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B\"/>
    </mc:Choice>
  </mc:AlternateContent>
  <bookViews>
    <workbookView xWindow="4680" yWindow="0" windowWidth="20496" windowHeight="6048" activeTab="3"/>
  </bookViews>
  <sheets>
    <sheet name="WS1B" sheetId="1" r:id="rId1"/>
    <sheet name="GA2" sheetId="2" r:id="rId2"/>
    <sheet name="GA1" sheetId="3" r:id="rId3"/>
    <sheet name="Sheet1" sheetId="5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'GA1'!$B$2:$B$6</definedName>
    <definedName name="solver_lhs1" localSheetId="1" hidden="1">'GA2'!$B$3:$D$7</definedName>
    <definedName name="solver_lhs10" localSheetId="2" hidden="1">'GA1'!$D$2:$D$7</definedName>
    <definedName name="solver_lhs10" localSheetId="1" hidden="1">'GA2'!$F$4</definedName>
    <definedName name="solver_lhs11" localSheetId="2" hidden="1">'GA1'!$E$2:$E$7</definedName>
    <definedName name="solver_lhs12" localSheetId="2" hidden="1">'GA1'!$G$9</definedName>
    <definedName name="solver_lhs13" localSheetId="2" hidden="1">'GA1'!$G$9</definedName>
    <definedName name="solver_lhs14" localSheetId="2" hidden="1">'GA1'!$G$9</definedName>
    <definedName name="solver_lhs15" localSheetId="2" hidden="1">'GA1'!$G$9</definedName>
    <definedName name="solver_lhs16" localSheetId="2" hidden="1">'GA1'!$G$9</definedName>
    <definedName name="solver_lhs2" localSheetId="2" hidden="1">'GA1'!$B$2:$B$6</definedName>
    <definedName name="solver_lhs2" localSheetId="1" hidden="1">'GA2'!$B$3:$D$7</definedName>
    <definedName name="solver_lhs3" localSheetId="2" hidden="1">'GA1'!$B$2:$B$6</definedName>
    <definedName name="solver_lhs3" localSheetId="1" hidden="1">'GA2'!$B$3:$D$7</definedName>
    <definedName name="solver_lhs4" localSheetId="2" hidden="1">'GA1'!$C$2:$C$6</definedName>
    <definedName name="solver_lhs4" localSheetId="1" hidden="1">'GA2'!$E$3:$E$8</definedName>
    <definedName name="solver_lhs5" localSheetId="2" hidden="1">'GA1'!$C$2:$C$6</definedName>
    <definedName name="solver_lhs5" localSheetId="1" hidden="1">'GA2'!$E$3:$E$8</definedName>
    <definedName name="solver_lhs6" localSheetId="2" hidden="1">'GA1'!$C$2:$C$6</definedName>
    <definedName name="solver_lhs6" localSheetId="1" hidden="1">'GA2'!$F$3:$F$4</definedName>
    <definedName name="solver_lhs7" localSheetId="2" hidden="1">'GA1'!$D$2:$D$7</definedName>
    <definedName name="solver_lhs7" localSheetId="1" hidden="1">'GA2'!$F$3:$F$4</definedName>
    <definedName name="solver_lhs8" localSheetId="2" hidden="1">'GA1'!$D$2:$D$7</definedName>
    <definedName name="solver_lhs8" localSheetId="1" hidden="1">'GA2'!$F$4</definedName>
    <definedName name="solver_lhs9" localSheetId="2" hidden="1">'GA1'!$D$2:$D$7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100</definedName>
    <definedName name="solver_mni" localSheetId="1" hidden="1">30</definedName>
    <definedName name="solver_mrt" localSheetId="2" hidden="1">0.3</definedName>
    <definedName name="solver_mrt" localSheetId="1" hidden="1">0.095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12</definedName>
    <definedName name="solver_num" localSheetId="1" hidden="1">8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opt" localSheetId="0" hidden="1">WS1B!$AP$1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4</definedName>
    <definedName name="solver_rel5" localSheetId="1" hidden="1">3</definedName>
    <definedName name="solver_rel6" localSheetId="2" hidden="1">3</definedName>
    <definedName name="solver_rel6" localSheetId="1" hidden="1">1</definedName>
    <definedName name="solver_rel7" localSheetId="2" hidden="1">1</definedName>
    <definedName name="solver_rel7" localSheetId="1" hidden="1">3</definedName>
    <definedName name="solver_rel8" localSheetId="2" hidden="1">6</definedName>
    <definedName name="solver_rel8" localSheetId="1" hidden="1">3</definedName>
    <definedName name="solver_rel9" localSheetId="2" hidden="1">4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1</definedName>
    <definedName name="solver_rhs10" localSheetId="1" hidden="1">'GA2'!$F$3</definedName>
    <definedName name="solver_rhs11" localSheetId="2" hidden="1">1</definedName>
    <definedName name="solver_rhs12" localSheetId="2" hidden="1">300</definedName>
    <definedName name="solver_rhs13" localSheetId="2" hidden="1">300</definedName>
    <definedName name="solver_rhs14" localSheetId="2" hidden="1">300</definedName>
    <definedName name="solver_rhs15" localSheetId="2" hidden="1">300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24</definedName>
    <definedName name="solver_rhs4" localSheetId="1" hidden="1">5</definedName>
    <definedName name="solver_rhs5" localSheetId="2" hidden="1">integer</definedName>
    <definedName name="solver_rhs5" localSheetId="1" hidden="1">0</definedName>
    <definedName name="solver_rhs6" localSheetId="2" hidden="1">0</definedName>
    <definedName name="solver_rhs6" localSheetId="1" hidden="1">24</definedName>
    <definedName name="solver_rhs7" localSheetId="2" hidden="1">6</definedName>
    <definedName name="solver_rhs7" localSheetId="1" hidden="1">0</definedName>
    <definedName name="solver_rhs8" localSheetId="2" hidden="1">AllDifferent</definedName>
    <definedName name="solver_rhs8" localSheetId="1" hidden="1">'GA2'!$F$3+1</definedName>
    <definedName name="solver_rhs9" localSheetId="2" hidden="1">integer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42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200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30" i="5" l="1"/>
  <c r="D29" i="5"/>
  <c r="G24" i="2" l="1"/>
  <c r="G1" i="5" l="1"/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H89" i="1" l="1"/>
  <c r="H21" i="1"/>
  <c r="K5" i="3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K2" i="2" l="1"/>
  <c r="AP1006" i="1"/>
</calcChain>
</file>

<file path=xl/sharedStrings.xml><?xml version="1.0" encoding="utf-8"?>
<sst xmlns="http://schemas.openxmlformats.org/spreadsheetml/2006/main" count="102" uniqueCount="53">
  <si>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</si>
  <si>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</si>
  <si>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</si>
  <si>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</si>
  <si>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</si>
  <si>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</si>
  <si>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</si>
  <si>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</si>
  <si>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</si>
  <si>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</si>
  <si>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</si>
  <si>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</si>
  <si>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</si>
  <si>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</si>
  <si>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</si>
  <si>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</si>
  <si>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</si>
  <si>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</si>
  <si>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</si>
  <si>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</si>
  <si>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</si>
  <si>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</si>
  <si>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</si>
  <si>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</si>
  <si>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</si>
  <si>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</si>
  <si>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</si>
  <si>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</si>
  <si>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</si>
  <si>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</si>
  <si>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</si>
  <si>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</si>
  <si>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</si>
  <si>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</si>
  <si>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</si>
  <si>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</si>
  <si>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</si>
  <si>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</si>
  <si>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</si>
  <si>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 (from tool)</t>
  </si>
  <si>
    <t>absolute difference</t>
  </si>
  <si>
    <t>Average</t>
  </si>
  <si>
    <t>Convergence</t>
  </si>
  <si>
    <t>Mutation</t>
  </si>
  <si>
    <t>Population size</t>
  </si>
  <si>
    <t>1A</t>
  </si>
  <si>
    <t>1B</t>
  </si>
  <si>
    <t>Actual Clicks</t>
  </si>
  <si>
    <t>Absolute Difference</t>
  </si>
  <si>
    <t>Model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</si>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</sst>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13" fillId="7" borderId="7" xfId="13"/>
    <xf numFmtId="0" fontId="18" fillId="0" borderId="10" xfId="0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0.2</c:v>
                </c:pt>
                <c:pt idx="8">
                  <c:v>0.9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14682.29</c:v>
                </c:pt>
                <c:pt idx="1">
                  <c:v>14682.29</c:v>
                </c:pt>
                <c:pt idx="2">
                  <c:v>14328.681223350462</c:v>
                </c:pt>
                <c:pt idx="3">
                  <c:v>14201.39</c:v>
                </c:pt>
                <c:pt idx="4">
                  <c:v>13529.44</c:v>
                </c:pt>
                <c:pt idx="5">
                  <c:v>13435.185230054782</c:v>
                </c:pt>
                <c:pt idx="6">
                  <c:v>13435.185230054782</c:v>
                </c:pt>
                <c:pt idx="7">
                  <c:v>13435.185230054782</c:v>
                </c:pt>
                <c:pt idx="8">
                  <c:v>13435.185230054782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127-834E-31E90D6B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3480"/>
        <c:axId val="485535776"/>
      </c:scatterChart>
      <c:valAx>
        <c:axId val="4855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5776"/>
        <c:crosses val="autoZero"/>
        <c:crossBetween val="midCat"/>
      </c:valAx>
      <c:valAx>
        <c:axId val="48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160020</xdr:rowOff>
    </xdr:from>
    <xdr:to>
      <xdr:col>14</xdr:col>
      <xdr:colOff>53340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workbookViewId="0">
      <selection activeCell="AP3" sqref="AP3:AP1002"/>
    </sheetView>
  </sheetViews>
  <sheetFormatPr defaultRowHeight="14.4" x14ac:dyDescent="0.3"/>
  <cols>
    <col min="6" max="8" width="12.44140625" customWidth="1"/>
    <col min="14" max="16" width="12.44140625" customWidth="1"/>
    <col min="22" max="24" width="12.44140625" customWidth="1"/>
    <col min="30" max="32" width="12.44140625" customWidth="1"/>
    <col min="38" max="40" width="12.44140625" customWidth="1"/>
    <col min="41" max="41" width="22" customWidth="1"/>
    <col min="42" max="42" width="15.88671875" customWidth="1"/>
  </cols>
  <sheetData>
    <row r="1" spans="1:44" s="1" customFormat="1" x14ac:dyDescent="0.3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3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0.47344100363233288</v>
      </c>
      <c r="O3">
        <f>IF((MIN(24,J3)-MAX('GA2'!$F$4,WS1B!I3))&lt;0,0,MIN(24,J3)-MAX('GA2'!$F$4,WS1B!I3))</f>
        <v>8.2265589963676682</v>
      </c>
      <c r="P3">
        <f>(M3*'GA2'!$B$4+WS1B!N3*'GA2'!$C$4+WS1B!O3*'GA2'!$D$4)*INDEX('GA2'!$E$3:$E$8,WS1B!K3)</f>
        <v>120639.5114883607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13446.933435577906</v>
      </c>
      <c r="AO3">
        <f t="shared" ref="AO3:AO66" si="0">$H3+$P3+$X3+$AF3+$AN3</f>
        <v>134086.4449239386</v>
      </c>
      <c r="AP3">
        <v>161823</v>
      </c>
      <c r="AQ3">
        <v>101.4</v>
      </c>
      <c r="AR3">
        <f>ABS($AP3-$AO3)</f>
        <v>27736.555076061399</v>
      </c>
    </row>
    <row r="4" spans="1:44" x14ac:dyDescent="0.3">
      <c r="A4">
        <v>0</v>
      </c>
      <c r="B4">
        <v>0</v>
      </c>
      <c r="C4">
        <v>4</v>
      </c>
      <c r="D4">
        <f t="shared" ref="D4:D67" si="1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2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59969.661333349148</v>
      </c>
      <c r="Q4">
        <v>0</v>
      </c>
      <c r="R4">
        <v>0</v>
      </c>
      <c r="S4">
        <v>5</v>
      </c>
      <c r="T4">
        <f t="shared" ref="T4:T67" si="3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4">Z4-Y4</f>
        <v>18</v>
      </c>
      <c r="AC4">
        <f>IF((MIN('GA2'!$F$3,Z4)-MAX(0,Y4))&lt;0,0,MIN('GA2'!$F$3,Z4)-MAX(0,Y4))</f>
        <v>4.3689916955204371</v>
      </c>
      <c r="AD4">
        <f>IF((MIN('GA2'!$F$4,WS1B!Z4)-MAX('GA2'!$F$3, WS1B!Y4))&lt;0,0,MIN('GA2'!$F$4,WS1B!Z4)-MAX('GA2'!$F$3, WS1B!Y4))</f>
        <v>3.5044493081118961</v>
      </c>
      <c r="AE4">
        <f>IF((MIN(24,Z4)-MAX('GA2'!$F$4,WS1B!Y4))&lt;0,0,MIN(24,Z4)-MAX('GA2'!$F$4,WS1B!Y4))</f>
        <v>10.126558996367667</v>
      </c>
      <c r="AF4">
        <f>(AC4*'GA2'!$B$6+WS1B!AD4*'GA2'!$C$6+WS1B!AE4*'GA2'!$D$6)*INDEX('GA2'!$E$3:$E$8,WS1B!AA4)</f>
        <v>184789.63282045172</v>
      </c>
      <c r="AG4">
        <v>0</v>
      </c>
      <c r="AH4">
        <v>0</v>
      </c>
      <c r="AI4">
        <v>6</v>
      </c>
      <c r="AJ4">
        <f t="shared" ref="AJ4:AJ67" si="5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 t="shared" si="0"/>
        <v>244759.29415380087</v>
      </c>
      <c r="AP4">
        <v>241515</v>
      </c>
      <c r="AQ4">
        <v>203</v>
      </c>
      <c r="AR4">
        <f t="shared" ref="AR4:AR67" si="6">ABS($AP4-$AO4)</f>
        <v>3244.2941538008745</v>
      </c>
    </row>
    <row r="5" spans="1:44" x14ac:dyDescent="0.3">
      <c r="A5">
        <v>0</v>
      </c>
      <c r="B5">
        <v>0</v>
      </c>
      <c r="C5">
        <v>2</v>
      </c>
      <c r="D5">
        <f t="shared" si="1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2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3"/>
        <v>12.799999999999999</v>
      </c>
      <c r="U5">
        <f>IF((MIN('GA2'!$F$3,R5)-MAX(0,Q5))&lt;0,0,MIN('GA2'!$F$3,R5)-MAX(0,Q5))</f>
        <v>0.26899169552043745</v>
      </c>
      <c r="V5">
        <f>IF((MIN('GA2'!$F$4,WS1B!R5)-MAX('GA2'!$F$3, WS1B!Q5))&lt;0,0,MIN('GA2'!$F$4,WS1B!R5)-MAX('GA2'!$F$3, WS1B!Q5))</f>
        <v>3.5044493081118961</v>
      </c>
      <c r="W5">
        <f>IF((MIN(24,R5)-MAX('GA2'!$F$4,WS1B!Q5))&lt;0,0,MIN(24,R5)-MAX('GA2'!$F$4,WS1B!Q5))</f>
        <v>9.0265589963676653</v>
      </c>
      <c r="X5">
        <f>(U5*'GA2'!$B$5+WS1B!V5*'GA2'!$C$5+WS1B!W5*'GA2'!$D$5)*INDEX('GA2'!$E$3:$E$8,WS1B!S5)</f>
        <v>139586.47529797425</v>
      </c>
      <c r="Y5">
        <v>4.8</v>
      </c>
      <c r="Z5">
        <v>11.6</v>
      </c>
      <c r="AA5">
        <v>3</v>
      </c>
      <c r="AB5">
        <f t="shared" si="4"/>
        <v>6.8</v>
      </c>
      <c r="AC5">
        <f>IF((MIN('GA2'!$F$3,Z5)-MAX(0,Y5))&lt;0,0,MIN('GA2'!$F$3,Z5)-MAX(0,Y5))</f>
        <v>6.8991695520437268E-2</v>
      </c>
      <c r="AD5">
        <f>IF((MIN('GA2'!$F$4,WS1B!Z5)-MAX('GA2'!$F$3, WS1B!Y5))&lt;0,0,MIN('GA2'!$F$4,WS1B!Z5)-MAX('GA2'!$F$3, WS1B!Y5))</f>
        <v>3.5044493081118961</v>
      </c>
      <c r="AE5">
        <f>IF((MIN(24,Z5)-MAX('GA2'!$F$4,WS1B!Y5))&lt;0,0,MIN(24,Z5)-MAX('GA2'!$F$4,WS1B!Y5))</f>
        <v>3.2265589963676664</v>
      </c>
      <c r="AF5">
        <f>(AC5*'GA2'!$B$6+WS1B!AD5*'GA2'!$C$6+WS1B!AE5*'GA2'!$D$6)*INDEX('GA2'!$E$3:$E$8,WS1B!AA5)</f>
        <v>84853.484306007522</v>
      </c>
      <c r="AG5">
        <v>0</v>
      </c>
      <c r="AH5">
        <v>0</v>
      </c>
      <c r="AI5">
        <v>4</v>
      </c>
      <c r="AJ5">
        <f t="shared" si="5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 t="shared" si="0"/>
        <v>224439.95960398176</v>
      </c>
      <c r="AP5">
        <v>211052</v>
      </c>
      <c r="AQ5">
        <v>156.80000000000001</v>
      </c>
      <c r="AR5">
        <f t="shared" si="6"/>
        <v>13387.959603981755</v>
      </c>
    </row>
    <row r="6" spans="1:44" x14ac:dyDescent="0.3">
      <c r="A6">
        <v>9.8000000000000007</v>
      </c>
      <c r="B6">
        <v>16.5</v>
      </c>
      <c r="C6">
        <v>2</v>
      </c>
      <c r="D6">
        <f t="shared" si="1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54157.964089890906</v>
      </c>
      <c r="I6">
        <v>17</v>
      </c>
      <c r="J6">
        <v>23.9</v>
      </c>
      <c r="K6">
        <v>5</v>
      </c>
      <c r="L6">
        <f t="shared" si="2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83463.781041352588</v>
      </c>
      <c r="Q6">
        <v>6.8</v>
      </c>
      <c r="R6">
        <v>9.6</v>
      </c>
      <c r="S6">
        <v>4</v>
      </c>
      <c r="T6">
        <f t="shared" si="3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1.5734410036323334</v>
      </c>
      <c r="W6">
        <f>IF((MIN(24,R6)-MAX('GA2'!$F$4,WS1B!Q6))&lt;0,0,MIN(24,R6)-MAX('GA2'!$F$4,WS1B!Q6))</f>
        <v>1.2265589963676664</v>
      </c>
      <c r="X6">
        <f>(U6*'GA2'!$B$5+WS1B!V6*'GA2'!$C$5+WS1B!W6*'GA2'!$D$5)*INDEX('GA2'!$E$3:$E$8,WS1B!S6)</f>
        <v>33090.603777086319</v>
      </c>
      <c r="Y6">
        <v>0</v>
      </c>
      <c r="Z6">
        <v>0</v>
      </c>
      <c r="AA6">
        <v>1</v>
      </c>
      <c r="AB6">
        <f t="shared" si="4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5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 t="shared" si="0"/>
        <v>170712.34890832979</v>
      </c>
      <c r="AP6">
        <v>111896</v>
      </c>
      <c r="AQ6">
        <v>191.9</v>
      </c>
      <c r="AR6">
        <f t="shared" si="6"/>
        <v>58816.34890832979</v>
      </c>
    </row>
    <row r="7" spans="1:44" x14ac:dyDescent="0.3">
      <c r="A7">
        <v>8.1999999999999993</v>
      </c>
      <c r="B7">
        <v>12.6</v>
      </c>
      <c r="C7">
        <v>2</v>
      </c>
      <c r="D7">
        <f t="shared" si="1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0.17344100363233395</v>
      </c>
      <c r="G7">
        <f>IF((MIN(24,B7)-MAX('GA2'!$F$4,WS1B!A7))&lt;0,0,MIN(24,B7)-MAX('GA2'!$F$4,WS1B!A7))</f>
        <v>4.2265589963676664</v>
      </c>
      <c r="H7">
        <f>(E7*'GA2'!$B$3+WS1B!F7*'GA2'!$C$3+WS1B!G7*'GA2'!$D$3)*INDEX('GA2'!$E$3:$E$8,WS1B!C7)</f>
        <v>34954.678754725275</v>
      </c>
      <c r="I7">
        <v>5.2</v>
      </c>
      <c r="J7">
        <v>14.3</v>
      </c>
      <c r="K7">
        <v>6</v>
      </c>
      <c r="L7">
        <f t="shared" si="2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3.1734410036323331</v>
      </c>
      <c r="O7">
        <f>IF((MIN(24,J7)-MAX('GA2'!$F$4,WS1B!I7))&lt;0,0,MIN(24,J7)-MAX('GA2'!$F$4,WS1B!I7))</f>
        <v>5.9265589963676675</v>
      </c>
      <c r="P7">
        <f>(M7*'GA2'!$B$4+WS1B!N7*'GA2'!$C$4+WS1B!O7*'GA2'!$D$4)*INDEX('GA2'!$E$3:$E$8,WS1B!K7)</f>
        <v>120643.72051394371</v>
      </c>
      <c r="Q7">
        <v>0</v>
      </c>
      <c r="R7">
        <v>0</v>
      </c>
      <c r="S7">
        <v>5</v>
      </c>
      <c r="T7">
        <f t="shared" si="3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4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1.6734410036323331</v>
      </c>
      <c r="AE7">
        <f>IF((MIN(24,Z7)-MAX('GA2'!$F$4,WS1B!Y7))&lt;0,0,MIN(24,Z7)-MAX('GA2'!$F$4,WS1B!Y7))</f>
        <v>4.2265589963676664</v>
      </c>
      <c r="AF7">
        <f>(AC7*'GA2'!$B$6+WS1B!AD7*'GA2'!$C$6+WS1B!AE7*'GA2'!$D$6)*INDEX('GA2'!$E$3:$E$8,WS1B!AA7)</f>
        <v>56622.003819366204</v>
      </c>
      <c r="AG7">
        <v>0</v>
      </c>
      <c r="AH7">
        <v>0</v>
      </c>
      <c r="AI7">
        <v>4</v>
      </c>
      <c r="AJ7">
        <f t="shared" si="5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 t="shared" si="0"/>
        <v>212220.40308803518</v>
      </c>
      <c r="AP7">
        <v>209181</v>
      </c>
      <c r="AQ7">
        <v>204.2</v>
      </c>
      <c r="AR7">
        <f t="shared" si="6"/>
        <v>3039.4030880351784</v>
      </c>
    </row>
    <row r="8" spans="1:44" x14ac:dyDescent="0.3">
      <c r="A8">
        <v>0</v>
      </c>
      <c r="B8">
        <v>0</v>
      </c>
      <c r="C8">
        <v>1</v>
      </c>
      <c r="D8">
        <f t="shared" si="1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2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3"/>
        <v>7.4</v>
      </c>
      <c r="U8">
        <f>IF((MIN('GA2'!$F$3,R8)-MAX(0,Q8))&lt;0,0,MIN('GA2'!$F$3,R8)-MAX(0,Q8))</f>
        <v>3.268991695520437</v>
      </c>
      <c r="V8">
        <f>IF((MIN('GA2'!$F$4,WS1B!R8)-MAX('GA2'!$F$3, WS1B!Q8))&lt;0,0,MIN('GA2'!$F$4,WS1B!R8)-MAX('GA2'!$F$3, WS1B!Q8))</f>
        <v>3.5044493081118961</v>
      </c>
      <c r="W8">
        <f>IF((MIN(24,R8)-MAX('GA2'!$F$4,WS1B!Q8))&lt;0,0,MIN(24,R8)-MAX('GA2'!$F$4,WS1B!Q8))</f>
        <v>0.62655899636766677</v>
      </c>
      <c r="X8">
        <f>(U8*'GA2'!$B$5+WS1B!V8*'GA2'!$C$5+WS1B!W8*'GA2'!$D$5)*INDEX('GA2'!$E$3:$E$8,WS1B!S8)</f>
        <v>107966.99899831129</v>
      </c>
      <c r="Y8">
        <v>0.8</v>
      </c>
      <c r="Z8">
        <v>17.7</v>
      </c>
      <c r="AA8">
        <v>4</v>
      </c>
      <c r="AB8">
        <f t="shared" si="4"/>
        <v>16.899999999999999</v>
      </c>
      <c r="AC8">
        <f>IF((MIN('GA2'!$F$3,Z8)-MAX(0,Y8))&lt;0,0,MIN('GA2'!$F$3,Z8)-MAX(0,Y8))</f>
        <v>4.0689916955204373</v>
      </c>
      <c r="AD8">
        <f>IF((MIN('GA2'!$F$4,WS1B!Z8)-MAX('GA2'!$F$3, WS1B!Y8))&lt;0,0,MIN('GA2'!$F$4,WS1B!Z8)-MAX('GA2'!$F$3, WS1B!Y8))</f>
        <v>3.5044493081118961</v>
      </c>
      <c r="AE8">
        <f>IF((MIN(24,Z8)-MAX('GA2'!$F$4,WS1B!Y8))&lt;0,0,MIN(24,Z8)-MAX('GA2'!$F$4,WS1B!Y8))</f>
        <v>9.3265589963676661</v>
      </c>
      <c r="AF8">
        <f>(AC8*'GA2'!$B$6+WS1B!AD8*'GA2'!$C$6+WS1B!AE8*'GA2'!$D$6)*INDEX('GA2'!$E$3:$E$8,WS1B!AA8)</f>
        <v>145826.94086590628</v>
      </c>
      <c r="AG8">
        <v>6.6</v>
      </c>
      <c r="AH8">
        <v>15.9</v>
      </c>
      <c r="AI8">
        <v>2</v>
      </c>
      <c r="AJ8">
        <f t="shared" si="5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1.7734410036323336</v>
      </c>
      <c r="AM8">
        <f>IF((MIN(24,AH8)-MAX('GA2'!$F$4,WS1B!AG8))&lt;0,0,MIN(24,AH8)-MAX('GA2'!$F$4,WS1B!AG8))</f>
        <v>7.5265589963676671</v>
      </c>
      <c r="AN8">
        <f>(AK8*'GA2'!$B$7+WS1B!AL8*'GA2'!$C$7+WS1B!AM8*'GA2'!$D$7)*INDEX('GA2'!$E$3:$E$8,WS1B!AI8)</f>
        <v>74475.319996093065</v>
      </c>
      <c r="AO8">
        <f t="shared" si="0"/>
        <v>328269.25986031065</v>
      </c>
      <c r="AP8">
        <v>308958</v>
      </c>
      <c r="AQ8">
        <v>306</v>
      </c>
      <c r="AR8">
        <f t="shared" si="6"/>
        <v>19311.259860310645</v>
      </c>
    </row>
    <row r="9" spans="1:44" x14ac:dyDescent="0.3">
      <c r="A9">
        <v>0</v>
      </c>
      <c r="B9">
        <v>0</v>
      </c>
      <c r="C9">
        <v>5</v>
      </c>
      <c r="D9">
        <f t="shared" si="1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2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0.29999999999999982</v>
      </c>
      <c r="O9">
        <f>IF((MIN(24,J9)-MAX('GA2'!$F$4,WS1B!I9))&lt;0,0,MIN(24,J9)-MAX('GA2'!$F$4,WS1B!I9))</f>
        <v>0</v>
      </c>
      <c r="P9">
        <f>(M9*'GA2'!$B$4+WS1B!N9*'GA2'!$C$4+WS1B!O9*'GA2'!$D$4)*INDEX('GA2'!$E$3:$E$8,WS1B!K9)</f>
        <v>2790.3830143245882</v>
      </c>
      <c r="Q9">
        <v>0.8</v>
      </c>
      <c r="R9">
        <v>16.7</v>
      </c>
      <c r="S9">
        <v>6</v>
      </c>
      <c r="T9">
        <f t="shared" si="3"/>
        <v>15.899999999999999</v>
      </c>
      <c r="U9">
        <f>IF((MIN('GA2'!$F$3,R9)-MAX(0,Q9))&lt;0,0,MIN('GA2'!$F$3,R9)-MAX(0,Q9))</f>
        <v>4.0689916955204373</v>
      </c>
      <c r="V9">
        <f>IF((MIN('GA2'!$F$4,WS1B!R9)-MAX('GA2'!$F$3, WS1B!Q9))&lt;0,0,MIN('GA2'!$F$4,WS1B!R9)-MAX('GA2'!$F$3, WS1B!Q9))</f>
        <v>3.5044493081118961</v>
      </c>
      <c r="W9">
        <f>IF((MIN(24,R9)-MAX('GA2'!$F$4,WS1B!Q9))&lt;0,0,MIN(24,R9)-MAX('GA2'!$F$4,WS1B!Q9))</f>
        <v>8.3265589963676661</v>
      </c>
      <c r="X9">
        <f>(U9*'GA2'!$B$5+WS1B!V9*'GA2'!$C$5+WS1B!W9*'GA2'!$D$5)*INDEX('GA2'!$E$3:$E$8,WS1B!S9)</f>
        <v>209914.3103641911</v>
      </c>
      <c r="Y9">
        <v>0</v>
      </c>
      <c r="Z9">
        <v>0</v>
      </c>
      <c r="AA9">
        <v>4</v>
      </c>
      <c r="AB9">
        <f t="shared" si="4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5"/>
        <v>12.9</v>
      </c>
      <c r="AK9">
        <f>IF((MIN('GA2'!$F$3,AH9)-MAX(0,AG9))&lt;0,0,MIN('GA2'!$F$3,AH9)-MAX(0,AG9))</f>
        <v>4.3689916955204371</v>
      </c>
      <c r="AL9">
        <f>IF((MIN('GA2'!$F$4,WS1B!AH9)-MAX('GA2'!$F$3, WS1B!AG9))&lt;0,0,MIN('GA2'!$F$4,WS1B!AH9)-MAX('GA2'!$F$3, WS1B!AG9))</f>
        <v>3.5044493081118961</v>
      </c>
      <c r="AM9">
        <f>IF((MIN(24,AH9)-MAX('GA2'!$F$4,WS1B!AG9))&lt;0,0,MIN(24,AH9)-MAX('GA2'!$F$4,WS1B!AG9))</f>
        <v>5.0265589963676671</v>
      </c>
      <c r="AN9">
        <f>(AK9*'GA2'!$B$7+WS1B!AL9*'GA2'!$C$7+WS1B!AM9*'GA2'!$D$7)*INDEX('GA2'!$E$3:$E$8,WS1B!AI9)</f>
        <v>111785.38441094667</v>
      </c>
      <c r="AO9">
        <f t="shared" si="0"/>
        <v>324490.07778946235</v>
      </c>
      <c r="AP9">
        <v>312161</v>
      </c>
      <c r="AQ9">
        <v>285</v>
      </c>
      <c r="AR9">
        <f t="shared" si="6"/>
        <v>12329.077789462346</v>
      </c>
    </row>
    <row r="10" spans="1:44" x14ac:dyDescent="0.3">
      <c r="A10">
        <v>6.1</v>
      </c>
      <c r="B10">
        <v>12.8</v>
      </c>
      <c r="C10">
        <v>4</v>
      </c>
      <c r="D10">
        <f t="shared" si="1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2.2734410036323336</v>
      </c>
      <c r="G10">
        <f>IF((MIN(24,B10)-MAX('GA2'!$F$4,WS1B!A10))&lt;0,0,MIN(24,B10)-MAX('GA2'!$F$4,WS1B!A10))</f>
        <v>4.4265589963676675</v>
      </c>
      <c r="H10">
        <f>(E10*'GA2'!$B$3+WS1B!F10*'GA2'!$C$3+WS1B!G10*'GA2'!$D$3)*INDEX('GA2'!$E$3:$E$8,WS1B!C10)</f>
        <v>48058.125395293915</v>
      </c>
      <c r="I10">
        <v>0</v>
      </c>
      <c r="J10">
        <v>0</v>
      </c>
      <c r="K10">
        <v>2</v>
      </c>
      <c r="L10">
        <f t="shared" si="2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3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28328.968752015513</v>
      </c>
      <c r="Y10">
        <v>0</v>
      </c>
      <c r="Z10">
        <v>0</v>
      </c>
      <c r="AA10">
        <v>6</v>
      </c>
      <c r="AB10">
        <f t="shared" si="4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5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6723.4667177889232</v>
      </c>
      <c r="AO10">
        <f t="shared" si="0"/>
        <v>83110.560865098349</v>
      </c>
      <c r="AP10">
        <v>80964</v>
      </c>
      <c r="AQ10">
        <v>138.1</v>
      </c>
      <c r="AR10">
        <f t="shared" si="6"/>
        <v>2146.5608650983486</v>
      </c>
    </row>
    <row r="11" spans="1:44" x14ac:dyDescent="0.3">
      <c r="A11">
        <v>4.5999999999999996</v>
      </c>
      <c r="B11">
        <v>17.600000000000001</v>
      </c>
      <c r="C11">
        <v>6</v>
      </c>
      <c r="D11">
        <f t="shared" si="1"/>
        <v>13.000000000000002</v>
      </c>
      <c r="E11">
        <f>IF((MIN('GA2'!$F$3,B11)-MAX(0,A11))&lt;0,0,MIN('GA2'!$F$3,B11)-MAX(0,A11))</f>
        <v>0.26899169552043745</v>
      </c>
      <c r="F11">
        <f>IF((MIN('GA2'!$F$4,WS1B!B11)-MAX('GA2'!$F$3, WS1B!A11))&lt;0,0,MIN('GA2'!$F$4,WS1B!B11)-MAX('GA2'!$F$3, WS1B!A11))</f>
        <v>3.5044493081118961</v>
      </c>
      <c r="G11">
        <f>IF((MIN(24,B11)-MAX('GA2'!$F$4,WS1B!A11))&lt;0,0,MIN(24,B11)-MAX('GA2'!$F$4,WS1B!A11))</f>
        <v>9.2265589963676682</v>
      </c>
      <c r="H11">
        <f>(E11*'GA2'!$B$3+WS1B!F11*'GA2'!$C$3+WS1B!G11*'GA2'!$D$3)*INDEX('GA2'!$E$3:$E$8,WS1B!C11)</f>
        <v>127573.36325286198</v>
      </c>
      <c r="I11">
        <v>0</v>
      </c>
      <c r="J11">
        <v>0</v>
      </c>
      <c r="K11">
        <v>2</v>
      </c>
      <c r="L11">
        <f t="shared" si="2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3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4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5"/>
        <v>4.3000000000000007</v>
      </c>
      <c r="AK11">
        <f>IF((MIN('GA2'!$F$3,AH11)-MAX(0,AG11))&lt;0,0,MIN('GA2'!$F$3,AH11)-MAX(0,AG11))</f>
        <v>0.86899169552043709</v>
      </c>
      <c r="AL11">
        <f>IF((MIN('GA2'!$F$4,WS1B!AH11)-MAX('GA2'!$F$3, WS1B!AG11))&lt;0,0,MIN('GA2'!$F$4,WS1B!AH11)-MAX('GA2'!$F$3, WS1B!AG11))</f>
        <v>3.4310083044795636</v>
      </c>
      <c r="AM11">
        <f>IF((MIN(24,AH11)-MAX('GA2'!$F$4,WS1B!AG11))&lt;0,0,MIN(24,AH11)-MAX('GA2'!$F$4,WS1B!AG11))</f>
        <v>0</v>
      </c>
      <c r="AN11">
        <f>(AK11*'GA2'!$B$7+WS1B!AL11*'GA2'!$C$7+WS1B!AM11*'GA2'!$D$7)*INDEX('GA2'!$E$3:$E$8,WS1B!AI11)</f>
        <v>20945.046019457492</v>
      </c>
      <c r="AO11">
        <f t="shared" si="0"/>
        <v>148518.40927231946</v>
      </c>
      <c r="AP11">
        <v>140693</v>
      </c>
      <c r="AQ11">
        <v>246.6</v>
      </c>
      <c r="AR11">
        <f t="shared" si="6"/>
        <v>7825.4092723194626</v>
      </c>
    </row>
    <row r="12" spans="1:44" x14ac:dyDescent="0.3">
      <c r="A12">
        <v>3.4</v>
      </c>
      <c r="B12">
        <v>9.1</v>
      </c>
      <c r="C12">
        <v>2</v>
      </c>
      <c r="D12">
        <f t="shared" si="1"/>
        <v>5.6999999999999993</v>
      </c>
      <c r="E12">
        <f>IF((MIN('GA2'!$F$3,B12)-MAX(0,A12))&lt;0,0,MIN('GA2'!$F$3,B12)-MAX(0,A12))</f>
        <v>1.4689916955204372</v>
      </c>
      <c r="F12">
        <f>IF((MIN('GA2'!$F$4,WS1B!B12)-MAX('GA2'!$F$3, WS1B!A12))&lt;0,0,MIN('GA2'!$F$4,WS1B!B12)-MAX('GA2'!$F$3, WS1B!A12))</f>
        <v>3.5044493081118961</v>
      </c>
      <c r="G12">
        <f>IF((MIN(24,B12)-MAX('GA2'!$F$4,WS1B!A12))&lt;0,0,MIN(24,B12)-MAX('GA2'!$F$4,WS1B!A12))</f>
        <v>0.72655899636766641</v>
      </c>
      <c r="H12">
        <f>(E12*'GA2'!$B$3+WS1B!F12*'GA2'!$C$3+WS1B!G12*'GA2'!$D$3)*INDEX('GA2'!$E$3:$E$8,WS1B!C12)</f>
        <v>33916.415692225288</v>
      </c>
      <c r="I12">
        <v>0</v>
      </c>
      <c r="J12">
        <v>0</v>
      </c>
      <c r="K12">
        <v>3</v>
      </c>
      <c r="L12">
        <f t="shared" si="2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3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4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16671.138461726958</v>
      </c>
      <c r="AG12">
        <v>0</v>
      </c>
      <c r="AH12">
        <v>0</v>
      </c>
      <c r="AI12">
        <v>6</v>
      </c>
      <c r="AJ12">
        <f t="shared" si="5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 t="shared" si="0"/>
        <v>50587.554153952246</v>
      </c>
      <c r="AP12">
        <v>61300</v>
      </c>
      <c r="AQ12">
        <v>102.3</v>
      </c>
      <c r="AR12">
        <f t="shared" si="6"/>
        <v>10712.445846047754</v>
      </c>
    </row>
    <row r="13" spans="1:44" x14ac:dyDescent="0.3">
      <c r="A13">
        <v>2.6</v>
      </c>
      <c r="B13">
        <v>7.4</v>
      </c>
      <c r="C13">
        <v>1</v>
      </c>
      <c r="D13">
        <f t="shared" si="1"/>
        <v>4.8000000000000007</v>
      </c>
      <c r="E13">
        <f>IF((MIN('GA2'!$F$3,B13)-MAX(0,A13))&lt;0,0,MIN('GA2'!$F$3,B13)-MAX(0,A13))</f>
        <v>2.268991695520437</v>
      </c>
      <c r="F13">
        <f>IF((MIN('GA2'!$F$4,WS1B!B13)-MAX('GA2'!$F$3, WS1B!A13))&lt;0,0,MIN('GA2'!$F$4,WS1B!B13)-MAX('GA2'!$F$3, WS1B!A13))</f>
        <v>2.5310083044795633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32421.588213618023</v>
      </c>
      <c r="I13">
        <v>6.2</v>
      </c>
      <c r="J13">
        <v>10.7</v>
      </c>
      <c r="K13">
        <v>5</v>
      </c>
      <c r="L13">
        <f t="shared" si="2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2.1734410036323331</v>
      </c>
      <c r="O13">
        <f>IF((MIN(24,J13)-MAX('GA2'!$F$4,WS1B!I13))&lt;0,0,MIN(24,J13)-MAX('GA2'!$F$4,WS1B!I13))</f>
        <v>2.3265589963676661</v>
      </c>
      <c r="P13">
        <f>(M13*'GA2'!$B$4+WS1B!N13*'GA2'!$C$4+WS1B!O13*'GA2'!$D$4)*INDEX('GA2'!$E$3:$E$8,WS1B!K13)</f>
        <v>50540.961734535995</v>
      </c>
      <c r="Q13">
        <v>0</v>
      </c>
      <c r="R13">
        <v>0</v>
      </c>
      <c r="S13">
        <v>3</v>
      </c>
      <c r="T13">
        <f t="shared" si="3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4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5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0.97344100363233288</v>
      </c>
      <c r="AM13">
        <f>IF((MIN(24,AH13)-MAX('GA2'!$F$4,WS1B!AG13))&lt;0,0,MIN(24,AH13)-MAX('GA2'!$F$4,WS1B!AG13))</f>
        <v>10.126558996367667</v>
      </c>
      <c r="AN13">
        <f>(AK13*'GA2'!$B$7+WS1B!AL13*'GA2'!$C$7+WS1B!AM13*'GA2'!$D$7)*INDEX('GA2'!$E$3:$E$8,WS1B!AI13)</f>
        <v>98630.104502806469</v>
      </c>
      <c r="AO13">
        <f t="shared" si="0"/>
        <v>181592.65445096049</v>
      </c>
      <c r="AP13">
        <v>191736</v>
      </c>
      <c r="AQ13">
        <v>250.2</v>
      </c>
      <c r="AR13">
        <f t="shared" si="6"/>
        <v>10143.345549039514</v>
      </c>
    </row>
    <row r="14" spans="1:44" x14ac:dyDescent="0.3">
      <c r="A14">
        <v>0</v>
      </c>
      <c r="B14">
        <v>0</v>
      </c>
      <c r="C14">
        <v>2</v>
      </c>
      <c r="D14">
        <f t="shared" si="1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2"/>
        <v>19.200000000000003</v>
      </c>
      <c r="M14">
        <f>IF((MIN('GA2'!$F$3,J14)-MAX(0,I14))&lt;0,0,MIN('GA2'!$F$3,J14)-MAX(0,I14))</f>
        <v>3.9689916955204372</v>
      </c>
      <c r="N14">
        <f>IF((MIN('GA2'!$F$4,WS1B!J14)-MAX('GA2'!$F$3, WS1B!I14))&lt;0,0,MIN('GA2'!$F$4,WS1B!J14)-MAX('GA2'!$F$3, WS1B!I14))</f>
        <v>3.5044493081118961</v>
      </c>
      <c r="O14">
        <f>IF((MIN(24,J14)-MAX('GA2'!$F$4,WS1B!I14))&lt;0,0,MIN(24,J14)-MAX('GA2'!$F$4,WS1B!I14))</f>
        <v>11.726558996367668</v>
      </c>
      <c r="P14">
        <f>(M14*'GA2'!$B$4+WS1B!N14*'GA2'!$C$4+WS1B!O14*'GA2'!$D$4)*INDEX('GA2'!$E$3:$E$8,WS1B!K14)</f>
        <v>247415.51915955494</v>
      </c>
      <c r="Q14">
        <v>4.9000000000000004</v>
      </c>
      <c r="R14">
        <v>12.3</v>
      </c>
      <c r="S14">
        <v>1</v>
      </c>
      <c r="T14">
        <f t="shared" si="3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3.4734410036323329</v>
      </c>
      <c r="W14">
        <f>IF((MIN(24,R14)-MAX('GA2'!$F$4,WS1B!Q14))&lt;0,0,MIN(24,R14)-MAX('GA2'!$F$4,WS1B!Q14))</f>
        <v>3.9265589963676675</v>
      </c>
      <c r="X14">
        <f>(U14*'GA2'!$B$5+WS1B!V14*'GA2'!$C$5+WS1B!W14*'GA2'!$D$5)*INDEX('GA2'!$E$3:$E$8,WS1B!S14)</f>
        <v>84415.373263362082</v>
      </c>
      <c r="Y14">
        <v>0</v>
      </c>
      <c r="Z14">
        <v>0</v>
      </c>
      <c r="AA14">
        <v>5</v>
      </c>
      <c r="AB14">
        <f t="shared" si="4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5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 t="shared" si="0"/>
        <v>331830.89242291701</v>
      </c>
      <c r="AP14">
        <v>317712</v>
      </c>
      <c r="AQ14">
        <v>251.2</v>
      </c>
      <c r="AR14">
        <f t="shared" si="6"/>
        <v>14118.892422917008</v>
      </c>
    </row>
    <row r="15" spans="1:44" x14ac:dyDescent="0.3">
      <c r="A15">
        <v>0</v>
      </c>
      <c r="B15">
        <v>0</v>
      </c>
      <c r="C15">
        <v>1</v>
      </c>
      <c r="D15">
        <f t="shared" si="1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2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22232.833307416029</v>
      </c>
      <c r="Q15">
        <v>0</v>
      </c>
      <c r="R15">
        <v>0</v>
      </c>
      <c r="S15">
        <v>3</v>
      </c>
      <c r="T15">
        <f t="shared" si="3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4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5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3.4734410036323329</v>
      </c>
      <c r="AM15">
        <f>IF((MIN(24,AH15)-MAX('GA2'!$F$4,WS1B!AG15))&lt;0,0,MIN(24,AH15)-MAX('GA2'!$F$4,WS1B!AG15))</f>
        <v>12.826558996367666</v>
      </c>
      <c r="AN15">
        <f>(AK15*'GA2'!$B$7+WS1B!AL15*'GA2'!$C$7+WS1B!AM15*'GA2'!$D$7)*INDEX('GA2'!$E$3:$E$8,WS1B!AI15)</f>
        <v>153135.68561515864</v>
      </c>
      <c r="AO15">
        <f t="shared" si="0"/>
        <v>175368.51892257467</v>
      </c>
      <c r="AP15">
        <v>194358</v>
      </c>
      <c r="AQ15">
        <v>216.6</v>
      </c>
      <c r="AR15">
        <f t="shared" si="6"/>
        <v>18989.481077425327</v>
      </c>
    </row>
    <row r="16" spans="1:44" x14ac:dyDescent="0.3">
      <c r="A16">
        <v>0</v>
      </c>
      <c r="B16">
        <v>0</v>
      </c>
      <c r="C16">
        <v>2</v>
      </c>
      <c r="D16">
        <f t="shared" si="1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2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3.3734410036323332</v>
      </c>
      <c r="O16">
        <f>IF((MIN(24,J16)-MAX('GA2'!$F$4,WS1B!I16))&lt;0,0,MIN(24,J16)-MAX('GA2'!$F$4,WS1B!I16))</f>
        <v>6.6265589963676668</v>
      </c>
      <c r="P16">
        <f>(M16*'GA2'!$B$4+WS1B!N16*'GA2'!$C$4+WS1B!O16*'GA2'!$D$4)*INDEX('GA2'!$E$3:$E$8,WS1B!K16)</f>
        <v>120557.77204773123</v>
      </c>
      <c r="Q16">
        <v>1.6</v>
      </c>
      <c r="R16">
        <v>20</v>
      </c>
      <c r="S16">
        <v>6</v>
      </c>
      <c r="T16">
        <f t="shared" si="3"/>
        <v>18.399999999999999</v>
      </c>
      <c r="U16">
        <f>IF((MIN('GA2'!$F$3,R16)-MAX(0,Q16))&lt;0,0,MIN('GA2'!$F$3,R16)-MAX(0,Q16))</f>
        <v>3.268991695520437</v>
      </c>
      <c r="V16">
        <f>IF((MIN('GA2'!$F$4,WS1B!R16)-MAX('GA2'!$F$3, WS1B!Q16))&lt;0,0,MIN('GA2'!$F$4,WS1B!R16)-MAX('GA2'!$F$3, WS1B!Q16))</f>
        <v>3.5044493081118961</v>
      </c>
      <c r="W16">
        <f>IF((MIN(24,R16)-MAX('GA2'!$F$4,WS1B!Q16))&lt;0,0,MIN(24,R16)-MAX('GA2'!$F$4,WS1B!Q16))</f>
        <v>11.626558996367667</v>
      </c>
      <c r="X16">
        <f>(U16*'GA2'!$B$5+WS1B!V16*'GA2'!$C$5+WS1B!W16*'GA2'!$D$5)*INDEX('GA2'!$E$3:$E$8,WS1B!S16)</f>
        <v>229777.22821853342</v>
      </c>
      <c r="Y16">
        <v>0</v>
      </c>
      <c r="Z16">
        <v>0</v>
      </c>
      <c r="AA16">
        <v>4</v>
      </c>
      <c r="AB16">
        <f t="shared" si="4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5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1068.1865871575558</v>
      </c>
      <c r="AO16">
        <f t="shared" si="0"/>
        <v>351403.1868534222</v>
      </c>
      <c r="AP16">
        <v>366582</v>
      </c>
      <c r="AQ16">
        <v>248.4</v>
      </c>
      <c r="AR16">
        <f t="shared" si="6"/>
        <v>15178.813146577799</v>
      </c>
    </row>
    <row r="17" spans="1:44" x14ac:dyDescent="0.3">
      <c r="A17">
        <v>7.1</v>
      </c>
      <c r="B17">
        <v>19.100000000000001</v>
      </c>
      <c r="C17">
        <v>4</v>
      </c>
      <c r="D17">
        <f t="shared" si="1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1.2734410036323336</v>
      </c>
      <c r="G17">
        <f>IF((MIN(24,B17)-MAX('GA2'!$F$4,WS1B!A17))&lt;0,0,MIN(24,B17)-MAX('GA2'!$F$4,WS1B!A17))</f>
        <v>10.726558996367668</v>
      </c>
      <c r="H17">
        <f>(E17*'GA2'!$B$3+WS1B!F17*'GA2'!$C$3+WS1B!G17*'GA2'!$D$3)*INDEX('GA2'!$E$3:$E$8,WS1B!C17)</f>
        <v>96354.978135738551</v>
      </c>
      <c r="I17">
        <v>0</v>
      </c>
      <c r="J17">
        <v>0</v>
      </c>
      <c r="K17">
        <v>3</v>
      </c>
      <c r="L17">
        <f t="shared" si="2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3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4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5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 t="shared" si="0"/>
        <v>96354.978135738551</v>
      </c>
      <c r="AP17">
        <v>85950</v>
      </c>
      <c r="AQ17">
        <v>180</v>
      </c>
      <c r="AR17">
        <f t="shared" si="6"/>
        <v>10404.978135738551</v>
      </c>
    </row>
    <row r="18" spans="1:44" x14ac:dyDescent="0.3">
      <c r="A18">
        <v>0</v>
      </c>
      <c r="B18">
        <v>0</v>
      </c>
      <c r="C18">
        <v>4</v>
      </c>
      <c r="D18">
        <f t="shared" si="1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2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2.7734410036323336</v>
      </c>
      <c r="O18">
        <f>IF((MIN(24,J18)-MAX('GA2'!$F$4,WS1B!I18))&lt;0,0,MIN(24,J18)-MAX('GA2'!$F$4,WS1B!I18))</f>
        <v>1.8265589963676661</v>
      </c>
      <c r="P18">
        <f>(M18*'GA2'!$B$4+WS1B!N18*'GA2'!$C$4+WS1B!O18*'GA2'!$D$4)*INDEX('GA2'!$E$3:$E$8,WS1B!K18)</f>
        <v>45737.928574617843</v>
      </c>
      <c r="Q18">
        <v>11.1</v>
      </c>
      <c r="R18">
        <v>22.9</v>
      </c>
      <c r="S18">
        <v>5</v>
      </c>
      <c r="T18">
        <f t="shared" si="3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97466.7526751025</v>
      </c>
      <c r="Y18">
        <v>8.6</v>
      </c>
      <c r="Z18">
        <v>10.6</v>
      </c>
      <c r="AA18">
        <v>6</v>
      </c>
      <c r="AB18">
        <f t="shared" si="4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20964.454924624821</v>
      </c>
      <c r="AG18">
        <v>12</v>
      </c>
      <c r="AH18">
        <v>20.399999999999999</v>
      </c>
      <c r="AI18">
        <v>2</v>
      </c>
      <c r="AJ18">
        <f t="shared" si="5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75397.514027624144</v>
      </c>
      <c r="AO18">
        <f t="shared" si="0"/>
        <v>239566.65020196931</v>
      </c>
      <c r="AP18">
        <v>245892</v>
      </c>
      <c r="AQ18">
        <v>257.2</v>
      </c>
      <c r="AR18">
        <f t="shared" si="6"/>
        <v>6325.3497980306856</v>
      </c>
    </row>
    <row r="19" spans="1:44" x14ac:dyDescent="0.3">
      <c r="A19">
        <v>0.8</v>
      </c>
      <c r="B19">
        <v>11.2</v>
      </c>
      <c r="C19">
        <v>1</v>
      </c>
      <c r="D19">
        <f t="shared" si="1"/>
        <v>10.399999999999999</v>
      </c>
      <c r="E19">
        <f>IF((MIN('GA2'!$F$3,B19)-MAX(0,A19))&lt;0,0,MIN('GA2'!$F$3,B19)-MAX(0,A19))</f>
        <v>4.0689916955204373</v>
      </c>
      <c r="F19">
        <f>IF((MIN('GA2'!$F$4,WS1B!B19)-MAX('GA2'!$F$3, WS1B!A19))&lt;0,0,MIN('GA2'!$F$4,WS1B!B19)-MAX('GA2'!$F$3, WS1B!A19))</f>
        <v>3.5044493081118961</v>
      </c>
      <c r="G19">
        <f>IF((MIN(24,B19)-MAX('GA2'!$F$4,WS1B!A19))&lt;0,0,MIN(24,B19)-MAX('GA2'!$F$4,WS1B!A19))</f>
        <v>2.8265589963676661</v>
      </c>
      <c r="H19">
        <f>(E19*'GA2'!$B$3+WS1B!F19*'GA2'!$C$3+WS1B!G19*'GA2'!$D$3)*INDEX('GA2'!$E$3:$E$8,WS1B!C19)</f>
        <v>77620.317446603076</v>
      </c>
      <c r="I19">
        <v>0</v>
      </c>
      <c r="J19">
        <v>0</v>
      </c>
      <c r="K19">
        <v>6</v>
      </c>
      <c r="L19">
        <f t="shared" si="2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3"/>
        <v>6.3999999999999995</v>
      </c>
      <c r="U19">
        <f>IF((MIN('GA2'!$F$3,R19)-MAX(0,Q19))&lt;0,0,MIN('GA2'!$F$3,R19)-MAX(0,Q19))</f>
        <v>0.56899169552043727</v>
      </c>
      <c r="V19">
        <f>IF((MIN('GA2'!$F$4,WS1B!R19)-MAX('GA2'!$F$3, WS1B!Q19))&lt;0,0,MIN('GA2'!$F$4,WS1B!R19)-MAX('GA2'!$F$3, WS1B!Q19))</f>
        <v>3.5044493081118961</v>
      </c>
      <c r="W19">
        <f>IF((MIN(24,R19)-MAX('GA2'!$F$4,WS1B!Q19))&lt;0,0,MIN(24,R19)-MAX('GA2'!$F$4,WS1B!Q19))</f>
        <v>2.3265589963676661</v>
      </c>
      <c r="X19">
        <f>(U19*'GA2'!$B$5+WS1B!V19*'GA2'!$C$5+WS1B!W19*'GA2'!$D$5)*INDEX('GA2'!$E$3:$E$8,WS1B!S19)</f>
        <v>77039.87162313817</v>
      </c>
      <c r="Y19">
        <v>0</v>
      </c>
      <c r="Z19">
        <v>0</v>
      </c>
      <c r="AA19">
        <v>3</v>
      </c>
      <c r="AB19">
        <f t="shared" si="4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5"/>
        <v>11.9</v>
      </c>
      <c r="AK19">
        <f>IF((MIN('GA2'!$F$3,AH19)-MAX(0,AG19))&lt;0,0,MIN('GA2'!$F$3,AH19)-MAX(0,AG19))</f>
        <v>1.4689916955204372</v>
      </c>
      <c r="AL19">
        <f>IF((MIN('GA2'!$F$4,WS1B!AH19)-MAX('GA2'!$F$3, WS1B!AG19))&lt;0,0,MIN('GA2'!$F$4,WS1B!AH19)-MAX('GA2'!$F$3, WS1B!AG19))</f>
        <v>3.5044493081118961</v>
      </c>
      <c r="AM19">
        <f>IF((MIN(24,AH19)-MAX('GA2'!$F$4,WS1B!AG19))&lt;0,0,MIN(24,AH19)-MAX('GA2'!$F$4,WS1B!AG19))</f>
        <v>6.9265589963676675</v>
      </c>
      <c r="AN19">
        <f>(AK19*'GA2'!$B$7+WS1B!AL19*'GA2'!$C$7+WS1B!AM19*'GA2'!$D$7)*INDEX('GA2'!$E$3:$E$8,WS1B!AI19)</f>
        <v>86182.095764705256</v>
      </c>
      <c r="AO19">
        <f t="shared" si="0"/>
        <v>240842.2848344465</v>
      </c>
      <c r="AP19">
        <v>224398</v>
      </c>
      <c r="AQ19">
        <v>350</v>
      </c>
      <c r="AR19">
        <f t="shared" si="6"/>
        <v>16444.284834446502</v>
      </c>
    </row>
    <row r="20" spans="1:44" x14ac:dyDescent="0.3">
      <c r="A20">
        <v>0</v>
      </c>
      <c r="B20">
        <v>0</v>
      </c>
      <c r="C20">
        <v>1</v>
      </c>
      <c r="D20">
        <f t="shared" si="1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2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3176.1190439165835</v>
      </c>
      <c r="Q20">
        <v>0</v>
      </c>
      <c r="R20">
        <v>0</v>
      </c>
      <c r="S20">
        <v>3</v>
      </c>
      <c r="T20">
        <f t="shared" si="3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4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5"/>
        <v>14.6</v>
      </c>
      <c r="AK20">
        <f>IF((MIN('GA2'!$F$3,AH20)-MAX(0,AG20))&lt;0,0,MIN('GA2'!$F$3,AH20)-MAX(0,AG20))</f>
        <v>0.26899169552043745</v>
      </c>
      <c r="AL20">
        <f>IF((MIN('GA2'!$F$4,WS1B!AH20)-MAX('GA2'!$F$3, WS1B!AG20))&lt;0,0,MIN('GA2'!$F$4,WS1B!AH20)-MAX('GA2'!$F$3, WS1B!AG20))</f>
        <v>3.5044493081118961</v>
      </c>
      <c r="AM20">
        <f>IF((MIN(24,AH20)-MAX('GA2'!$F$4,WS1B!AG20))&lt;0,0,MIN(24,AH20)-MAX('GA2'!$F$4,WS1B!AG20))</f>
        <v>10.826558996367666</v>
      </c>
      <c r="AN20">
        <f>(AK20*'GA2'!$B$7+WS1B!AL20*'GA2'!$C$7+WS1B!AM20*'GA2'!$D$7)*INDEX('GA2'!$E$3:$E$8,WS1B!AI20)</f>
        <v>134169.17241801717</v>
      </c>
      <c r="AO20">
        <f t="shared" si="0"/>
        <v>137345.29146193375</v>
      </c>
      <c r="AP20">
        <v>135510</v>
      </c>
      <c r="AQ20">
        <v>178.2</v>
      </c>
      <c r="AR20">
        <f t="shared" si="6"/>
        <v>1835.2914619337535</v>
      </c>
    </row>
    <row r="21" spans="1:44" x14ac:dyDescent="0.3">
      <c r="A21">
        <v>0</v>
      </c>
      <c r="B21">
        <v>0</v>
      </c>
      <c r="C21">
        <v>2</v>
      </c>
      <c r="D21">
        <f t="shared" si="1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2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0.57344100363233341</v>
      </c>
      <c r="O21">
        <f>IF((MIN(24,J21)-MAX('GA2'!$F$4,WS1B!I21))&lt;0,0,MIN(24,J21)-MAX('GA2'!$F$4,WS1B!I21))</f>
        <v>5.6265589963676668</v>
      </c>
      <c r="P21">
        <f>(M21*'GA2'!$B$4+WS1B!N21*'GA2'!$C$4+WS1B!O21*'GA2'!$D$4)*INDEX('GA2'!$E$3:$E$8,WS1B!K21)</f>
        <v>85484.502186740603</v>
      </c>
      <c r="Q21">
        <v>1.9</v>
      </c>
      <c r="R21">
        <v>16.7</v>
      </c>
      <c r="S21">
        <v>4</v>
      </c>
      <c r="T21">
        <f t="shared" si="3"/>
        <v>14.799999999999999</v>
      </c>
      <c r="U21">
        <f>IF((MIN('GA2'!$F$3,R21)-MAX(0,Q21))&lt;0,0,MIN('GA2'!$F$3,R21)-MAX(0,Q21))</f>
        <v>2.9689916955204372</v>
      </c>
      <c r="V21">
        <f>IF((MIN('GA2'!$F$4,WS1B!R21)-MAX('GA2'!$F$3, WS1B!Q21))&lt;0,0,MIN('GA2'!$F$4,WS1B!R21)-MAX('GA2'!$F$3, WS1B!Q21))</f>
        <v>3.5044493081118961</v>
      </c>
      <c r="W21">
        <f>IF((MIN(24,R21)-MAX('GA2'!$F$4,WS1B!Q21))&lt;0,0,MIN(24,R21)-MAX('GA2'!$F$4,WS1B!Q21))</f>
        <v>8.3265589963676661</v>
      </c>
      <c r="X21">
        <f>(U21*'GA2'!$B$5+WS1B!V21*'GA2'!$C$5+WS1B!W21*'GA2'!$D$5)*INDEX('GA2'!$E$3:$E$8,WS1B!S21)</f>
        <v>146857.90936935099</v>
      </c>
      <c r="Y21">
        <v>0</v>
      </c>
      <c r="Z21">
        <v>0</v>
      </c>
      <c r="AA21">
        <v>1</v>
      </c>
      <c r="AB21">
        <f t="shared" si="4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5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 t="shared" si="0"/>
        <v>232342.4115560916</v>
      </c>
      <c r="AP21">
        <v>264650</v>
      </c>
      <c r="AQ21">
        <v>180.4</v>
      </c>
      <c r="AR21">
        <f t="shared" si="6"/>
        <v>32307.588443908404</v>
      </c>
    </row>
    <row r="22" spans="1:44" x14ac:dyDescent="0.3">
      <c r="A22">
        <v>0</v>
      </c>
      <c r="B22">
        <v>0</v>
      </c>
      <c r="C22">
        <v>2</v>
      </c>
      <c r="D22">
        <f t="shared" si="1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2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3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4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42569.194639186178</v>
      </c>
      <c r="AG22">
        <v>5</v>
      </c>
      <c r="AH22">
        <v>18.5</v>
      </c>
      <c r="AI22">
        <v>3</v>
      </c>
      <c r="AJ22">
        <f t="shared" si="5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3.3734410036323332</v>
      </c>
      <c r="AM22">
        <f>IF((MIN(24,AH22)-MAX('GA2'!$F$4,WS1B!AG22))&lt;0,0,MIN(24,AH22)-MAX('GA2'!$F$4,WS1B!AG22))</f>
        <v>10.126558996367667</v>
      </c>
      <c r="AN22">
        <f>(AK22*'GA2'!$B$7+WS1B!AL22*'GA2'!$C$7+WS1B!AM22*'GA2'!$D$7)*INDEX('GA2'!$E$3:$E$8,WS1B!AI22)</f>
        <v>129903.93076072172</v>
      </c>
      <c r="AO22">
        <f t="shared" si="0"/>
        <v>172473.12539990791</v>
      </c>
      <c r="AP22">
        <v>170853</v>
      </c>
      <c r="AQ22">
        <v>203.6</v>
      </c>
      <c r="AR22">
        <f t="shared" si="6"/>
        <v>1620.1253999079054</v>
      </c>
    </row>
    <row r="23" spans="1:44" x14ac:dyDescent="0.3">
      <c r="A23">
        <v>17.5</v>
      </c>
      <c r="B23">
        <v>20.9</v>
      </c>
      <c r="C23">
        <v>3</v>
      </c>
      <c r="D23">
        <f t="shared" si="1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34310.789596490504</v>
      </c>
      <c r="I23">
        <v>0</v>
      </c>
      <c r="J23">
        <v>0</v>
      </c>
      <c r="K23">
        <v>1</v>
      </c>
      <c r="L23">
        <f t="shared" si="2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3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4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5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58020.190029098252</v>
      </c>
      <c r="AO23">
        <f t="shared" si="0"/>
        <v>92330.979625588749</v>
      </c>
      <c r="AP23">
        <v>134840</v>
      </c>
      <c r="AQ23">
        <v>107.4</v>
      </c>
      <c r="AR23">
        <f t="shared" si="6"/>
        <v>42509.020374411251</v>
      </c>
    </row>
    <row r="24" spans="1:44" x14ac:dyDescent="0.3">
      <c r="A24">
        <v>16.2</v>
      </c>
      <c r="B24">
        <v>22.6</v>
      </c>
      <c r="C24">
        <v>2</v>
      </c>
      <c r="D24">
        <f t="shared" si="1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51732.980623179399</v>
      </c>
      <c r="I24">
        <v>0</v>
      </c>
      <c r="J24">
        <v>0</v>
      </c>
      <c r="K24">
        <v>4</v>
      </c>
      <c r="L24">
        <f t="shared" si="2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3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4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48072.341989823122</v>
      </c>
      <c r="AG24">
        <v>4.4000000000000004</v>
      </c>
      <c r="AH24">
        <v>4.8</v>
      </c>
      <c r="AI24">
        <v>3</v>
      </c>
      <c r="AJ24">
        <f t="shared" si="5"/>
        <v>0.39999999999999947</v>
      </c>
      <c r="AK24">
        <f>IF((MIN('GA2'!$F$3,AH24)-MAX(0,AG24))&lt;0,0,MIN('GA2'!$F$3,AH24)-MAX(0,AG24))</f>
        <v>0.39999999999999947</v>
      </c>
      <c r="AL24">
        <f>IF((MIN('GA2'!$F$4,WS1B!AH24)-MAX('GA2'!$F$3, WS1B!AG24))&lt;0,0,MIN('GA2'!$F$4,WS1B!AH24)-MAX('GA2'!$F$3, WS1B!AG24))</f>
        <v>0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3515.0387159345491</v>
      </c>
      <c r="AO24">
        <f t="shared" si="0"/>
        <v>103320.36132893708</v>
      </c>
      <c r="AP24">
        <v>139616</v>
      </c>
      <c r="AQ24">
        <v>143.19999999999999</v>
      </c>
      <c r="AR24">
        <f t="shared" si="6"/>
        <v>36295.638671062916</v>
      </c>
    </row>
    <row r="25" spans="1:44" x14ac:dyDescent="0.3">
      <c r="A25">
        <v>0</v>
      </c>
      <c r="B25">
        <v>0</v>
      </c>
      <c r="C25">
        <v>3</v>
      </c>
      <c r="D25">
        <f t="shared" si="1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2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3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3.0734410036323334</v>
      </c>
      <c r="W25">
        <f>IF((MIN(24,R25)-MAX('GA2'!$F$4,WS1B!Q25))&lt;0,0,MIN(24,R25)-MAX('GA2'!$F$4,WS1B!Q25))</f>
        <v>8.1265589963676668</v>
      </c>
      <c r="X25">
        <f>(U25*'GA2'!$B$5+WS1B!V25*'GA2'!$C$5+WS1B!W25*'GA2'!$D$5)*INDEX('GA2'!$E$3:$E$8,WS1B!S25)</f>
        <v>109376.10468713581</v>
      </c>
      <c r="Y25">
        <v>5.2</v>
      </c>
      <c r="Z25">
        <v>12.6</v>
      </c>
      <c r="AA25">
        <v>4</v>
      </c>
      <c r="AB25">
        <f t="shared" si="4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3.1734410036323331</v>
      </c>
      <c r="AE25">
        <f>IF((MIN(24,Z25)-MAX('GA2'!$F$4,WS1B!Y25))&lt;0,0,MIN(24,Z25)-MAX('GA2'!$F$4,WS1B!Y25))</f>
        <v>4.2265589963676664</v>
      </c>
      <c r="AF25">
        <f>(AC25*'GA2'!$B$6+WS1B!AD25*'GA2'!$C$6+WS1B!AE25*'GA2'!$D$6)*INDEX('GA2'!$E$3:$E$8,WS1B!AA25)</f>
        <v>74050.42494467269</v>
      </c>
      <c r="AG25">
        <v>0</v>
      </c>
      <c r="AH25">
        <v>0</v>
      </c>
      <c r="AI25">
        <v>2</v>
      </c>
      <c r="AJ25">
        <f t="shared" si="5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 t="shared" si="0"/>
        <v>183426.52963180852</v>
      </c>
      <c r="AP25">
        <v>177324</v>
      </c>
      <c r="AQ25">
        <v>148.80000000000001</v>
      </c>
      <c r="AR25">
        <f t="shared" si="6"/>
        <v>6102.5296318085166</v>
      </c>
    </row>
    <row r="26" spans="1:44" x14ac:dyDescent="0.3">
      <c r="A26">
        <v>8.5</v>
      </c>
      <c r="B26">
        <v>20.5</v>
      </c>
      <c r="C26">
        <v>6</v>
      </c>
      <c r="D26">
        <f t="shared" si="1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133405.06585296642</v>
      </c>
      <c r="I26">
        <v>0</v>
      </c>
      <c r="J26">
        <v>0</v>
      </c>
      <c r="K26">
        <v>5</v>
      </c>
      <c r="L26">
        <f t="shared" si="2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3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4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5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117619.58163330665</v>
      </c>
      <c r="AO26">
        <f t="shared" si="0"/>
        <v>251024.64748627308</v>
      </c>
      <c r="AP26">
        <v>248718</v>
      </c>
      <c r="AQ26">
        <v>326.39999999999998</v>
      </c>
      <c r="AR26">
        <f t="shared" si="6"/>
        <v>2306.6474862730829</v>
      </c>
    </row>
    <row r="27" spans="1:44" x14ac:dyDescent="0.3">
      <c r="A27">
        <v>0</v>
      </c>
      <c r="B27">
        <v>0</v>
      </c>
      <c r="C27">
        <v>4</v>
      </c>
      <c r="D27">
        <f t="shared" si="1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2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3824.2232826775457</v>
      </c>
      <c r="Q27">
        <v>1.2</v>
      </c>
      <c r="R27">
        <v>16</v>
      </c>
      <c r="S27">
        <v>6</v>
      </c>
      <c r="T27">
        <f t="shared" si="3"/>
        <v>14.8</v>
      </c>
      <c r="U27">
        <f>IF((MIN('GA2'!$F$3,R27)-MAX(0,Q27))&lt;0,0,MIN('GA2'!$F$3,R27)-MAX(0,Q27))</f>
        <v>3.6689916955204369</v>
      </c>
      <c r="V27">
        <f>IF((MIN('GA2'!$F$4,WS1B!R27)-MAX('GA2'!$F$3, WS1B!Q27))&lt;0,0,MIN('GA2'!$F$4,WS1B!R27)-MAX('GA2'!$F$3, WS1B!Q27))</f>
        <v>3.5044493081118961</v>
      </c>
      <c r="W27">
        <f>IF((MIN(24,R27)-MAX('GA2'!$F$4,WS1B!Q27))&lt;0,0,MIN(24,R27)-MAX('GA2'!$F$4,WS1B!Q27))</f>
        <v>7.6265589963676668</v>
      </c>
      <c r="X27">
        <f>(U27*'GA2'!$B$5+WS1B!V27*'GA2'!$C$5+WS1B!W27*'GA2'!$D$5)*INDEX('GA2'!$E$3:$E$8,WS1B!S27)</f>
        <v>197413.32900663561</v>
      </c>
      <c r="Y27">
        <v>0</v>
      </c>
      <c r="Z27">
        <v>0</v>
      </c>
      <c r="AA27">
        <v>5</v>
      </c>
      <c r="AB27">
        <f t="shared" si="4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5"/>
        <v>10.8</v>
      </c>
      <c r="AK27">
        <f>IF((MIN('GA2'!$F$3,AH27)-MAX(0,AG27))&lt;0,0,MIN('GA2'!$F$3,AH27)-MAX(0,AG27))</f>
        <v>2.5689916955204373</v>
      </c>
      <c r="AL27">
        <f>IF((MIN('GA2'!$F$4,WS1B!AH27)-MAX('GA2'!$F$3, WS1B!AG27))&lt;0,0,MIN('GA2'!$F$4,WS1B!AH27)-MAX('GA2'!$F$3, WS1B!AG27))</f>
        <v>3.5044493081118961</v>
      </c>
      <c r="AM27">
        <f>IF((MIN(24,AH27)-MAX('GA2'!$F$4,WS1B!AG27))&lt;0,0,MIN(24,AH27)-MAX('GA2'!$F$4,WS1B!AG27))</f>
        <v>4.7265589963676664</v>
      </c>
      <c r="AN27">
        <f>(AK27*'GA2'!$B$7+WS1B!AL27*'GA2'!$C$7+WS1B!AM27*'GA2'!$D$7)*INDEX('GA2'!$E$3:$E$8,WS1B!AI27)</f>
        <v>79674.034210803438</v>
      </c>
      <c r="AO27">
        <f t="shared" si="0"/>
        <v>280911.58650011662</v>
      </c>
      <c r="AP27">
        <v>274798</v>
      </c>
      <c r="AQ27">
        <v>253</v>
      </c>
      <c r="AR27">
        <f t="shared" si="6"/>
        <v>6113.5865001166239</v>
      </c>
    </row>
    <row r="28" spans="1:44" x14ac:dyDescent="0.3">
      <c r="A28">
        <v>13.6</v>
      </c>
      <c r="B28">
        <v>23.5</v>
      </c>
      <c r="C28">
        <v>6</v>
      </c>
      <c r="D28">
        <f t="shared" si="1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110059.17932869731</v>
      </c>
      <c r="I28">
        <v>9.4</v>
      </c>
      <c r="J28">
        <v>15.1</v>
      </c>
      <c r="K28">
        <v>1</v>
      </c>
      <c r="L28">
        <f t="shared" si="2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62229.526893895571</v>
      </c>
      <c r="Q28">
        <v>4.3</v>
      </c>
      <c r="R28">
        <v>16.7</v>
      </c>
      <c r="S28">
        <v>5</v>
      </c>
      <c r="T28">
        <f t="shared" si="3"/>
        <v>12.399999999999999</v>
      </c>
      <c r="U28">
        <f>IF((MIN('GA2'!$F$3,R28)-MAX(0,Q28))&lt;0,0,MIN('GA2'!$F$3,R28)-MAX(0,Q28))</f>
        <v>0.56899169552043727</v>
      </c>
      <c r="V28">
        <f>IF((MIN('GA2'!$F$4,WS1B!R28)-MAX('GA2'!$F$3, WS1B!Q28))&lt;0,0,MIN('GA2'!$F$4,WS1B!R28)-MAX('GA2'!$F$3, WS1B!Q28))</f>
        <v>3.5044493081118961</v>
      </c>
      <c r="W28">
        <f>IF((MIN(24,R28)-MAX('GA2'!$F$4,WS1B!Q28))&lt;0,0,MIN(24,R28)-MAX('GA2'!$F$4,WS1B!Q28))</f>
        <v>8.3265589963676661</v>
      </c>
      <c r="X28">
        <f>(U28*'GA2'!$B$5+WS1B!V28*'GA2'!$C$5+WS1B!W28*'GA2'!$D$5)*INDEX('GA2'!$E$3:$E$8,WS1B!S28)</f>
        <v>137580.91286923797</v>
      </c>
      <c r="Y28">
        <v>0</v>
      </c>
      <c r="Z28">
        <v>0</v>
      </c>
      <c r="AA28">
        <v>3</v>
      </c>
      <c r="AB28">
        <f t="shared" si="4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5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 t="shared" si="0"/>
        <v>309869.61909183086</v>
      </c>
      <c r="AP28">
        <v>366711</v>
      </c>
      <c r="AQ28">
        <v>304.7</v>
      </c>
      <c r="AR28">
        <f t="shared" si="6"/>
        <v>56841.380908169143</v>
      </c>
    </row>
    <row r="29" spans="1:44" x14ac:dyDescent="0.3">
      <c r="A29">
        <v>0</v>
      </c>
      <c r="B29">
        <v>0</v>
      </c>
      <c r="C29">
        <v>5</v>
      </c>
      <c r="D29">
        <f t="shared" si="1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2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46131.446517802309</v>
      </c>
      <c r="Q29">
        <v>0</v>
      </c>
      <c r="R29">
        <v>0</v>
      </c>
      <c r="S29">
        <v>3</v>
      </c>
      <c r="T29">
        <f t="shared" si="3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4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2.8734410036323332</v>
      </c>
      <c r="AE29">
        <f>IF((MIN(24,Z29)-MAX('GA2'!$F$4,WS1B!Y29))&lt;0,0,MIN(24,Z29)-MAX('GA2'!$F$4,WS1B!Y29))</f>
        <v>12.826558996367666</v>
      </c>
      <c r="AF29">
        <f>(AC29*'GA2'!$B$6+WS1B!AD29*'GA2'!$C$6+WS1B!AE29*'GA2'!$D$6)*INDEX('GA2'!$E$3:$E$8,WS1B!AA29)</f>
        <v>132964.58927490166</v>
      </c>
      <c r="AG29">
        <v>0</v>
      </c>
      <c r="AH29">
        <v>0</v>
      </c>
      <c r="AI29">
        <v>1</v>
      </c>
      <c r="AJ29">
        <f t="shared" si="5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 t="shared" si="0"/>
        <v>179096.03579270397</v>
      </c>
      <c r="AP29">
        <v>156855</v>
      </c>
      <c r="AQ29">
        <v>158.6</v>
      </c>
      <c r="AR29">
        <f t="shared" si="6"/>
        <v>22241.035792703973</v>
      </c>
    </row>
    <row r="30" spans="1:44" x14ac:dyDescent="0.3">
      <c r="A30">
        <v>0</v>
      </c>
      <c r="B30">
        <v>0</v>
      </c>
      <c r="C30">
        <v>4</v>
      </c>
      <c r="D30">
        <f t="shared" si="1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2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39302.859090881415</v>
      </c>
      <c r="Q30">
        <v>4.2</v>
      </c>
      <c r="R30">
        <v>8.1999999999999993</v>
      </c>
      <c r="S30">
        <v>6</v>
      </c>
      <c r="T30">
        <f t="shared" si="3"/>
        <v>3.9999999999999991</v>
      </c>
      <c r="U30">
        <f>IF((MIN('GA2'!$F$3,R30)-MAX(0,Q30))&lt;0,0,MIN('GA2'!$F$3,R30)-MAX(0,Q30))</f>
        <v>0.66899169552043691</v>
      </c>
      <c r="V30">
        <f>IF((MIN('GA2'!$F$4,WS1B!R30)-MAX('GA2'!$F$3, WS1B!Q30))&lt;0,0,MIN('GA2'!$F$4,WS1B!R30)-MAX('GA2'!$F$3, WS1B!Q30))</f>
        <v>3.3310083044795622</v>
      </c>
      <c r="W30">
        <f>IF((MIN(24,R30)-MAX('GA2'!$F$4,WS1B!Q30))&lt;0,0,MIN(24,R30)-MAX('GA2'!$F$4,WS1B!Q30))</f>
        <v>0</v>
      </c>
      <c r="X30">
        <f>(U30*'GA2'!$B$5+WS1B!V30*'GA2'!$C$5+WS1B!W30*'GA2'!$D$5)*INDEX('GA2'!$E$3:$E$8,WS1B!S30)</f>
        <v>77444.322879330939</v>
      </c>
      <c r="Y30">
        <v>3.2</v>
      </c>
      <c r="Z30">
        <v>19.5</v>
      </c>
      <c r="AA30">
        <v>2</v>
      </c>
      <c r="AB30">
        <f t="shared" si="4"/>
        <v>16.3</v>
      </c>
      <c r="AC30">
        <f>IF((MIN('GA2'!$F$3,Z30)-MAX(0,Y30))&lt;0,0,MIN('GA2'!$F$3,Z30)-MAX(0,Y30))</f>
        <v>1.6689916955204369</v>
      </c>
      <c r="AD30">
        <f>IF((MIN('GA2'!$F$4,WS1B!Z30)-MAX('GA2'!$F$3, WS1B!Y30))&lt;0,0,MIN('GA2'!$F$4,WS1B!Z30)-MAX('GA2'!$F$3, WS1B!Y30))</f>
        <v>3.5044493081118961</v>
      </c>
      <c r="AE30">
        <f>IF((MIN(24,Z30)-MAX('GA2'!$F$4,WS1B!Y30))&lt;0,0,MIN(24,Z30)-MAX('GA2'!$F$4,WS1B!Y30))</f>
        <v>11.126558996367667</v>
      </c>
      <c r="AF30">
        <f>(AC30*'GA2'!$B$6+WS1B!AD30*'GA2'!$C$6+WS1B!AE30*'GA2'!$D$6)*INDEX('GA2'!$E$3:$E$8,WS1B!AA30)</f>
        <v>138396.97330097086</v>
      </c>
      <c r="AG30">
        <v>0</v>
      </c>
      <c r="AH30">
        <v>0</v>
      </c>
      <c r="AI30">
        <v>5</v>
      </c>
      <c r="AJ30">
        <f t="shared" si="5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 t="shared" si="0"/>
        <v>255144.1552711832</v>
      </c>
      <c r="AP30">
        <v>254476</v>
      </c>
      <c r="AQ30">
        <v>198.4</v>
      </c>
      <c r="AR30">
        <f t="shared" si="6"/>
        <v>668.1552711832046</v>
      </c>
    </row>
    <row r="31" spans="1:44" x14ac:dyDescent="0.3">
      <c r="A31">
        <v>0</v>
      </c>
      <c r="B31">
        <v>0</v>
      </c>
      <c r="C31">
        <v>1</v>
      </c>
      <c r="D31">
        <f t="shared" si="1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2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3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4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5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2.4734410036323329</v>
      </c>
      <c r="AM31">
        <f>IF((MIN(24,AH31)-MAX('GA2'!$F$4,WS1B!AG31))&lt;0,0,MIN(24,AH31)-MAX('GA2'!$F$4,WS1B!AG31))</f>
        <v>11.426558996367667</v>
      </c>
      <c r="AN31">
        <f>(AK31*'GA2'!$B$7+WS1B!AL31*'GA2'!$C$7+WS1B!AM31*'GA2'!$D$7)*INDEX('GA2'!$E$3:$E$8,WS1B!AI31)</f>
        <v>140088.62808366687</v>
      </c>
      <c r="AO31">
        <f t="shared" si="0"/>
        <v>140088.62808366687</v>
      </c>
      <c r="AP31">
        <v>140705</v>
      </c>
      <c r="AQ31">
        <v>166.8</v>
      </c>
      <c r="AR31">
        <f t="shared" si="6"/>
        <v>616.37191633312614</v>
      </c>
    </row>
    <row r="32" spans="1:44" x14ac:dyDescent="0.3">
      <c r="A32">
        <v>0</v>
      </c>
      <c r="B32">
        <v>0</v>
      </c>
      <c r="C32">
        <v>3</v>
      </c>
      <c r="D32">
        <f t="shared" si="1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2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10917.46085857817</v>
      </c>
      <c r="Q32">
        <v>6.1</v>
      </c>
      <c r="R32">
        <v>19.8</v>
      </c>
      <c r="S32">
        <v>2</v>
      </c>
      <c r="T32">
        <f t="shared" si="3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2.2734410036323336</v>
      </c>
      <c r="W32">
        <f>IF((MIN(24,R32)-MAX('GA2'!$F$4,WS1B!Q32))&lt;0,0,MIN(24,R32)-MAX('GA2'!$F$4,WS1B!Q32))</f>
        <v>11.426558996367667</v>
      </c>
      <c r="X32">
        <f>(U32*'GA2'!$B$5+WS1B!V32*'GA2'!$C$5+WS1B!W32*'GA2'!$D$5)*INDEX('GA2'!$E$3:$E$8,WS1B!S32)</f>
        <v>112911.13641422628</v>
      </c>
      <c r="Y32">
        <v>3.2</v>
      </c>
      <c r="Z32">
        <v>14.4</v>
      </c>
      <c r="AA32">
        <v>5</v>
      </c>
      <c r="AB32">
        <f t="shared" si="4"/>
        <v>11.2</v>
      </c>
      <c r="AC32">
        <f>IF((MIN('GA2'!$F$3,Z32)-MAX(0,Y32))&lt;0,0,MIN('GA2'!$F$3,Z32)-MAX(0,Y32))</f>
        <v>1.6689916955204369</v>
      </c>
      <c r="AD32">
        <f>IF((MIN('GA2'!$F$4,WS1B!Z32)-MAX('GA2'!$F$3, WS1B!Y32))&lt;0,0,MIN('GA2'!$F$4,WS1B!Z32)-MAX('GA2'!$F$3, WS1B!Y32))</f>
        <v>3.5044493081118961</v>
      </c>
      <c r="AE32">
        <f>IF((MIN(24,Z32)-MAX('GA2'!$F$4,WS1B!Y32))&lt;0,0,MIN(24,Z32)-MAX('GA2'!$F$4,WS1B!Y32))</f>
        <v>6.0265589963676671</v>
      </c>
      <c r="AF32">
        <f>(AC32*'GA2'!$B$6+WS1B!AD32*'GA2'!$C$6+WS1B!AE32*'GA2'!$D$6)*INDEX('GA2'!$E$3:$E$8,WS1B!AA32)</f>
        <v>118442.60853041091</v>
      </c>
      <c r="AG32">
        <v>0</v>
      </c>
      <c r="AH32">
        <v>0</v>
      </c>
      <c r="AI32">
        <v>4</v>
      </c>
      <c r="AJ32">
        <f t="shared" si="5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 t="shared" si="0"/>
        <v>242271.20580321536</v>
      </c>
      <c r="AP32">
        <v>230402</v>
      </c>
      <c r="AQ32">
        <v>209.2</v>
      </c>
      <c r="AR32">
        <f t="shared" si="6"/>
        <v>11869.205803215358</v>
      </c>
    </row>
    <row r="33" spans="1:44" x14ac:dyDescent="0.3">
      <c r="A33">
        <v>0</v>
      </c>
      <c r="B33">
        <v>0</v>
      </c>
      <c r="C33">
        <v>4</v>
      </c>
      <c r="D33">
        <f t="shared" si="1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2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3"/>
        <v>2.9000000000000004</v>
      </c>
      <c r="U33">
        <f>IF((MIN('GA2'!$F$3,R33)-MAX(0,Q33))&lt;0,0,MIN('GA2'!$F$3,R33)-MAX(0,Q33))</f>
        <v>1.5689916955204373</v>
      </c>
      <c r="V33">
        <f>IF((MIN('GA2'!$F$4,WS1B!R33)-MAX('GA2'!$F$3, WS1B!Q33))&lt;0,0,MIN('GA2'!$F$4,WS1B!R33)-MAX('GA2'!$F$3, WS1B!Q33))</f>
        <v>1.3310083044795631</v>
      </c>
      <c r="W33">
        <f>IF((MIN(24,R33)-MAX('GA2'!$F$4,WS1B!Q33))&lt;0,0,MIN(24,R33)-MAX('GA2'!$F$4,WS1B!Q33))</f>
        <v>0</v>
      </c>
      <c r="X33">
        <f>(U33*'GA2'!$B$5+WS1B!V33*'GA2'!$C$5+WS1B!W33*'GA2'!$D$5)*INDEX('GA2'!$E$3:$E$8,WS1B!S33)</f>
        <v>36268.917509560553</v>
      </c>
      <c r="Y33">
        <v>0</v>
      </c>
      <c r="Z33">
        <v>0</v>
      </c>
      <c r="AA33">
        <v>5</v>
      </c>
      <c r="AB33">
        <f t="shared" si="4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5"/>
        <v>17.399999999999999</v>
      </c>
      <c r="AK33">
        <f>IF((MIN('GA2'!$F$3,AH33)-MAX(0,AG33))&lt;0,0,MIN('GA2'!$F$3,AH33)-MAX(0,AG33))</f>
        <v>2.3689916955204371</v>
      </c>
      <c r="AL33">
        <f>IF((MIN('GA2'!$F$4,WS1B!AH33)-MAX('GA2'!$F$3, WS1B!AG33))&lt;0,0,MIN('GA2'!$F$4,WS1B!AH33)-MAX('GA2'!$F$3, WS1B!AG33))</f>
        <v>3.5044493081118961</v>
      </c>
      <c r="AM33">
        <f>IF((MIN(24,AH33)-MAX('GA2'!$F$4,WS1B!AG33))&lt;0,0,MIN(24,AH33)-MAX('GA2'!$F$4,WS1B!AG33))</f>
        <v>11.526558996367665</v>
      </c>
      <c r="AN33">
        <f>(AK33*'GA2'!$B$7+WS1B!AL33*'GA2'!$C$7+WS1B!AM33*'GA2'!$D$7)*INDEX('GA2'!$E$3:$E$8,WS1B!AI33)</f>
        <v>143720.39861930243</v>
      </c>
      <c r="AO33">
        <f t="shared" si="0"/>
        <v>179989.31612886299</v>
      </c>
      <c r="AP33">
        <v>180833</v>
      </c>
      <c r="AQ33">
        <v>232</v>
      </c>
      <c r="AR33">
        <f t="shared" si="6"/>
        <v>843.68387113700737</v>
      </c>
    </row>
    <row r="34" spans="1:44" x14ac:dyDescent="0.3">
      <c r="A34">
        <v>2.5</v>
      </c>
      <c r="B34">
        <v>13.4</v>
      </c>
      <c r="C34">
        <v>6</v>
      </c>
      <c r="D34">
        <f t="shared" si="1"/>
        <v>10.9</v>
      </c>
      <c r="E34">
        <f>IF((MIN('GA2'!$F$3,B34)-MAX(0,A34))&lt;0,0,MIN('GA2'!$F$3,B34)-MAX(0,A34))</f>
        <v>2.3689916955204371</v>
      </c>
      <c r="F34">
        <f>IF((MIN('GA2'!$F$4,WS1B!B34)-MAX('GA2'!$F$3, WS1B!A34))&lt;0,0,MIN('GA2'!$F$4,WS1B!B34)-MAX('GA2'!$F$3, WS1B!A34))</f>
        <v>3.5044493081118961</v>
      </c>
      <c r="G34">
        <f>IF((MIN(24,B34)-MAX('GA2'!$F$4,WS1B!A34))&lt;0,0,MIN(24,B34)-MAX('GA2'!$F$4,WS1B!A34))</f>
        <v>5.0265589963676671</v>
      </c>
      <c r="H34">
        <f>(E34*'GA2'!$B$3+WS1B!F34*'GA2'!$C$3+WS1B!G34*'GA2'!$D$3)*INDEX('GA2'!$E$3:$E$8,WS1B!C34)</f>
        <v>104625.22964618569</v>
      </c>
      <c r="I34">
        <v>0</v>
      </c>
      <c r="J34">
        <v>0</v>
      </c>
      <c r="K34">
        <v>4</v>
      </c>
      <c r="L34">
        <f t="shared" si="2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3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4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28962.338689610555</v>
      </c>
      <c r="AG34">
        <v>0</v>
      </c>
      <c r="AH34">
        <v>0</v>
      </c>
      <c r="AI34">
        <v>1</v>
      </c>
      <c r="AJ34">
        <f t="shared" si="5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 t="shared" si="0"/>
        <v>133587.56833579624</v>
      </c>
      <c r="AP34">
        <v>123712</v>
      </c>
      <c r="AQ34">
        <v>193.9</v>
      </c>
      <c r="AR34">
        <f t="shared" si="6"/>
        <v>9875.5683357962407</v>
      </c>
    </row>
    <row r="35" spans="1:44" x14ac:dyDescent="0.3">
      <c r="A35">
        <v>0</v>
      </c>
      <c r="B35">
        <v>0</v>
      </c>
      <c r="C35">
        <v>4</v>
      </c>
      <c r="D35">
        <f t="shared" si="1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2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3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1.6734410036323331</v>
      </c>
      <c r="W35">
        <f>IF((MIN(24,R35)-MAX('GA2'!$F$4,WS1B!Q35))&lt;0,0,MIN(24,R35)-MAX('GA2'!$F$4,WS1B!Q35))</f>
        <v>14.026558996367665</v>
      </c>
      <c r="X35">
        <f>(U35*'GA2'!$B$5+WS1B!V35*'GA2'!$C$5+WS1B!W35*'GA2'!$D$5)*INDEX('GA2'!$E$3:$E$8,WS1B!S35)</f>
        <v>131134.73703409731</v>
      </c>
      <c r="Y35">
        <v>0</v>
      </c>
      <c r="Z35">
        <v>0</v>
      </c>
      <c r="AA35">
        <v>5</v>
      </c>
      <c r="AB35">
        <f t="shared" si="4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5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17951.78905419623</v>
      </c>
      <c r="AO35">
        <f t="shared" si="0"/>
        <v>149086.52608829355</v>
      </c>
      <c r="AP35">
        <v>154558</v>
      </c>
      <c r="AQ35">
        <v>149.6</v>
      </c>
      <c r="AR35">
        <f t="shared" si="6"/>
        <v>5471.4739117064455</v>
      </c>
    </row>
    <row r="36" spans="1:44" x14ac:dyDescent="0.3">
      <c r="A36">
        <v>0</v>
      </c>
      <c r="B36">
        <v>0</v>
      </c>
      <c r="C36">
        <v>2</v>
      </c>
      <c r="D36">
        <f t="shared" si="1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2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61508.595357069753</v>
      </c>
      <c r="Q36">
        <v>11.3</v>
      </c>
      <c r="R36">
        <v>17.100000000000001</v>
      </c>
      <c r="S36">
        <v>4</v>
      </c>
      <c r="T36">
        <f t="shared" si="3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41930.402937740968</v>
      </c>
      <c r="Y36">
        <v>8.6999999999999993</v>
      </c>
      <c r="Z36">
        <v>17.3</v>
      </c>
      <c r="AA36">
        <v>5</v>
      </c>
      <c r="AB36">
        <f t="shared" si="4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78004.177568392231</v>
      </c>
      <c r="AG36">
        <v>10.3</v>
      </c>
      <c r="AH36">
        <v>21.6</v>
      </c>
      <c r="AI36">
        <v>1</v>
      </c>
      <c r="AJ36">
        <f t="shared" si="5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108942.72725052174</v>
      </c>
      <c r="AO36">
        <f t="shared" si="0"/>
        <v>290385.90311372466</v>
      </c>
      <c r="AP36">
        <v>297824</v>
      </c>
      <c r="AQ36">
        <v>294.8</v>
      </c>
      <c r="AR36">
        <f t="shared" si="6"/>
        <v>7438.0968862753361</v>
      </c>
    </row>
    <row r="37" spans="1:44" x14ac:dyDescent="0.3">
      <c r="A37">
        <v>0</v>
      </c>
      <c r="B37">
        <v>0</v>
      </c>
      <c r="C37">
        <v>2</v>
      </c>
      <c r="D37">
        <f t="shared" si="1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2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3.3734410036323332</v>
      </c>
      <c r="O37">
        <f>IF((MIN(24,J37)-MAX('GA2'!$F$4,WS1B!I37))&lt;0,0,MIN(24,J37)-MAX('GA2'!$F$4,WS1B!I37))</f>
        <v>6.6265589963676668</v>
      </c>
      <c r="P37">
        <f>(M37*'GA2'!$B$4+WS1B!N37*'GA2'!$C$4+WS1B!O37*'GA2'!$D$4)*INDEX('GA2'!$E$3:$E$8,WS1B!K37)</f>
        <v>120557.77204773123</v>
      </c>
      <c r="Q37">
        <v>1.6</v>
      </c>
      <c r="R37">
        <v>20</v>
      </c>
      <c r="S37">
        <v>6</v>
      </c>
      <c r="T37">
        <f t="shared" si="3"/>
        <v>18.399999999999999</v>
      </c>
      <c r="U37">
        <f>IF((MIN('GA2'!$F$3,R37)-MAX(0,Q37))&lt;0,0,MIN('GA2'!$F$3,R37)-MAX(0,Q37))</f>
        <v>3.268991695520437</v>
      </c>
      <c r="V37">
        <f>IF((MIN('GA2'!$F$4,WS1B!R37)-MAX('GA2'!$F$3, WS1B!Q37))&lt;0,0,MIN('GA2'!$F$4,WS1B!R37)-MAX('GA2'!$F$3, WS1B!Q37))</f>
        <v>3.5044493081118961</v>
      </c>
      <c r="W37">
        <f>IF((MIN(24,R37)-MAX('GA2'!$F$4,WS1B!Q37))&lt;0,0,MIN(24,R37)-MAX('GA2'!$F$4,WS1B!Q37))</f>
        <v>11.626558996367667</v>
      </c>
      <c r="X37">
        <f>(U37*'GA2'!$B$5+WS1B!V37*'GA2'!$C$5+WS1B!W37*'GA2'!$D$5)*INDEX('GA2'!$E$3:$E$8,WS1B!S37)</f>
        <v>229777.22821853342</v>
      </c>
      <c r="Y37">
        <v>0</v>
      </c>
      <c r="Z37">
        <v>0</v>
      </c>
      <c r="AA37">
        <v>4</v>
      </c>
      <c r="AB37">
        <f t="shared" si="4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5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1068.1865871575558</v>
      </c>
      <c r="AO37">
        <f t="shared" si="0"/>
        <v>351403.1868534222</v>
      </c>
      <c r="AP37">
        <v>366582</v>
      </c>
      <c r="AQ37">
        <v>248.4</v>
      </c>
      <c r="AR37">
        <f t="shared" si="6"/>
        <v>15178.813146577799</v>
      </c>
    </row>
    <row r="38" spans="1:44" x14ac:dyDescent="0.3">
      <c r="A38">
        <v>0</v>
      </c>
      <c r="B38">
        <v>0</v>
      </c>
      <c r="C38">
        <v>3</v>
      </c>
      <c r="D38">
        <f t="shared" si="1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2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1209.6200150920627</v>
      </c>
      <c r="Q38">
        <v>10.1</v>
      </c>
      <c r="R38">
        <v>16.8</v>
      </c>
      <c r="S38">
        <v>4</v>
      </c>
      <c r="T38">
        <f t="shared" si="3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48436.844772907665</v>
      </c>
      <c r="Y38">
        <v>0.1</v>
      </c>
      <c r="Z38">
        <v>14.6</v>
      </c>
      <c r="AA38">
        <v>2</v>
      </c>
      <c r="AB38">
        <f t="shared" si="4"/>
        <v>14.5</v>
      </c>
      <c r="AC38">
        <f>IF((MIN('GA2'!$F$3,Z38)-MAX(0,Y38))&lt;0,0,MIN('GA2'!$F$3,Z38)-MAX(0,Y38))</f>
        <v>4.7689916955204374</v>
      </c>
      <c r="AD38">
        <f>IF((MIN('GA2'!$F$4,WS1B!Z38)-MAX('GA2'!$F$3, WS1B!Y38))&lt;0,0,MIN('GA2'!$F$4,WS1B!Z38)-MAX('GA2'!$F$3, WS1B!Y38))</f>
        <v>3.5044493081118961</v>
      </c>
      <c r="AE38">
        <f>IF((MIN(24,Z38)-MAX('GA2'!$F$4,WS1B!Y38))&lt;0,0,MIN(24,Z38)-MAX('GA2'!$F$4,WS1B!Y38))</f>
        <v>6.2265589963676664</v>
      </c>
      <c r="AF38">
        <f>(AC38*'GA2'!$B$6+WS1B!AD38*'GA2'!$C$6+WS1B!AE38*'GA2'!$D$6)*INDEX('GA2'!$E$3:$E$8,WS1B!AA38)</f>
        <v>120847.4991669763</v>
      </c>
      <c r="AG38">
        <v>10.3</v>
      </c>
      <c r="AH38">
        <v>12.2</v>
      </c>
      <c r="AI38">
        <v>6</v>
      </c>
      <c r="AJ38">
        <f t="shared" si="5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23454.970437295011</v>
      </c>
      <c r="AO38">
        <f t="shared" si="0"/>
        <v>193948.93439227104</v>
      </c>
      <c r="AP38">
        <v>200165</v>
      </c>
      <c r="AQ38">
        <v>193.4</v>
      </c>
      <c r="AR38">
        <f t="shared" si="6"/>
        <v>6216.0656077289605</v>
      </c>
    </row>
    <row r="39" spans="1:44" x14ac:dyDescent="0.3">
      <c r="A39">
        <v>0</v>
      </c>
      <c r="B39">
        <v>0</v>
      </c>
      <c r="C39">
        <v>6</v>
      </c>
      <c r="D39">
        <f t="shared" si="1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2"/>
        <v>21</v>
      </c>
      <c r="M39">
        <f>IF((MIN('GA2'!$F$3,J39)-MAX(0,I39))&lt;0,0,MIN('GA2'!$F$3,J39)-MAX(0,I39))</f>
        <v>2.4689916955204372</v>
      </c>
      <c r="N39">
        <f>IF((MIN('GA2'!$F$4,WS1B!J39)-MAX('GA2'!$F$3, WS1B!I39))&lt;0,0,MIN('GA2'!$F$4,WS1B!J39)-MAX('GA2'!$F$3, WS1B!I39))</f>
        <v>3.5044493081118961</v>
      </c>
      <c r="O39">
        <f>IF((MIN(24,J39)-MAX('GA2'!$F$4,WS1B!I39))&lt;0,0,MIN(24,J39)-MAX('GA2'!$F$4,WS1B!I39))</f>
        <v>15.026558996367665</v>
      </c>
      <c r="P39">
        <f>(M39*'GA2'!$B$4+WS1B!N39*'GA2'!$C$4+WS1B!O39*'GA2'!$D$4)*INDEX('GA2'!$E$3:$E$8,WS1B!K39)</f>
        <v>216930.85013323007</v>
      </c>
      <c r="Q39">
        <v>6</v>
      </c>
      <c r="R39">
        <v>16</v>
      </c>
      <c r="S39">
        <v>3</v>
      </c>
      <c r="T39">
        <f t="shared" si="3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2.3734410036323332</v>
      </c>
      <c r="W39">
        <f>IF((MIN(24,R39)-MAX('GA2'!$F$4,WS1B!Q39))&lt;0,0,MIN(24,R39)-MAX('GA2'!$F$4,WS1B!Q39))</f>
        <v>7.6265589963676668</v>
      </c>
      <c r="X39">
        <f>(U39*'GA2'!$B$5+WS1B!V39*'GA2'!$C$5+WS1B!W39*'GA2'!$D$5)*INDEX('GA2'!$E$3:$E$8,WS1B!S39)</f>
        <v>109879.84804957912</v>
      </c>
      <c r="Y39">
        <v>0</v>
      </c>
      <c r="Z39">
        <v>0</v>
      </c>
      <c r="AA39">
        <v>4</v>
      </c>
      <c r="AB39">
        <f t="shared" si="4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5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 t="shared" si="0"/>
        <v>326810.69818280917</v>
      </c>
      <c r="AP39">
        <v>319230</v>
      </c>
      <c r="AQ39">
        <v>290</v>
      </c>
      <c r="AR39">
        <f t="shared" si="6"/>
        <v>7580.6981828091666</v>
      </c>
    </row>
    <row r="40" spans="1:44" x14ac:dyDescent="0.3">
      <c r="A40">
        <v>19.100000000000001</v>
      </c>
      <c r="B40">
        <v>19.899999999999999</v>
      </c>
      <c r="C40">
        <v>6</v>
      </c>
      <c r="D40">
        <f t="shared" si="1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8893.6710568643957</v>
      </c>
      <c r="I40">
        <v>0</v>
      </c>
      <c r="J40">
        <v>0</v>
      </c>
      <c r="K40">
        <v>1</v>
      </c>
      <c r="L40">
        <f t="shared" si="2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3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4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12698.35448787779</v>
      </c>
      <c r="AG40">
        <v>1.8</v>
      </c>
      <c r="AH40">
        <v>22.1</v>
      </c>
      <c r="AI40">
        <v>3</v>
      </c>
      <c r="AJ40">
        <f t="shared" si="5"/>
        <v>20.3</v>
      </c>
      <c r="AK40">
        <f>IF((MIN('GA2'!$F$3,AH40)-MAX(0,AG40))&lt;0,0,MIN('GA2'!$F$3,AH40)-MAX(0,AG40))</f>
        <v>3.0689916955204373</v>
      </c>
      <c r="AL40">
        <f>IF((MIN('GA2'!$F$4,WS1B!AH40)-MAX('GA2'!$F$3, WS1B!AG40))&lt;0,0,MIN('GA2'!$F$4,WS1B!AH40)-MAX('GA2'!$F$3, WS1B!AG40))</f>
        <v>3.5044493081118961</v>
      </c>
      <c r="AM40">
        <f>IF((MIN(24,AH40)-MAX('GA2'!$F$4,WS1B!AG40))&lt;0,0,MIN(24,AH40)-MAX('GA2'!$F$4,WS1B!AG40))</f>
        <v>13.726558996367668</v>
      </c>
      <c r="AN40">
        <f>(AK40*'GA2'!$B$7+WS1B!AL40*'GA2'!$C$7+WS1B!AM40*'GA2'!$D$7)*INDEX('GA2'!$E$3:$E$8,WS1B!AI40)</f>
        <v>197851.77599209914</v>
      </c>
      <c r="AO40">
        <f t="shared" si="0"/>
        <v>219443.80153684132</v>
      </c>
      <c r="AP40">
        <v>238870</v>
      </c>
      <c r="AQ40">
        <v>266.8</v>
      </c>
      <c r="AR40">
        <f t="shared" si="6"/>
        <v>19426.198463158682</v>
      </c>
    </row>
    <row r="41" spans="1:44" x14ac:dyDescent="0.3">
      <c r="A41">
        <v>2.7</v>
      </c>
      <c r="B41">
        <v>7.1</v>
      </c>
      <c r="C41">
        <v>5</v>
      </c>
      <c r="D41">
        <f t="shared" si="1"/>
        <v>4.3999999999999995</v>
      </c>
      <c r="E41">
        <f>IF((MIN('GA2'!$F$3,B41)-MAX(0,A41))&lt;0,0,MIN('GA2'!$F$3,B41)-MAX(0,A41))</f>
        <v>2.1689916955204369</v>
      </c>
      <c r="F41">
        <f>IF((MIN('GA2'!$F$4,WS1B!B41)-MAX('GA2'!$F$3, WS1B!A41))&lt;0,0,MIN('GA2'!$F$4,WS1B!B41)-MAX('GA2'!$F$3, WS1B!A41))</f>
        <v>2.2310083044795626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33317.10557894138</v>
      </c>
      <c r="I41">
        <v>8.5</v>
      </c>
      <c r="J41">
        <v>18.600000000000001</v>
      </c>
      <c r="K41">
        <v>3</v>
      </c>
      <c r="L41">
        <f t="shared" si="2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128163.75607228928</v>
      </c>
      <c r="Q41">
        <v>10.199999999999999</v>
      </c>
      <c r="R41">
        <v>15.9</v>
      </c>
      <c r="S41">
        <v>2</v>
      </c>
      <c r="T41">
        <f t="shared" si="3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39562.157308235794</v>
      </c>
      <c r="Y41">
        <v>0</v>
      </c>
      <c r="Z41">
        <v>0</v>
      </c>
      <c r="AA41">
        <v>4</v>
      </c>
      <c r="AB41">
        <f t="shared" si="4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5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31815.132736878033</v>
      </c>
      <c r="AO41">
        <f t="shared" si="0"/>
        <v>232858.15169634449</v>
      </c>
      <c r="AP41">
        <v>290878</v>
      </c>
      <c r="AQ41">
        <v>252.2</v>
      </c>
      <c r="AR41">
        <f t="shared" si="6"/>
        <v>58019.848303655512</v>
      </c>
    </row>
    <row r="42" spans="1:44" x14ac:dyDescent="0.3">
      <c r="A42">
        <v>9.5</v>
      </c>
      <c r="B42">
        <v>10.7</v>
      </c>
      <c r="C42">
        <v>6</v>
      </c>
      <c r="D42">
        <f t="shared" si="1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13340.506585296636</v>
      </c>
      <c r="I42">
        <v>3.5</v>
      </c>
      <c r="J42">
        <v>22.3</v>
      </c>
      <c r="K42">
        <v>5</v>
      </c>
      <c r="L42">
        <f t="shared" si="2"/>
        <v>18.8</v>
      </c>
      <c r="M42">
        <f>IF((MIN('GA2'!$F$3,J42)-MAX(0,I42))&lt;0,0,MIN('GA2'!$F$3,J42)-MAX(0,I42))</f>
        <v>1.3689916955204371</v>
      </c>
      <c r="N42">
        <f>IF((MIN('GA2'!$F$4,WS1B!J42)-MAX('GA2'!$F$3, WS1B!I42))&lt;0,0,MIN('GA2'!$F$4,WS1B!J42)-MAX('GA2'!$F$3, WS1B!I42))</f>
        <v>3.5044493081118961</v>
      </c>
      <c r="O42">
        <f>IF((MIN(24,J42)-MAX('GA2'!$F$4,WS1B!I42))&lt;0,0,MIN(24,J42)-MAX('GA2'!$F$4,WS1B!I42))</f>
        <v>13.926558996367667</v>
      </c>
      <c r="P42">
        <f>(M42*'GA2'!$B$4+WS1B!N42*'GA2'!$C$4+WS1B!O42*'GA2'!$D$4)*INDEX('GA2'!$E$3:$E$8,WS1B!K42)</f>
        <v>217034.34380976012</v>
      </c>
      <c r="Q42">
        <v>0</v>
      </c>
      <c r="R42">
        <v>0</v>
      </c>
      <c r="S42">
        <v>3</v>
      </c>
      <c r="T42">
        <f t="shared" si="3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4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46044.096703817333</v>
      </c>
      <c r="AG42">
        <v>0</v>
      </c>
      <c r="AH42">
        <v>0</v>
      </c>
      <c r="AI42">
        <v>1</v>
      </c>
      <c r="AJ42">
        <f t="shared" si="5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 t="shared" si="0"/>
        <v>276418.94709887408</v>
      </c>
      <c r="AP42">
        <v>261552</v>
      </c>
      <c r="AQ42">
        <v>252.4</v>
      </c>
      <c r="AR42">
        <f t="shared" si="6"/>
        <v>14866.94709887408</v>
      </c>
    </row>
    <row r="43" spans="1:44" x14ac:dyDescent="0.3">
      <c r="A43">
        <v>15.3</v>
      </c>
      <c r="B43">
        <v>22.5</v>
      </c>
      <c r="C43">
        <v>3</v>
      </c>
      <c r="D43">
        <f t="shared" si="1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72658.142674921095</v>
      </c>
      <c r="I43">
        <v>3</v>
      </c>
      <c r="J43">
        <v>5.6</v>
      </c>
      <c r="K43">
        <v>1</v>
      </c>
      <c r="L43">
        <f t="shared" si="2"/>
        <v>2.5999999999999996</v>
      </c>
      <c r="M43">
        <f>IF((MIN('GA2'!$F$3,J43)-MAX(0,I43))&lt;0,0,MIN('GA2'!$F$3,J43)-MAX(0,I43))</f>
        <v>1.8689916955204371</v>
      </c>
      <c r="N43">
        <f>IF((MIN('GA2'!$F$4,WS1B!J43)-MAX('GA2'!$F$3, WS1B!I43))&lt;0,0,MIN('GA2'!$F$4,WS1B!J43)-MAX('GA2'!$F$3, WS1B!I43))</f>
        <v>0.73100830447956255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22153.350515199552</v>
      </c>
      <c r="Q43">
        <v>2.5</v>
      </c>
      <c r="R43">
        <v>8.3000000000000007</v>
      </c>
      <c r="S43">
        <v>6</v>
      </c>
      <c r="T43">
        <f t="shared" si="3"/>
        <v>5.8000000000000007</v>
      </c>
      <c r="U43">
        <f>IF((MIN('GA2'!$F$3,R43)-MAX(0,Q43))&lt;0,0,MIN('GA2'!$F$3,R43)-MAX(0,Q43))</f>
        <v>2.3689916955204371</v>
      </c>
      <c r="V43">
        <f>IF((MIN('GA2'!$F$4,WS1B!R43)-MAX('GA2'!$F$3, WS1B!Q43))&lt;0,0,MIN('GA2'!$F$4,WS1B!R43)-MAX('GA2'!$F$3, WS1B!Q43))</f>
        <v>3.4310083044795636</v>
      </c>
      <c r="W43">
        <f>IF((MIN(24,R43)-MAX('GA2'!$F$4,WS1B!Q43))&lt;0,0,MIN(24,R43)-MAX('GA2'!$F$4,WS1B!Q43))</f>
        <v>0</v>
      </c>
      <c r="X43">
        <f>(U43*'GA2'!$B$5+WS1B!V43*'GA2'!$C$5+WS1B!W43*'GA2'!$D$5)*INDEX('GA2'!$E$3:$E$8,WS1B!S43)</f>
        <v>104207.76280092454</v>
      </c>
      <c r="Y43">
        <v>0</v>
      </c>
      <c r="Z43">
        <v>0</v>
      </c>
      <c r="AA43">
        <v>4</v>
      </c>
      <c r="AB43">
        <f t="shared" si="4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5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14240.464460699979</v>
      </c>
      <c r="AO43">
        <f t="shared" si="0"/>
        <v>213259.72045174515</v>
      </c>
      <c r="AP43">
        <v>229134</v>
      </c>
      <c r="AQ43">
        <v>200.8</v>
      </c>
      <c r="AR43">
        <f t="shared" si="6"/>
        <v>15874.279548254854</v>
      </c>
    </row>
    <row r="44" spans="1:44" x14ac:dyDescent="0.3">
      <c r="A44">
        <v>10.8</v>
      </c>
      <c r="B44">
        <v>14.5</v>
      </c>
      <c r="C44">
        <v>3</v>
      </c>
      <c r="D44">
        <f t="shared" si="1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37338.212207945558</v>
      </c>
      <c r="I44">
        <v>0</v>
      </c>
      <c r="J44">
        <v>0</v>
      </c>
      <c r="K44">
        <v>4</v>
      </c>
      <c r="L44">
        <f t="shared" si="2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3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4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5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50132.936433868403</v>
      </c>
      <c r="AO44">
        <f t="shared" si="0"/>
        <v>87471.148641813954</v>
      </c>
      <c r="AP44">
        <v>97171</v>
      </c>
      <c r="AQ44">
        <v>117.9</v>
      </c>
      <c r="AR44">
        <f t="shared" si="6"/>
        <v>9699.8513581860461</v>
      </c>
    </row>
    <row r="45" spans="1:44" x14ac:dyDescent="0.3">
      <c r="A45">
        <v>0</v>
      </c>
      <c r="B45">
        <v>0</v>
      </c>
      <c r="C45">
        <v>4</v>
      </c>
      <c r="D45">
        <f t="shared" si="1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2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3"/>
        <v>17</v>
      </c>
      <c r="U45">
        <f>IF((MIN('GA2'!$F$3,R45)-MAX(0,Q45))&lt;0,0,MIN('GA2'!$F$3,R45)-MAX(0,Q45))</f>
        <v>0.96899169552043718</v>
      </c>
      <c r="V45">
        <f>IF((MIN('GA2'!$F$4,WS1B!R45)-MAX('GA2'!$F$3, WS1B!Q45))&lt;0,0,MIN('GA2'!$F$4,WS1B!R45)-MAX('GA2'!$F$3, WS1B!Q45))</f>
        <v>3.5044493081118961</v>
      </c>
      <c r="W45">
        <f>IF((MIN(24,R45)-MAX('GA2'!$F$4,WS1B!Q45))&lt;0,0,MIN(24,R45)-MAX('GA2'!$F$4,WS1B!Q45))</f>
        <v>12.526558996367665</v>
      </c>
      <c r="X45">
        <f>(U45*'GA2'!$B$5+WS1B!V45*'GA2'!$C$5+WS1B!W45*'GA2'!$D$5)*INDEX('GA2'!$E$3:$E$8,WS1B!S45)</f>
        <v>177307.6203426907</v>
      </c>
      <c r="Y45">
        <v>0</v>
      </c>
      <c r="Z45">
        <v>0</v>
      </c>
      <c r="AA45">
        <v>3</v>
      </c>
      <c r="AB45">
        <f t="shared" si="4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5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 t="shared" si="0"/>
        <v>177307.6203426907</v>
      </c>
      <c r="AP45">
        <v>170136</v>
      </c>
      <c r="AQ45">
        <v>136</v>
      </c>
      <c r="AR45">
        <f t="shared" si="6"/>
        <v>7171.6203426907014</v>
      </c>
    </row>
    <row r="46" spans="1:44" x14ac:dyDescent="0.3">
      <c r="A46">
        <v>3.3</v>
      </c>
      <c r="B46">
        <v>6.1</v>
      </c>
      <c r="C46">
        <v>4</v>
      </c>
      <c r="D46">
        <f t="shared" si="1"/>
        <v>2.8</v>
      </c>
      <c r="E46">
        <f>IF((MIN('GA2'!$F$3,B46)-MAX(0,A46))&lt;0,0,MIN('GA2'!$F$3,B46)-MAX(0,A46))</f>
        <v>1.5689916955204373</v>
      </c>
      <c r="F46">
        <f>IF((MIN('GA2'!$F$4,WS1B!B46)-MAX('GA2'!$F$3, WS1B!A46))&lt;0,0,MIN('GA2'!$F$4,WS1B!B46)-MAX('GA2'!$F$3, WS1B!A46))</f>
        <v>1.2310083044795626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19277.038522869225</v>
      </c>
      <c r="I46">
        <v>12.1</v>
      </c>
      <c r="J46">
        <v>20.9</v>
      </c>
      <c r="K46">
        <v>2</v>
      </c>
      <c r="L46">
        <f t="shared" si="2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89446.274531096991</v>
      </c>
      <c r="Q46">
        <v>0</v>
      </c>
      <c r="R46">
        <v>0</v>
      </c>
      <c r="S46">
        <v>5</v>
      </c>
      <c r="T46">
        <f t="shared" si="3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4"/>
        <v>15.399999999999999</v>
      </c>
      <c r="AC46">
        <f>IF((MIN('GA2'!$F$3,Z46)-MAX(0,Y46))&lt;0,0,MIN('GA2'!$F$3,Z46)-MAX(0,Y46))</f>
        <v>1.5689916955204373</v>
      </c>
      <c r="AD46">
        <f>IF((MIN('GA2'!$F$4,WS1B!Z46)-MAX('GA2'!$F$3, WS1B!Y46))&lt;0,0,MIN('GA2'!$F$4,WS1B!Z46)-MAX('GA2'!$F$3, WS1B!Y46))</f>
        <v>3.5044493081118961</v>
      </c>
      <c r="AE46">
        <f>IF((MIN(24,Z46)-MAX('GA2'!$F$4,WS1B!Y46))&lt;0,0,MIN(24,Z46)-MAX('GA2'!$F$4,WS1B!Y46))</f>
        <v>10.326558996367666</v>
      </c>
      <c r="AF46">
        <f>(AC46*'GA2'!$B$6+WS1B!AD46*'GA2'!$C$6+WS1B!AE46*'GA2'!$D$6)*INDEX('GA2'!$E$3:$E$8,WS1B!AA46)</f>
        <v>181075.96783548416</v>
      </c>
      <c r="AG46">
        <v>0</v>
      </c>
      <c r="AH46">
        <v>0</v>
      </c>
      <c r="AI46">
        <v>3</v>
      </c>
      <c r="AJ46">
        <f t="shared" si="5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 t="shared" si="0"/>
        <v>289799.28088945034</v>
      </c>
      <c r="AP46">
        <v>281667</v>
      </c>
      <c r="AQ46">
        <v>253.2</v>
      </c>
      <c r="AR46">
        <f t="shared" si="6"/>
        <v>8132.2808894503396</v>
      </c>
    </row>
    <row r="47" spans="1:44" x14ac:dyDescent="0.3">
      <c r="A47">
        <v>14.1</v>
      </c>
      <c r="B47">
        <v>14.9</v>
      </c>
      <c r="C47">
        <v>5</v>
      </c>
      <c r="D47">
        <f t="shared" si="1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7695.6781088130656</v>
      </c>
      <c r="I47">
        <v>0</v>
      </c>
      <c r="J47">
        <v>0</v>
      </c>
      <c r="K47">
        <v>6</v>
      </c>
      <c r="L47">
        <f t="shared" si="2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3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12493.312834179727</v>
      </c>
      <c r="Y47">
        <v>0</v>
      </c>
      <c r="Z47">
        <v>0</v>
      </c>
      <c r="AA47">
        <v>3</v>
      </c>
      <c r="AB47">
        <f t="shared" si="4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5"/>
        <v>16.400000000000002</v>
      </c>
      <c r="AK47">
        <f>IF((MIN('GA2'!$F$3,AH47)-MAX(0,AG47))&lt;0,0,MIN('GA2'!$F$3,AH47)-MAX(0,AG47))</f>
        <v>0.96899169552043718</v>
      </c>
      <c r="AL47">
        <f>IF((MIN('GA2'!$F$4,WS1B!AH47)-MAX('GA2'!$F$3, WS1B!AG47))&lt;0,0,MIN('GA2'!$F$4,WS1B!AH47)-MAX('GA2'!$F$3, WS1B!AG47))</f>
        <v>3.5044493081118961</v>
      </c>
      <c r="AM47">
        <f>IF((MIN(24,AH47)-MAX('GA2'!$F$4,WS1B!AG47))&lt;0,0,MIN(24,AH47)-MAX('GA2'!$F$4,WS1B!AG47))</f>
        <v>11.926558996367667</v>
      </c>
      <c r="AN47">
        <f>(AK47*'GA2'!$B$7+WS1B!AL47*'GA2'!$C$7+WS1B!AM47*'GA2'!$D$7)*INDEX('GA2'!$E$3:$E$8,WS1B!AI47)</f>
        <v>132846.32028988848</v>
      </c>
      <c r="AO47">
        <f t="shared" si="0"/>
        <v>153035.31123288127</v>
      </c>
      <c r="AP47">
        <v>151518</v>
      </c>
      <c r="AQ47">
        <v>223.2</v>
      </c>
      <c r="AR47">
        <f t="shared" si="6"/>
        <v>1517.3112328812713</v>
      </c>
    </row>
    <row r="48" spans="1:44" x14ac:dyDescent="0.3">
      <c r="A48">
        <v>4.7</v>
      </c>
      <c r="B48">
        <v>15.1</v>
      </c>
      <c r="C48">
        <v>1</v>
      </c>
      <c r="D48">
        <f t="shared" si="1"/>
        <v>10.399999999999999</v>
      </c>
      <c r="E48">
        <f>IF((MIN('GA2'!$F$3,B48)-MAX(0,A48))&lt;0,0,MIN('GA2'!$F$3,B48)-MAX(0,A48))</f>
        <v>0.16899169552043691</v>
      </c>
      <c r="F48">
        <f>IF((MIN('GA2'!$F$4,WS1B!B48)-MAX('GA2'!$F$3, WS1B!A48))&lt;0,0,MIN('GA2'!$F$4,WS1B!B48)-MAX('GA2'!$F$3, WS1B!A48))</f>
        <v>3.5044493081118961</v>
      </c>
      <c r="G48">
        <f>IF((MIN(24,B48)-MAX('GA2'!$F$4,WS1B!A48))&lt;0,0,MIN(24,B48)-MAX('GA2'!$F$4,WS1B!A48))</f>
        <v>6.7265589963676664</v>
      </c>
      <c r="H48">
        <f>(E48*'GA2'!$B$3+WS1B!F48*'GA2'!$C$3+WS1B!G48*'GA2'!$D$3)*INDEX('GA2'!$E$3:$E$8,WS1B!C48)</f>
        <v>77043.421885991716</v>
      </c>
      <c r="I48">
        <v>12.6</v>
      </c>
      <c r="J48">
        <v>22.8</v>
      </c>
      <c r="K48">
        <v>5</v>
      </c>
      <c r="L48">
        <f t="shared" si="2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123381.24153939083</v>
      </c>
      <c r="Q48">
        <v>7.1</v>
      </c>
      <c r="R48">
        <v>13.9</v>
      </c>
      <c r="S48">
        <v>3</v>
      </c>
      <c r="T48">
        <f t="shared" si="3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1.2734410036323336</v>
      </c>
      <c r="W48">
        <f>IF((MIN(24,R48)-MAX('GA2'!$F$4,WS1B!Q48))&lt;0,0,MIN(24,R48)-MAX('GA2'!$F$4,WS1B!Q48))</f>
        <v>5.5265589963676671</v>
      </c>
      <c r="X48">
        <f>(U48*'GA2'!$B$5+WS1B!V48*'GA2'!$C$5+WS1B!W48*'GA2'!$D$5)*INDEX('GA2'!$E$3:$E$8,WS1B!S48)</f>
        <v>71385.716633463235</v>
      </c>
      <c r="Y48">
        <v>4.7</v>
      </c>
      <c r="Z48">
        <v>15</v>
      </c>
      <c r="AA48">
        <v>4</v>
      </c>
      <c r="AB48">
        <f t="shared" si="4"/>
        <v>10.3</v>
      </c>
      <c r="AC48">
        <f>IF((MIN('GA2'!$F$3,Z48)-MAX(0,Y48))&lt;0,0,MIN('GA2'!$F$3,Z48)-MAX(0,Y48))</f>
        <v>0.16899169552043691</v>
      </c>
      <c r="AD48">
        <f>IF((MIN('GA2'!$F$4,WS1B!Z48)-MAX('GA2'!$F$3, WS1B!Y48))&lt;0,0,MIN('GA2'!$F$4,WS1B!Z48)-MAX('GA2'!$F$3, WS1B!Y48))</f>
        <v>3.5044493081118961</v>
      </c>
      <c r="AE48">
        <f>IF((MIN(24,Z48)-MAX('GA2'!$F$4,WS1B!Y48))&lt;0,0,MIN(24,Z48)-MAX('GA2'!$F$4,WS1B!Y48))</f>
        <v>6.6265589963676668</v>
      </c>
      <c r="AF48">
        <f>(AC48*'GA2'!$B$6+WS1B!AD48*'GA2'!$C$6+WS1B!AE48*'GA2'!$D$6)*INDEX('GA2'!$E$3:$E$8,WS1B!AA48)</f>
        <v>98451.326016508596</v>
      </c>
      <c r="AG48">
        <v>0</v>
      </c>
      <c r="AH48">
        <v>0</v>
      </c>
      <c r="AI48">
        <v>6</v>
      </c>
      <c r="AJ48">
        <f t="shared" si="5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 t="shared" si="0"/>
        <v>370261.70607535436</v>
      </c>
      <c r="AP48">
        <v>333727</v>
      </c>
      <c r="AQ48">
        <v>394.8</v>
      </c>
      <c r="AR48">
        <f t="shared" si="6"/>
        <v>36534.706075354363</v>
      </c>
    </row>
    <row r="49" spans="1:44" x14ac:dyDescent="0.3">
      <c r="A49">
        <v>9.9</v>
      </c>
      <c r="B49">
        <v>16.2</v>
      </c>
      <c r="C49">
        <v>6</v>
      </c>
      <c r="D49">
        <f t="shared" si="1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70037.659572807359</v>
      </c>
      <c r="I49">
        <v>0</v>
      </c>
      <c r="J49">
        <v>0</v>
      </c>
      <c r="K49">
        <v>2</v>
      </c>
      <c r="L49">
        <f t="shared" si="2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3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4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5"/>
        <v>3.3000000000000003</v>
      </c>
      <c r="AK49">
        <f>IF((MIN('GA2'!$F$3,AH49)-MAX(0,AG49))&lt;0,0,MIN('GA2'!$F$3,AH49)-MAX(0,AG49))</f>
        <v>1.4689916955204372</v>
      </c>
      <c r="AL49">
        <f>IF((MIN('GA2'!$F$4,WS1B!AH49)-MAX('GA2'!$F$3, WS1B!AG49))&lt;0,0,MIN('GA2'!$F$4,WS1B!AH49)-MAX('GA2'!$F$3, WS1B!AG49))</f>
        <v>1.8310083044795631</v>
      </c>
      <c r="AM49">
        <f>IF((MIN(24,AH49)-MAX('GA2'!$F$4,WS1B!AG49))&lt;0,0,MIN(24,AH49)-MAX('GA2'!$F$4,WS1B!AG49))</f>
        <v>0</v>
      </c>
      <c r="AN49">
        <f>(AK49*'GA2'!$B$7+WS1B!AL49*'GA2'!$C$7+WS1B!AM49*'GA2'!$D$7)*INDEX('GA2'!$E$3:$E$8,WS1B!AI49)</f>
        <v>21825.53853666384</v>
      </c>
      <c r="AO49">
        <f t="shared" si="0"/>
        <v>91863.198109471195</v>
      </c>
      <c r="AP49">
        <v>63242</v>
      </c>
      <c r="AQ49">
        <v>134.1</v>
      </c>
      <c r="AR49">
        <f t="shared" si="6"/>
        <v>28621.198109471195</v>
      </c>
    </row>
    <row r="50" spans="1:44" x14ac:dyDescent="0.3">
      <c r="A50">
        <v>15.3</v>
      </c>
      <c r="B50">
        <v>22.5</v>
      </c>
      <c r="C50">
        <v>3</v>
      </c>
      <c r="D50">
        <f t="shared" si="1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72658.142674921095</v>
      </c>
      <c r="I50">
        <v>3</v>
      </c>
      <c r="J50">
        <v>5.6</v>
      </c>
      <c r="K50">
        <v>1</v>
      </c>
      <c r="L50">
        <f t="shared" si="2"/>
        <v>2.5999999999999996</v>
      </c>
      <c r="M50">
        <f>IF((MIN('GA2'!$F$3,J50)-MAX(0,I50))&lt;0,0,MIN('GA2'!$F$3,J50)-MAX(0,I50))</f>
        <v>1.8689916955204371</v>
      </c>
      <c r="N50">
        <f>IF((MIN('GA2'!$F$4,WS1B!J50)-MAX('GA2'!$F$3, WS1B!I50))&lt;0,0,MIN('GA2'!$F$4,WS1B!J50)-MAX('GA2'!$F$3, WS1B!I50))</f>
        <v>0.73100830447956255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22153.350515199552</v>
      </c>
      <c r="Q50">
        <v>2.5</v>
      </c>
      <c r="R50">
        <v>8.3000000000000007</v>
      </c>
      <c r="S50">
        <v>6</v>
      </c>
      <c r="T50">
        <f t="shared" si="3"/>
        <v>5.8000000000000007</v>
      </c>
      <c r="U50">
        <f>IF((MIN('GA2'!$F$3,R50)-MAX(0,Q50))&lt;0,0,MIN('GA2'!$F$3,R50)-MAX(0,Q50))</f>
        <v>2.3689916955204371</v>
      </c>
      <c r="V50">
        <f>IF((MIN('GA2'!$F$4,WS1B!R50)-MAX('GA2'!$F$3, WS1B!Q50))&lt;0,0,MIN('GA2'!$F$4,WS1B!R50)-MAX('GA2'!$F$3, WS1B!Q50))</f>
        <v>3.4310083044795636</v>
      </c>
      <c r="W50">
        <f>IF((MIN(24,R50)-MAX('GA2'!$F$4,WS1B!Q50))&lt;0,0,MIN(24,R50)-MAX('GA2'!$F$4,WS1B!Q50))</f>
        <v>0</v>
      </c>
      <c r="X50">
        <f>(U50*'GA2'!$B$5+WS1B!V50*'GA2'!$C$5+WS1B!W50*'GA2'!$D$5)*INDEX('GA2'!$E$3:$E$8,WS1B!S50)</f>
        <v>104207.76280092454</v>
      </c>
      <c r="Y50">
        <v>0</v>
      </c>
      <c r="Z50">
        <v>0</v>
      </c>
      <c r="AA50">
        <v>4</v>
      </c>
      <c r="AB50">
        <f t="shared" si="4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5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14240.464460699979</v>
      </c>
      <c r="AO50">
        <f t="shared" si="0"/>
        <v>213259.72045174515</v>
      </c>
      <c r="AP50">
        <v>229134</v>
      </c>
      <c r="AQ50">
        <v>200.8</v>
      </c>
      <c r="AR50">
        <f t="shared" si="6"/>
        <v>15874.279548254854</v>
      </c>
    </row>
    <row r="51" spans="1:44" x14ac:dyDescent="0.3">
      <c r="A51">
        <v>10.8</v>
      </c>
      <c r="B51">
        <v>14.5</v>
      </c>
      <c r="C51">
        <v>3</v>
      </c>
      <c r="D51">
        <f t="shared" si="1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37338.212207945558</v>
      </c>
      <c r="I51">
        <v>0</v>
      </c>
      <c r="J51">
        <v>0</v>
      </c>
      <c r="K51">
        <v>4</v>
      </c>
      <c r="L51">
        <f t="shared" si="2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3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4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5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50132.936433868403</v>
      </c>
      <c r="AO51">
        <f t="shared" si="0"/>
        <v>87471.148641813954</v>
      </c>
      <c r="AP51">
        <v>97171</v>
      </c>
      <c r="AQ51">
        <v>117.9</v>
      </c>
      <c r="AR51">
        <f t="shared" si="6"/>
        <v>9699.8513581860461</v>
      </c>
    </row>
    <row r="52" spans="1:44" x14ac:dyDescent="0.3">
      <c r="A52">
        <v>0</v>
      </c>
      <c r="B52">
        <v>0</v>
      </c>
      <c r="C52">
        <v>4</v>
      </c>
      <c r="D52">
        <f t="shared" si="1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2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3"/>
        <v>17</v>
      </c>
      <c r="U52">
        <f>IF((MIN('GA2'!$F$3,R52)-MAX(0,Q52))&lt;0,0,MIN('GA2'!$F$3,R52)-MAX(0,Q52))</f>
        <v>0.96899169552043718</v>
      </c>
      <c r="V52">
        <f>IF((MIN('GA2'!$F$4,WS1B!R52)-MAX('GA2'!$F$3, WS1B!Q52))&lt;0,0,MIN('GA2'!$F$4,WS1B!R52)-MAX('GA2'!$F$3, WS1B!Q52))</f>
        <v>3.5044493081118961</v>
      </c>
      <c r="W52">
        <f>IF((MIN(24,R52)-MAX('GA2'!$F$4,WS1B!Q52))&lt;0,0,MIN(24,R52)-MAX('GA2'!$F$4,WS1B!Q52))</f>
        <v>12.526558996367665</v>
      </c>
      <c r="X52">
        <f>(U52*'GA2'!$B$5+WS1B!V52*'GA2'!$C$5+WS1B!W52*'GA2'!$D$5)*INDEX('GA2'!$E$3:$E$8,WS1B!S52)</f>
        <v>177307.6203426907</v>
      </c>
      <c r="Y52">
        <v>0</v>
      </c>
      <c r="Z52">
        <v>0</v>
      </c>
      <c r="AA52">
        <v>3</v>
      </c>
      <c r="AB52">
        <f t="shared" si="4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5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 t="shared" si="0"/>
        <v>177307.6203426907</v>
      </c>
      <c r="AP52">
        <v>170136</v>
      </c>
      <c r="AQ52">
        <v>136</v>
      </c>
      <c r="AR52">
        <f t="shared" si="6"/>
        <v>7171.6203426907014</v>
      </c>
    </row>
    <row r="53" spans="1:44" x14ac:dyDescent="0.3">
      <c r="A53">
        <v>3.3</v>
      </c>
      <c r="B53">
        <v>6.1</v>
      </c>
      <c r="C53">
        <v>4</v>
      </c>
      <c r="D53">
        <f t="shared" si="1"/>
        <v>2.8</v>
      </c>
      <c r="E53">
        <f>IF((MIN('GA2'!$F$3,B53)-MAX(0,A53))&lt;0,0,MIN('GA2'!$F$3,B53)-MAX(0,A53))</f>
        <v>1.5689916955204373</v>
      </c>
      <c r="F53">
        <f>IF((MIN('GA2'!$F$4,WS1B!B53)-MAX('GA2'!$F$3, WS1B!A53))&lt;0,0,MIN('GA2'!$F$4,WS1B!B53)-MAX('GA2'!$F$3, WS1B!A53))</f>
        <v>1.2310083044795626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19277.038522869225</v>
      </c>
      <c r="I53">
        <v>12.1</v>
      </c>
      <c r="J53">
        <v>20.9</v>
      </c>
      <c r="K53">
        <v>2</v>
      </c>
      <c r="L53">
        <f t="shared" si="2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89446.274531096991</v>
      </c>
      <c r="Q53">
        <v>0</v>
      </c>
      <c r="R53">
        <v>0</v>
      </c>
      <c r="S53">
        <v>5</v>
      </c>
      <c r="T53">
        <f t="shared" si="3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4"/>
        <v>15.399999999999999</v>
      </c>
      <c r="AC53">
        <f>IF((MIN('GA2'!$F$3,Z53)-MAX(0,Y53))&lt;0,0,MIN('GA2'!$F$3,Z53)-MAX(0,Y53))</f>
        <v>1.5689916955204373</v>
      </c>
      <c r="AD53">
        <f>IF((MIN('GA2'!$F$4,WS1B!Z53)-MAX('GA2'!$F$3, WS1B!Y53))&lt;0,0,MIN('GA2'!$F$4,WS1B!Z53)-MAX('GA2'!$F$3, WS1B!Y53))</f>
        <v>3.5044493081118961</v>
      </c>
      <c r="AE53">
        <f>IF((MIN(24,Z53)-MAX('GA2'!$F$4,WS1B!Y53))&lt;0,0,MIN(24,Z53)-MAX('GA2'!$F$4,WS1B!Y53))</f>
        <v>10.326558996367666</v>
      </c>
      <c r="AF53">
        <f>(AC53*'GA2'!$B$6+WS1B!AD53*'GA2'!$C$6+WS1B!AE53*'GA2'!$D$6)*INDEX('GA2'!$E$3:$E$8,WS1B!AA53)</f>
        <v>181075.96783548416</v>
      </c>
      <c r="AG53">
        <v>0</v>
      </c>
      <c r="AH53">
        <v>0</v>
      </c>
      <c r="AI53">
        <v>3</v>
      </c>
      <c r="AJ53">
        <f t="shared" si="5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 t="shared" si="0"/>
        <v>289799.28088945034</v>
      </c>
      <c r="AP53">
        <v>281667</v>
      </c>
      <c r="AQ53">
        <v>253.2</v>
      </c>
      <c r="AR53">
        <f t="shared" si="6"/>
        <v>8132.2808894503396</v>
      </c>
    </row>
    <row r="54" spans="1:44" x14ac:dyDescent="0.3">
      <c r="A54">
        <v>14.1</v>
      </c>
      <c r="B54">
        <v>14.9</v>
      </c>
      <c r="C54">
        <v>5</v>
      </c>
      <c r="D54">
        <f t="shared" si="1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7695.6781088130656</v>
      </c>
      <c r="I54">
        <v>0</v>
      </c>
      <c r="J54">
        <v>0</v>
      </c>
      <c r="K54">
        <v>6</v>
      </c>
      <c r="L54">
        <f t="shared" si="2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3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12493.312834179727</v>
      </c>
      <c r="Y54">
        <v>0</v>
      </c>
      <c r="Z54">
        <v>0</v>
      </c>
      <c r="AA54">
        <v>3</v>
      </c>
      <c r="AB54">
        <f t="shared" si="4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5"/>
        <v>16.400000000000002</v>
      </c>
      <c r="AK54">
        <f>IF((MIN('GA2'!$F$3,AH54)-MAX(0,AG54))&lt;0,0,MIN('GA2'!$F$3,AH54)-MAX(0,AG54))</f>
        <v>0.96899169552043718</v>
      </c>
      <c r="AL54">
        <f>IF((MIN('GA2'!$F$4,WS1B!AH54)-MAX('GA2'!$F$3, WS1B!AG54))&lt;0,0,MIN('GA2'!$F$4,WS1B!AH54)-MAX('GA2'!$F$3, WS1B!AG54))</f>
        <v>3.5044493081118961</v>
      </c>
      <c r="AM54">
        <f>IF((MIN(24,AH54)-MAX('GA2'!$F$4,WS1B!AG54))&lt;0,0,MIN(24,AH54)-MAX('GA2'!$F$4,WS1B!AG54))</f>
        <v>11.926558996367667</v>
      </c>
      <c r="AN54">
        <f>(AK54*'GA2'!$B$7+WS1B!AL54*'GA2'!$C$7+WS1B!AM54*'GA2'!$D$7)*INDEX('GA2'!$E$3:$E$8,WS1B!AI54)</f>
        <v>132846.32028988848</v>
      </c>
      <c r="AO54">
        <f t="shared" si="0"/>
        <v>153035.31123288127</v>
      </c>
      <c r="AP54">
        <v>151518</v>
      </c>
      <c r="AQ54">
        <v>223.2</v>
      </c>
      <c r="AR54">
        <f t="shared" si="6"/>
        <v>1517.3112328812713</v>
      </c>
    </row>
    <row r="55" spans="1:44" x14ac:dyDescent="0.3">
      <c r="A55">
        <v>4.7</v>
      </c>
      <c r="B55">
        <v>15.1</v>
      </c>
      <c r="C55">
        <v>1</v>
      </c>
      <c r="D55">
        <f t="shared" si="1"/>
        <v>10.399999999999999</v>
      </c>
      <c r="E55">
        <f>IF((MIN('GA2'!$F$3,B55)-MAX(0,A55))&lt;0,0,MIN('GA2'!$F$3,B55)-MAX(0,A55))</f>
        <v>0.16899169552043691</v>
      </c>
      <c r="F55">
        <f>IF((MIN('GA2'!$F$4,WS1B!B55)-MAX('GA2'!$F$3, WS1B!A55))&lt;0,0,MIN('GA2'!$F$4,WS1B!B55)-MAX('GA2'!$F$3, WS1B!A55))</f>
        <v>3.5044493081118961</v>
      </c>
      <c r="G55">
        <f>IF((MIN(24,B55)-MAX('GA2'!$F$4,WS1B!A55))&lt;0,0,MIN(24,B55)-MAX('GA2'!$F$4,WS1B!A55))</f>
        <v>6.7265589963676664</v>
      </c>
      <c r="H55">
        <f>(E55*'GA2'!$B$3+WS1B!F55*'GA2'!$C$3+WS1B!G55*'GA2'!$D$3)*INDEX('GA2'!$E$3:$E$8,WS1B!C55)</f>
        <v>77043.421885991716</v>
      </c>
      <c r="I55">
        <v>12.6</v>
      </c>
      <c r="J55">
        <v>22.8</v>
      </c>
      <c r="K55">
        <v>5</v>
      </c>
      <c r="L55">
        <f t="shared" si="2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123381.24153939083</v>
      </c>
      <c r="Q55">
        <v>7.1</v>
      </c>
      <c r="R55">
        <v>13.9</v>
      </c>
      <c r="S55">
        <v>3</v>
      </c>
      <c r="T55">
        <f t="shared" si="3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1.2734410036323336</v>
      </c>
      <c r="W55">
        <f>IF((MIN(24,R55)-MAX('GA2'!$F$4,WS1B!Q55))&lt;0,0,MIN(24,R55)-MAX('GA2'!$F$4,WS1B!Q55))</f>
        <v>5.5265589963676671</v>
      </c>
      <c r="X55">
        <f>(U55*'GA2'!$B$5+WS1B!V55*'GA2'!$C$5+WS1B!W55*'GA2'!$D$5)*INDEX('GA2'!$E$3:$E$8,WS1B!S55)</f>
        <v>71385.716633463235</v>
      </c>
      <c r="Y55">
        <v>4.7</v>
      </c>
      <c r="Z55">
        <v>15</v>
      </c>
      <c r="AA55">
        <v>4</v>
      </c>
      <c r="AB55">
        <f t="shared" si="4"/>
        <v>10.3</v>
      </c>
      <c r="AC55">
        <f>IF((MIN('GA2'!$F$3,Z55)-MAX(0,Y55))&lt;0,0,MIN('GA2'!$F$3,Z55)-MAX(0,Y55))</f>
        <v>0.16899169552043691</v>
      </c>
      <c r="AD55">
        <f>IF((MIN('GA2'!$F$4,WS1B!Z55)-MAX('GA2'!$F$3, WS1B!Y55))&lt;0,0,MIN('GA2'!$F$4,WS1B!Z55)-MAX('GA2'!$F$3, WS1B!Y55))</f>
        <v>3.5044493081118961</v>
      </c>
      <c r="AE55">
        <f>IF((MIN(24,Z55)-MAX('GA2'!$F$4,WS1B!Y55))&lt;0,0,MIN(24,Z55)-MAX('GA2'!$F$4,WS1B!Y55))</f>
        <v>6.6265589963676668</v>
      </c>
      <c r="AF55">
        <f>(AC55*'GA2'!$B$6+WS1B!AD55*'GA2'!$C$6+WS1B!AE55*'GA2'!$D$6)*INDEX('GA2'!$E$3:$E$8,WS1B!AA55)</f>
        <v>98451.326016508596</v>
      </c>
      <c r="AG55">
        <v>0</v>
      </c>
      <c r="AH55">
        <v>0</v>
      </c>
      <c r="AI55">
        <v>6</v>
      </c>
      <c r="AJ55">
        <f t="shared" si="5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 t="shared" si="0"/>
        <v>370261.70607535436</v>
      </c>
      <c r="AP55">
        <v>333727</v>
      </c>
      <c r="AQ55">
        <v>394.8</v>
      </c>
      <c r="AR55">
        <f t="shared" si="6"/>
        <v>36534.706075354363</v>
      </c>
    </row>
    <row r="56" spans="1:44" x14ac:dyDescent="0.3">
      <c r="A56">
        <v>9.9</v>
      </c>
      <c r="B56">
        <v>16.2</v>
      </c>
      <c r="C56">
        <v>6</v>
      </c>
      <c r="D56">
        <f t="shared" si="1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70037.659572807359</v>
      </c>
      <c r="I56">
        <v>0</v>
      </c>
      <c r="J56">
        <v>0</v>
      </c>
      <c r="K56">
        <v>2</v>
      </c>
      <c r="L56">
        <f t="shared" si="2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3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4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5"/>
        <v>3.3000000000000003</v>
      </c>
      <c r="AK56">
        <f>IF((MIN('GA2'!$F$3,AH56)-MAX(0,AG56))&lt;0,0,MIN('GA2'!$F$3,AH56)-MAX(0,AG56))</f>
        <v>1.4689916955204372</v>
      </c>
      <c r="AL56">
        <f>IF((MIN('GA2'!$F$4,WS1B!AH56)-MAX('GA2'!$F$3, WS1B!AG56))&lt;0,0,MIN('GA2'!$F$4,WS1B!AH56)-MAX('GA2'!$F$3, WS1B!AG56))</f>
        <v>1.8310083044795631</v>
      </c>
      <c r="AM56">
        <f>IF((MIN(24,AH56)-MAX('GA2'!$F$4,WS1B!AG56))&lt;0,0,MIN(24,AH56)-MAX('GA2'!$F$4,WS1B!AG56))</f>
        <v>0</v>
      </c>
      <c r="AN56">
        <f>(AK56*'GA2'!$B$7+WS1B!AL56*'GA2'!$C$7+WS1B!AM56*'GA2'!$D$7)*INDEX('GA2'!$E$3:$E$8,WS1B!AI56)</f>
        <v>21825.53853666384</v>
      </c>
      <c r="AO56">
        <f t="shared" si="0"/>
        <v>91863.198109471195</v>
      </c>
      <c r="AP56">
        <v>63242</v>
      </c>
      <c r="AQ56">
        <v>134.1</v>
      </c>
      <c r="AR56">
        <f t="shared" si="6"/>
        <v>28621.198109471195</v>
      </c>
    </row>
    <row r="57" spans="1:44" x14ac:dyDescent="0.3">
      <c r="A57">
        <v>15.3</v>
      </c>
      <c r="B57">
        <v>22.5</v>
      </c>
      <c r="C57">
        <v>3</v>
      </c>
      <c r="D57">
        <f t="shared" si="1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72658.142674921095</v>
      </c>
      <c r="I57">
        <v>3</v>
      </c>
      <c r="J57">
        <v>5.6</v>
      </c>
      <c r="K57">
        <v>1</v>
      </c>
      <c r="L57">
        <f t="shared" si="2"/>
        <v>2.5999999999999996</v>
      </c>
      <c r="M57">
        <f>IF((MIN('GA2'!$F$3,J57)-MAX(0,I57))&lt;0,0,MIN('GA2'!$F$3,J57)-MAX(0,I57))</f>
        <v>1.8689916955204371</v>
      </c>
      <c r="N57">
        <f>IF((MIN('GA2'!$F$4,WS1B!J57)-MAX('GA2'!$F$3, WS1B!I57))&lt;0,0,MIN('GA2'!$F$4,WS1B!J57)-MAX('GA2'!$F$3, WS1B!I57))</f>
        <v>0.73100830447956255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22153.350515199552</v>
      </c>
      <c r="Q57">
        <v>2.5</v>
      </c>
      <c r="R57">
        <v>8.3000000000000007</v>
      </c>
      <c r="S57">
        <v>6</v>
      </c>
      <c r="T57">
        <f t="shared" si="3"/>
        <v>5.8000000000000007</v>
      </c>
      <c r="U57">
        <f>IF((MIN('GA2'!$F$3,R57)-MAX(0,Q57))&lt;0,0,MIN('GA2'!$F$3,R57)-MAX(0,Q57))</f>
        <v>2.3689916955204371</v>
      </c>
      <c r="V57">
        <f>IF((MIN('GA2'!$F$4,WS1B!R57)-MAX('GA2'!$F$3, WS1B!Q57))&lt;0,0,MIN('GA2'!$F$4,WS1B!R57)-MAX('GA2'!$F$3, WS1B!Q57))</f>
        <v>3.4310083044795636</v>
      </c>
      <c r="W57">
        <f>IF((MIN(24,R57)-MAX('GA2'!$F$4,WS1B!Q57))&lt;0,0,MIN(24,R57)-MAX('GA2'!$F$4,WS1B!Q57))</f>
        <v>0</v>
      </c>
      <c r="X57">
        <f>(U57*'GA2'!$B$5+WS1B!V57*'GA2'!$C$5+WS1B!W57*'GA2'!$D$5)*INDEX('GA2'!$E$3:$E$8,WS1B!S57)</f>
        <v>104207.76280092454</v>
      </c>
      <c r="Y57">
        <v>0</v>
      </c>
      <c r="Z57">
        <v>0</v>
      </c>
      <c r="AA57">
        <v>4</v>
      </c>
      <c r="AB57">
        <f t="shared" si="4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5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14240.464460699979</v>
      </c>
      <c r="AO57">
        <f t="shared" si="0"/>
        <v>213259.72045174515</v>
      </c>
      <c r="AP57">
        <v>229134</v>
      </c>
      <c r="AQ57">
        <v>200.8</v>
      </c>
      <c r="AR57">
        <f t="shared" si="6"/>
        <v>15874.279548254854</v>
      </c>
    </row>
    <row r="58" spans="1:44" x14ac:dyDescent="0.3">
      <c r="A58">
        <v>10.8</v>
      </c>
      <c r="B58">
        <v>14.5</v>
      </c>
      <c r="C58">
        <v>3</v>
      </c>
      <c r="D58">
        <f t="shared" si="1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37338.212207945558</v>
      </c>
      <c r="I58">
        <v>0</v>
      </c>
      <c r="J58">
        <v>0</v>
      </c>
      <c r="K58">
        <v>4</v>
      </c>
      <c r="L58">
        <f t="shared" si="2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3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4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5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50132.936433868403</v>
      </c>
      <c r="AO58">
        <f t="shared" si="0"/>
        <v>87471.148641813954</v>
      </c>
      <c r="AP58">
        <v>97171</v>
      </c>
      <c r="AQ58">
        <v>117.9</v>
      </c>
      <c r="AR58">
        <f t="shared" si="6"/>
        <v>9699.8513581860461</v>
      </c>
    </row>
    <row r="59" spans="1:44" x14ac:dyDescent="0.3">
      <c r="A59">
        <v>6.6</v>
      </c>
      <c r="B59">
        <v>9.5</v>
      </c>
      <c r="C59">
        <v>6</v>
      </c>
      <c r="D59">
        <f t="shared" si="1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1.7734410036323336</v>
      </c>
      <c r="G59">
        <f>IF((MIN(24,B59)-MAX('GA2'!$F$4,WS1B!A59))&lt;0,0,MIN(24,B59)-MAX('GA2'!$F$4,WS1B!A59))</f>
        <v>1.1265589963676668</v>
      </c>
      <c r="H59">
        <f>(E59*'GA2'!$B$3+WS1B!F59*'GA2'!$C$3+WS1B!G59*'GA2'!$D$3)*INDEX('GA2'!$E$3:$E$8,WS1B!C59)</f>
        <v>23636.769097397937</v>
      </c>
      <c r="I59">
        <v>5.6</v>
      </c>
      <c r="J59">
        <v>19</v>
      </c>
      <c r="K59">
        <v>4</v>
      </c>
      <c r="L59">
        <f t="shared" si="2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2.7734410036323336</v>
      </c>
      <c r="O59">
        <f>IF((MIN(24,J59)-MAX('GA2'!$F$4,WS1B!I59))&lt;0,0,MIN(24,J59)-MAX('GA2'!$F$4,WS1B!I59))</f>
        <v>10.626558996367667</v>
      </c>
      <c r="P59">
        <f>(M59*'GA2'!$B$4+WS1B!N59*'GA2'!$C$4+WS1B!O59*'GA2'!$D$4)*INDEX('GA2'!$E$3:$E$8,WS1B!K59)</f>
        <v>137519.91079186567</v>
      </c>
      <c r="Q59">
        <v>0</v>
      </c>
      <c r="R59">
        <v>0</v>
      </c>
      <c r="S59">
        <v>3</v>
      </c>
      <c r="T59">
        <f t="shared" si="3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4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907.02532056269706</v>
      </c>
      <c r="AG59">
        <v>3</v>
      </c>
      <c r="AH59">
        <v>15.9</v>
      </c>
      <c r="AI59">
        <v>2</v>
      </c>
      <c r="AJ59">
        <f t="shared" si="5"/>
        <v>12.9</v>
      </c>
      <c r="AK59">
        <f>IF((MIN('GA2'!$F$3,AH59)-MAX(0,AG59))&lt;0,0,MIN('GA2'!$F$3,AH59)-MAX(0,AG59))</f>
        <v>1.8689916955204371</v>
      </c>
      <c r="AL59">
        <f>IF((MIN('GA2'!$F$4,WS1B!AH59)-MAX('GA2'!$F$3, WS1B!AG59))&lt;0,0,MIN('GA2'!$F$4,WS1B!AH59)-MAX('GA2'!$F$3, WS1B!AG59))</f>
        <v>3.5044493081118961</v>
      </c>
      <c r="AM59">
        <f>IF((MIN(24,AH59)-MAX('GA2'!$F$4,WS1B!AG59))&lt;0,0,MIN(24,AH59)-MAX('GA2'!$F$4,WS1B!AG59))</f>
        <v>7.5265589963676671</v>
      </c>
      <c r="AN59">
        <f>(AK59*'GA2'!$B$7+WS1B!AL59*'GA2'!$C$7+WS1B!AM59*'GA2'!$D$7)*INDEX('GA2'!$E$3:$E$8,WS1B!AI59)</f>
        <v>94383.199339300903</v>
      </c>
      <c r="AO59">
        <f t="shared" si="0"/>
        <v>256446.90454912721</v>
      </c>
      <c r="AP59">
        <v>252521</v>
      </c>
      <c r="AQ59">
        <v>333.1</v>
      </c>
      <c r="AR59">
        <f t="shared" si="6"/>
        <v>3925.9045491272118</v>
      </c>
    </row>
    <row r="60" spans="1:44" x14ac:dyDescent="0.3">
      <c r="A60">
        <v>4.4000000000000004</v>
      </c>
      <c r="B60">
        <v>8.1</v>
      </c>
      <c r="C60">
        <v>1</v>
      </c>
      <c r="D60">
        <f t="shared" si="1"/>
        <v>3.6999999999999993</v>
      </c>
      <c r="E60">
        <f>IF((MIN('GA2'!$F$3,B60)-MAX(0,A60))&lt;0,0,MIN('GA2'!$F$3,B60)-MAX(0,A60))</f>
        <v>0.46899169552043674</v>
      </c>
      <c r="F60">
        <f>IF((MIN('GA2'!$F$4,WS1B!B60)-MAX('GA2'!$F$3, WS1B!A60))&lt;0,0,MIN('GA2'!$F$4,WS1B!B60)-MAX('GA2'!$F$3, WS1B!A60))</f>
        <v>3.2310083044795626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19953.001470917428</v>
      </c>
      <c r="I60">
        <v>16.399999999999999</v>
      </c>
      <c r="J60">
        <v>16.399999999999999</v>
      </c>
      <c r="K60">
        <v>5</v>
      </c>
      <c r="L60">
        <f t="shared" si="2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3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1.8734410036323332</v>
      </c>
      <c r="W60">
        <f>IF((MIN(24,R60)-MAX('GA2'!$F$4,WS1B!Q60))&lt;0,0,MIN(24,R60)-MAX('GA2'!$F$4,WS1B!Q60))</f>
        <v>7.4265589963676675</v>
      </c>
      <c r="X60">
        <f>(U60*'GA2'!$B$5+WS1B!V60*'GA2'!$C$5+WS1B!W60*'GA2'!$D$5)*INDEX('GA2'!$E$3:$E$8,WS1B!S60)</f>
        <v>79236.038668890586</v>
      </c>
      <c r="Y60">
        <v>5.5</v>
      </c>
      <c r="Z60">
        <v>18.600000000000001</v>
      </c>
      <c r="AA60">
        <v>4</v>
      </c>
      <c r="AB60">
        <f t="shared" si="4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2.8734410036323332</v>
      </c>
      <c r="AE60">
        <f>IF((MIN(24,Z60)-MAX('GA2'!$F$4,WS1B!Y60))&lt;0,0,MIN(24,Z60)-MAX('GA2'!$F$4,WS1B!Y60))</f>
        <v>10.226558996367668</v>
      </c>
      <c r="AF60">
        <f>(AC60*'GA2'!$B$6+WS1B!AD60*'GA2'!$C$6+WS1B!AE60*'GA2'!$D$6)*INDEX('GA2'!$E$3:$E$8,WS1B!AA60)</f>
        <v>117853.85221049094</v>
      </c>
      <c r="AG60">
        <v>1.2</v>
      </c>
      <c r="AH60">
        <v>10</v>
      </c>
      <c r="AI60">
        <v>6</v>
      </c>
      <c r="AJ60">
        <f t="shared" si="5"/>
        <v>8.8000000000000007</v>
      </c>
      <c r="AK60">
        <f>IF((MIN('GA2'!$F$3,AH60)-MAX(0,AG60))&lt;0,0,MIN('GA2'!$F$3,AH60)-MAX(0,AG60))</f>
        <v>3.6689916955204369</v>
      </c>
      <c r="AL60">
        <f>IF((MIN('GA2'!$F$4,WS1B!AH60)-MAX('GA2'!$F$3, WS1B!AG60))&lt;0,0,MIN('GA2'!$F$4,WS1B!AH60)-MAX('GA2'!$F$3, WS1B!AG60))</f>
        <v>3.5044493081118961</v>
      </c>
      <c r="AM60">
        <f>IF((MIN(24,AH60)-MAX('GA2'!$F$4,WS1B!AG60))&lt;0,0,MIN(24,AH60)-MAX('GA2'!$F$4,WS1B!AG60))</f>
        <v>1.6265589963676668</v>
      </c>
      <c r="AN60">
        <f>(AK60*'GA2'!$B$7+WS1B!AL60*'GA2'!$C$7+WS1B!AM60*'GA2'!$D$7)*INDEX('GA2'!$E$3:$E$8,WS1B!AI60)</f>
        <v>74398.549198363718</v>
      </c>
      <c r="AO60">
        <f t="shared" si="0"/>
        <v>291441.44154866267</v>
      </c>
      <c r="AP60">
        <v>302875</v>
      </c>
      <c r="AQ60">
        <v>340.3</v>
      </c>
      <c r="AR60">
        <f t="shared" si="6"/>
        <v>11433.558451337332</v>
      </c>
    </row>
    <row r="61" spans="1:44" x14ac:dyDescent="0.3">
      <c r="A61">
        <v>0</v>
      </c>
      <c r="B61">
        <v>0</v>
      </c>
      <c r="C61">
        <v>5</v>
      </c>
      <c r="D61">
        <f t="shared" si="1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2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3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4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3.0734410036323334</v>
      </c>
      <c r="AE61">
        <f>IF((MIN(24,Z61)-MAX('GA2'!$F$4,WS1B!Y61))&lt;0,0,MIN(24,Z61)-MAX('GA2'!$F$4,WS1B!Y61))</f>
        <v>13.226558996367668</v>
      </c>
      <c r="AF61">
        <f>(AC61*'GA2'!$B$6+WS1B!AD61*'GA2'!$C$6+WS1B!AE61*'GA2'!$D$6)*INDEX('GA2'!$E$3:$E$8,WS1B!AA61)</f>
        <v>172862.16051610143</v>
      </c>
      <c r="AG61">
        <v>7.8</v>
      </c>
      <c r="AH61">
        <v>20.399999999999999</v>
      </c>
      <c r="AI61">
        <v>1</v>
      </c>
      <c r="AJ61">
        <f t="shared" si="5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0.57344100363233341</v>
      </c>
      <c r="AM61">
        <f>IF((MIN(24,AH61)-MAX('GA2'!$F$4,WS1B!AG61))&lt;0,0,MIN(24,AH61)-MAX('GA2'!$F$4,WS1B!AG61))</f>
        <v>12.026558996367665</v>
      </c>
      <c r="AN61">
        <f>(AK61*'GA2'!$B$7+WS1B!AL61*'GA2'!$C$7+WS1B!AM61*'GA2'!$D$7)*INDEX('GA2'!$E$3:$E$8,WS1B!AI61)</f>
        <v>118350.02126951423</v>
      </c>
      <c r="AO61">
        <f t="shared" si="0"/>
        <v>291212.18178561563</v>
      </c>
      <c r="AP61">
        <v>287593</v>
      </c>
      <c r="AQ61">
        <v>281.60000000000002</v>
      </c>
      <c r="AR61">
        <f t="shared" si="6"/>
        <v>3619.1817856156267</v>
      </c>
    </row>
    <row r="62" spans="1:44" x14ac:dyDescent="0.3">
      <c r="A62">
        <v>0</v>
      </c>
      <c r="B62">
        <v>0</v>
      </c>
      <c r="C62">
        <v>6</v>
      </c>
      <c r="D62">
        <f t="shared" si="1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2"/>
        <v>9.2000000000000011</v>
      </c>
      <c r="M62">
        <f>IF((MIN('GA2'!$F$3,J62)-MAX(0,I62))&lt;0,0,MIN('GA2'!$F$3,J62)-MAX(0,I62))</f>
        <v>2.268991695520437</v>
      </c>
      <c r="N62">
        <f>IF((MIN('GA2'!$F$4,WS1B!J62)-MAX('GA2'!$F$3, WS1B!I62))&lt;0,0,MIN('GA2'!$F$4,WS1B!J62)-MAX('GA2'!$F$3, WS1B!I62))</f>
        <v>3.5044493081118961</v>
      </c>
      <c r="O62">
        <f>IF((MIN(24,J62)-MAX('GA2'!$F$4,WS1B!I62))&lt;0,0,MIN(24,J62)-MAX('GA2'!$F$4,WS1B!I62))</f>
        <v>3.4265589963676675</v>
      </c>
      <c r="P62">
        <f>(M62*'GA2'!$B$4+WS1B!N62*'GA2'!$C$4+WS1B!O62*'GA2'!$D$4)*INDEX('GA2'!$E$3:$E$8,WS1B!K62)</f>
        <v>98216.151352517511</v>
      </c>
      <c r="Q62">
        <v>0</v>
      </c>
      <c r="R62">
        <v>0</v>
      </c>
      <c r="S62">
        <v>4</v>
      </c>
      <c r="T62">
        <f t="shared" si="3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4"/>
        <v>9.5</v>
      </c>
      <c r="AC62">
        <f>IF((MIN('GA2'!$F$3,Z62)-MAX(0,Y62))&lt;0,0,MIN('GA2'!$F$3,Z62)-MAX(0,Y62))</f>
        <v>1.6689916955204369</v>
      </c>
      <c r="AD62">
        <f>IF((MIN('GA2'!$F$4,WS1B!Z62)-MAX('GA2'!$F$3, WS1B!Y62))&lt;0,0,MIN('GA2'!$F$4,WS1B!Z62)-MAX('GA2'!$F$3, WS1B!Y62))</f>
        <v>3.5044493081118961</v>
      </c>
      <c r="AE62">
        <f>IF((MIN(24,Z62)-MAX('GA2'!$F$4,WS1B!Y62))&lt;0,0,MIN(24,Z62)-MAX('GA2'!$F$4,WS1B!Y62))</f>
        <v>4.3265589963676661</v>
      </c>
      <c r="AF62">
        <f>(AC62*'GA2'!$B$6+WS1B!AD62*'GA2'!$C$6+WS1B!AE62*'GA2'!$D$6)*INDEX('GA2'!$E$3:$E$8,WS1B!AA62)</f>
        <v>92983.870983512679</v>
      </c>
      <c r="AG62">
        <v>11.9</v>
      </c>
      <c r="AH62">
        <v>13.4</v>
      </c>
      <c r="AI62">
        <v>3</v>
      </c>
      <c r="AJ62">
        <f t="shared" si="5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16808.666794472367</v>
      </c>
      <c r="AO62">
        <f t="shared" si="0"/>
        <v>208008.68913050258</v>
      </c>
      <c r="AP62">
        <v>200250</v>
      </c>
      <c r="AQ62">
        <v>186</v>
      </c>
      <c r="AR62">
        <f t="shared" si="6"/>
        <v>7758.6891305025783</v>
      </c>
    </row>
    <row r="63" spans="1:44" x14ac:dyDescent="0.3">
      <c r="A63">
        <v>0</v>
      </c>
      <c r="B63">
        <v>0</v>
      </c>
      <c r="C63">
        <v>5</v>
      </c>
      <c r="D63">
        <f t="shared" si="1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2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3"/>
        <v>14.599999999999998</v>
      </c>
      <c r="U63">
        <f>IF((MIN('GA2'!$F$3,R63)-MAX(0,Q63))&lt;0,0,MIN('GA2'!$F$3,R63)-MAX(0,Q63))</f>
        <v>1.0689916955204373</v>
      </c>
      <c r="V63">
        <f>IF((MIN('GA2'!$F$4,WS1B!R63)-MAX('GA2'!$F$3, WS1B!Q63))&lt;0,0,MIN('GA2'!$F$4,WS1B!R63)-MAX('GA2'!$F$3, WS1B!Q63))</f>
        <v>3.5044493081118961</v>
      </c>
      <c r="W63">
        <f>IF((MIN(24,R63)-MAX('GA2'!$F$4,WS1B!Q63))&lt;0,0,MIN(24,R63)-MAX('GA2'!$F$4,WS1B!Q63))</f>
        <v>10.026558996367665</v>
      </c>
      <c r="X63">
        <f>(U63*'GA2'!$B$5+WS1B!V63*'GA2'!$C$5+WS1B!W63*'GA2'!$D$5)*INDEX('GA2'!$E$3:$E$8,WS1B!S63)</f>
        <v>165661.98956114025</v>
      </c>
      <c r="Y63">
        <v>6.6</v>
      </c>
      <c r="Z63">
        <v>10.8</v>
      </c>
      <c r="AA63">
        <v>2</v>
      </c>
      <c r="AB63">
        <f t="shared" si="4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1.7734410036323336</v>
      </c>
      <c r="AE63">
        <f>IF((MIN(24,Z63)-MAX('GA2'!$F$4,WS1B!Y63))&lt;0,0,MIN(24,Z63)-MAX('GA2'!$F$4,WS1B!Y63))</f>
        <v>2.4265589963676675</v>
      </c>
      <c r="AF63">
        <f>(AC63*'GA2'!$B$6+WS1B!AD63*'GA2'!$C$6+WS1B!AE63*'GA2'!$D$6)*INDEX('GA2'!$E$3:$E$8,WS1B!AA63)</f>
        <v>40222.265280295214</v>
      </c>
      <c r="AG63">
        <v>0</v>
      </c>
      <c r="AH63">
        <v>0</v>
      </c>
      <c r="AI63">
        <v>4</v>
      </c>
      <c r="AJ63">
        <f t="shared" si="5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 t="shared" si="0"/>
        <v>205884.25484143547</v>
      </c>
      <c r="AP63">
        <v>198840</v>
      </c>
      <c r="AQ63">
        <v>150.4</v>
      </c>
      <c r="AR63">
        <f t="shared" si="6"/>
        <v>7044.2548414354678</v>
      </c>
    </row>
    <row r="64" spans="1:44" x14ac:dyDescent="0.3">
      <c r="A64">
        <v>19.399999999999999</v>
      </c>
      <c r="B64">
        <v>20.2</v>
      </c>
      <c r="C64">
        <v>1</v>
      </c>
      <c r="D64">
        <f t="shared" si="1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6945.7568066769118</v>
      </c>
      <c r="I64">
        <v>0</v>
      </c>
      <c r="J64">
        <v>0</v>
      </c>
      <c r="K64">
        <v>4</v>
      </c>
      <c r="L64">
        <f t="shared" si="2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3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4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5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2.7734410036323336</v>
      </c>
      <c r="AM64">
        <f>IF((MIN(24,AH64)-MAX('GA2'!$F$4,WS1B!AG64))&lt;0,0,MIN(24,AH64)-MAX('GA2'!$F$4,WS1B!AG64))</f>
        <v>6.6265589963676668</v>
      </c>
      <c r="AN64">
        <f>(AK64*'GA2'!$B$7+WS1B!AL64*'GA2'!$C$7+WS1B!AM64*'GA2'!$D$7)*INDEX('GA2'!$E$3:$E$8,WS1B!AI64)</f>
        <v>70297.74817335885</v>
      </c>
      <c r="AO64">
        <f t="shared" si="0"/>
        <v>77243.504980035766</v>
      </c>
      <c r="AP64">
        <v>67748</v>
      </c>
      <c r="AQ64">
        <v>124.8</v>
      </c>
      <c r="AR64">
        <f t="shared" si="6"/>
        <v>9495.5049800357665</v>
      </c>
    </row>
    <row r="65" spans="1:44" x14ac:dyDescent="0.3">
      <c r="A65">
        <v>0</v>
      </c>
      <c r="B65">
        <v>0</v>
      </c>
      <c r="C65">
        <v>1</v>
      </c>
      <c r="D65">
        <f t="shared" si="1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2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2.7734410036323336</v>
      </c>
      <c r="O65">
        <f>IF((MIN(24,J65)-MAX('GA2'!$F$4,WS1B!I65))&lt;0,0,MIN(24,J65)-MAX('GA2'!$F$4,WS1B!I65))</f>
        <v>15.026558996367665</v>
      </c>
      <c r="P65">
        <f>(M65*'GA2'!$B$4+WS1B!N65*'GA2'!$C$4+WS1B!O65*'GA2'!$D$4)*INDEX('GA2'!$E$3:$E$8,WS1B!K65)</f>
        <v>184102.99010264213</v>
      </c>
      <c r="Q65">
        <v>1.2</v>
      </c>
      <c r="R65">
        <v>20.9</v>
      </c>
      <c r="S65">
        <v>3</v>
      </c>
      <c r="T65">
        <f t="shared" si="3"/>
        <v>19.7</v>
      </c>
      <c r="U65">
        <f>IF((MIN('GA2'!$F$3,R65)-MAX(0,Q65))&lt;0,0,MIN('GA2'!$F$3,R65)-MAX(0,Q65))</f>
        <v>3.6689916955204369</v>
      </c>
      <c r="V65">
        <f>IF((MIN('GA2'!$F$4,WS1B!R65)-MAX('GA2'!$F$3, WS1B!Q65))&lt;0,0,MIN('GA2'!$F$4,WS1B!R65)-MAX('GA2'!$F$3, WS1B!Q65))</f>
        <v>3.5044493081118961</v>
      </c>
      <c r="W65">
        <f>IF((MIN(24,R65)-MAX('GA2'!$F$4,WS1B!Q65))&lt;0,0,MIN(24,R65)-MAX('GA2'!$F$4,WS1B!Q65))</f>
        <v>12.526558996367665</v>
      </c>
      <c r="X65">
        <f>(U65*'GA2'!$B$5+WS1B!V65*'GA2'!$C$5+WS1B!W65*'GA2'!$D$5)*INDEX('GA2'!$E$3:$E$8,WS1B!S65)</f>
        <v>221658.24377927426</v>
      </c>
      <c r="Y65">
        <v>0</v>
      </c>
      <c r="Z65">
        <v>0</v>
      </c>
      <c r="AA65">
        <v>2</v>
      </c>
      <c r="AB65">
        <f t="shared" si="4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5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 t="shared" si="0"/>
        <v>405761.23388191639</v>
      </c>
      <c r="AP65">
        <v>395862</v>
      </c>
      <c r="AQ65">
        <v>335.6</v>
      </c>
      <c r="AR65">
        <f t="shared" si="6"/>
        <v>9899.2338819163851</v>
      </c>
    </row>
    <row r="66" spans="1:44" x14ac:dyDescent="0.3">
      <c r="A66">
        <v>9</v>
      </c>
      <c r="B66">
        <v>18.8</v>
      </c>
      <c r="C66">
        <v>3</v>
      </c>
      <c r="D66">
        <f t="shared" si="1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98895.805307531497</v>
      </c>
      <c r="I66">
        <v>2.6</v>
      </c>
      <c r="J66">
        <v>16.7</v>
      </c>
      <c r="K66">
        <v>4</v>
      </c>
      <c r="L66">
        <f t="shared" si="2"/>
        <v>14.1</v>
      </c>
      <c r="M66">
        <f>IF((MIN('GA2'!$F$3,J66)-MAX(0,I66))&lt;0,0,MIN('GA2'!$F$3,J66)-MAX(0,I66))</f>
        <v>2.268991695520437</v>
      </c>
      <c r="N66">
        <f>IF((MIN('GA2'!$F$4,WS1B!J66)-MAX('GA2'!$F$3, WS1B!I66))&lt;0,0,MIN('GA2'!$F$4,WS1B!J66)-MAX('GA2'!$F$3, WS1B!I66))</f>
        <v>3.5044493081118961</v>
      </c>
      <c r="O66">
        <f>IF((MIN(24,J66)-MAX('GA2'!$F$4,WS1B!I66))&lt;0,0,MIN(24,J66)-MAX('GA2'!$F$4,WS1B!I66))</f>
        <v>8.3265589963676661</v>
      </c>
      <c r="P66">
        <f>(M66*'GA2'!$B$4+WS1B!N66*'GA2'!$C$4+WS1B!O66*'GA2'!$D$4)*INDEX('GA2'!$E$3:$E$8,WS1B!K66)</f>
        <v>137839.19567469685</v>
      </c>
      <c r="Q66">
        <v>0</v>
      </c>
      <c r="R66">
        <v>0</v>
      </c>
      <c r="S66">
        <v>6</v>
      </c>
      <c r="T66">
        <f t="shared" si="3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4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3.0734410036323334</v>
      </c>
      <c r="AE66">
        <f>IF((MIN(24,Z66)-MAX('GA2'!$F$4,WS1B!Y66))&lt;0,0,MIN(24,Z66)-MAX('GA2'!$F$4,WS1B!Y66))</f>
        <v>5.1265589963676668</v>
      </c>
      <c r="AF66">
        <f>(AC66*'GA2'!$B$6+WS1B!AD66*'GA2'!$C$6+WS1B!AE66*'GA2'!$D$6)*INDEX('GA2'!$E$3:$E$8,WS1B!AA66)</f>
        <v>91311.15755557199</v>
      </c>
      <c r="AG66">
        <v>0</v>
      </c>
      <c r="AH66">
        <v>0</v>
      </c>
      <c r="AI66">
        <v>2</v>
      </c>
      <c r="AJ66">
        <f t="shared" si="5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 t="shared" si="0"/>
        <v>328046.15853780031</v>
      </c>
      <c r="AP66">
        <v>316804</v>
      </c>
      <c r="AQ66">
        <v>353.6</v>
      </c>
      <c r="AR66">
        <f t="shared" si="6"/>
        <v>11242.158537800307</v>
      </c>
    </row>
    <row r="67" spans="1:44" x14ac:dyDescent="0.3">
      <c r="A67">
        <v>14.4</v>
      </c>
      <c r="B67">
        <v>17.8</v>
      </c>
      <c r="C67">
        <v>5</v>
      </c>
      <c r="D67">
        <f t="shared" si="1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32706.631962455504</v>
      </c>
      <c r="I67">
        <v>0</v>
      </c>
      <c r="J67">
        <v>0</v>
      </c>
      <c r="K67">
        <v>2</v>
      </c>
      <c r="L67">
        <f t="shared" si="2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3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4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5"/>
        <v>16.700000000000003</v>
      </c>
      <c r="AK67">
        <f>IF((MIN('GA2'!$F$3,AH67)-MAX(0,AG67))&lt;0,0,MIN('GA2'!$F$3,AH67)-MAX(0,AG67))</f>
        <v>0.76899169552043745</v>
      </c>
      <c r="AL67">
        <f>IF((MIN('GA2'!$F$4,WS1B!AH67)-MAX('GA2'!$F$3, WS1B!AG67))&lt;0,0,MIN('GA2'!$F$4,WS1B!AH67)-MAX('GA2'!$F$3, WS1B!AG67))</f>
        <v>3.5044493081118961</v>
      </c>
      <c r="AM67">
        <f>IF((MIN(24,AH67)-MAX('GA2'!$F$4,WS1B!AG67))&lt;0,0,MIN(24,AH67)-MAX('GA2'!$F$4,WS1B!AG67))</f>
        <v>12.426558996367667</v>
      </c>
      <c r="AN67">
        <f>(AK67*'GA2'!$B$7+WS1B!AL67*'GA2'!$C$7+WS1B!AM67*'GA2'!$D$7)*INDEX('GA2'!$E$3:$E$8,WS1B!AI67)</f>
        <v>163072.79215359938</v>
      </c>
      <c r="AO67">
        <f t="shared" ref="AO67:AO130" si="7">$H67+$P67+$X67+$AF67+$AN67</f>
        <v>195779.4241160549</v>
      </c>
      <c r="AP67">
        <v>207007</v>
      </c>
      <c r="AQ67">
        <v>251.4</v>
      </c>
      <c r="AR67">
        <f t="shared" si="6"/>
        <v>11227.575883945101</v>
      </c>
    </row>
    <row r="68" spans="1:44" x14ac:dyDescent="0.3">
      <c r="A68">
        <v>3.6</v>
      </c>
      <c r="B68">
        <v>18.8</v>
      </c>
      <c r="C68">
        <v>2</v>
      </c>
      <c r="D68">
        <f t="shared" ref="D68:D131" si="8">B68-A68</f>
        <v>15.200000000000001</v>
      </c>
      <c r="E68">
        <f>IF((MIN('GA2'!$F$3,B68)-MAX(0,A68))&lt;0,0,MIN('GA2'!$F$3,B68)-MAX(0,A68))</f>
        <v>1.268991695520437</v>
      </c>
      <c r="F68">
        <f>IF((MIN('GA2'!$F$4,WS1B!B68)-MAX('GA2'!$F$3, WS1B!A68))&lt;0,0,MIN('GA2'!$F$4,WS1B!B68)-MAX('GA2'!$F$3, WS1B!A68))</f>
        <v>3.5044493081118961</v>
      </c>
      <c r="G68">
        <f>IF((MIN(24,B68)-MAX('GA2'!$F$4,WS1B!A68))&lt;0,0,MIN(24,B68)-MAX('GA2'!$F$4,WS1B!A68))</f>
        <v>10.426558996367667</v>
      </c>
      <c r="H68">
        <f>(E68*'GA2'!$B$3+WS1B!F68*'GA2'!$C$3+WS1B!G68*'GA2'!$D$3)*INDEX('GA2'!$E$3:$E$8,WS1B!C68)</f>
        <v>110680.01521592564</v>
      </c>
      <c r="I68">
        <v>3.1</v>
      </c>
      <c r="J68">
        <v>13</v>
      </c>
      <c r="K68">
        <v>3</v>
      </c>
      <c r="L68">
        <f t="shared" ref="L68:L131" si="9">J68-I68</f>
        <v>9.9</v>
      </c>
      <c r="M68">
        <f>IF((MIN('GA2'!$F$3,J68)-MAX(0,I68))&lt;0,0,MIN('GA2'!$F$3,J68)-MAX(0,I68))</f>
        <v>1.768991695520437</v>
      </c>
      <c r="N68">
        <f>IF((MIN('GA2'!$F$4,WS1B!J68)-MAX('GA2'!$F$3, WS1B!I68))&lt;0,0,MIN('GA2'!$F$4,WS1B!J68)-MAX('GA2'!$F$3, WS1B!I68))</f>
        <v>3.5044493081118961</v>
      </c>
      <c r="O68">
        <f>IF((MIN(24,J68)-MAX('GA2'!$F$4,WS1B!I68))&lt;0,0,MIN(24,J68)-MAX('GA2'!$F$4,WS1B!I68))</f>
        <v>4.6265589963676668</v>
      </c>
      <c r="P68">
        <f>(M68*'GA2'!$B$4+WS1B!N68*'GA2'!$C$4+WS1B!O68*'GA2'!$D$4)*INDEX('GA2'!$E$3:$E$8,WS1B!K68)</f>
        <v>113486.44637751018</v>
      </c>
      <c r="Q68">
        <v>0</v>
      </c>
      <c r="R68">
        <v>0</v>
      </c>
      <c r="S68">
        <v>1</v>
      </c>
      <c r="T68">
        <f t="shared" ref="T68:T131" si="10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11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2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54477.515945036495</v>
      </c>
      <c r="AO68">
        <f t="shared" si="7"/>
        <v>278643.97753847233</v>
      </c>
      <c r="AP68">
        <v>287271</v>
      </c>
      <c r="AQ68">
        <v>388.2</v>
      </c>
      <c r="AR68">
        <f t="shared" ref="AR68:AR131" si="13">ABS($AP68-$AO68)</f>
        <v>8627.0224615276675</v>
      </c>
    </row>
    <row r="69" spans="1:44" x14ac:dyDescent="0.3">
      <c r="A69">
        <v>6.6</v>
      </c>
      <c r="B69">
        <v>9.5</v>
      </c>
      <c r="C69">
        <v>6</v>
      </c>
      <c r="D69">
        <f t="shared" si="8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1.7734410036323336</v>
      </c>
      <c r="G69">
        <f>IF((MIN(24,B69)-MAX('GA2'!$F$4,WS1B!A69))&lt;0,0,MIN(24,B69)-MAX('GA2'!$F$4,WS1B!A69))</f>
        <v>1.1265589963676668</v>
      </c>
      <c r="H69">
        <f>(E69*'GA2'!$B$3+WS1B!F69*'GA2'!$C$3+WS1B!G69*'GA2'!$D$3)*INDEX('GA2'!$E$3:$E$8,WS1B!C69)</f>
        <v>23636.769097397937</v>
      </c>
      <c r="I69">
        <v>5.6</v>
      </c>
      <c r="J69">
        <v>19</v>
      </c>
      <c r="K69">
        <v>4</v>
      </c>
      <c r="L69">
        <f t="shared" si="9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2.7734410036323336</v>
      </c>
      <c r="O69">
        <f>IF((MIN(24,J69)-MAX('GA2'!$F$4,WS1B!I69))&lt;0,0,MIN(24,J69)-MAX('GA2'!$F$4,WS1B!I69))</f>
        <v>10.626558996367667</v>
      </c>
      <c r="P69">
        <f>(M69*'GA2'!$B$4+WS1B!N69*'GA2'!$C$4+WS1B!O69*'GA2'!$D$4)*INDEX('GA2'!$E$3:$E$8,WS1B!K69)</f>
        <v>137519.91079186567</v>
      </c>
      <c r="Q69">
        <v>0</v>
      </c>
      <c r="R69">
        <v>0</v>
      </c>
      <c r="S69">
        <v>3</v>
      </c>
      <c r="T69">
        <f t="shared" si="10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11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907.02532056269706</v>
      </c>
      <c r="AG69">
        <v>3</v>
      </c>
      <c r="AH69">
        <v>15.9</v>
      </c>
      <c r="AI69">
        <v>2</v>
      </c>
      <c r="AJ69">
        <f t="shared" si="12"/>
        <v>12.9</v>
      </c>
      <c r="AK69">
        <f>IF((MIN('GA2'!$F$3,AH69)-MAX(0,AG69))&lt;0,0,MIN('GA2'!$F$3,AH69)-MAX(0,AG69))</f>
        <v>1.8689916955204371</v>
      </c>
      <c r="AL69">
        <f>IF((MIN('GA2'!$F$4,WS1B!AH69)-MAX('GA2'!$F$3, WS1B!AG69))&lt;0,0,MIN('GA2'!$F$4,WS1B!AH69)-MAX('GA2'!$F$3, WS1B!AG69))</f>
        <v>3.5044493081118961</v>
      </c>
      <c r="AM69">
        <f>IF((MIN(24,AH69)-MAX('GA2'!$F$4,WS1B!AG69))&lt;0,0,MIN(24,AH69)-MAX('GA2'!$F$4,WS1B!AG69))</f>
        <v>7.5265589963676671</v>
      </c>
      <c r="AN69">
        <f>(AK69*'GA2'!$B$7+WS1B!AL69*'GA2'!$C$7+WS1B!AM69*'GA2'!$D$7)*INDEX('GA2'!$E$3:$E$8,WS1B!AI69)</f>
        <v>94383.199339300903</v>
      </c>
      <c r="AO69">
        <f t="shared" si="7"/>
        <v>256446.90454912721</v>
      </c>
      <c r="AP69">
        <v>252521</v>
      </c>
      <c r="AQ69">
        <v>333.1</v>
      </c>
      <c r="AR69">
        <f t="shared" si="13"/>
        <v>3925.9045491272118</v>
      </c>
    </row>
    <row r="70" spans="1:44" x14ac:dyDescent="0.3">
      <c r="A70">
        <v>4.4000000000000004</v>
      </c>
      <c r="B70">
        <v>8.1</v>
      </c>
      <c r="C70">
        <v>1</v>
      </c>
      <c r="D70">
        <f t="shared" si="8"/>
        <v>3.6999999999999993</v>
      </c>
      <c r="E70">
        <f>IF((MIN('GA2'!$F$3,B70)-MAX(0,A70))&lt;0,0,MIN('GA2'!$F$3,B70)-MAX(0,A70))</f>
        <v>0.46899169552043674</v>
      </c>
      <c r="F70">
        <f>IF((MIN('GA2'!$F$4,WS1B!B70)-MAX('GA2'!$F$3, WS1B!A70))&lt;0,0,MIN('GA2'!$F$4,WS1B!B70)-MAX('GA2'!$F$3, WS1B!A70))</f>
        <v>3.2310083044795626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19953.001470917428</v>
      </c>
      <c r="I70">
        <v>16.399999999999999</v>
      </c>
      <c r="J70">
        <v>16.399999999999999</v>
      </c>
      <c r="K70">
        <v>5</v>
      </c>
      <c r="L70">
        <f t="shared" si="9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10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1.8734410036323332</v>
      </c>
      <c r="W70">
        <f>IF((MIN(24,R70)-MAX('GA2'!$F$4,WS1B!Q70))&lt;0,0,MIN(24,R70)-MAX('GA2'!$F$4,WS1B!Q70))</f>
        <v>7.4265589963676675</v>
      </c>
      <c r="X70">
        <f>(U70*'GA2'!$B$5+WS1B!V70*'GA2'!$C$5+WS1B!W70*'GA2'!$D$5)*INDEX('GA2'!$E$3:$E$8,WS1B!S70)</f>
        <v>79236.038668890586</v>
      </c>
      <c r="Y70">
        <v>5.5</v>
      </c>
      <c r="Z70">
        <v>18.600000000000001</v>
      </c>
      <c r="AA70">
        <v>4</v>
      </c>
      <c r="AB70">
        <f t="shared" si="11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2.8734410036323332</v>
      </c>
      <c r="AE70">
        <f>IF((MIN(24,Z70)-MAX('GA2'!$F$4,WS1B!Y70))&lt;0,0,MIN(24,Z70)-MAX('GA2'!$F$4,WS1B!Y70))</f>
        <v>10.226558996367668</v>
      </c>
      <c r="AF70">
        <f>(AC70*'GA2'!$B$6+WS1B!AD70*'GA2'!$C$6+WS1B!AE70*'GA2'!$D$6)*INDEX('GA2'!$E$3:$E$8,WS1B!AA70)</f>
        <v>117853.85221049094</v>
      </c>
      <c r="AG70">
        <v>1.2</v>
      </c>
      <c r="AH70">
        <v>10</v>
      </c>
      <c r="AI70">
        <v>6</v>
      </c>
      <c r="AJ70">
        <f t="shared" si="12"/>
        <v>8.8000000000000007</v>
      </c>
      <c r="AK70">
        <f>IF((MIN('GA2'!$F$3,AH70)-MAX(0,AG70))&lt;0,0,MIN('GA2'!$F$3,AH70)-MAX(0,AG70))</f>
        <v>3.6689916955204369</v>
      </c>
      <c r="AL70">
        <f>IF((MIN('GA2'!$F$4,WS1B!AH70)-MAX('GA2'!$F$3, WS1B!AG70))&lt;0,0,MIN('GA2'!$F$4,WS1B!AH70)-MAX('GA2'!$F$3, WS1B!AG70))</f>
        <v>3.5044493081118961</v>
      </c>
      <c r="AM70">
        <f>IF((MIN(24,AH70)-MAX('GA2'!$F$4,WS1B!AG70))&lt;0,0,MIN(24,AH70)-MAX('GA2'!$F$4,WS1B!AG70))</f>
        <v>1.6265589963676668</v>
      </c>
      <c r="AN70">
        <f>(AK70*'GA2'!$B$7+WS1B!AL70*'GA2'!$C$7+WS1B!AM70*'GA2'!$D$7)*INDEX('GA2'!$E$3:$E$8,WS1B!AI70)</f>
        <v>74398.549198363718</v>
      </c>
      <c r="AO70">
        <f t="shared" si="7"/>
        <v>291441.44154866267</v>
      </c>
      <c r="AP70">
        <v>302875</v>
      </c>
      <c r="AQ70">
        <v>340.3</v>
      </c>
      <c r="AR70">
        <f t="shared" si="13"/>
        <v>11433.558451337332</v>
      </c>
    </row>
    <row r="71" spans="1:44" x14ac:dyDescent="0.3">
      <c r="A71">
        <v>0</v>
      </c>
      <c r="B71">
        <v>0</v>
      </c>
      <c r="C71">
        <v>5</v>
      </c>
      <c r="D71">
        <f t="shared" si="8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9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10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11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3.0734410036323334</v>
      </c>
      <c r="AE71">
        <f>IF((MIN(24,Z71)-MAX('GA2'!$F$4,WS1B!Y71))&lt;0,0,MIN(24,Z71)-MAX('GA2'!$F$4,WS1B!Y71))</f>
        <v>13.226558996367668</v>
      </c>
      <c r="AF71">
        <f>(AC71*'GA2'!$B$6+WS1B!AD71*'GA2'!$C$6+WS1B!AE71*'GA2'!$D$6)*INDEX('GA2'!$E$3:$E$8,WS1B!AA71)</f>
        <v>172862.16051610143</v>
      </c>
      <c r="AG71">
        <v>7.8</v>
      </c>
      <c r="AH71">
        <v>20.399999999999999</v>
      </c>
      <c r="AI71">
        <v>1</v>
      </c>
      <c r="AJ71">
        <f t="shared" si="12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0.57344100363233341</v>
      </c>
      <c r="AM71">
        <f>IF((MIN(24,AH71)-MAX('GA2'!$F$4,WS1B!AG71))&lt;0,0,MIN(24,AH71)-MAX('GA2'!$F$4,WS1B!AG71))</f>
        <v>12.026558996367665</v>
      </c>
      <c r="AN71">
        <f>(AK71*'GA2'!$B$7+WS1B!AL71*'GA2'!$C$7+WS1B!AM71*'GA2'!$D$7)*INDEX('GA2'!$E$3:$E$8,WS1B!AI71)</f>
        <v>118350.02126951423</v>
      </c>
      <c r="AO71">
        <f t="shared" si="7"/>
        <v>291212.18178561563</v>
      </c>
      <c r="AP71">
        <v>287593</v>
      </c>
      <c r="AQ71">
        <v>281.60000000000002</v>
      </c>
      <c r="AR71">
        <f t="shared" si="13"/>
        <v>3619.1817856156267</v>
      </c>
    </row>
    <row r="72" spans="1:44" x14ac:dyDescent="0.3">
      <c r="A72">
        <v>0</v>
      </c>
      <c r="B72">
        <v>0</v>
      </c>
      <c r="C72">
        <v>6</v>
      </c>
      <c r="D72">
        <f t="shared" si="8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9"/>
        <v>9.2000000000000011</v>
      </c>
      <c r="M72">
        <f>IF((MIN('GA2'!$F$3,J72)-MAX(0,I72))&lt;0,0,MIN('GA2'!$F$3,J72)-MAX(0,I72))</f>
        <v>2.268991695520437</v>
      </c>
      <c r="N72">
        <f>IF((MIN('GA2'!$F$4,WS1B!J72)-MAX('GA2'!$F$3, WS1B!I72))&lt;0,0,MIN('GA2'!$F$4,WS1B!J72)-MAX('GA2'!$F$3, WS1B!I72))</f>
        <v>3.5044493081118961</v>
      </c>
      <c r="O72">
        <f>IF((MIN(24,J72)-MAX('GA2'!$F$4,WS1B!I72))&lt;0,0,MIN(24,J72)-MAX('GA2'!$F$4,WS1B!I72))</f>
        <v>3.4265589963676675</v>
      </c>
      <c r="P72">
        <f>(M72*'GA2'!$B$4+WS1B!N72*'GA2'!$C$4+WS1B!O72*'GA2'!$D$4)*INDEX('GA2'!$E$3:$E$8,WS1B!K72)</f>
        <v>98216.151352517511</v>
      </c>
      <c r="Q72">
        <v>0</v>
      </c>
      <c r="R72">
        <v>0</v>
      </c>
      <c r="S72">
        <v>4</v>
      </c>
      <c r="T72">
        <f t="shared" si="10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11"/>
        <v>9.5</v>
      </c>
      <c r="AC72">
        <f>IF((MIN('GA2'!$F$3,Z72)-MAX(0,Y72))&lt;0,0,MIN('GA2'!$F$3,Z72)-MAX(0,Y72))</f>
        <v>1.6689916955204369</v>
      </c>
      <c r="AD72">
        <f>IF((MIN('GA2'!$F$4,WS1B!Z72)-MAX('GA2'!$F$3, WS1B!Y72))&lt;0,0,MIN('GA2'!$F$4,WS1B!Z72)-MAX('GA2'!$F$3, WS1B!Y72))</f>
        <v>3.5044493081118961</v>
      </c>
      <c r="AE72">
        <f>IF((MIN(24,Z72)-MAX('GA2'!$F$4,WS1B!Y72))&lt;0,0,MIN(24,Z72)-MAX('GA2'!$F$4,WS1B!Y72))</f>
        <v>4.3265589963676661</v>
      </c>
      <c r="AF72">
        <f>(AC72*'GA2'!$B$6+WS1B!AD72*'GA2'!$C$6+WS1B!AE72*'GA2'!$D$6)*INDEX('GA2'!$E$3:$E$8,WS1B!AA72)</f>
        <v>92983.870983512679</v>
      </c>
      <c r="AG72">
        <v>11.9</v>
      </c>
      <c r="AH72">
        <v>13.4</v>
      </c>
      <c r="AI72">
        <v>3</v>
      </c>
      <c r="AJ72">
        <f t="shared" si="12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16808.666794472367</v>
      </c>
      <c r="AO72">
        <f t="shared" si="7"/>
        <v>208008.68913050258</v>
      </c>
      <c r="AP72">
        <v>200250</v>
      </c>
      <c r="AQ72">
        <v>186</v>
      </c>
      <c r="AR72">
        <f t="shared" si="13"/>
        <v>7758.6891305025783</v>
      </c>
    </row>
    <row r="73" spans="1:44" x14ac:dyDescent="0.3">
      <c r="A73">
        <v>0</v>
      </c>
      <c r="B73">
        <v>0</v>
      </c>
      <c r="C73">
        <v>5</v>
      </c>
      <c r="D73">
        <f t="shared" si="8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9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10"/>
        <v>14.599999999999998</v>
      </c>
      <c r="U73">
        <f>IF((MIN('GA2'!$F$3,R73)-MAX(0,Q73))&lt;0,0,MIN('GA2'!$F$3,R73)-MAX(0,Q73))</f>
        <v>1.0689916955204373</v>
      </c>
      <c r="V73">
        <f>IF((MIN('GA2'!$F$4,WS1B!R73)-MAX('GA2'!$F$3, WS1B!Q73))&lt;0,0,MIN('GA2'!$F$4,WS1B!R73)-MAX('GA2'!$F$3, WS1B!Q73))</f>
        <v>3.5044493081118961</v>
      </c>
      <c r="W73">
        <f>IF((MIN(24,R73)-MAX('GA2'!$F$4,WS1B!Q73))&lt;0,0,MIN(24,R73)-MAX('GA2'!$F$4,WS1B!Q73))</f>
        <v>10.026558996367665</v>
      </c>
      <c r="X73">
        <f>(U73*'GA2'!$B$5+WS1B!V73*'GA2'!$C$5+WS1B!W73*'GA2'!$D$5)*INDEX('GA2'!$E$3:$E$8,WS1B!S73)</f>
        <v>165661.98956114025</v>
      </c>
      <c r="Y73">
        <v>6.6</v>
      </c>
      <c r="Z73">
        <v>10.8</v>
      </c>
      <c r="AA73">
        <v>2</v>
      </c>
      <c r="AB73">
        <f t="shared" si="11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1.7734410036323336</v>
      </c>
      <c r="AE73">
        <f>IF((MIN(24,Z73)-MAX('GA2'!$F$4,WS1B!Y73))&lt;0,0,MIN(24,Z73)-MAX('GA2'!$F$4,WS1B!Y73))</f>
        <v>2.4265589963676675</v>
      </c>
      <c r="AF73">
        <f>(AC73*'GA2'!$B$6+WS1B!AD73*'GA2'!$C$6+WS1B!AE73*'GA2'!$D$6)*INDEX('GA2'!$E$3:$E$8,WS1B!AA73)</f>
        <v>40222.265280295214</v>
      </c>
      <c r="AG73">
        <v>0</v>
      </c>
      <c r="AH73">
        <v>0</v>
      </c>
      <c r="AI73">
        <v>4</v>
      </c>
      <c r="AJ73">
        <f t="shared" si="12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 t="shared" si="7"/>
        <v>205884.25484143547</v>
      </c>
      <c r="AP73">
        <v>198840</v>
      </c>
      <c r="AQ73">
        <v>150.4</v>
      </c>
      <c r="AR73">
        <f t="shared" si="13"/>
        <v>7044.2548414354678</v>
      </c>
    </row>
    <row r="74" spans="1:44" x14ac:dyDescent="0.3">
      <c r="A74">
        <v>19.399999999999999</v>
      </c>
      <c r="B74">
        <v>20.2</v>
      </c>
      <c r="C74">
        <v>1</v>
      </c>
      <c r="D74">
        <f t="shared" si="8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6945.7568066769118</v>
      </c>
      <c r="I74">
        <v>0</v>
      </c>
      <c r="J74">
        <v>0</v>
      </c>
      <c r="K74">
        <v>4</v>
      </c>
      <c r="L74">
        <f t="shared" si="9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10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11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2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2.7734410036323336</v>
      </c>
      <c r="AM74">
        <f>IF((MIN(24,AH74)-MAX('GA2'!$F$4,WS1B!AG74))&lt;0,0,MIN(24,AH74)-MAX('GA2'!$F$4,WS1B!AG74))</f>
        <v>6.6265589963676668</v>
      </c>
      <c r="AN74">
        <f>(AK74*'GA2'!$B$7+WS1B!AL74*'GA2'!$C$7+WS1B!AM74*'GA2'!$D$7)*INDEX('GA2'!$E$3:$E$8,WS1B!AI74)</f>
        <v>70297.74817335885</v>
      </c>
      <c r="AO74">
        <f t="shared" si="7"/>
        <v>77243.504980035766</v>
      </c>
      <c r="AP74">
        <v>67748</v>
      </c>
      <c r="AQ74">
        <v>124.8</v>
      </c>
      <c r="AR74">
        <f t="shared" si="13"/>
        <v>9495.5049800357665</v>
      </c>
    </row>
    <row r="75" spans="1:44" x14ac:dyDescent="0.3">
      <c r="A75">
        <v>0</v>
      </c>
      <c r="B75">
        <v>0</v>
      </c>
      <c r="C75">
        <v>1</v>
      </c>
      <c r="D75">
        <f t="shared" si="8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9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2.7734410036323336</v>
      </c>
      <c r="O75">
        <f>IF((MIN(24,J75)-MAX('GA2'!$F$4,WS1B!I75))&lt;0,0,MIN(24,J75)-MAX('GA2'!$F$4,WS1B!I75))</f>
        <v>15.026558996367665</v>
      </c>
      <c r="P75">
        <f>(M75*'GA2'!$B$4+WS1B!N75*'GA2'!$C$4+WS1B!O75*'GA2'!$D$4)*INDEX('GA2'!$E$3:$E$8,WS1B!K75)</f>
        <v>184102.99010264213</v>
      </c>
      <c r="Q75">
        <v>1.2</v>
      </c>
      <c r="R75">
        <v>20.9</v>
      </c>
      <c r="S75">
        <v>3</v>
      </c>
      <c r="T75">
        <f t="shared" si="10"/>
        <v>19.7</v>
      </c>
      <c r="U75">
        <f>IF((MIN('GA2'!$F$3,R75)-MAX(0,Q75))&lt;0,0,MIN('GA2'!$F$3,R75)-MAX(0,Q75))</f>
        <v>3.6689916955204369</v>
      </c>
      <c r="V75">
        <f>IF((MIN('GA2'!$F$4,WS1B!R75)-MAX('GA2'!$F$3, WS1B!Q75))&lt;0,0,MIN('GA2'!$F$4,WS1B!R75)-MAX('GA2'!$F$3, WS1B!Q75))</f>
        <v>3.5044493081118961</v>
      </c>
      <c r="W75">
        <f>IF((MIN(24,R75)-MAX('GA2'!$F$4,WS1B!Q75))&lt;0,0,MIN(24,R75)-MAX('GA2'!$F$4,WS1B!Q75))</f>
        <v>12.526558996367665</v>
      </c>
      <c r="X75">
        <f>(U75*'GA2'!$B$5+WS1B!V75*'GA2'!$C$5+WS1B!W75*'GA2'!$D$5)*INDEX('GA2'!$E$3:$E$8,WS1B!S75)</f>
        <v>221658.24377927426</v>
      </c>
      <c r="Y75">
        <v>0</v>
      </c>
      <c r="Z75">
        <v>0</v>
      </c>
      <c r="AA75">
        <v>2</v>
      </c>
      <c r="AB75">
        <f t="shared" si="11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2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 t="shared" si="7"/>
        <v>405761.23388191639</v>
      </c>
      <c r="AP75">
        <v>395862</v>
      </c>
      <c r="AQ75">
        <v>335.6</v>
      </c>
      <c r="AR75">
        <f t="shared" si="13"/>
        <v>9899.2338819163851</v>
      </c>
    </row>
    <row r="76" spans="1:44" x14ac:dyDescent="0.3">
      <c r="A76">
        <v>9</v>
      </c>
      <c r="B76">
        <v>18.8</v>
      </c>
      <c r="C76">
        <v>3</v>
      </c>
      <c r="D76">
        <f t="shared" si="8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98895.805307531497</v>
      </c>
      <c r="I76">
        <v>2.6</v>
      </c>
      <c r="J76">
        <v>16.7</v>
      </c>
      <c r="K76">
        <v>4</v>
      </c>
      <c r="L76">
        <f t="shared" si="9"/>
        <v>14.1</v>
      </c>
      <c r="M76">
        <f>IF((MIN('GA2'!$F$3,J76)-MAX(0,I76))&lt;0,0,MIN('GA2'!$F$3,J76)-MAX(0,I76))</f>
        <v>2.268991695520437</v>
      </c>
      <c r="N76">
        <f>IF((MIN('GA2'!$F$4,WS1B!J76)-MAX('GA2'!$F$3, WS1B!I76))&lt;0,0,MIN('GA2'!$F$4,WS1B!J76)-MAX('GA2'!$F$3, WS1B!I76))</f>
        <v>3.5044493081118961</v>
      </c>
      <c r="O76">
        <f>IF((MIN(24,J76)-MAX('GA2'!$F$4,WS1B!I76))&lt;0,0,MIN(24,J76)-MAX('GA2'!$F$4,WS1B!I76))</f>
        <v>8.3265589963676661</v>
      </c>
      <c r="P76">
        <f>(M76*'GA2'!$B$4+WS1B!N76*'GA2'!$C$4+WS1B!O76*'GA2'!$D$4)*INDEX('GA2'!$E$3:$E$8,WS1B!K76)</f>
        <v>137839.19567469685</v>
      </c>
      <c r="Q76">
        <v>0</v>
      </c>
      <c r="R76">
        <v>0</v>
      </c>
      <c r="S76">
        <v>6</v>
      </c>
      <c r="T76">
        <f t="shared" si="10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11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3.0734410036323334</v>
      </c>
      <c r="AE76">
        <f>IF((MIN(24,Z76)-MAX('GA2'!$F$4,WS1B!Y76))&lt;0,0,MIN(24,Z76)-MAX('GA2'!$F$4,WS1B!Y76))</f>
        <v>5.1265589963676668</v>
      </c>
      <c r="AF76">
        <f>(AC76*'GA2'!$B$6+WS1B!AD76*'GA2'!$C$6+WS1B!AE76*'GA2'!$D$6)*INDEX('GA2'!$E$3:$E$8,WS1B!AA76)</f>
        <v>91311.15755557199</v>
      </c>
      <c r="AG76">
        <v>0</v>
      </c>
      <c r="AH76">
        <v>0</v>
      </c>
      <c r="AI76">
        <v>2</v>
      </c>
      <c r="AJ76">
        <f t="shared" si="12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 t="shared" si="7"/>
        <v>328046.15853780031</v>
      </c>
      <c r="AP76">
        <v>316804</v>
      </c>
      <c r="AQ76">
        <v>353.6</v>
      </c>
      <c r="AR76">
        <f t="shared" si="13"/>
        <v>11242.158537800307</v>
      </c>
    </row>
    <row r="77" spans="1:44" x14ac:dyDescent="0.3">
      <c r="A77">
        <v>14.4</v>
      </c>
      <c r="B77">
        <v>17.8</v>
      </c>
      <c r="C77">
        <v>5</v>
      </c>
      <c r="D77">
        <f t="shared" si="8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32706.631962455504</v>
      </c>
      <c r="I77">
        <v>0</v>
      </c>
      <c r="J77">
        <v>0</v>
      </c>
      <c r="K77">
        <v>2</v>
      </c>
      <c r="L77">
        <f t="shared" si="9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10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11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2"/>
        <v>16.700000000000003</v>
      </c>
      <c r="AK77">
        <f>IF((MIN('GA2'!$F$3,AH77)-MAX(0,AG77))&lt;0,0,MIN('GA2'!$F$3,AH77)-MAX(0,AG77))</f>
        <v>0.76899169552043745</v>
      </c>
      <c r="AL77">
        <f>IF((MIN('GA2'!$F$4,WS1B!AH77)-MAX('GA2'!$F$3, WS1B!AG77))&lt;0,0,MIN('GA2'!$F$4,WS1B!AH77)-MAX('GA2'!$F$3, WS1B!AG77))</f>
        <v>3.5044493081118961</v>
      </c>
      <c r="AM77">
        <f>IF((MIN(24,AH77)-MAX('GA2'!$F$4,WS1B!AG77))&lt;0,0,MIN(24,AH77)-MAX('GA2'!$F$4,WS1B!AG77))</f>
        <v>12.426558996367667</v>
      </c>
      <c r="AN77">
        <f>(AK77*'GA2'!$B$7+WS1B!AL77*'GA2'!$C$7+WS1B!AM77*'GA2'!$D$7)*INDEX('GA2'!$E$3:$E$8,WS1B!AI77)</f>
        <v>163072.79215359938</v>
      </c>
      <c r="AO77">
        <f t="shared" si="7"/>
        <v>195779.4241160549</v>
      </c>
      <c r="AP77">
        <v>207007</v>
      </c>
      <c r="AQ77">
        <v>251.4</v>
      </c>
      <c r="AR77">
        <f t="shared" si="13"/>
        <v>11227.575883945101</v>
      </c>
    </row>
    <row r="78" spans="1:44" x14ac:dyDescent="0.3">
      <c r="A78">
        <v>3.6</v>
      </c>
      <c r="B78">
        <v>18.8</v>
      </c>
      <c r="C78">
        <v>2</v>
      </c>
      <c r="D78">
        <f t="shared" si="8"/>
        <v>15.200000000000001</v>
      </c>
      <c r="E78">
        <f>IF((MIN('GA2'!$F$3,B78)-MAX(0,A78))&lt;0,0,MIN('GA2'!$F$3,B78)-MAX(0,A78))</f>
        <v>1.268991695520437</v>
      </c>
      <c r="F78">
        <f>IF((MIN('GA2'!$F$4,WS1B!B78)-MAX('GA2'!$F$3, WS1B!A78))&lt;0,0,MIN('GA2'!$F$4,WS1B!B78)-MAX('GA2'!$F$3, WS1B!A78))</f>
        <v>3.5044493081118961</v>
      </c>
      <c r="G78">
        <f>IF((MIN(24,B78)-MAX('GA2'!$F$4,WS1B!A78))&lt;0,0,MIN(24,B78)-MAX('GA2'!$F$4,WS1B!A78))</f>
        <v>10.426558996367667</v>
      </c>
      <c r="H78">
        <f>(E78*'GA2'!$B$3+WS1B!F78*'GA2'!$C$3+WS1B!G78*'GA2'!$D$3)*INDEX('GA2'!$E$3:$E$8,WS1B!C78)</f>
        <v>110680.01521592564</v>
      </c>
      <c r="I78">
        <v>3.1</v>
      </c>
      <c r="J78">
        <v>13</v>
      </c>
      <c r="K78">
        <v>3</v>
      </c>
      <c r="L78">
        <f t="shared" si="9"/>
        <v>9.9</v>
      </c>
      <c r="M78">
        <f>IF((MIN('GA2'!$F$3,J78)-MAX(0,I78))&lt;0,0,MIN('GA2'!$F$3,J78)-MAX(0,I78))</f>
        <v>1.768991695520437</v>
      </c>
      <c r="N78">
        <f>IF((MIN('GA2'!$F$4,WS1B!J78)-MAX('GA2'!$F$3, WS1B!I78))&lt;0,0,MIN('GA2'!$F$4,WS1B!J78)-MAX('GA2'!$F$3, WS1B!I78))</f>
        <v>3.5044493081118961</v>
      </c>
      <c r="O78">
        <f>IF((MIN(24,J78)-MAX('GA2'!$F$4,WS1B!I78))&lt;0,0,MIN(24,J78)-MAX('GA2'!$F$4,WS1B!I78))</f>
        <v>4.6265589963676668</v>
      </c>
      <c r="P78">
        <f>(M78*'GA2'!$B$4+WS1B!N78*'GA2'!$C$4+WS1B!O78*'GA2'!$D$4)*INDEX('GA2'!$E$3:$E$8,WS1B!K78)</f>
        <v>113486.44637751018</v>
      </c>
      <c r="Q78">
        <v>0</v>
      </c>
      <c r="R78">
        <v>0</v>
      </c>
      <c r="S78">
        <v>1</v>
      </c>
      <c r="T78">
        <f t="shared" si="10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11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2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54477.515945036495</v>
      </c>
      <c r="AO78">
        <f t="shared" si="7"/>
        <v>278643.97753847233</v>
      </c>
      <c r="AP78">
        <v>287271</v>
      </c>
      <c r="AQ78">
        <v>388.2</v>
      </c>
      <c r="AR78">
        <f t="shared" si="13"/>
        <v>8627.0224615276675</v>
      </c>
    </row>
    <row r="79" spans="1:44" x14ac:dyDescent="0.3">
      <c r="A79">
        <v>6.6</v>
      </c>
      <c r="B79">
        <v>9.5</v>
      </c>
      <c r="C79">
        <v>6</v>
      </c>
      <c r="D79">
        <f t="shared" si="8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1.7734410036323336</v>
      </c>
      <c r="G79">
        <f>IF((MIN(24,B79)-MAX('GA2'!$F$4,WS1B!A79))&lt;0,0,MIN(24,B79)-MAX('GA2'!$F$4,WS1B!A79))</f>
        <v>1.1265589963676668</v>
      </c>
      <c r="H79">
        <f>(E79*'GA2'!$B$3+WS1B!F79*'GA2'!$C$3+WS1B!G79*'GA2'!$D$3)*INDEX('GA2'!$E$3:$E$8,WS1B!C79)</f>
        <v>23636.769097397937</v>
      </c>
      <c r="I79">
        <v>5.6</v>
      </c>
      <c r="J79">
        <v>19</v>
      </c>
      <c r="K79">
        <v>4</v>
      </c>
      <c r="L79">
        <f t="shared" si="9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2.7734410036323336</v>
      </c>
      <c r="O79">
        <f>IF((MIN(24,J79)-MAX('GA2'!$F$4,WS1B!I79))&lt;0,0,MIN(24,J79)-MAX('GA2'!$F$4,WS1B!I79))</f>
        <v>10.626558996367667</v>
      </c>
      <c r="P79">
        <f>(M79*'GA2'!$B$4+WS1B!N79*'GA2'!$C$4+WS1B!O79*'GA2'!$D$4)*INDEX('GA2'!$E$3:$E$8,WS1B!K79)</f>
        <v>137519.91079186567</v>
      </c>
      <c r="Q79">
        <v>0</v>
      </c>
      <c r="R79">
        <v>0</v>
      </c>
      <c r="S79">
        <v>3</v>
      </c>
      <c r="T79">
        <f t="shared" si="10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11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907.02532056269706</v>
      </c>
      <c r="AG79">
        <v>3</v>
      </c>
      <c r="AH79">
        <v>15.9</v>
      </c>
      <c r="AI79">
        <v>2</v>
      </c>
      <c r="AJ79">
        <f t="shared" si="12"/>
        <v>12.9</v>
      </c>
      <c r="AK79">
        <f>IF((MIN('GA2'!$F$3,AH79)-MAX(0,AG79))&lt;0,0,MIN('GA2'!$F$3,AH79)-MAX(0,AG79))</f>
        <v>1.8689916955204371</v>
      </c>
      <c r="AL79">
        <f>IF((MIN('GA2'!$F$4,WS1B!AH79)-MAX('GA2'!$F$3, WS1B!AG79))&lt;0,0,MIN('GA2'!$F$4,WS1B!AH79)-MAX('GA2'!$F$3, WS1B!AG79))</f>
        <v>3.5044493081118961</v>
      </c>
      <c r="AM79">
        <f>IF((MIN(24,AH79)-MAX('GA2'!$F$4,WS1B!AG79))&lt;0,0,MIN(24,AH79)-MAX('GA2'!$F$4,WS1B!AG79))</f>
        <v>7.5265589963676671</v>
      </c>
      <c r="AN79">
        <f>(AK79*'GA2'!$B$7+WS1B!AL79*'GA2'!$C$7+WS1B!AM79*'GA2'!$D$7)*INDEX('GA2'!$E$3:$E$8,WS1B!AI79)</f>
        <v>94383.199339300903</v>
      </c>
      <c r="AO79">
        <f t="shared" si="7"/>
        <v>256446.90454912721</v>
      </c>
      <c r="AP79">
        <v>252521</v>
      </c>
      <c r="AQ79">
        <v>333.1</v>
      </c>
      <c r="AR79">
        <f t="shared" si="13"/>
        <v>3925.9045491272118</v>
      </c>
    </row>
    <row r="80" spans="1:44" x14ac:dyDescent="0.3">
      <c r="A80">
        <v>4.4000000000000004</v>
      </c>
      <c r="B80">
        <v>8.1</v>
      </c>
      <c r="C80">
        <v>1</v>
      </c>
      <c r="D80">
        <f t="shared" si="8"/>
        <v>3.6999999999999993</v>
      </c>
      <c r="E80">
        <f>IF((MIN('GA2'!$F$3,B80)-MAX(0,A80))&lt;0,0,MIN('GA2'!$F$3,B80)-MAX(0,A80))</f>
        <v>0.46899169552043674</v>
      </c>
      <c r="F80">
        <f>IF((MIN('GA2'!$F$4,WS1B!B80)-MAX('GA2'!$F$3, WS1B!A80))&lt;0,0,MIN('GA2'!$F$4,WS1B!B80)-MAX('GA2'!$F$3, WS1B!A80))</f>
        <v>3.2310083044795626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19953.001470917428</v>
      </c>
      <c r="I80">
        <v>16.399999999999999</v>
      </c>
      <c r="J80">
        <v>16.399999999999999</v>
      </c>
      <c r="K80">
        <v>5</v>
      </c>
      <c r="L80">
        <f t="shared" si="9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10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1.8734410036323332</v>
      </c>
      <c r="W80">
        <f>IF((MIN(24,R80)-MAX('GA2'!$F$4,WS1B!Q80))&lt;0,0,MIN(24,R80)-MAX('GA2'!$F$4,WS1B!Q80))</f>
        <v>7.4265589963676675</v>
      </c>
      <c r="X80">
        <f>(U80*'GA2'!$B$5+WS1B!V80*'GA2'!$C$5+WS1B!W80*'GA2'!$D$5)*INDEX('GA2'!$E$3:$E$8,WS1B!S80)</f>
        <v>79236.038668890586</v>
      </c>
      <c r="Y80">
        <v>5.5</v>
      </c>
      <c r="Z80">
        <v>18.600000000000001</v>
      </c>
      <c r="AA80">
        <v>4</v>
      </c>
      <c r="AB80">
        <f t="shared" si="11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2.8734410036323332</v>
      </c>
      <c r="AE80">
        <f>IF((MIN(24,Z80)-MAX('GA2'!$F$4,WS1B!Y80))&lt;0,0,MIN(24,Z80)-MAX('GA2'!$F$4,WS1B!Y80))</f>
        <v>10.226558996367668</v>
      </c>
      <c r="AF80">
        <f>(AC80*'GA2'!$B$6+WS1B!AD80*'GA2'!$C$6+WS1B!AE80*'GA2'!$D$6)*INDEX('GA2'!$E$3:$E$8,WS1B!AA80)</f>
        <v>117853.85221049094</v>
      </c>
      <c r="AG80">
        <v>1.2</v>
      </c>
      <c r="AH80">
        <v>10</v>
      </c>
      <c r="AI80">
        <v>6</v>
      </c>
      <c r="AJ80">
        <f t="shared" si="12"/>
        <v>8.8000000000000007</v>
      </c>
      <c r="AK80">
        <f>IF((MIN('GA2'!$F$3,AH80)-MAX(0,AG80))&lt;0,0,MIN('GA2'!$F$3,AH80)-MAX(0,AG80))</f>
        <v>3.6689916955204369</v>
      </c>
      <c r="AL80">
        <f>IF((MIN('GA2'!$F$4,WS1B!AH80)-MAX('GA2'!$F$3, WS1B!AG80))&lt;0,0,MIN('GA2'!$F$4,WS1B!AH80)-MAX('GA2'!$F$3, WS1B!AG80))</f>
        <v>3.5044493081118961</v>
      </c>
      <c r="AM80">
        <f>IF((MIN(24,AH80)-MAX('GA2'!$F$4,WS1B!AG80))&lt;0,0,MIN(24,AH80)-MAX('GA2'!$F$4,WS1B!AG80))</f>
        <v>1.6265589963676668</v>
      </c>
      <c r="AN80">
        <f>(AK80*'GA2'!$B$7+WS1B!AL80*'GA2'!$C$7+WS1B!AM80*'GA2'!$D$7)*INDEX('GA2'!$E$3:$E$8,WS1B!AI80)</f>
        <v>74398.549198363718</v>
      </c>
      <c r="AO80">
        <f t="shared" si="7"/>
        <v>291441.44154866267</v>
      </c>
      <c r="AP80">
        <v>302875</v>
      </c>
      <c r="AQ80">
        <v>340.3</v>
      </c>
      <c r="AR80">
        <f t="shared" si="13"/>
        <v>11433.558451337332</v>
      </c>
    </row>
    <row r="81" spans="1:44" x14ac:dyDescent="0.3">
      <c r="A81">
        <v>0</v>
      </c>
      <c r="B81">
        <v>0</v>
      </c>
      <c r="C81">
        <v>5</v>
      </c>
      <c r="D81">
        <f t="shared" si="8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9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10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11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3.0734410036323334</v>
      </c>
      <c r="AE81">
        <f>IF((MIN(24,Z81)-MAX('GA2'!$F$4,WS1B!Y81))&lt;0,0,MIN(24,Z81)-MAX('GA2'!$F$4,WS1B!Y81))</f>
        <v>13.226558996367668</v>
      </c>
      <c r="AF81">
        <f>(AC81*'GA2'!$B$6+WS1B!AD81*'GA2'!$C$6+WS1B!AE81*'GA2'!$D$6)*INDEX('GA2'!$E$3:$E$8,WS1B!AA81)</f>
        <v>172862.16051610143</v>
      </c>
      <c r="AG81">
        <v>7.8</v>
      </c>
      <c r="AH81">
        <v>20.399999999999999</v>
      </c>
      <c r="AI81">
        <v>1</v>
      </c>
      <c r="AJ81">
        <f t="shared" si="12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0.57344100363233341</v>
      </c>
      <c r="AM81">
        <f>IF((MIN(24,AH81)-MAX('GA2'!$F$4,WS1B!AG81))&lt;0,0,MIN(24,AH81)-MAX('GA2'!$F$4,WS1B!AG81))</f>
        <v>12.026558996367665</v>
      </c>
      <c r="AN81">
        <f>(AK81*'GA2'!$B$7+WS1B!AL81*'GA2'!$C$7+WS1B!AM81*'GA2'!$D$7)*INDEX('GA2'!$E$3:$E$8,WS1B!AI81)</f>
        <v>118350.02126951423</v>
      </c>
      <c r="AO81">
        <f t="shared" si="7"/>
        <v>291212.18178561563</v>
      </c>
      <c r="AP81">
        <v>287593</v>
      </c>
      <c r="AQ81">
        <v>281.60000000000002</v>
      </c>
      <c r="AR81">
        <f t="shared" si="13"/>
        <v>3619.1817856156267</v>
      </c>
    </row>
    <row r="82" spans="1:44" x14ac:dyDescent="0.3">
      <c r="A82">
        <v>0</v>
      </c>
      <c r="B82">
        <v>0</v>
      </c>
      <c r="C82">
        <v>6</v>
      </c>
      <c r="D82">
        <f t="shared" si="8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9"/>
        <v>9.2000000000000011</v>
      </c>
      <c r="M82">
        <f>IF((MIN('GA2'!$F$3,J82)-MAX(0,I82))&lt;0,0,MIN('GA2'!$F$3,J82)-MAX(0,I82))</f>
        <v>2.268991695520437</v>
      </c>
      <c r="N82">
        <f>IF((MIN('GA2'!$F$4,WS1B!J82)-MAX('GA2'!$F$3, WS1B!I82))&lt;0,0,MIN('GA2'!$F$4,WS1B!J82)-MAX('GA2'!$F$3, WS1B!I82))</f>
        <v>3.5044493081118961</v>
      </c>
      <c r="O82">
        <f>IF((MIN(24,J82)-MAX('GA2'!$F$4,WS1B!I82))&lt;0,0,MIN(24,J82)-MAX('GA2'!$F$4,WS1B!I82))</f>
        <v>3.4265589963676675</v>
      </c>
      <c r="P82">
        <f>(M82*'GA2'!$B$4+WS1B!N82*'GA2'!$C$4+WS1B!O82*'GA2'!$D$4)*INDEX('GA2'!$E$3:$E$8,WS1B!K82)</f>
        <v>98216.151352517511</v>
      </c>
      <c r="Q82">
        <v>0</v>
      </c>
      <c r="R82">
        <v>0</v>
      </c>
      <c r="S82">
        <v>4</v>
      </c>
      <c r="T82">
        <f t="shared" si="10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11"/>
        <v>9.5</v>
      </c>
      <c r="AC82">
        <f>IF((MIN('GA2'!$F$3,Z82)-MAX(0,Y82))&lt;0,0,MIN('GA2'!$F$3,Z82)-MAX(0,Y82))</f>
        <v>1.6689916955204369</v>
      </c>
      <c r="AD82">
        <f>IF((MIN('GA2'!$F$4,WS1B!Z82)-MAX('GA2'!$F$3, WS1B!Y82))&lt;0,0,MIN('GA2'!$F$4,WS1B!Z82)-MAX('GA2'!$F$3, WS1B!Y82))</f>
        <v>3.5044493081118961</v>
      </c>
      <c r="AE82">
        <f>IF((MIN(24,Z82)-MAX('GA2'!$F$4,WS1B!Y82))&lt;0,0,MIN(24,Z82)-MAX('GA2'!$F$4,WS1B!Y82))</f>
        <v>4.3265589963676661</v>
      </c>
      <c r="AF82">
        <f>(AC82*'GA2'!$B$6+WS1B!AD82*'GA2'!$C$6+WS1B!AE82*'GA2'!$D$6)*INDEX('GA2'!$E$3:$E$8,WS1B!AA82)</f>
        <v>92983.870983512679</v>
      </c>
      <c r="AG82">
        <v>11.9</v>
      </c>
      <c r="AH82">
        <v>13.4</v>
      </c>
      <c r="AI82">
        <v>3</v>
      </c>
      <c r="AJ82">
        <f t="shared" si="12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16808.666794472367</v>
      </c>
      <c r="AO82">
        <f t="shared" si="7"/>
        <v>208008.68913050258</v>
      </c>
      <c r="AP82">
        <v>200250</v>
      </c>
      <c r="AQ82">
        <v>186</v>
      </c>
      <c r="AR82">
        <f t="shared" si="13"/>
        <v>7758.6891305025783</v>
      </c>
    </row>
    <row r="83" spans="1:44" x14ac:dyDescent="0.3">
      <c r="A83">
        <v>0</v>
      </c>
      <c r="B83">
        <v>0</v>
      </c>
      <c r="C83">
        <v>5</v>
      </c>
      <c r="D83">
        <f t="shared" si="8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9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10"/>
        <v>14.599999999999998</v>
      </c>
      <c r="U83">
        <f>IF((MIN('GA2'!$F$3,R83)-MAX(0,Q83))&lt;0,0,MIN('GA2'!$F$3,R83)-MAX(0,Q83))</f>
        <v>1.0689916955204373</v>
      </c>
      <c r="V83">
        <f>IF((MIN('GA2'!$F$4,WS1B!R83)-MAX('GA2'!$F$3, WS1B!Q83))&lt;0,0,MIN('GA2'!$F$4,WS1B!R83)-MAX('GA2'!$F$3, WS1B!Q83))</f>
        <v>3.5044493081118961</v>
      </c>
      <c r="W83">
        <f>IF((MIN(24,R83)-MAX('GA2'!$F$4,WS1B!Q83))&lt;0,0,MIN(24,R83)-MAX('GA2'!$F$4,WS1B!Q83))</f>
        <v>10.026558996367665</v>
      </c>
      <c r="X83">
        <f>(U83*'GA2'!$B$5+WS1B!V83*'GA2'!$C$5+WS1B!W83*'GA2'!$D$5)*INDEX('GA2'!$E$3:$E$8,WS1B!S83)</f>
        <v>165661.98956114025</v>
      </c>
      <c r="Y83">
        <v>6.6</v>
      </c>
      <c r="Z83">
        <v>10.8</v>
      </c>
      <c r="AA83">
        <v>2</v>
      </c>
      <c r="AB83">
        <f t="shared" si="11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1.7734410036323336</v>
      </c>
      <c r="AE83">
        <f>IF((MIN(24,Z83)-MAX('GA2'!$F$4,WS1B!Y83))&lt;0,0,MIN(24,Z83)-MAX('GA2'!$F$4,WS1B!Y83))</f>
        <v>2.4265589963676675</v>
      </c>
      <c r="AF83">
        <f>(AC83*'GA2'!$B$6+WS1B!AD83*'GA2'!$C$6+WS1B!AE83*'GA2'!$D$6)*INDEX('GA2'!$E$3:$E$8,WS1B!AA83)</f>
        <v>40222.265280295214</v>
      </c>
      <c r="AG83">
        <v>0</v>
      </c>
      <c r="AH83">
        <v>0</v>
      </c>
      <c r="AI83">
        <v>4</v>
      </c>
      <c r="AJ83">
        <f t="shared" si="12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 t="shared" si="7"/>
        <v>205884.25484143547</v>
      </c>
      <c r="AP83">
        <v>198840</v>
      </c>
      <c r="AQ83">
        <v>150.4</v>
      </c>
      <c r="AR83">
        <f t="shared" si="13"/>
        <v>7044.2548414354678</v>
      </c>
    </row>
    <row r="84" spans="1:44" x14ac:dyDescent="0.3">
      <c r="A84">
        <v>19.399999999999999</v>
      </c>
      <c r="B84">
        <v>20.2</v>
      </c>
      <c r="C84">
        <v>1</v>
      </c>
      <c r="D84">
        <f t="shared" si="8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6945.7568066769118</v>
      </c>
      <c r="I84">
        <v>0</v>
      </c>
      <c r="J84">
        <v>0</v>
      </c>
      <c r="K84">
        <v>4</v>
      </c>
      <c r="L84">
        <f t="shared" si="9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10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11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2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2.7734410036323336</v>
      </c>
      <c r="AM84">
        <f>IF((MIN(24,AH84)-MAX('GA2'!$F$4,WS1B!AG84))&lt;0,0,MIN(24,AH84)-MAX('GA2'!$F$4,WS1B!AG84))</f>
        <v>6.6265589963676668</v>
      </c>
      <c r="AN84">
        <f>(AK84*'GA2'!$B$7+WS1B!AL84*'GA2'!$C$7+WS1B!AM84*'GA2'!$D$7)*INDEX('GA2'!$E$3:$E$8,WS1B!AI84)</f>
        <v>70297.74817335885</v>
      </c>
      <c r="AO84">
        <f t="shared" si="7"/>
        <v>77243.504980035766</v>
      </c>
      <c r="AP84">
        <v>67748</v>
      </c>
      <c r="AQ84">
        <v>124.8</v>
      </c>
      <c r="AR84">
        <f t="shared" si="13"/>
        <v>9495.5049800357665</v>
      </c>
    </row>
    <row r="85" spans="1:44" x14ac:dyDescent="0.3">
      <c r="A85">
        <v>0</v>
      </c>
      <c r="B85">
        <v>0</v>
      </c>
      <c r="C85">
        <v>1</v>
      </c>
      <c r="D85">
        <f t="shared" si="8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9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2.7734410036323336</v>
      </c>
      <c r="O85">
        <f>IF((MIN(24,J85)-MAX('GA2'!$F$4,WS1B!I85))&lt;0,0,MIN(24,J85)-MAX('GA2'!$F$4,WS1B!I85))</f>
        <v>15.026558996367665</v>
      </c>
      <c r="P85">
        <f>(M85*'GA2'!$B$4+WS1B!N85*'GA2'!$C$4+WS1B!O85*'GA2'!$D$4)*INDEX('GA2'!$E$3:$E$8,WS1B!K85)</f>
        <v>184102.99010264213</v>
      </c>
      <c r="Q85">
        <v>1.2</v>
      </c>
      <c r="R85">
        <v>20.9</v>
      </c>
      <c r="S85">
        <v>3</v>
      </c>
      <c r="T85">
        <f t="shared" si="10"/>
        <v>19.7</v>
      </c>
      <c r="U85">
        <f>IF((MIN('GA2'!$F$3,R85)-MAX(0,Q85))&lt;0,0,MIN('GA2'!$F$3,R85)-MAX(0,Q85))</f>
        <v>3.6689916955204369</v>
      </c>
      <c r="V85">
        <f>IF((MIN('GA2'!$F$4,WS1B!R85)-MAX('GA2'!$F$3, WS1B!Q85))&lt;0,0,MIN('GA2'!$F$4,WS1B!R85)-MAX('GA2'!$F$3, WS1B!Q85))</f>
        <v>3.5044493081118961</v>
      </c>
      <c r="W85">
        <f>IF((MIN(24,R85)-MAX('GA2'!$F$4,WS1B!Q85))&lt;0,0,MIN(24,R85)-MAX('GA2'!$F$4,WS1B!Q85))</f>
        <v>12.526558996367665</v>
      </c>
      <c r="X85">
        <f>(U85*'GA2'!$B$5+WS1B!V85*'GA2'!$C$5+WS1B!W85*'GA2'!$D$5)*INDEX('GA2'!$E$3:$E$8,WS1B!S85)</f>
        <v>221658.24377927426</v>
      </c>
      <c r="Y85">
        <v>0</v>
      </c>
      <c r="Z85">
        <v>0</v>
      </c>
      <c r="AA85">
        <v>2</v>
      </c>
      <c r="AB85">
        <f t="shared" si="11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2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 t="shared" si="7"/>
        <v>405761.23388191639</v>
      </c>
      <c r="AP85">
        <v>395862</v>
      </c>
      <c r="AQ85">
        <v>335.6</v>
      </c>
      <c r="AR85">
        <f t="shared" si="13"/>
        <v>9899.2338819163851</v>
      </c>
    </row>
    <row r="86" spans="1:44" x14ac:dyDescent="0.3">
      <c r="A86">
        <v>0</v>
      </c>
      <c r="B86">
        <v>0</v>
      </c>
      <c r="C86">
        <v>2</v>
      </c>
      <c r="D86">
        <f t="shared" si="8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9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10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11"/>
        <v>18.2</v>
      </c>
      <c r="AC86">
        <f>IF((MIN('GA2'!$F$3,Z86)-MAX(0,Y86))&lt;0,0,MIN('GA2'!$F$3,Z86)-MAX(0,Y86))</f>
        <v>6.8991695520437268E-2</v>
      </c>
      <c r="AD86">
        <f>IF((MIN('GA2'!$F$4,WS1B!Z86)-MAX('GA2'!$F$3, WS1B!Y86))&lt;0,0,MIN('GA2'!$F$4,WS1B!Z86)-MAX('GA2'!$F$3, WS1B!Y86))</f>
        <v>3.5044493081118961</v>
      </c>
      <c r="AE86">
        <f>IF((MIN(24,Z86)-MAX('GA2'!$F$4,WS1B!Y86))&lt;0,0,MIN(24,Z86)-MAX('GA2'!$F$4,WS1B!Y86))</f>
        <v>14.626558996367667</v>
      </c>
      <c r="AF86">
        <f>(AC86*'GA2'!$B$6+WS1B!AD86*'GA2'!$C$6+WS1B!AE86*'GA2'!$D$6)*INDEX('GA2'!$E$3:$E$8,WS1B!AA86)</f>
        <v>166328.90977602536</v>
      </c>
      <c r="AG86">
        <v>11.3</v>
      </c>
      <c r="AH86">
        <v>11.8</v>
      </c>
      <c r="AI86">
        <v>5</v>
      </c>
      <c r="AJ86">
        <f t="shared" si="12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5340.9329357878923</v>
      </c>
      <c r="AO86">
        <f t="shared" si="7"/>
        <v>171669.84271181325</v>
      </c>
      <c r="AP86">
        <v>168366</v>
      </c>
      <c r="AQ86">
        <v>151.6</v>
      </c>
      <c r="AR86">
        <f t="shared" si="13"/>
        <v>3303.8427118132531</v>
      </c>
    </row>
    <row r="87" spans="1:44" x14ac:dyDescent="0.3">
      <c r="A87">
        <v>0</v>
      </c>
      <c r="B87">
        <v>0</v>
      </c>
      <c r="C87">
        <v>2</v>
      </c>
      <c r="D87">
        <f t="shared" si="8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9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10"/>
        <v>4</v>
      </c>
      <c r="U87">
        <f>IF((MIN('GA2'!$F$3,R87)-MAX(0,Q87))&lt;0,0,MIN('GA2'!$F$3,R87)-MAX(0,Q87))</f>
        <v>2.5689916955204373</v>
      </c>
      <c r="V87">
        <f>IF((MIN('GA2'!$F$4,WS1B!R87)-MAX('GA2'!$F$3, WS1B!Q87))&lt;0,0,MIN('GA2'!$F$4,WS1B!R87)-MAX('GA2'!$F$3, WS1B!Q87))</f>
        <v>1.4310083044795627</v>
      </c>
      <c r="W87">
        <f>IF((MIN(24,R87)-MAX('GA2'!$F$4,WS1B!Q87))&lt;0,0,MIN(24,R87)-MAX('GA2'!$F$4,WS1B!Q87))</f>
        <v>0</v>
      </c>
      <c r="X87">
        <f>(U87*'GA2'!$B$5+WS1B!V87*'GA2'!$C$5+WS1B!W87*'GA2'!$D$5)*INDEX('GA2'!$E$3:$E$8,WS1B!S87)</f>
        <v>51904.991090467745</v>
      </c>
      <c r="Y87">
        <v>11.8</v>
      </c>
      <c r="Z87">
        <v>19.100000000000001</v>
      </c>
      <c r="AA87">
        <v>6</v>
      </c>
      <c r="AB87">
        <f t="shared" si="11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76520.260474880604</v>
      </c>
      <c r="AG87">
        <v>8.8000000000000007</v>
      </c>
      <c r="AH87">
        <v>21.8</v>
      </c>
      <c r="AI87">
        <v>3</v>
      </c>
      <c r="AJ87">
        <f t="shared" si="12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145675.11221876051</v>
      </c>
      <c r="AO87">
        <f t="shared" si="7"/>
        <v>274100.36378410889</v>
      </c>
      <c r="AP87">
        <v>284424</v>
      </c>
      <c r="AQ87">
        <v>246.4</v>
      </c>
      <c r="AR87">
        <f t="shared" si="13"/>
        <v>10323.636215891107</v>
      </c>
    </row>
    <row r="88" spans="1:44" x14ac:dyDescent="0.3">
      <c r="A88">
        <v>0</v>
      </c>
      <c r="B88">
        <v>0</v>
      </c>
      <c r="C88">
        <v>4</v>
      </c>
      <c r="D88">
        <f t="shared" si="8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9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10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11"/>
        <v>17.100000000000001</v>
      </c>
      <c r="AC88">
        <f>IF((MIN('GA2'!$F$3,Z88)-MAX(0,Y88))&lt;0,0,MIN('GA2'!$F$3,Z88)-MAX(0,Y88))</f>
        <v>0.96899169552043718</v>
      </c>
      <c r="AD88">
        <f>IF((MIN('GA2'!$F$4,WS1B!Z88)-MAX('GA2'!$F$3, WS1B!Y88))&lt;0,0,MIN('GA2'!$F$4,WS1B!Z88)-MAX('GA2'!$F$3, WS1B!Y88))</f>
        <v>3.5044493081118961</v>
      </c>
      <c r="AE88">
        <f>IF((MIN(24,Z88)-MAX('GA2'!$F$4,WS1B!Y88))&lt;0,0,MIN(24,Z88)-MAX('GA2'!$F$4,WS1B!Y88))</f>
        <v>12.626558996367667</v>
      </c>
      <c r="AF88">
        <f>(AC88*'GA2'!$B$6+WS1B!AD88*'GA2'!$C$6+WS1B!AE88*'GA2'!$D$6)*INDEX('GA2'!$E$3:$E$8,WS1B!AA88)</f>
        <v>156129.41817877785</v>
      </c>
      <c r="AG88">
        <v>11.8</v>
      </c>
      <c r="AH88">
        <v>13.2</v>
      </c>
      <c r="AI88">
        <v>5</v>
      </c>
      <c r="AJ88">
        <f t="shared" si="12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14954.612220206083</v>
      </c>
      <c r="AO88">
        <f t="shared" si="7"/>
        <v>171084.03039898394</v>
      </c>
      <c r="AP88">
        <v>165399</v>
      </c>
      <c r="AQ88">
        <v>153.6</v>
      </c>
      <c r="AR88">
        <f t="shared" si="13"/>
        <v>5685.0303989839449</v>
      </c>
    </row>
    <row r="89" spans="1:44" x14ac:dyDescent="0.3">
      <c r="A89">
        <v>7.5</v>
      </c>
      <c r="B89">
        <v>8.6</v>
      </c>
      <c r="C89">
        <v>3</v>
      </c>
      <c r="D89">
        <f t="shared" si="8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0.87344100363233323</v>
      </c>
      <c r="G89">
        <f>IF((MIN(24,B89)-MAX('GA2'!$F$4,WS1B!A89))&lt;0,0,MIN(24,B89)-MAX('GA2'!$F$4,WS1B!A89))</f>
        <v>0.22655899636766641</v>
      </c>
      <c r="H89">
        <f>(E89*'GA2'!$B$3+WS1B!F89*'GA2'!$C$3+WS1B!G89*'GA2'!$D$3)*INDEX('GA2'!$E$3:$E$8,WS1B!C89)</f>
        <v>7254.483017954868</v>
      </c>
      <c r="I89">
        <v>0</v>
      </c>
      <c r="J89">
        <v>0</v>
      </c>
      <c r="K89">
        <v>6</v>
      </c>
      <c r="L89">
        <f t="shared" si="9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10"/>
        <v>9.9</v>
      </c>
      <c r="U89">
        <f>IF((MIN('GA2'!$F$3,R89)-MAX(0,Q89))&lt;0,0,MIN('GA2'!$F$3,R89)-MAX(0,Q89))</f>
        <v>4.1689916955204369</v>
      </c>
      <c r="V89">
        <f>IF((MIN('GA2'!$F$4,WS1B!R89)-MAX('GA2'!$F$3, WS1B!Q89))&lt;0,0,MIN('GA2'!$F$4,WS1B!R89)-MAX('GA2'!$F$3, WS1B!Q89))</f>
        <v>3.5044493081118961</v>
      </c>
      <c r="W89">
        <f>IF((MIN(24,R89)-MAX('GA2'!$F$4,WS1B!Q89))&lt;0,0,MIN(24,R89)-MAX('GA2'!$F$4,WS1B!Q89))</f>
        <v>2.2265589963676664</v>
      </c>
      <c r="X89">
        <f>(U89*'GA2'!$B$5+WS1B!V89*'GA2'!$C$5+WS1B!W89*'GA2'!$D$5)*INDEX('GA2'!$E$3:$E$8,WS1B!S89)</f>
        <v>132511.92060175329</v>
      </c>
      <c r="Y89">
        <v>3.4</v>
      </c>
      <c r="Z89">
        <v>22.4</v>
      </c>
      <c r="AA89">
        <v>4</v>
      </c>
      <c r="AB89">
        <f t="shared" si="11"/>
        <v>19</v>
      </c>
      <c r="AC89">
        <f>IF((MIN('GA2'!$F$3,Z89)-MAX(0,Y89))&lt;0,0,MIN('GA2'!$F$3,Z89)-MAX(0,Y89))</f>
        <v>1.4689916955204372</v>
      </c>
      <c r="AD89">
        <f>IF((MIN('GA2'!$F$4,WS1B!Z89)-MAX('GA2'!$F$3, WS1B!Y89))&lt;0,0,MIN('GA2'!$F$4,WS1B!Z89)-MAX('GA2'!$F$3, WS1B!Y89))</f>
        <v>3.5044493081118961</v>
      </c>
      <c r="AE89">
        <f>IF((MIN(24,Z89)-MAX('GA2'!$F$4,WS1B!Y89))&lt;0,0,MIN(24,Z89)-MAX('GA2'!$F$4,WS1B!Y89))</f>
        <v>14.026558996367665</v>
      </c>
      <c r="AF89">
        <f>(AC89*'GA2'!$B$6+WS1B!AD89*'GA2'!$C$6+WS1B!AE89*'GA2'!$D$6)*INDEX('GA2'!$E$3:$E$8,WS1B!AA89)</f>
        <v>165844.34049070079</v>
      </c>
      <c r="AG89">
        <v>0</v>
      </c>
      <c r="AH89">
        <v>0</v>
      </c>
      <c r="AI89">
        <v>1</v>
      </c>
      <c r="AJ89">
        <f t="shared" si="12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 t="shared" si="7"/>
        <v>305610.74411040894</v>
      </c>
      <c r="AP89">
        <v>307264</v>
      </c>
      <c r="AQ89">
        <v>247.7</v>
      </c>
      <c r="AR89">
        <f t="shared" si="13"/>
        <v>1653.2558895910624</v>
      </c>
    </row>
    <row r="90" spans="1:44" x14ac:dyDescent="0.3">
      <c r="A90">
        <v>3.5</v>
      </c>
      <c r="B90">
        <v>17.3</v>
      </c>
      <c r="C90">
        <v>1</v>
      </c>
      <c r="D90">
        <f t="shared" si="8"/>
        <v>13.8</v>
      </c>
      <c r="E90">
        <f>IF((MIN('GA2'!$F$3,B90)-MAX(0,A90))&lt;0,0,MIN('GA2'!$F$3,B90)-MAX(0,A90))</f>
        <v>1.3689916955204371</v>
      </c>
      <c r="F90">
        <f>IF((MIN('GA2'!$F$4,WS1B!B90)-MAX('GA2'!$F$3, WS1B!A90))&lt;0,0,MIN('GA2'!$F$4,WS1B!B90)-MAX('GA2'!$F$3, WS1B!A90))</f>
        <v>3.5044493081118961</v>
      </c>
      <c r="G90">
        <f>IF((MIN(24,B90)-MAX('GA2'!$F$4,WS1B!A90))&lt;0,0,MIN(24,B90)-MAX('GA2'!$F$4,WS1B!A90))</f>
        <v>8.9265589963676675</v>
      </c>
      <c r="H90">
        <f>(E90*'GA2'!$B$3+WS1B!F90*'GA2'!$C$3+WS1B!G90*'GA2'!$D$3)*INDEX('GA2'!$E$3:$E$8,WS1B!C90)</f>
        <v>106740.39464071054</v>
      </c>
      <c r="I90">
        <v>0</v>
      </c>
      <c r="J90">
        <v>0</v>
      </c>
      <c r="K90">
        <v>4</v>
      </c>
      <c r="L90">
        <f t="shared" si="9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10"/>
        <v>7.7</v>
      </c>
      <c r="U90">
        <f>IF((MIN('GA2'!$F$3,R90)-MAX(0,Q90))&lt;0,0,MIN('GA2'!$F$3,R90)-MAX(0,Q90))</f>
        <v>3.0689916955204373</v>
      </c>
      <c r="V90">
        <f>IF((MIN('GA2'!$F$4,WS1B!R90)-MAX('GA2'!$F$3, WS1B!Q90))&lt;0,0,MIN('GA2'!$F$4,WS1B!R90)-MAX('GA2'!$F$3, WS1B!Q90))</f>
        <v>3.5044493081118961</v>
      </c>
      <c r="W90">
        <f>IF((MIN(24,R90)-MAX('GA2'!$F$4,WS1B!Q90))&lt;0,0,MIN(24,R90)-MAX('GA2'!$F$4,WS1B!Q90))</f>
        <v>1.1265589963676668</v>
      </c>
      <c r="X90">
        <f>(U90*'GA2'!$B$5+WS1B!V90*'GA2'!$C$5+WS1B!W90*'GA2'!$D$5)*INDEX('GA2'!$E$3:$E$8,WS1B!S90)</f>
        <v>114953.89458512187</v>
      </c>
      <c r="Y90">
        <v>5</v>
      </c>
      <c r="Z90">
        <v>9.1</v>
      </c>
      <c r="AA90">
        <v>5</v>
      </c>
      <c r="AB90">
        <f t="shared" si="11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3.3734410036323332</v>
      </c>
      <c r="AE90">
        <f>IF((MIN(24,Z90)-MAX('GA2'!$F$4,WS1B!Y90))&lt;0,0,MIN(24,Z90)-MAX('GA2'!$F$4,WS1B!Y90))</f>
        <v>0.72655899636766641</v>
      </c>
      <c r="AF90">
        <f>(AC90*'GA2'!$B$6+WS1B!AD90*'GA2'!$C$6+WS1B!AE90*'GA2'!$D$6)*INDEX('GA2'!$E$3:$E$8,WS1B!AA90)</f>
        <v>55776.160539636869</v>
      </c>
      <c r="AG90">
        <v>0</v>
      </c>
      <c r="AH90">
        <v>0</v>
      </c>
      <c r="AI90">
        <v>2</v>
      </c>
      <c r="AJ90">
        <f t="shared" si="12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 t="shared" si="7"/>
        <v>277470.4497654693</v>
      </c>
      <c r="AP90">
        <v>249869</v>
      </c>
      <c r="AQ90">
        <v>301.39999999999998</v>
      </c>
      <c r="AR90">
        <f t="shared" si="13"/>
        <v>27601.449765469297</v>
      </c>
    </row>
    <row r="91" spans="1:44" x14ac:dyDescent="0.3">
      <c r="A91">
        <v>11.9</v>
      </c>
      <c r="B91">
        <v>18.100000000000001</v>
      </c>
      <c r="C91">
        <v>2</v>
      </c>
      <c r="D91">
        <f t="shared" si="8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50116.324978705037</v>
      </c>
      <c r="I91">
        <v>0</v>
      </c>
      <c r="J91">
        <v>0</v>
      </c>
      <c r="K91">
        <v>1</v>
      </c>
      <c r="L91">
        <f t="shared" si="9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10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11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2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2.3734410036323332</v>
      </c>
      <c r="AM91">
        <f>IF((MIN(24,AH91)-MAX('GA2'!$F$4,WS1B!AG91))&lt;0,0,MIN(24,AH91)-MAX('GA2'!$F$4,WS1B!AG91))</f>
        <v>14.926558996367667</v>
      </c>
      <c r="AN91">
        <f>(AK91*'GA2'!$B$7+WS1B!AL91*'GA2'!$C$7+WS1B!AM91*'GA2'!$D$7)*INDEX('GA2'!$E$3:$E$8,WS1B!AI91)</f>
        <v>170461.28053713348</v>
      </c>
      <c r="AO91">
        <f t="shared" si="7"/>
        <v>220577.60551583851</v>
      </c>
      <c r="AP91">
        <v>235256</v>
      </c>
      <c r="AQ91">
        <v>300.60000000000002</v>
      </c>
      <c r="AR91">
        <f t="shared" si="13"/>
        <v>14678.394484161487</v>
      </c>
    </row>
    <row r="92" spans="1:44" x14ac:dyDescent="0.3">
      <c r="A92">
        <v>0</v>
      </c>
      <c r="B92">
        <v>0</v>
      </c>
      <c r="C92">
        <v>3</v>
      </c>
      <c r="D92">
        <f t="shared" si="8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9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10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0.77344100363233359</v>
      </c>
      <c r="W92">
        <f>IF((MIN(24,R92)-MAX('GA2'!$F$4,WS1B!Q92))&lt;0,0,MIN(24,R92)-MAX('GA2'!$F$4,WS1B!Q92))</f>
        <v>13.826558996367666</v>
      </c>
      <c r="X92">
        <f>(U92*'GA2'!$B$5+WS1B!V92*'GA2'!$C$5+WS1B!W92*'GA2'!$D$5)*INDEX('GA2'!$E$3:$E$8,WS1B!S92)</f>
        <v>107398.21059962145</v>
      </c>
      <c r="Y92">
        <v>2.2999999999999998</v>
      </c>
      <c r="Z92">
        <v>12.9</v>
      </c>
      <c r="AA92">
        <v>6</v>
      </c>
      <c r="AB92">
        <f t="shared" si="11"/>
        <v>10.600000000000001</v>
      </c>
      <c r="AC92">
        <f>IF((MIN('GA2'!$F$3,Z92)-MAX(0,Y92))&lt;0,0,MIN('GA2'!$F$3,Z92)-MAX(0,Y92))</f>
        <v>2.5689916955204373</v>
      </c>
      <c r="AD92">
        <f>IF((MIN('GA2'!$F$4,WS1B!Z92)-MAX('GA2'!$F$3, WS1B!Y92))&lt;0,0,MIN('GA2'!$F$4,WS1B!Z92)-MAX('GA2'!$F$3, WS1B!Y92))</f>
        <v>3.5044493081118961</v>
      </c>
      <c r="AE92">
        <f>IF((MIN(24,Z92)-MAX('GA2'!$F$4,WS1B!Y92))&lt;0,0,MIN(24,Z92)-MAX('GA2'!$F$4,WS1B!Y92))</f>
        <v>4.5265589963676671</v>
      </c>
      <c r="AF92">
        <f>(AC92*'GA2'!$B$6+WS1B!AD92*'GA2'!$C$6+WS1B!AE92*'GA2'!$D$6)*INDEX('GA2'!$E$3:$E$8,WS1B!AA92)</f>
        <v>129061.88193725114</v>
      </c>
      <c r="AG92">
        <v>13.5</v>
      </c>
      <c r="AH92">
        <v>21</v>
      </c>
      <c r="AI92">
        <v>4</v>
      </c>
      <c r="AJ92">
        <f t="shared" si="12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70118.874514266645</v>
      </c>
      <c r="AO92">
        <f t="shared" si="7"/>
        <v>306578.96705113922</v>
      </c>
      <c r="AP92">
        <v>316178</v>
      </c>
      <c r="AQ92">
        <v>291.60000000000002</v>
      </c>
      <c r="AR92">
        <f t="shared" si="13"/>
        <v>9599.0329488607822</v>
      </c>
    </row>
    <row r="93" spans="1:44" x14ac:dyDescent="0.3">
      <c r="A93">
        <v>0</v>
      </c>
      <c r="B93">
        <v>0</v>
      </c>
      <c r="C93">
        <v>1</v>
      </c>
      <c r="D93">
        <f t="shared" si="8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9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64304.440600572918</v>
      </c>
      <c r="Q93">
        <v>0</v>
      </c>
      <c r="R93">
        <v>0</v>
      </c>
      <c r="S93">
        <v>3</v>
      </c>
      <c r="T93">
        <f t="shared" si="10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11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48072.341989823122</v>
      </c>
      <c r="AG93">
        <v>9.1</v>
      </c>
      <c r="AH93">
        <v>18</v>
      </c>
      <c r="AI93">
        <v>4</v>
      </c>
      <c r="AJ93">
        <f t="shared" si="12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83207.7310902631</v>
      </c>
      <c r="AO93">
        <f t="shared" si="7"/>
        <v>195584.51368065912</v>
      </c>
      <c r="AP93">
        <v>158770</v>
      </c>
      <c r="AQ93">
        <v>195.2</v>
      </c>
      <c r="AR93">
        <f t="shared" si="13"/>
        <v>36814.513680659118</v>
      </c>
    </row>
    <row r="94" spans="1:44" x14ac:dyDescent="0.3">
      <c r="A94">
        <v>0</v>
      </c>
      <c r="B94">
        <v>0</v>
      </c>
      <c r="C94">
        <v>6</v>
      </c>
      <c r="D94">
        <f t="shared" si="8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9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10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1.7734410036323336</v>
      </c>
      <c r="W94">
        <f>IF((MIN(24,R94)-MAX('GA2'!$F$4,WS1B!Q94))&lt;0,0,MIN(24,R94)-MAX('GA2'!$F$4,WS1B!Q94))</f>
        <v>7.2265589963676664</v>
      </c>
      <c r="X94">
        <f>(U94*'GA2'!$B$5+WS1B!V94*'GA2'!$C$5+WS1B!W94*'GA2'!$D$5)*INDEX('GA2'!$E$3:$E$8,WS1B!S94)</f>
        <v>95342.424794972612</v>
      </c>
      <c r="Y94">
        <v>0</v>
      </c>
      <c r="Z94">
        <v>0</v>
      </c>
      <c r="AA94">
        <v>5</v>
      </c>
      <c r="AB94">
        <f t="shared" si="11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2"/>
        <v>3.8000000000000003</v>
      </c>
      <c r="AK94">
        <f>IF((MIN('GA2'!$F$3,AH94)-MAX(0,AG94))&lt;0,0,MIN('GA2'!$F$3,AH94)-MAX(0,AG94))</f>
        <v>3.268991695520437</v>
      </c>
      <c r="AL94">
        <f>IF((MIN('GA2'!$F$4,WS1B!AH94)-MAX('GA2'!$F$3, WS1B!AG94))&lt;0,0,MIN('GA2'!$F$4,WS1B!AH94)-MAX('GA2'!$F$3, WS1B!AG94))</f>
        <v>0.53100830447956326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26124.570054907668</v>
      </c>
      <c r="AO94">
        <f t="shared" si="7"/>
        <v>121466.99484988028</v>
      </c>
      <c r="AP94">
        <v>126232</v>
      </c>
      <c r="AQ94">
        <v>117.6</v>
      </c>
      <c r="AR94">
        <f t="shared" si="13"/>
        <v>4765.0051501197158</v>
      </c>
    </row>
    <row r="95" spans="1:44" x14ac:dyDescent="0.3">
      <c r="A95">
        <v>0</v>
      </c>
      <c r="B95">
        <v>0</v>
      </c>
      <c r="C95">
        <v>3</v>
      </c>
      <c r="D95">
        <f t="shared" si="8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9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125800.48156957496</v>
      </c>
      <c r="Q95">
        <v>0</v>
      </c>
      <c r="R95">
        <v>0</v>
      </c>
      <c r="S95">
        <v>6</v>
      </c>
      <c r="T95">
        <f t="shared" si="10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11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2"/>
        <v>12</v>
      </c>
      <c r="AK95">
        <f>IF((MIN('GA2'!$F$3,AH95)-MAX(0,AG95))&lt;0,0,MIN('GA2'!$F$3,AH95)-MAX(0,AG95))</f>
        <v>4.0689916955204373</v>
      </c>
      <c r="AL95">
        <f>IF((MIN('GA2'!$F$4,WS1B!AH95)-MAX('GA2'!$F$3, WS1B!AG95))&lt;0,0,MIN('GA2'!$F$4,WS1B!AH95)-MAX('GA2'!$F$3, WS1B!AG95))</f>
        <v>3.5044493081118961</v>
      </c>
      <c r="AM95">
        <f>IF((MIN(24,AH95)-MAX('GA2'!$F$4,WS1B!AG95))&lt;0,0,MIN(24,AH95)-MAX('GA2'!$F$4,WS1B!AG95))</f>
        <v>4.4265589963676675</v>
      </c>
      <c r="AN95">
        <f>(AK95*'GA2'!$B$7+WS1B!AL95*'GA2'!$C$7+WS1B!AM95*'GA2'!$D$7)*INDEX('GA2'!$E$3:$E$8,WS1B!AI95)</f>
        <v>82043.544026149088</v>
      </c>
      <c r="AO95">
        <f t="shared" si="7"/>
        <v>207844.02559572406</v>
      </c>
      <c r="AP95">
        <v>174954</v>
      </c>
      <c r="AQ95">
        <v>248</v>
      </c>
      <c r="AR95">
        <f t="shared" si="13"/>
        <v>32890.025595724059</v>
      </c>
    </row>
    <row r="96" spans="1:44" x14ac:dyDescent="0.3">
      <c r="A96">
        <v>4.9000000000000004</v>
      </c>
      <c r="B96">
        <v>13.3</v>
      </c>
      <c r="C96">
        <v>6</v>
      </c>
      <c r="D96">
        <f t="shared" si="8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3.4734410036323329</v>
      </c>
      <c r="G96">
        <f>IF((MIN(24,B96)-MAX('GA2'!$F$4,WS1B!A96))&lt;0,0,MIN(24,B96)-MAX('GA2'!$F$4,WS1B!A96))</f>
        <v>4.9265589963676675</v>
      </c>
      <c r="H96">
        <f>(E96*'GA2'!$B$3+WS1B!F96*'GA2'!$C$3+WS1B!G96*'GA2'!$D$3)*INDEX('GA2'!$E$3:$E$8,WS1B!C96)</f>
        <v>76534.224239861651</v>
      </c>
      <c r="I96">
        <v>0.7</v>
      </c>
      <c r="J96">
        <v>4.9000000000000004</v>
      </c>
      <c r="K96">
        <v>5</v>
      </c>
      <c r="L96">
        <f t="shared" si="9"/>
        <v>4.2</v>
      </c>
      <c r="M96">
        <f>IF((MIN('GA2'!$F$3,J96)-MAX(0,I96))&lt;0,0,MIN('GA2'!$F$3,J96)-MAX(0,I96))</f>
        <v>4.1689916955204369</v>
      </c>
      <c r="N96">
        <f>IF((MIN('GA2'!$F$4,WS1B!J96)-MAX('GA2'!$F$3, WS1B!I96))&lt;0,0,MIN('GA2'!$F$4,WS1B!J96)-MAX('GA2'!$F$3, WS1B!I96))</f>
        <v>3.1008304479563265E-2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38266.224597816108</v>
      </c>
      <c r="Q96">
        <v>7.6</v>
      </c>
      <c r="R96">
        <v>17.899999999999999</v>
      </c>
      <c r="S96">
        <v>4</v>
      </c>
      <c r="T96">
        <f t="shared" si="10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0.77344100363233359</v>
      </c>
      <c r="W96">
        <f>IF((MIN(24,R96)-MAX('GA2'!$F$4,WS1B!Q96))&lt;0,0,MIN(24,R96)-MAX('GA2'!$F$4,WS1B!Q96))</f>
        <v>9.5265589963676653</v>
      </c>
      <c r="X96">
        <f>(U96*'GA2'!$B$5+WS1B!V96*'GA2'!$C$5+WS1B!W96*'GA2'!$D$5)*INDEX('GA2'!$E$3:$E$8,WS1B!S96)</f>
        <v>80778.345074575191</v>
      </c>
      <c r="Y96">
        <v>2.4</v>
      </c>
      <c r="Z96">
        <v>7.6</v>
      </c>
      <c r="AA96">
        <v>3</v>
      </c>
      <c r="AB96">
        <f t="shared" si="11"/>
        <v>5.1999999999999993</v>
      </c>
      <c r="AC96">
        <f>IF((MIN('GA2'!$F$3,Z96)-MAX(0,Y96))&lt;0,0,MIN('GA2'!$F$3,Z96)-MAX(0,Y96))</f>
        <v>2.4689916955204372</v>
      </c>
      <c r="AD96">
        <f>IF((MIN('GA2'!$F$4,WS1B!Z96)-MAX('GA2'!$F$3, WS1B!Y96))&lt;0,0,MIN('GA2'!$F$4,WS1B!Z96)-MAX('GA2'!$F$3, WS1B!Y96))</f>
        <v>2.7310083044795626</v>
      </c>
      <c r="AE96">
        <f>IF((MIN(24,Z96)-MAX('GA2'!$F$4,WS1B!Y96))&lt;0,0,MIN(24,Z96)-MAX('GA2'!$F$4,WS1B!Y96))</f>
        <v>0</v>
      </c>
      <c r="AF96">
        <f>(AC96*'GA2'!$B$6+WS1B!AD96*'GA2'!$C$6+WS1B!AE96*'GA2'!$D$6)*INDEX('GA2'!$E$3:$E$8,WS1B!AA96)</f>
        <v>61456.246319877595</v>
      </c>
      <c r="AG96">
        <v>0</v>
      </c>
      <c r="AH96">
        <v>0</v>
      </c>
      <c r="AI96">
        <v>1</v>
      </c>
      <c r="AJ96">
        <f t="shared" si="12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 t="shared" si="7"/>
        <v>257035.04023213053</v>
      </c>
      <c r="AP96">
        <v>244617</v>
      </c>
      <c r="AQ96">
        <v>292</v>
      </c>
      <c r="AR96">
        <f t="shared" si="13"/>
        <v>12418.04023213053</v>
      </c>
    </row>
    <row r="97" spans="1:44" x14ac:dyDescent="0.3">
      <c r="A97">
        <v>0</v>
      </c>
      <c r="B97">
        <v>0</v>
      </c>
      <c r="C97">
        <v>6</v>
      </c>
      <c r="D97">
        <f t="shared" si="8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9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10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11"/>
        <v>7.7</v>
      </c>
      <c r="AC97">
        <f>IF((MIN('GA2'!$F$3,Z97)-MAX(0,Y97))&lt;0,0,MIN('GA2'!$F$3,Z97)-MAX(0,Y97))</f>
        <v>0.66899169552043691</v>
      </c>
      <c r="AD97">
        <f>IF((MIN('GA2'!$F$4,WS1B!Z97)-MAX('GA2'!$F$3, WS1B!Y97))&lt;0,0,MIN('GA2'!$F$4,WS1B!Z97)-MAX('GA2'!$F$3, WS1B!Y97))</f>
        <v>3.5044493081118961</v>
      </c>
      <c r="AE97">
        <f>IF((MIN(24,Z97)-MAX('GA2'!$F$4,WS1B!Y97))&lt;0,0,MIN(24,Z97)-MAX('GA2'!$F$4,WS1B!Y97))</f>
        <v>3.5265589963676671</v>
      </c>
      <c r="AF97">
        <f>(AC97*'GA2'!$B$6+WS1B!AD97*'GA2'!$C$6+WS1B!AE97*'GA2'!$D$6)*INDEX('GA2'!$E$3:$E$8,WS1B!AA97)</f>
        <v>79575.569036311979</v>
      </c>
      <c r="AG97">
        <v>11</v>
      </c>
      <c r="AH97">
        <v>17.7</v>
      </c>
      <c r="AI97">
        <v>2</v>
      </c>
      <c r="AJ97">
        <f t="shared" si="12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60138.493331557358</v>
      </c>
      <c r="AO97">
        <f t="shared" si="7"/>
        <v>139714.06236786934</v>
      </c>
      <c r="AP97">
        <v>125009</v>
      </c>
      <c r="AQ97">
        <v>142</v>
      </c>
      <c r="AR97">
        <f t="shared" si="13"/>
        <v>14705.062367869337</v>
      </c>
    </row>
    <row r="98" spans="1:44" x14ac:dyDescent="0.3">
      <c r="A98">
        <v>17.399999999999999</v>
      </c>
      <c r="B98">
        <v>21.5</v>
      </c>
      <c r="C98">
        <v>1</v>
      </c>
      <c r="D98">
        <f t="shared" si="8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35597.003634219152</v>
      </c>
      <c r="I98">
        <v>0</v>
      </c>
      <c r="J98">
        <v>0</v>
      </c>
      <c r="K98">
        <v>5</v>
      </c>
      <c r="L98">
        <f t="shared" si="9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10"/>
        <v>7.6000000000000005</v>
      </c>
      <c r="U98">
        <f>IF((MIN('GA2'!$F$3,R98)-MAX(0,Q98))&lt;0,0,MIN('GA2'!$F$3,R98)-MAX(0,Q98))</f>
        <v>3.1689916955204369</v>
      </c>
      <c r="V98">
        <f>IF((MIN('GA2'!$F$4,WS1B!R98)-MAX('GA2'!$F$3, WS1B!Q98))&lt;0,0,MIN('GA2'!$F$4,WS1B!R98)-MAX('GA2'!$F$3, WS1B!Q98))</f>
        <v>3.5044493081118961</v>
      </c>
      <c r="W98">
        <f>IF((MIN(24,R98)-MAX('GA2'!$F$4,WS1B!Q98))&lt;0,0,MIN(24,R98)-MAX('GA2'!$F$4,WS1B!Q98))</f>
        <v>0.92655899636766748</v>
      </c>
      <c r="X98">
        <f>(U98*'GA2'!$B$5+WS1B!V98*'GA2'!$C$5+WS1B!W98*'GA2'!$D$5)*INDEX('GA2'!$E$3:$E$8,WS1B!S98)</f>
        <v>95563.978628405486</v>
      </c>
      <c r="Y98">
        <v>4.3</v>
      </c>
      <c r="Z98">
        <v>23.9</v>
      </c>
      <c r="AA98">
        <v>3</v>
      </c>
      <c r="AB98">
        <f t="shared" si="11"/>
        <v>19.599999999999998</v>
      </c>
      <c r="AC98">
        <f>IF((MIN('GA2'!$F$3,Z98)-MAX(0,Y98))&lt;0,0,MIN('GA2'!$F$3,Z98)-MAX(0,Y98))</f>
        <v>0.56899169552043727</v>
      </c>
      <c r="AD98">
        <f>IF((MIN('GA2'!$F$4,WS1B!Z98)-MAX('GA2'!$F$3, WS1B!Y98))&lt;0,0,MIN('GA2'!$F$4,WS1B!Z98)-MAX('GA2'!$F$3, WS1B!Y98))</f>
        <v>3.5044493081118961</v>
      </c>
      <c r="AE98">
        <f>IF((MIN(24,Z98)-MAX('GA2'!$F$4,WS1B!Y98))&lt;0,0,MIN(24,Z98)-MAX('GA2'!$F$4,WS1B!Y98))</f>
        <v>15.526558996367665</v>
      </c>
      <c r="AF98">
        <f>(AC98*'GA2'!$B$6+WS1B!AD98*'GA2'!$C$6+WS1B!AE98*'GA2'!$D$6)*INDEX('GA2'!$E$3:$E$8,WS1B!AA98)</f>
        <v>205875.72603061452</v>
      </c>
      <c r="AG98">
        <v>0</v>
      </c>
      <c r="AH98">
        <v>0</v>
      </c>
      <c r="AI98">
        <v>2</v>
      </c>
      <c r="AJ98">
        <f t="shared" si="12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 t="shared" si="7"/>
        <v>337036.70829323912</v>
      </c>
      <c r="AP98">
        <v>353394</v>
      </c>
      <c r="AQ98">
        <v>279.10000000000002</v>
      </c>
      <c r="AR98">
        <f t="shared" si="13"/>
        <v>16357.29170676088</v>
      </c>
    </row>
    <row r="99" spans="1:44" x14ac:dyDescent="0.3">
      <c r="A99">
        <v>10.6</v>
      </c>
      <c r="B99">
        <v>18.600000000000001</v>
      </c>
      <c r="C99">
        <v>5</v>
      </c>
      <c r="D99">
        <f t="shared" si="8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76956.781088130607</v>
      </c>
      <c r="I99">
        <v>0</v>
      </c>
      <c r="J99">
        <v>0</v>
      </c>
      <c r="K99">
        <v>1</v>
      </c>
      <c r="L99">
        <f t="shared" si="9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10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11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2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135791.93411065545</v>
      </c>
      <c r="AO99">
        <f t="shared" si="7"/>
        <v>212748.71519878606</v>
      </c>
      <c r="AP99">
        <v>204515</v>
      </c>
      <c r="AQ99">
        <v>252</v>
      </c>
      <c r="AR99">
        <f t="shared" si="13"/>
        <v>8233.7151987860561</v>
      </c>
    </row>
    <row r="100" spans="1:44" x14ac:dyDescent="0.3">
      <c r="A100">
        <v>0</v>
      </c>
      <c r="B100">
        <v>0</v>
      </c>
      <c r="C100">
        <v>5</v>
      </c>
      <c r="D100">
        <f t="shared" si="8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9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10"/>
        <v>17</v>
      </c>
      <c r="U100">
        <f>IF((MIN('GA2'!$F$3,R100)-MAX(0,Q100))&lt;0,0,MIN('GA2'!$F$3,R100)-MAX(0,Q100))</f>
        <v>0.96899169552043718</v>
      </c>
      <c r="V100">
        <f>IF((MIN('GA2'!$F$4,WS1B!R100)-MAX('GA2'!$F$3, WS1B!Q100))&lt;0,0,MIN('GA2'!$F$4,WS1B!R100)-MAX('GA2'!$F$3, WS1B!Q100))</f>
        <v>3.5044493081118961</v>
      </c>
      <c r="W100">
        <f>IF((MIN(24,R100)-MAX('GA2'!$F$4,WS1B!Q100))&lt;0,0,MIN(24,R100)-MAX('GA2'!$F$4,WS1B!Q100))</f>
        <v>12.526558996367665</v>
      </c>
      <c r="X100">
        <f>(U100*'GA2'!$B$5+WS1B!V100*'GA2'!$C$5+WS1B!W100*'GA2'!$D$5)*INDEX('GA2'!$E$3:$E$8,WS1B!S100)</f>
        <v>148990.30920072497</v>
      </c>
      <c r="Y100">
        <v>0</v>
      </c>
      <c r="Z100">
        <v>0</v>
      </c>
      <c r="AA100">
        <v>4</v>
      </c>
      <c r="AB100">
        <f t="shared" si="11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2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 t="shared" si="7"/>
        <v>148990.30920072497</v>
      </c>
      <c r="AP100">
        <v>143448</v>
      </c>
      <c r="AQ100">
        <v>136</v>
      </c>
      <c r="AR100">
        <f t="shared" si="13"/>
        <v>5542.3092007249652</v>
      </c>
    </row>
    <row r="101" spans="1:44" x14ac:dyDescent="0.3">
      <c r="A101">
        <v>13.6</v>
      </c>
      <c r="B101">
        <v>18.7</v>
      </c>
      <c r="C101">
        <v>4</v>
      </c>
      <c r="D101">
        <f t="shared" si="8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42939.169054018559</v>
      </c>
      <c r="I101">
        <v>0</v>
      </c>
      <c r="J101">
        <v>0</v>
      </c>
      <c r="K101">
        <v>6</v>
      </c>
      <c r="L101">
        <f t="shared" si="9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10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1.5734410036323334</v>
      </c>
      <c r="W101">
        <f>IF((MIN(24,R101)-MAX('GA2'!$F$4,WS1B!Q101))&lt;0,0,MIN(24,R101)-MAX('GA2'!$F$4,WS1B!Q101))</f>
        <v>10.726558996367668</v>
      </c>
      <c r="X101">
        <f>(U101*'GA2'!$B$5+WS1B!V101*'GA2'!$C$5+WS1B!W101*'GA2'!$D$5)*INDEX('GA2'!$E$3:$E$8,WS1B!S101)</f>
        <v>116276.51127823548</v>
      </c>
      <c r="Y101">
        <v>2.9</v>
      </c>
      <c r="Z101">
        <v>18.100000000000001</v>
      </c>
      <c r="AA101">
        <v>1</v>
      </c>
      <c r="AB101">
        <f t="shared" si="11"/>
        <v>15.200000000000001</v>
      </c>
      <c r="AC101">
        <f>IF((MIN('GA2'!$F$3,Z101)-MAX(0,Y101))&lt;0,0,MIN('GA2'!$F$3,Z101)-MAX(0,Y101))</f>
        <v>1.9689916955204372</v>
      </c>
      <c r="AD101">
        <f>IF((MIN('GA2'!$F$4,WS1B!Z101)-MAX('GA2'!$F$3, WS1B!Y101))&lt;0,0,MIN('GA2'!$F$4,WS1B!Z101)-MAX('GA2'!$F$3, WS1B!Y101))</f>
        <v>3.5044493081118961</v>
      </c>
      <c r="AE101">
        <f>IF((MIN(24,Z101)-MAX('GA2'!$F$4,WS1B!Y101))&lt;0,0,MIN(24,Z101)-MAX('GA2'!$F$4,WS1B!Y101))</f>
        <v>9.7265589963676682</v>
      </c>
      <c r="AF101">
        <f>(AC101*'GA2'!$B$6+WS1B!AD101*'GA2'!$C$6+WS1B!AE101*'GA2'!$D$6)*INDEX('GA2'!$E$3:$E$8,WS1B!AA101)</f>
        <v>139248.10086348074</v>
      </c>
      <c r="AG101">
        <v>0</v>
      </c>
      <c r="AH101">
        <v>0</v>
      </c>
      <c r="AI101">
        <v>3</v>
      </c>
      <c r="AJ101">
        <f t="shared" si="12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 t="shared" si="7"/>
        <v>298463.78119573474</v>
      </c>
      <c r="AP101">
        <v>303621</v>
      </c>
      <c r="AQ101">
        <v>296.5</v>
      </c>
      <c r="AR101">
        <f t="shared" si="13"/>
        <v>5157.218804265256</v>
      </c>
    </row>
    <row r="102" spans="1:44" x14ac:dyDescent="0.3">
      <c r="A102">
        <v>0.1</v>
      </c>
      <c r="B102">
        <v>9.9</v>
      </c>
      <c r="C102">
        <v>6</v>
      </c>
      <c r="D102">
        <f t="shared" si="8"/>
        <v>9.8000000000000007</v>
      </c>
      <c r="E102">
        <f>IF((MIN('GA2'!$F$3,B102)-MAX(0,A102))&lt;0,0,MIN('GA2'!$F$3,B102)-MAX(0,A102))</f>
        <v>4.7689916955204374</v>
      </c>
      <c r="F102">
        <f>IF((MIN('GA2'!$F$4,WS1B!B102)-MAX('GA2'!$F$3, WS1B!A102))&lt;0,0,MIN('GA2'!$F$4,WS1B!B102)-MAX('GA2'!$F$3, WS1B!A102))</f>
        <v>3.5044493081118961</v>
      </c>
      <c r="G102">
        <f>IF((MIN(24,B102)-MAX('GA2'!$F$4,WS1B!A102))&lt;0,0,MIN(24,B102)-MAX('GA2'!$F$4,WS1B!A102))</f>
        <v>1.5265589963676671</v>
      </c>
      <c r="H102">
        <f>(E102*'GA2'!$B$3+WS1B!F102*'GA2'!$C$3+WS1B!G102*'GA2'!$D$3)*INDEX('GA2'!$E$3:$E$8,WS1B!C102)</f>
        <v>92851.006705960361</v>
      </c>
      <c r="I102">
        <v>0</v>
      </c>
      <c r="J102">
        <v>0</v>
      </c>
      <c r="K102">
        <v>2</v>
      </c>
      <c r="L102">
        <f t="shared" si="9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10"/>
        <v>11.8</v>
      </c>
      <c r="U102">
        <f>IF((MIN('GA2'!$F$3,R102)-MAX(0,Q102))&lt;0,0,MIN('GA2'!$F$3,R102)-MAX(0,Q102))</f>
        <v>2.6689916955204369</v>
      </c>
      <c r="V102">
        <f>IF((MIN('GA2'!$F$4,WS1B!R102)-MAX('GA2'!$F$3, WS1B!Q102))&lt;0,0,MIN('GA2'!$F$4,WS1B!R102)-MAX('GA2'!$F$3, WS1B!Q102))</f>
        <v>3.5044493081118961</v>
      </c>
      <c r="W102">
        <f>IF((MIN(24,R102)-MAX('GA2'!$F$4,WS1B!Q102))&lt;0,0,MIN(24,R102)-MAX('GA2'!$F$4,WS1B!Q102))</f>
        <v>5.6265589963676668</v>
      </c>
      <c r="X102">
        <f>(U102*'GA2'!$B$5+WS1B!V102*'GA2'!$C$5+WS1B!W102*'GA2'!$D$5)*INDEX('GA2'!$E$3:$E$8,WS1B!S102)</f>
        <v>141713.74331598458</v>
      </c>
      <c r="Y102">
        <v>10.3</v>
      </c>
      <c r="Z102">
        <v>20.8</v>
      </c>
      <c r="AA102">
        <v>4</v>
      </c>
      <c r="AB102">
        <f t="shared" si="11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83355.692308634811</v>
      </c>
      <c r="AG102">
        <v>0</v>
      </c>
      <c r="AH102">
        <v>0</v>
      </c>
      <c r="AI102">
        <v>1</v>
      </c>
      <c r="AJ102">
        <f t="shared" si="12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 t="shared" si="7"/>
        <v>317920.44233057974</v>
      </c>
      <c r="AP102">
        <v>335169</v>
      </c>
      <c r="AQ102">
        <v>325.39999999999998</v>
      </c>
      <c r="AR102">
        <f t="shared" si="13"/>
        <v>17248.557669420261</v>
      </c>
    </row>
    <row r="103" spans="1:44" x14ac:dyDescent="0.3">
      <c r="A103">
        <v>11.7</v>
      </c>
      <c r="B103">
        <v>23.5</v>
      </c>
      <c r="C103">
        <v>2</v>
      </c>
      <c r="D103">
        <f t="shared" si="8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95382.683023987003</v>
      </c>
      <c r="I103">
        <v>4.2</v>
      </c>
      <c r="J103">
        <v>19</v>
      </c>
      <c r="K103">
        <v>1</v>
      </c>
      <c r="L103">
        <f t="shared" si="9"/>
        <v>14.8</v>
      </c>
      <c r="M103">
        <f>IF((MIN('GA2'!$F$3,J103)-MAX(0,I103))&lt;0,0,MIN('GA2'!$F$3,J103)-MAX(0,I103))</f>
        <v>0.66899169552043691</v>
      </c>
      <c r="N103">
        <f>IF((MIN('GA2'!$F$4,WS1B!J103)-MAX('GA2'!$F$3, WS1B!I103))&lt;0,0,MIN('GA2'!$F$4,WS1B!J103)-MAX('GA2'!$F$3, WS1B!I103))</f>
        <v>3.5044493081118961</v>
      </c>
      <c r="O103">
        <f>IF((MIN(24,J103)-MAX('GA2'!$F$4,WS1B!I103))&lt;0,0,MIN(24,J103)-MAX('GA2'!$F$4,WS1B!I103))</f>
        <v>10.626558996367667</v>
      </c>
      <c r="P103">
        <f>(M103*'GA2'!$B$4+WS1B!N103*'GA2'!$C$4+WS1B!O103*'GA2'!$D$4)*INDEX('GA2'!$E$3:$E$8,WS1B!K103)</f>
        <v>154106.7592249437</v>
      </c>
      <c r="Q103">
        <v>0</v>
      </c>
      <c r="R103">
        <v>0</v>
      </c>
      <c r="S103">
        <v>4</v>
      </c>
      <c r="T103">
        <f t="shared" si="10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11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2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 t="shared" si="7"/>
        <v>249489.44224893069</v>
      </c>
      <c r="AP103">
        <v>278548</v>
      </c>
      <c r="AQ103">
        <v>325</v>
      </c>
      <c r="AR103">
        <f t="shared" si="13"/>
        <v>29058.557751069311</v>
      </c>
    </row>
    <row r="104" spans="1:44" x14ac:dyDescent="0.3">
      <c r="A104">
        <v>11.1</v>
      </c>
      <c r="B104">
        <v>18.899999999999999</v>
      </c>
      <c r="C104">
        <v>5</v>
      </c>
      <c r="D104">
        <f t="shared" si="8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75032.861560927311</v>
      </c>
      <c r="I104">
        <v>0</v>
      </c>
      <c r="J104">
        <v>0</v>
      </c>
      <c r="K104">
        <v>4</v>
      </c>
      <c r="L104">
        <f t="shared" si="9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10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52501.45598553044</v>
      </c>
      <c r="Y104">
        <v>0</v>
      </c>
      <c r="Z104">
        <v>0</v>
      </c>
      <c r="AA104">
        <v>1</v>
      </c>
      <c r="AB104">
        <f t="shared" si="11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2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38596.346466521885</v>
      </c>
      <c r="AO104">
        <f t="shared" si="7"/>
        <v>166130.66401297963</v>
      </c>
      <c r="AP104">
        <v>168544</v>
      </c>
      <c r="AQ104">
        <v>212.6</v>
      </c>
      <c r="AR104">
        <f t="shared" si="13"/>
        <v>2413.3359870203712</v>
      </c>
    </row>
    <row r="105" spans="1:44" x14ac:dyDescent="0.3">
      <c r="A105">
        <v>0.9</v>
      </c>
      <c r="B105">
        <v>13.7</v>
      </c>
      <c r="C105">
        <v>5</v>
      </c>
      <c r="D105">
        <f t="shared" si="8"/>
        <v>12.799999999999999</v>
      </c>
      <c r="E105">
        <f>IF((MIN('GA2'!$F$3,B105)-MAX(0,A105))&lt;0,0,MIN('GA2'!$F$3,B105)-MAX(0,A105))</f>
        <v>3.9689916955204372</v>
      </c>
      <c r="F105">
        <f>IF((MIN('GA2'!$F$4,WS1B!B105)-MAX('GA2'!$F$3, WS1B!A105))&lt;0,0,MIN('GA2'!$F$4,WS1B!B105)-MAX('GA2'!$F$3, WS1B!A105))</f>
        <v>3.5044493081118961</v>
      </c>
      <c r="G105">
        <f>IF((MIN(24,B105)-MAX('GA2'!$F$4,WS1B!A105))&lt;0,0,MIN(24,B105)-MAX('GA2'!$F$4,WS1B!A105))</f>
        <v>5.3265589963676661</v>
      </c>
      <c r="H105">
        <f>(E105*'GA2'!$B$3+WS1B!F105*'GA2'!$C$3+WS1B!G105*'GA2'!$D$3)*INDEX('GA2'!$E$3:$E$8,WS1B!C105)</f>
        <v>109071.49339018723</v>
      </c>
      <c r="I105">
        <v>0</v>
      </c>
      <c r="J105">
        <v>0</v>
      </c>
      <c r="K105">
        <v>3</v>
      </c>
      <c r="L105">
        <f t="shared" si="9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10"/>
        <v>12.4</v>
      </c>
      <c r="U105">
        <f>IF((MIN('GA2'!$F$3,R105)-MAX(0,Q105))&lt;0,0,MIN('GA2'!$F$3,R105)-MAX(0,Q105))</f>
        <v>4.4689916955204367</v>
      </c>
      <c r="V105">
        <f>IF((MIN('GA2'!$F$4,WS1B!R105)-MAX('GA2'!$F$3, WS1B!Q105))&lt;0,0,MIN('GA2'!$F$4,WS1B!R105)-MAX('GA2'!$F$3, WS1B!Q105))</f>
        <v>3.5044493081118961</v>
      </c>
      <c r="W105">
        <f>IF((MIN(24,R105)-MAX('GA2'!$F$4,WS1B!Q105))&lt;0,0,MIN(24,R105)-MAX('GA2'!$F$4,WS1B!Q105))</f>
        <v>4.4265589963676675</v>
      </c>
      <c r="X105">
        <f>(U105*'GA2'!$B$5+WS1B!V105*'GA2'!$C$5+WS1B!W105*'GA2'!$D$5)*INDEX('GA2'!$E$3:$E$8,WS1B!S105)</f>
        <v>178504.98307930294</v>
      </c>
      <c r="Y105">
        <v>14</v>
      </c>
      <c r="Z105">
        <v>19.600000000000001</v>
      </c>
      <c r="AA105">
        <v>1</v>
      </c>
      <c r="AB105">
        <f t="shared" si="11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45843.748072969742</v>
      </c>
      <c r="AG105">
        <v>9.6</v>
      </c>
      <c r="AH105">
        <v>11.7</v>
      </c>
      <c r="AI105">
        <v>4</v>
      </c>
      <c r="AJ105">
        <f t="shared" si="12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19633.284863994661</v>
      </c>
      <c r="AO105">
        <f t="shared" si="7"/>
        <v>353053.50940645451</v>
      </c>
      <c r="AP105">
        <v>342500</v>
      </c>
      <c r="AQ105">
        <v>361.2</v>
      </c>
      <c r="AR105">
        <f t="shared" si="13"/>
        <v>10553.509406454512</v>
      </c>
    </row>
    <row r="106" spans="1:44" x14ac:dyDescent="0.3">
      <c r="A106">
        <v>0</v>
      </c>
      <c r="B106">
        <v>0</v>
      </c>
      <c r="C106">
        <v>6</v>
      </c>
      <c r="D106">
        <f t="shared" si="8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9"/>
        <v>19.299999999999997</v>
      </c>
      <c r="M106">
        <f>IF((MIN('GA2'!$F$3,J106)-MAX(0,I106))&lt;0,0,MIN('GA2'!$F$3,J106)-MAX(0,I106))</f>
        <v>0.46899169552043674</v>
      </c>
      <c r="N106">
        <f>IF((MIN('GA2'!$F$4,WS1B!J106)-MAX('GA2'!$F$3, WS1B!I106))&lt;0,0,MIN('GA2'!$F$4,WS1B!J106)-MAX('GA2'!$F$3, WS1B!I106))</f>
        <v>3.5044493081118961</v>
      </c>
      <c r="O106">
        <f>IF((MIN(24,J106)-MAX('GA2'!$F$4,WS1B!I106))&lt;0,0,MIN(24,J106)-MAX('GA2'!$F$4,WS1B!I106))</f>
        <v>15.326558996367666</v>
      </c>
      <c r="P106">
        <f>(M106*'GA2'!$B$4+WS1B!N106*'GA2'!$C$4+WS1B!O106*'GA2'!$D$4)*INDEX('GA2'!$E$3:$E$8,WS1B!K106)</f>
        <v>189718.87442532839</v>
      </c>
      <c r="Q106">
        <v>0</v>
      </c>
      <c r="R106">
        <v>0</v>
      </c>
      <c r="S106">
        <v>3</v>
      </c>
      <c r="T106">
        <f t="shared" si="10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11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2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 t="shared" si="7"/>
        <v>189718.87442532839</v>
      </c>
      <c r="AP106">
        <v>178106</v>
      </c>
      <c r="AQ106">
        <v>193</v>
      </c>
      <c r="AR106">
        <f t="shared" si="13"/>
        <v>11612.874425328395</v>
      </c>
    </row>
    <row r="107" spans="1:44" x14ac:dyDescent="0.3">
      <c r="A107">
        <v>0</v>
      </c>
      <c r="B107">
        <v>0</v>
      </c>
      <c r="C107">
        <v>5</v>
      </c>
      <c r="D107">
        <f t="shared" si="8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9"/>
        <v>1.1999999999999997</v>
      </c>
      <c r="M107">
        <f>IF((MIN('GA2'!$F$3,J107)-MAX(0,I107))&lt;0,0,MIN('GA2'!$F$3,J107)-MAX(0,I107))</f>
        <v>1.1999999999999997</v>
      </c>
      <c r="N107">
        <f>IF((MIN('GA2'!$F$4,WS1B!J107)-MAX('GA2'!$F$3, WS1B!I107))&lt;0,0,MIN('GA2'!$F$4,WS1B!J107)-MAX('GA2'!$F$3, WS1B!I107))</f>
        <v>0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12622.867723396317</v>
      </c>
      <c r="Q107">
        <v>0</v>
      </c>
      <c r="R107">
        <v>0</v>
      </c>
      <c r="S107">
        <v>3</v>
      </c>
      <c r="T107">
        <f t="shared" si="10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11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2"/>
        <v>13.100000000000001</v>
      </c>
      <c r="AK107">
        <f>IF((MIN('GA2'!$F$3,AH107)-MAX(0,AG107))&lt;0,0,MIN('GA2'!$F$3,AH107)-MAX(0,AG107))</f>
        <v>1.3689916955204371</v>
      </c>
      <c r="AL107">
        <f>IF((MIN('GA2'!$F$4,WS1B!AH107)-MAX('GA2'!$F$3, WS1B!AG107))&lt;0,0,MIN('GA2'!$F$4,WS1B!AH107)-MAX('GA2'!$F$3, WS1B!AG107))</f>
        <v>3.5044493081118961</v>
      </c>
      <c r="AM107">
        <f>IF((MIN(24,AH107)-MAX('GA2'!$F$4,WS1B!AG107))&lt;0,0,MIN(24,AH107)-MAX('GA2'!$F$4,WS1B!AG107))</f>
        <v>8.2265589963676682</v>
      </c>
      <c r="AN107">
        <f>(AK107*'GA2'!$B$7+WS1B!AL107*'GA2'!$C$7+WS1B!AM107*'GA2'!$D$7)*INDEX('GA2'!$E$3:$E$8,WS1B!AI107)</f>
        <v>97146.866935348604</v>
      </c>
      <c r="AO107">
        <f t="shared" si="7"/>
        <v>109769.73465874491</v>
      </c>
      <c r="AP107">
        <v>93166</v>
      </c>
      <c r="AQ107">
        <v>169.2</v>
      </c>
      <c r="AR107">
        <f t="shared" si="13"/>
        <v>16603.734658744914</v>
      </c>
    </row>
    <row r="108" spans="1:44" x14ac:dyDescent="0.3">
      <c r="A108">
        <v>0</v>
      </c>
      <c r="B108">
        <v>0</v>
      </c>
      <c r="C108">
        <v>4</v>
      </c>
      <c r="D108">
        <f t="shared" si="8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9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1397.9226217515547</v>
      </c>
      <c r="Q108">
        <v>4.9000000000000004</v>
      </c>
      <c r="R108">
        <v>22.3</v>
      </c>
      <c r="S108">
        <v>3</v>
      </c>
      <c r="T108">
        <f t="shared" si="10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3.4734410036323329</v>
      </c>
      <c r="W108">
        <f>IF((MIN(24,R108)-MAX('GA2'!$F$4,WS1B!Q108))&lt;0,0,MIN(24,R108)-MAX('GA2'!$F$4,WS1B!Q108))</f>
        <v>13.926558996367667</v>
      </c>
      <c r="X108">
        <f>(U108*'GA2'!$B$5+WS1B!V108*'GA2'!$C$5+WS1B!W108*'GA2'!$D$5)*INDEX('GA2'!$E$3:$E$8,WS1B!S108)</f>
        <v>184767.0474319511</v>
      </c>
      <c r="Y108">
        <v>0</v>
      </c>
      <c r="Z108">
        <v>0</v>
      </c>
      <c r="AA108">
        <v>1</v>
      </c>
      <c r="AB108">
        <f t="shared" si="11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2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7539.069420370578</v>
      </c>
      <c r="AO108">
        <f t="shared" si="7"/>
        <v>193704.03947407322</v>
      </c>
      <c r="AP108">
        <v>179715</v>
      </c>
      <c r="AQ108">
        <v>151</v>
      </c>
      <c r="AR108">
        <f t="shared" si="13"/>
        <v>13989.039474073215</v>
      </c>
    </row>
    <row r="109" spans="1:44" x14ac:dyDescent="0.3">
      <c r="A109">
        <v>0</v>
      </c>
      <c r="B109">
        <v>0</v>
      </c>
      <c r="C109">
        <v>6</v>
      </c>
      <c r="D109">
        <f t="shared" si="8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9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31660.636489876695</v>
      </c>
      <c r="Q109">
        <v>3.5</v>
      </c>
      <c r="R109">
        <v>18.399999999999999</v>
      </c>
      <c r="S109">
        <v>5</v>
      </c>
      <c r="T109">
        <f t="shared" si="10"/>
        <v>14.899999999999999</v>
      </c>
      <c r="U109">
        <f>IF((MIN('GA2'!$F$3,R109)-MAX(0,Q109))&lt;0,0,MIN('GA2'!$F$3,R109)-MAX(0,Q109))</f>
        <v>1.3689916955204371</v>
      </c>
      <c r="V109">
        <f>IF((MIN('GA2'!$F$4,WS1B!R109)-MAX('GA2'!$F$3, WS1B!Q109))&lt;0,0,MIN('GA2'!$F$4,WS1B!R109)-MAX('GA2'!$F$3, WS1B!Q109))</f>
        <v>3.5044493081118961</v>
      </c>
      <c r="W109">
        <f>IF((MIN(24,R109)-MAX('GA2'!$F$4,WS1B!Q109))&lt;0,0,MIN(24,R109)-MAX('GA2'!$F$4,WS1B!Q109))</f>
        <v>10.026558996367665</v>
      </c>
      <c r="X109">
        <f>(U109*'GA2'!$B$5+WS1B!V109*'GA2'!$C$5+WS1B!W109*'GA2'!$D$5)*INDEX('GA2'!$E$3:$E$8,WS1B!S109)</f>
        <v>161693.03604299203</v>
      </c>
      <c r="Y109">
        <v>2.5</v>
      </c>
      <c r="Z109">
        <v>10.6</v>
      </c>
      <c r="AA109">
        <v>4</v>
      </c>
      <c r="AB109">
        <f t="shared" si="11"/>
        <v>8.1</v>
      </c>
      <c r="AC109">
        <f>IF((MIN('GA2'!$F$3,Z109)-MAX(0,Y109))&lt;0,0,MIN('GA2'!$F$3,Z109)-MAX(0,Y109))</f>
        <v>2.3689916955204371</v>
      </c>
      <c r="AD109">
        <f>IF((MIN('GA2'!$F$4,WS1B!Z109)-MAX('GA2'!$F$3, WS1B!Y109))&lt;0,0,MIN('GA2'!$F$4,WS1B!Z109)-MAX('GA2'!$F$3, WS1B!Y109))</f>
        <v>3.5044493081118961</v>
      </c>
      <c r="AE109">
        <f>IF((MIN(24,Z109)-MAX('GA2'!$F$4,WS1B!Y109))&lt;0,0,MIN(24,Z109)-MAX('GA2'!$F$4,WS1B!Y109))</f>
        <v>2.2265589963676664</v>
      </c>
      <c r="AF109">
        <f>(AC109*'GA2'!$B$6+WS1B!AD109*'GA2'!$C$6+WS1B!AE109*'GA2'!$D$6)*INDEX('GA2'!$E$3:$E$8,WS1B!AA109)</f>
        <v>78154.872065144053</v>
      </c>
      <c r="AG109">
        <v>0</v>
      </c>
      <c r="AH109">
        <v>0</v>
      </c>
      <c r="AI109">
        <v>2</v>
      </c>
      <c r="AJ109">
        <f t="shared" si="12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 t="shared" si="7"/>
        <v>271508.54459801276</v>
      </c>
      <c r="AP109">
        <v>279210</v>
      </c>
      <c r="AQ109">
        <v>213</v>
      </c>
      <c r="AR109">
        <f t="shared" si="13"/>
        <v>7701.4554019872448</v>
      </c>
    </row>
    <row r="110" spans="1:44" x14ac:dyDescent="0.3">
      <c r="A110">
        <v>0</v>
      </c>
      <c r="B110">
        <v>0</v>
      </c>
      <c r="C110">
        <v>2</v>
      </c>
      <c r="D110">
        <f t="shared" si="8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9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50325.214383057049</v>
      </c>
      <c r="Q110">
        <v>0</v>
      </c>
      <c r="R110">
        <v>0</v>
      </c>
      <c r="S110">
        <v>1</v>
      </c>
      <c r="T110">
        <f t="shared" si="10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11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2"/>
        <v>17.900000000000002</v>
      </c>
      <c r="AK110">
        <f>IF((MIN('GA2'!$F$3,AH110)-MAX(0,AG110))&lt;0,0,MIN('GA2'!$F$3,AH110)-MAX(0,AG110))</f>
        <v>1.6689916955204369</v>
      </c>
      <c r="AL110">
        <f>IF((MIN('GA2'!$F$4,WS1B!AH110)-MAX('GA2'!$F$3, WS1B!AG110))&lt;0,0,MIN('GA2'!$F$4,WS1B!AH110)-MAX('GA2'!$F$3, WS1B!AG110))</f>
        <v>3.5044493081118961</v>
      </c>
      <c r="AM110">
        <f>IF((MIN(24,AH110)-MAX('GA2'!$F$4,WS1B!AG110))&lt;0,0,MIN(24,AH110)-MAX('GA2'!$F$4,WS1B!AG110))</f>
        <v>12.726558996367668</v>
      </c>
      <c r="AN110">
        <f>(AK110*'GA2'!$B$7+WS1B!AL110*'GA2'!$C$7+WS1B!AM110*'GA2'!$D$7)*INDEX('GA2'!$E$3:$E$8,WS1B!AI110)</f>
        <v>166192.15889458766</v>
      </c>
      <c r="AO110">
        <f t="shared" si="7"/>
        <v>216517.37327764471</v>
      </c>
      <c r="AP110">
        <v>240864</v>
      </c>
      <c r="AQ110">
        <v>250.8</v>
      </c>
      <c r="AR110">
        <f t="shared" si="13"/>
        <v>24346.626722355286</v>
      </c>
    </row>
    <row r="111" spans="1:44" x14ac:dyDescent="0.3">
      <c r="A111">
        <v>0</v>
      </c>
      <c r="B111">
        <v>0</v>
      </c>
      <c r="C111">
        <v>5</v>
      </c>
      <c r="D111">
        <f t="shared" si="8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9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13979.226217515847</v>
      </c>
      <c r="Q111">
        <v>2.7</v>
      </c>
      <c r="R111">
        <v>18.2</v>
      </c>
      <c r="S111">
        <v>2</v>
      </c>
      <c r="T111">
        <f t="shared" si="10"/>
        <v>15.5</v>
      </c>
      <c r="U111">
        <f>IF((MIN('GA2'!$F$3,R111)-MAX(0,Q111))&lt;0,0,MIN('GA2'!$F$3,R111)-MAX(0,Q111))</f>
        <v>2.1689916955204369</v>
      </c>
      <c r="V111">
        <f>IF((MIN('GA2'!$F$4,WS1B!R111)-MAX('GA2'!$F$3, WS1B!Q111))&lt;0,0,MIN('GA2'!$F$4,WS1B!R111)-MAX('GA2'!$F$3, WS1B!Q111))</f>
        <v>3.5044493081118961</v>
      </c>
      <c r="W111">
        <f>IF((MIN(24,R111)-MAX('GA2'!$F$4,WS1B!Q111))&lt;0,0,MIN(24,R111)-MAX('GA2'!$F$4,WS1B!Q111))</f>
        <v>9.8265589963676661</v>
      </c>
      <c r="X111">
        <f>(U111*'GA2'!$B$5+WS1B!V111*'GA2'!$C$5+WS1B!W111*'GA2'!$D$5)*INDEX('GA2'!$E$3:$E$8,WS1B!S111)</f>
        <v>142943.34380266391</v>
      </c>
      <c r="Y111">
        <v>0</v>
      </c>
      <c r="Z111">
        <v>0</v>
      </c>
      <c r="AA111">
        <v>3</v>
      </c>
      <c r="AB111">
        <f t="shared" si="11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2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 t="shared" si="7"/>
        <v>156922.57002017976</v>
      </c>
      <c r="AP111">
        <v>152014</v>
      </c>
      <c r="AQ111">
        <v>134</v>
      </c>
      <c r="AR111">
        <f t="shared" si="13"/>
        <v>4908.570020179759</v>
      </c>
    </row>
    <row r="112" spans="1:44" x14ac:dyDescent="0.3">
      <c r="A112">
        <v>9.9</v>
      </c>
      <c r="B112">
        <v>14</v>
      </c>
      <c r="C112">
        <v>1</v>
      </c>
      <c r="D112">
        <f t="shared" si="8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35597.003634219138</v>
      </c>
      <c r="I112">
        <v>0</v>
      </c>
      <c r="J112">
        <v>0</v>
      </c>
      <c r="K112">
        <v>4</v>
      </c>
      <c r="L112">
        <f t="shared" si="9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10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11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2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78440.445040871069</v>
      </c>
      <c r="AO112">
        <f t="shared" si="7"/>
        <v>114037.44867509021</v>
      </c>
      <c r="AP112">
        <v>120608</v>
      </c>
      <c r="AQ112">
        <v>145.5</v>
      </c>
      <c r="AR112">
        <f t="shared" si="13"/>
        <v>6570.5513249097858</v>
      </c>
    </row>
    <row r="113" spans="1:44" x14ac:dyDescent="0.3">
      <c r="A113">
        <v>0</v>
      </c>
      <c r="B113">
        <v>0</v>
      </c>
      <c r="C113">
        <v>3</v>
      </c>
      <c r="D113">
        <f t="shared" si="8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9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10"/>
        <v>19</v>
      </c>
      <c r="U113">
        <f>IF((MIN('GA2'!$F$3,R113)-MAX(0,Q113))&lt;0,0,MIN('GA2'!$F$3,R113)-MAX(0,Q113))</f>
        <v>1.768991695520437</v>
      </c>
      <c r="V113">
        <f>IF((MIN('GA2'!$F$4,WS1B!R113)-MAX('GA2'!$F$3, WS1B!Q113))&lt;0,0,MIN('GA2'!$F$4,WS1B!R113)-MAX('GA2'!$F$3, WS1B!Q113))</f>
        <v>3.5044493081118961</v>
      </c>
      <c r="W113">
        <f>IF((MIN(24,R113)-MAX('GA2'!$F$4,WS1B!Q113))&lt;0,0,MIN(24,R113)-MAX('GA2'!$F$4,WS1B!Q113))</f>
        <v>13.726558996367668</v>
      </c>
      <c r="X113">
        <f>(U113*'GA2'!$B$5+WS1B!V113*'GA2'!$C$5+WS1B!W113*'GA2'!$D$5)*INDEX('GA2'!$E$3:$E$8,WS1B!S113)</f>
        <v>197289.79636919469</v>
      </c>
      <c r="Y113">
        <v>10.8</v>
      </c>
      <c r="Z113">
        <v>14.1</v>
      </c>
      <c r="AA113">
        <v>4</v>
      </c>
      <c r="AB113">
        <f t="shared" si="11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26197.503296999508</v>
      </c>
      <c r="AG113">
        <v>16.600000000000001</v>
      </c>
      <c r="AH113">
        <v>18.399999999999999</v>
      </c>
      <c r="AI113">
        <v>1</v>
      </c>
      <c r="AJ113">
        <f t="shared" si="12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17353.708765569805</v>
      </c>
      <c r="AO113">
        <f t="shared" si="7"/>
        <v>240841.008431764</v>
      </c>
      <c r="AP113">
        <v>242418</v>
      </c>
      <c r="AQ113">
        <v>200</v>
      </c>
      <c r="AR113">
        <f t="shared" si="13"/>
        <v>1576.9915682360006</v>
      </c>
    </row>
    <row r="114" spans="1:44" x14ac:dyDescent="0.3">
      <c r="A114">
        <v>0</v>
      </c>
      <c r="B114">
        <v>0</v>
      </c>
      <c r="C114">
        <v>1</v>
      </c>
      <c r="D114">
        <f t="shared" si="8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9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58228.849138470563</v>
      </c>
      <c r="Q114">
        <v>4.4000000000000004</v>
      </c>
      <c r="R114">
        <v>19.600000000000001</v>
      </c>
      <c r="S114">
        <v>2</v>
      </c>
      <c r="T114">
        <f t="shared" si="10"/>
        <v>15.200000000000001</v>
      </c>
      <c r="U114">
        <f>IF((MIN('GA2'!$F$3,R114)-MAX(0,Q114))&lt;0,0,MIN('GA2'!$F$3,R114)-MAX(0,Q114))</f>
        <v>0.46899169552043674</v>
      </c>
      <c r="V114">
        <f>IF((MIN('GA2'!$F$4,WS1B!R114)-MAX('GA2'!$F$3, WS1B!Q114))&lt;0,0,MIN('GA2'!$F$4,WS1B!R114)-MAX('GA2'!$F$3, WS1B!Q114))</f>
        <v>3.5044493081118961</v>
      </c>
      <c r="W114">
        <f>IF((MIN(24,R114)-MAX('GA2'!$F$4,WS1B!Q114))&lt;0,0,MIN(24,R114)-MAX('GA2'!$F$4,WS1B!Q114))</f>
        <v>11.226558996367668</v>
      </c>
      <c r="X114">
        <f>(U114*'GA2'!$B$5+WS1B!V114*'GA2'!$C$5+WS1B!W114*'GA2'!$D$5)*INDEX('GA2'!$E$3:$E$8,WS1B!S114)</f>
        <v>134678.60943720277</v>
      </c>
      <c r="Y114">
        <v>6.1</v>
      </c>
      <c r="Z114">
        <v>15</v>
      </c>
      <c r="AA114">
        <v>3</v>
      </c>
      <c r="AB114">
        <f t="shared" si="11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2.2734410036323336</v>
      </c>
      <c r="AE114">
        <f>IF((MIN(24,Z114)-MAX('GA2'!$F$4,WS1B!Y114))&lt;0,0,MIN(24,Z114)-MAX('GA2'!$F$4,WS1B!Y114))</f>
        <v>6.6265589963676668</v>
      </c>
      <c r="AF114">
        <f>(AC114*'GA2'!$B$6+WS1B!AD114*'GA2'!$C$6+WS1B!AE114*'GA2'!$D$6)*INDEX('GA2'!$E$3:$E$8,WS1B!AA114)</f>
        <v>97825.954057727853</v>
      </c>
      <c r="AG114">
        <v>9</v>
      </c>
      <c r="AH114">
        <v>17.600000000000001</v>
      </c>
      <c r="AI114">
        <v>6</v>
      </c>
      <c r="AJ114">
        <f t="shared" si="12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106164.603031967</v>
      </c>
      <c r="AO114">
        <f t="shared" si="7"/>
        <v>396898.01566536824</v>
      </c>
      <c r="AP114">
        <v>340933</v>
      </c>
      <c r="AQ114">
        <v>351</v>
      </c>
      <c r="AR114">
        <f t="shared" si="13"/>
        <v>55965.015665368235</v>
      </c>
    </row>
    <row r="115" spans="1:44" x14ac:dyDescent="0.3">
      <c r="A115">
        <v>0</v>
      </c>
      <c r="B115">
        <v>0</v>
      </c>
      <c r="C115">
        <v>3</v>
      </c>
      <c r="D115">
        <f t="shared" si="8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9"/>
        <v>5.3999999999999995</v>
      </c>
      <c r="M115">
        <f>IF((MIN('GA2'!$F$3,J115)-MAX(0,I115))&lt;0,0,MIN('GA2'!$F$3,J115)-MAX(0,I115))</f>
        <v>0.16899169552043691</v>
      </c>
      <c r="N115">
        <f>IF((MIN('GA2'!$F$4,WS1B!J115)-MAX('GA2'!$F$3, WS1B!I115))&lt;0,0,MIN('GA2'!$F$4,WS1B!J115)-MAX('GA2'!$F$3, WS1B!I115))</f>
        <v>3.5044493081118961</v>
      </c>
      <c r="O115">
        <f>IF((MIN(24,J115)-MAX('GA2'!$F$4,WS1B!I115))&lt;0,0,MIN(24,J115)-MAX('GA2'!$F$4,WS1B!I115))</f>
        <v>1.7265589963676664</v>
      </c>
      <c r="P115">
        <f>(M115*'GA2'!$B$4+WS1B!N115*'GA2'!$C$4+WS1B!O115*'GA2'!$D$4)*INDEX('GA2'!$E$3:$E$8,WS1B!K115)</f>
        <v>49189.188907662865</v>
      </c>
      <c r="Q115">
        <v>0.2</v>
      </c>
      <c r="R115">
        <v>3.9</v>
      </c>
      <c r="S115">
        <v>5</v>
      </c>
      <c r="T115">
        <f t="shared" si="10"/>
        <v>3.6999999999999997</v>
      </c>
      <c r="U115">
        <f>IF((MIN('GA2'!$F$3,R115)-MAX(0,Q115))&lt;0,0,MIN('GA2'!$F$3,R115)-MAX(0,Q115))</f>
        <v>3.6999999999999997</v>
      </c>
      <c r="V115">
        <f>IF((MIN('GA2'!$F$4,WS1B!R115)-MAX('GA2'!$F$3, WS1B!Q115))&lt;0,0,MIN('GA2'!$F$4,WS1B!R115)-MAX('GA2'!$F$3, WS1B!Q115))</f>
        <v>0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46575.150788104584</v>
      </c>
      <c r="Y115">
        <v>0</v>
      </c>
      <c r="Z115">
        <v>0</v>
      </c>
      <c r="AA115">
        <v>1</v>
      </c>
      <c r="AB115">
        <f t="shared" si="11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2"/>
        <v>22</v>
      </c>
      <c r="AK115">
        <f>IF((MIN('GA2'!$F$3,AH115)-MAX(0,AG115))&lt;0,0,MIN('GA2'!$F$3,AH115)-MAX(0,AG115))</f>
        <v>3.768991695520437</v>
      </c>
      <c r="AL115">
        <f>IF((MIN('GA2'!$F$4,WS1B!AH115)-MAX('GA2'!$F$3, WS1B!AG115))&lt;0,0,MIN('GA2'!$F$4,WS1B!AH115)-MAX('GA2'!$F$3, WS1B!AG115))</f>
        <v>3.5044493081118961</v>
      </c>
      <c r="AM115">
        <f>IF((MIN(24,AH115)-MAX('GA2'!$F$4,WS1B!AG115))&lt;0,0,MIN(24,AH115)-MAX('GA2'!$F$4,WS1B!AG115))</f>
        <v>14.726558996367668</v>
      </c>
      <c r="AN115">
        <f>(AK115*'GA2'!$B$7+WS1B!AL115*'GA2'!$C$7+WS1B!AM115*'GA2'!$D$7)*INDEX('GA2'!$E$3:$E$8,WS1B!AI115)</f>
        <v>237082.47388696001</v>
      </c>
      <c r="AO115">
        <f t="shared" si="7"/>
        <v>332846.81358272745</v>
      </c>
      <c r="AP115">
        <v>352183</v>
      </c>
      <c r="AQ115">
        <v>347.6</v>
      </c>
      <c r="AR115">
        <f t="shared" si="13"/>
        <v>19336.186417272547</v>
      </c>
    </row>
    <row r="116" spans="1:44" x14ac:dyDescent="0.3">
      <c r="A116">
        <v>0</v>
      </c>
      <c r="B116">
        <v>0</v>
      </c>
      <c r="C116">
        <v>4</v>
      </c>
      <c r="D116">
        <f t="shared" si="8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9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1397.9226217515547</v>
      </c>
      <c r="Q116">
        <v>4.9000000000000004</v>
      </c>
      <c r="R116">
        <v>22.3</v>
      </c>
      <c r="S116">
        <v>3</v>
      </c>
      <c r="T116">
        <f t="shared" si="10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3.4734410036323329</v>
      </c>
      <c r="W116">
        <f>IF((MIN(24,R116)-MAX('GA2'!$F$4,WS1B!Q116))&lt;0,0,MIN(24,R116)-MAX('GA2'!$F$4,WS1B!Q116))</f>
        <v>13.926558996367667</v>
      </c>
      <c r="X116">
        <f>(U116*'GA2'!$B$5+WS1B!V116*'GA2'!$C$5+WS1B!W116*'GA2'!$D$5)*INDEX('GA2'!$E$3:$E$8,WS1B!S116)</f>
        <v>184767.0474319511</v>
      </c>
      <c r="Y116">
        <v>0</v>
      </c>
      <c r="Z116">
        <v>0</v>
      </c>
      <c r="AA116">
        <v>1</v>
      </c>
      <c r="AB116">
        <f t="shared" si="11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2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7539.069420370578</v>
      </c>
      <c r="AO116">
        <f t="shared" si="7"/>
        <v>193704.03947407322</v>
      </c>
      <c r="AP116">
        <v>179715</v>
      </c>
      <c r="AQ116">
        <v>151</v>
      </c>
      <c r="AR116">
        <f t="shared" si="13"/>
        <v>13989.039474073215</v>
      </c>
    </row>
    <row r="117" spans="1:44" x14ac:dyDescent="0.3">
      <c r="A117">
        <v>0</v>
      </c>
      <c r="B117">
        <v>0</v>
      </c>
      <c r="C117">
        <v>6</v>
      </c>
      <c r="D117">
        <f t="shared" si="8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9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31660.636489876695</v>
      </c>
      <c r="Q117">
        <v>3.5</v>
      </c>
      <c r="R117">
        <v>18.399999999999999</v>
      </c>
      <c r="S117">
        <v>5</v>
      </c>
      <c r="T117">
        <f t="shared" si="10"/>
        <v>14.899999999999999</v>
      </c>
      <c r="U117">
        <f>IF((MIN('GA2'!$F$3,R117)-MAX(0,Q117))&lt;0,0,MIN('GA2'!$F$3,R117)-MAX(0,Q117))</f>
        <v>1.3689916955204371</v>
      </c>
      <c r="V117">
        <f>IF((MIN('GA2'!$F$4,WS1B!R117)-MAX('GA2'!$F$3, WS1B!Q117))&lt;0,0,MIN('GA2'!$F$4,WS1B!R117)-MAX('GA2'!$F$3, WS1B!Q117))</f>
        <v>3.5044493081118961</v>
      </c>
      <c r="W117">
        <f>IF((MIN(24,R117)-MAX('GA2'!$F$4,WS1B!Q117))&lt;0,0,MIN(24,R117)-MAX('GA2'!$F$4,WS1B!Q117))</f>
        <v>10.026558996367665</v>
      </c>
      <c r="X117">
        <f>(U117*'GA2'!$B$5+WS1B!V117*'GA2'!$C$5+WS1B!W117*'GA2'!$D$5)*INDEX('GA2'!$E$3:$E$8,WS1B!S117)</f>
        <v>161693.03604299203</v>
      </c>
      <c r="Y117">
        <v>2.5</v>
      </c>
      <c r="Z117">
        <v>10.6</v>
      </c>
      <c r="AA117">
        <v>4</v>
      </c>
      <c r="AB117">
        <f t="shared" si="11"/>
        <v>8.1</v>
      </c>
      <c r="AC117">
        <f>IF((MIN('GA2'!$F$3,Z117)-MAX(0,Y117))&lt;0,0,MIN('GA2'!$F$3,Z117)-MAX(0,Y117))</f>
        <v>2.3689916955204371</v>
      </c>
      <c r="AD117">
        <f>IF((MIN('GA2'!$F$4,WS1B!Z117)-MAX('GA2'!$F$3, WS1B!Y117))&lt;0,0,MIN('GA2'!$F$4,WS1B!Z117)-MAX('GA2'!$F$3, WS1B!Y117))</f>
        <v>3.5044493081118961</v>
      </c>
      <c r="AE117">
        <f>IF((MIN(24,Z117)-MAX('GA2'!$F$4,WS1B!Y117))&lt;0,0,MIN(24,Z117)-MAX('GA2'!$F$4,WS1B!Y117))</f>
        <v>2.2265589963676664</v>
      </c>
      <c r="AF117">
        <f>(AC117*'GA2'!$B$6+WS1B!AD117*'GA2'!$C$6+WS1B!AE117*'GA2'!$D$6)*INDEX('GA2'!$E$3:$E$8,WS1B!AA117)</f>
        <v>78154.872065144053</v>
      </c>
      <c r="AG117">
        <v>0</v>
      </c>
      <c r="AH117">
        <v>0</v>
      </c>
      <c r="AI117">
        <v>2</v>
      </c>
      <c r="AJ117">
        <f t="shared" si="12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 t="shared" si="7"/>
        <v>271508.54459801276</v>
      </c>
      <c r="AP117">
        <v>279210</v>
      </c>
      <c r="AQ117">
        <v>213</v>
      </c>
      <c r="AR117">
        <f t="shared" si="13"/>
        <v>7701.4554019872448</v>
      </c>
    </row>
    <row r="118" spans="1:44" x14ac:dyDescent="0.3">
      <c r="A118">
        <v>0</v>
      </c>
      <c r="B118">
        <v>0</v>
      </c>
      <c r="C118">
        <v>2</v>
      </c>
      <c r="D118">
        <f t="shared" si="8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9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50325.214383057049</v>
      </c>
      <c r="Q118">
        <v>0</v>
      </c>
      <c r="R118">
        <v>0</v>
      </c>
      <c r="S118">
        <v>1</v>
      </c>
      <c r="T118">
        <f t="shared" si="10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11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2"/>
        <v>17.900000000000002</v>
      </c>
      <c r="AK118">
        <f>IF((MIN('GA2'!$F$3,AH118)-MAX(0,AG118))&lt;0,0,MIN('GA2'!$F$3,AH118)-MAX(0,AG118))</f>
        <v>1.6689916955204369</v>
      </c>
      <c r="AL118">
        <f>IF((MIN('GA2'!$F$4,WS1B!AH118)-MAX('GA2'!$F$3, WS1B!AG118))&lt;0,0,MIN('GA2'!$F$4,WS1B!AH118)-MAX('GA2'!$F$3, WS1B!AG118))</f>
        <v>3.5044493081118961</v>
      </c>
      <c r="AM118">
        <f>IF((MIN(24,AH118)-MAX('GA2'!$F$4,WS1B!AG118))&lt;0,0,MIN(24,AH118)-MAX('GA2'!$F$4,WS1B!AG118))</f>
        <v>12.726558996367668</v>
      </c>
      <c r="AN118">
        <f>(AK118*'GA2'!$B$7+WS1B!AL118*'GA2'!$C$7+WS1B!AM118*'GA2'!$D$7)*INDEX('GA2'!$E$3:$E$8,WS1B!AI118)</f>
        <v>166192.15889458766</v>
      </c>
      <c r="AO118">
        <f t="shared" si="7"/>
        <v>216517.37327764471</v>
      </c>
      <c r="AP118">
        <v>240864</v>
      </c>
      <c r="AQ118">
        <v>250.8</v>
      </c>
      <c r="AR118">
        <f t="shared" si="13"/>
        <v>24346.626722355286</v>
      </c>
    </row>
    <row r="119" spans="1:44" x14ac:dyDescent="0.3">
      <c r="A119">
        <v>0</v>
      </c>
      <c r="B119">
        <v>0</v>
      </c>
      <c r="C119">
        <v>5</v>
      </c>
      <c r="D119">
        <f t="shared" si="8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9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13979.226217515847</v>
      </c>
      <c r="Q119">
        <v>2.7</v>
      </c>
      <c r="R119">
        <v>18.2</v>
      </c>
      <c r="S119">
        <v>2</v>
      </c>
      <c r="T119">
        <f t="shared" si="10"/>
        <v>15.5</v>
      </c>
      <c r="U119">
        <f>IF((MIN('GA2'!$F$3,R119)-MAX(0,Q119))&lt;0,0,MIN('GA2'!$F$3,R119)-MAX(0,Q119))</f>
        <v>2.1689916955204369</v>
      </c>
      <c r="V119">
        <f>IF((MIN('GA2'!$F$4,WS1B!R119)-MAX('GA2'!$F$3, WS1B!Q119))&lt;0,0,MIN('GA2'!$F$4,WS1B!R119)-MAX('GA2'!$F$3, WS1B!Q119))</f>
        <v>3.5044493081118961</v>
      </c>
      <c r="W119">
        <f>IF((MIN(24,R119)-MAX('GA2'!$F$4,WS1B!Q119))&lt;0,0,MIN(24,R119)-MAX('GA2'!$F$4,WS1B!Q119))</f>
        <v>9.8265589963676661</v>
      </c>
      <c r="X119">
        <f>(U119*'GA2'!$B$5+WS1B!V119*'GA2'!$C$5+WS1B!W119*'GA2'!$D$5)*INDEX('GA2'!$E$3:$E$8,WS1B!S119)</f>
        <v>142943.34380266391</v>
      </c>
      <c r="Y119">
        <v>0</v>
      </c>
      <c r="Z119">
        <v>0</v>
      </c>
      <c r="AA119">
        <v>3</v>
      </c>
      <c r="AB119">
        <f t="shared" si="11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2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 t="shared" si="7"/>
        <v>156922.57002017976</v>
      </c>
      <c r="AP119">
        <v>152014</v>
      </c>
      <c r="AQ119">
        <v>134</v>
      </c>
      <c r="AR119">
        <f t="shared" si="13"/>
        <v>4908.570020179759</v>
      </c>
    </row>
    <row r="120" spans="1:44" x14ac:dyDescent="0.3">
      <c r="A120">
        <v>9.9</v>
      </c>
      <c r="B120">
        <v>14</v>
      </c>
      <c r="C120">
        <v>1</v>
      </c>
      <c r="D120">
        <f t="shared" si="8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35597.003634219138</v>
      </c>
      <c r="I120">
        <v>0</v>
      </c>
      <c r="J120">
        <v>0</v>
      </c>
      <c r="K120">
        <v>4</v>
      </c>
      <c r="L120">
        <f t="shared" si="9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10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11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2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78440.445040871069</v>
      </c>
      <c r="AO120">
        <f t="shared" si="7"/>
        <v>114037.44867509021</v>
      </c>
      <c r="AP120">
        <v>120608</v>
      </c>
      <c r="AQ120">
        <v>145.5</v>
      </c>
      <c r="AR120">
        <f t="shared" si="13"/>
        <v>6570.5513249097858</v>
      </c>
    </row>
    <row r="121" spans="1:44" x14ac:dyDescent="0.3">
      <c r="A121">
        <v>0</v>
      </c>
      <c r="B121">
        <v>0</v>
      </c>
      <c r="C121">
        <v>3</v>
      </c>
      <c r="D121">
        <f t="shared" si="8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9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10"/>
        <v>19</v>
      </c>
      <c r="U121">
        <f>IF((MIN('GA2'!$F$3,R121)-MAX(0,Q121))&lt;0,0,MIN('GA2'!$F$3,R121)-MAX(0,Q121))</f>
        <v>1.768991695520437</v>
      </c>
      <c r="V121">
        <f>IF((MIN('GA2'!$F$4,WS1B!R121)-MAX('GA2'!$F$3, WS1B!Q121))&lt;0,0,MIN('GA2'!$F$4,WS1B!R121)-MAX('GA2'!$F$3, WS1B!Q121))</f>
        <v>3.5044493081118961</v>
      </c>
      <c r="W121">
        <f>IF((MIN(24,R121)-MAX('GA2'!$F$4,WS1B!Q121))&lt;0,0,MIN(24,R121)-MAX('GA2'!$F$4,WS1B!Q121))</f>
        <v>13.726558996367668</v>
      </c>
      <c r="X121">
        <f>(U121*'GA2'!$B$5+WS1B!V121*'GA2'!$C$5+WS1B!W121*'GA2'!$D$5)*INDEX('GA2'!$E$3:$E$8,WS1B!S121)</f>
        <v>197289.79636919469</v>
      </c>
      <c r="Y121">
        <v>10.8</v>
      </c>
      <c r="Z121">
        <v>14.1</v>
      </c>
      <c r="AA121">
        <v>4</v>
      </c>
      <c r="AB121">
        <f t="shared" si="11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26197.503296999508</v>
      </c>
      <c r="AG121">
        <v>16.600000000000001</v>
      </c>
      <c r="AH121">
        <v>18.399999999999999</v>
      </c>
      <c r="AI121">
        <v>1</v>
      </c>
      <c r="AJ121">
        <f t="shared" si="12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17353.708765569805</v>
      </c>
      <c r="AO121">
        <f t="shared" si="7"/>
        <v>240841.008431764</v>
      </c>
      <c r="AP121">
        <v>242418</v>
      </c>
      <c r="AQ121">
        <v>200</v>
      </c>
      <c r="AR121">
        <f t="shared" si="13"/>
        <v>1576.9915682360006</v>
      </c>
    </row>
    <row r="122" spans="1:44" x14ac:dyDescent="0.3">
      <c r="A122">
        <v>0</v>
      </c>
      <c r="B122">
        <v>0</v>
      </c>
      <c r="C122">
        <v>1</v>
      </c>
      <c r="D122">
        <f t="shared" si="8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9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58228.849138470563</v>
      </c>
      <c r="Q122">
        <v>4.4000000000000004</v>
      </c>
      <c r="R122">
        <v>19.600000000000001</v>
      </c>
      <c r="S122">
        <v>2</v>
      </c>
      <c r="T122">
        <f t="shared" si="10"/>
        <v>15.200000000000001</v>
      </c>
      <c r="U122">
        <f>IF((MIN('GA2'!$F$3,R122)-MAX(0,Q122))&lt;0,0,MIN('GA2'!$F$3,R122)-MAX(0,Q122))</f>
        <v>0.46899169552043674</v>
      </c>
      <c r="V122">
        <f>IF((MIN('GA2'!$F$4,WS1B!R122)-MAX('GA2'!$F$3, WS1B!Q122))&lt;0,0,MIN('GA2'!$F$4,WS1B!R122)-MAX('GA2'!$F$3, WS1B!Q122))</f>
        <v>3.5044493081118961</v>
      </c>
      <c r="W122">
        <f>IF((MIN(24,R122)-MAX('GA2'!$F$4,WS1B!Q122))&lt;0,0,MIN(24,R122)-MAX('GA2'!$F$4,WS1B!Q122))</f>
        <v>11.226558996367668</v>
      </c>
      <c r="X122">
        <f>(U122*'GA2'!$B$5+WS1B!V122*'GA2'!$C$5+WS1B!W122*'GA2'!$D$5)*INDEX('GA2'!$E$3:$E$8,WS1B!S122)</f>
        <v>134678.60943720277</v>
      </c>
      <c r="Y122">
        <v>6.1</v>
      </c>
      <c r="Z122">
        <v>15</v>
      </c>
      <c r="AA122">
        <v>3</v>
      </c>
      <c r="AB122">
        <f t="shared" si="11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2.2734410036323336</v>
      </c>
      <c r="AE122">
        <f>IF((MIN(24,Z122)-MAX('GA2'!$F$4,WS1B!Y122))&lt;0,0,MIN(24,Z122)-MAX('GA2'!$F$4,WS1B!Y122))</f>
        <v>6.6265589963676668</v>
      </c>
      <c r="AF122">
        <f>(AC122*'GA2'!$B$6+WS1B!AD122*'GA2'!$C$6+WS1B!AE122*'GA2'!$D$6)*INDEX('GA2'!$E$3:$E$8,WS1B!AA122)</f>
        <v>97825.954057727853</v>
      </c>
      <c r="AG122">
        <v>9</v>
      </c>
      <c r="AH122">
        <v>17.600000000000001</v>
      </c>
      <c r="AI122">
        <v>6</v>
      </c>
      <c r="AJ122">
        <f t="shared" si="12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106164.603031967</v>
      </c>
      <c r="AO122">
        <f t="shared" si="7"/>
        <v>396898.01566536824</v>
      </c>
      <c r="AP122">
        <v>340933</v>
      </c>
      <c r="AQ122">
        <v>351</v>
      </c>
      <c r="AR122">
        <f t="shared" si="13"/>
        <v>55965.015665368235</v>
      </c>
    </row>
    <row r="123" spans="1:44" x14ac:dyDescent="0.3">
      <c r="A123">
        <v>0</v>
      </c>
      <c r="B123">
        <v>0</v>
      </c>
      <c r="C123">
        <v>3</v>
      </c>
      <c r="D123">
        <f t="shared" si="8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9"/>
        <v>5.3999999999999995</v>
      </c>
      <c r="M123">
        <f>IF((MIN('GA2'!$F$3,J123)-MAX(0,I123))&lt;0,0,MIN('GA2'!$F$3,J123)-MAX(0,I123))</f>
        <v>0.16899169552043691</v>
      </c>
      <c r="N123">
        <f>IF((MIN('GA2'!$F$4,WS1B!J123)-MAX('GA2'!$F$3, WS1B!I123))&lt;0,0,MIN('GA2'!$F$4,WS1B!J123)-MAX('GA2'!$F$3, WS1B!I123))</f>
        <v>3.5044493081118961</v>
      </c>
      <c r="O123">
        <f>IF((MIN(24,J123)-MAX('GA2'!$F$4,WS1B!I123))&lt;0,0,MIN(24,J123)-MAX('GA2'!$F$4,WS1B!I123))</f>
        <v>1.7265589963676664</v>
      </c>
      <c r="P123">
        <f>(M123*'GA2'!$B$4+WS1B!N123*'GA2'!$C$4+WS1B!O123*'GA2'!$D$4)*INDEX('GA2'!$E$3:$E$8,WS1B!K123)</f>
        <v>49189.188907662865</v>
      </c>
      <c r="Q123">
        <v>0.2</v>
      </c>
      <c r="R123">
        <v>3.9</v>
      </c>
      <c r="S123">
        <v>5</v>
      </c>
      <c r="T123">
        <f t="shared" si="10"/>
        <v>3.6999999999999997</v>
      </c>
      <c r="U123">
        <f>IF((MIN('GA2'!$F$3,R123)-MAX(0,Q123))&lt;0,0,MIN('GA2'!$F$3,R123)-MAX(0,Q123))</f>
        <v>3.6999999999999997</v>
      </c>
      <c r="V123">
        <f>IF((MIN('GA2'!$F$4,WS1B!R123)-MAX('GA2'!$F$3, WS1B!Q123))&lt;0,0,MIN('GA2'!$F$4,WS1B!R123)-MAX('GA2'!$F$3, WS1B!Q123))</f>
        <v>0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46575.150788104584</v>
      </c>
      <c r="Y123">
        <v>0</v>
      </c>
      <c r="Z123">
        <v>0</v>
      </c>
      <c r="AA123">
        <v>1</v>
      </c>
      <c r="AB123">
        <f t="shared" si="11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2"/>
        <v>22</v>
      </c>
      <c r="AK123">
        <f>IF((MIN('GA2'!$F$3,AH123)-MAX(0,AG123))&lt;0,0,MIN('GA2'!$F$3,AH123)-MAX(0,AG123))</f>
        <v>3.768991695520437</v>
      </c>
      <c r="AL123">
        <f>IF((MIN('GA2'!$F$4,WS1B!AH123)-MAX('GA2'!$F$3, WS1B!AG123))&lt;0,0,MIN('GA2'!$F$4,WS1B!AH123)-MAX('GA2'!$F$3, WS1B!AG123))</f>
        <v>3.5044493081118961</v>
      </c>
      <c r="AM123">
        <f>IF((MIN(24,AH123)-MAX('GA2'!$F$4,WS1B!AG123))&lt;0,0,MIN(24,AH123)-MAX('GA2'!$F$4,WS1B!AG123))</f>
        <v>14.726558996367668</v>
      </c>
      <c r="AN123">
        <f>(AK123*'GA2'!$B$7+WS1B!AL123*'GA2'!$C$7+WS1B!AM123*'GA2'!$D$7)*INDEX('GA2'!$E$3:$E$8,WS1B!AI123)</f>
        <v>237082.47388696001</v>
      </c>
      <c r="AO123">
        <f t="shared" si="7"/>
        <v>332846.81358272745</v>
      </c>
      <c r="AP123">
        <v>352183</v>
      </c>
      <c r="AQ123">
        <v>347.6</v>
      </c>
      <c r="AR123">
        <f t="shared" si="13"/>
        <v>19336.186417272547</v>
      </c>
    </row>
    <row r="124" spans="1:44" x14ac:dyDescent="0.3">
      <c r="A124">
        <v>0</v>
      </c>
      <c r="B124">
        <v>0</v>
      </c>
      <c r="C124">
        <v>4</v>
      </c>
      <c r="D124">
        <f t="shared" si="8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9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1397.9226217515547</v>
      </c>
      <c r="Q124">
        <v>4.9000000000000004</v>
      </c>
      <c r="R124">
        <v>22.3</v>
      </c>
      <c r="S124">
        <v>3</v>
      </c>
      <c r="T124">
        <f t="shared" si="10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3.4734410036323329</v>
      </c>
      <c r="W124">
        <f>IF((MIN(24,R124)-MAX('GA2'!$F$4,WS1B!Q124))&lt;0,0,MIN(24,R124)-MAX('GA2'!$F$4,WS1B!Q124))</f>
        <v>13.926558996367667</v>
      </c>
      <c r="X124">
        <f>(U124*'GA2'!$B$5+WS1B!V124*'GA2'!$C$5+WS1B!W124*'GA2'!$D$5)*INDEX('GA2'!$E$3:$E$8,WS1B!S124)</f>
        <v>184767.0474319511</v>
      </c>
      <c r="Y124">
        <v>0</v>
      </c>
      <c r="Z124">
        <v>0</v>
      </c>
      <c r="AA124">
        <v>1</v>
      </c>
      <c r="AB124">
        <f t="shared" si="11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2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7539.069420370578</v>
      </c>
      <c r="AO124">
        <f t="shared" si="7"/>
        <v>193704.03947407322</v>
      </c>
      <c r="AP124">
        <v>179715</v>
      </c>
      <c r="AQ124">
        <v>151</v>
      </c>
      <c r="AR124">
        <f t="shared" si="13"/>
        <v>13989.039474073215</v>
      </c>
    </row>
    <row r="125" spans="1:44" x14ac:dyDescent="0.3">
      <c r="A125">
        <v>0</v>
      </c>
      <c r="B125">
        <v>0</v>
      </c>
      <c r="C125">
        <v>6</v>
      </c>
      <c r="D125">
        <f t="shared" si="8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9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31660.636489876695</v>
      </c>
      <c r="Q125">
        <v>3.5</v>
      </c>
      <c r="R125">
        <v>18.399999999999999</v>
      </c>
      <c r="S125">
        <v>5</v>
      </c>
      <c r="T125">
        <f t="shared" si="10"/>
        <v>14.899999999999999</v>
      </c>
      <c r="U125">
        <f>IF((MIN('GA2'!$F$3,R125)-MAX(0,Q125))&lt;0,0,MIN('GA2'!$F$3,R125)-MAX(0,Q125))</f>
        <v>1.3689916955204371</v>
      </c>
      <c r="V125">
        <f>IF((MIN('GA2'!$F$4,WS1B!R125)-MAX('GA2'!$F$3, WS1B!Q125))&lt;0,0,MIN('GA2'!$F$4,WS1B!R125)-MAX('GA2'!$F$3, WS1B!Q125))</f>
        <v>3.5044493081118961</v>
      </c>
      <c r="W125">
        <f>IF((MIN(24,R125)-MAX('GA2'!$F$4,WS1B!Q125))&lt;0,0,MIN(24,R125)-MAX('GA2'!$F$4,WS1B!Q125))</f>
        <v>10.026558996367665</v>
      </c>
      <c r="X125">
        <f>(U125*'GA2'!$B$5+WS1B!V125*'GA2'!$C$5+WS1B!W125*'GA2'!$D$5)*INDEX('GA2'!$E$3:$E$8,WS1B!S125)</f>
        <v>161693.03604299203</v>
      </c>
      <c r="Y125">
        <v>2.5</v>
      </c>
      <c r="Z125">
        <v>10.6</v>
      </c>
      <c r="AA125">
        <v>4</v>
      </c>
      <c r="AB125">
        <f t="shared" si="11"/>
        <v>8.1</v>
      </c>
      <c r="AC125">
        <f>IF((MIN('GA2'!$F$3,Z125)-MAX(0,Y125))&lt;0,0,MIN('GA2'!$F$3,Z125)-MAX(0,Y125))</f>
        <v>2.3689916955204371</v>
      </c>
      <c r="AD125">
        <f>IF((MIN('GA2'!$F$4,WS1B!Z125)-MAX('GA2'!$F$3, WS1B!Y125))&lt;0,0,MIN('GA2'!$F$4,WS1B!Z125)-MAX('GA2'!$F$3, WS1B!Y125))</f>
        <v>3.5044493081118961</v>
      </c>
      <c r="AE125">
        <f>IF((MIN(24,Z125)-MAX('GA2'!$F$4,WS1B!Y125))&lt;0,0,MIN(24,Z125)-MAX('GA2'!$F$4,WS1B!Y125))</f>
        <v>2.2265589963676664</v>
      </c>
      <c r="AF125">
        <f>(AC125*'GA2'!$B$6+WS1B!AD125*'GA2'!$C$6+WS1B!AE125*'GA2'!$D$6)*INDEX('GA2'!$E$3:$E$8,WS1B!AA125)</f>
        <v>78154.872065144053</v>
      </c>
      <c r="AG125">
        <v>0</v>
      </c>
      <c r="AH125">
        <v>0</v>
      </c>
      <c r="AI125">
        <v>2</v>
      </c>
      <c r="AJ125">
        <f t="shared" si="12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 t="shared" si="7"/>
        <v>271508.54459801276</v>
      </c>
      <c r="AP125">
        <v>279210</v>
      </c>
      <c r="AQ125">
        <v>213</v>
      </c>
      <c r="AR125">
        <f t="shared" si="13"/>
        <v>7701.4554019872448</v>
      </c>
    </row>
    <row r="126" spans="1:44" x14ac:dyDescent="0.3">
      <c r="A126">
        <v>0</v>
      </c>
      <c r="B126">
        <v>0</v>
      </c>
      <c r="C126">
        <v>2</v>
      </c>
      <c r="D126">
        <f t="shared" si="8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9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50325.214383057049</v>
      </c>
      <c r="Q126">
        <v>0</v>
      </c>
      <c r="R126">
        <v>0</v>
      </c>
      <c r="S126">
        <v>1</v>
      </c>
      <c r="T126">
        <f t="shared" si="10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11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2"/>
        <v>17.900000000000002</v>
      </c>
      <c r="AK126">
        <f>IF((MIN('GA2'!$F$3,AH126)-MAX(0,AG126))&lt;0,0,MIN('GA2'!$F$3,AH126)-MAX(0,AG126))</f>
        <v>1.6689916955204369</v>
      </c>
      <c r="AL126">
        <f>IF((MIN('GA2'!$F$4,WS1B!AH126)-MAX('GA2'!$F$3, WS1B!AG126))&lt;0,0,MIN('GA2'!$F$4,WS1B!AH126)-MAX('GA2'!$F$3, WS1B!AG126))</f>
        <v>3.5044493081118961</v>
      </c>
      <c r="AM126">
        <f>IF((MIN(24,AH126)-MAX('GA2'!$F$4,WS1B!AG126))&lt;0,0,MIN(24,AH126)-MAX('GA2'!$F$4,WS1B!AG126))</f>
        <v>12.726558996367668</v>
      </c>
      <c r="AN126">
        <f>(AK126*'GA2'!$B$7+WS1B!AL126*'GA2'!$C$7+WS1B!AM126*'GA2'!$D$7)*INDEX('GA2'!$E$3:$E$8,WS1B!AI126)</f>
        <v>166192.15889458766</v>
      </c>
      <c r="AO126">
        <f t="shared" si="7"/>
        <v>216517.37327764471</v>
      </c>
      <c r="AP126">
        <v>240864</v>
      </c>
      <c r="AQ126">
        <v>250.8</v>
      </c>
      <c r="AR126">
        <f t="shared" si="13"/>
        <v>24346.626722355286</v>
      </c>
    </row>
    <row r="127" spans="1:44" x14ac:dyDescent="0.3">
      <c r="A127">
        <v>0</v>
      </c>
      <c r="B127">
        <v>0</v>
      </c>
      <c r="C127">
        <v>5</v>
      </c>
      <c r="D127">
        <f t="shared" si="8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9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13979.226217515847</v>
      </c>
      <c r="Q127">
        <v>2.7</v>
      </c>
      <c r="R127">
        <v>18.2</v>
      </c>
      <c r="S127">
        <v>2</v>
      </c>
      <c r="T127">
        <f t="shared" si="10"/>
        <v>15.5</v>
      </c>
      <c r="U127">
        <f>IF((MIN('GA2'!$F$3,R127)-MAX(0,Q127))&lt;0,0,MIN('GA2'!$F$3,R127)-MAX(0,Q127))</f>
        <v>2.1689916955204369</v>
      </c>
      <c r="V127">
        <f>IF((MIN('GA2'!$F$4,WS1B!R127)-MAX('GA2'!$F$3, WS1B!Q127))&lt;0,0,MIN('GA2'!$F$4,WS1B!R127)-MAX('GA2'!$F$3, WS1B!Q127))</f>
        <v>3.5044493081118961</v>
      </c>
      <c r="W127">
        <f>IF((MIN(24,R127)-MAX('GA2'!$F$4,WS1B!Q127))&lt;0,0,MIN(24,R127)-MAX('GA2'!$F$4,WS1B!Q127))</f>
        <v>9.8265589963676661</v>
      </c>
      <c r="X127">
        <f>(U127*'GA2'!$B$5+WS1B!V127*'GA2'!$C$5+WS1B!W127*'GA2'!$D$5)*INDEX('GA2'!$E$3:$E$8,WS1B!S127)</f>
        <v>142943.34380266391</v>
      </c>
      <c r="Y127">
        <v>0</v>
      </c>
      <c r="Z127">
        <v>0</v>
      </c>
      <c r="AA127">
        <v>3</v>
      </c>
      <c r="AB127">
        <f t="shared" si="11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2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 t="shared" si="7"/>
        <v>156922.57002017976</v>
      </c>
      <c r="AP127">
        <v>152014</v>
      </c>
      <c r="AQ127">
        <v>134</v>
      </c>
      <c r="AR127">
        <f t="shared" si="13"/>
        <v>4908.570020179759</v>
      </c>
    </row>
    <row r="128" spans="1:44" x14ac:dyDescent="0.3">
      <c r="A128">
        <v>9.9</v>
      </c>
      <c r="B128">
        <v>14</v>
      </c>
      <c r="C128">
        <v>1</v>
      </c>
      <c r="D128">
        <f t="shared" si="8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35597.003634219138</v>
      </c>
      <c r="I128">
        <v>0</v>
      </c>
      <c r="J128">
        <v>0</v>
      </c>
      <c r="K128">
        <v>4</v>
      </c>
      <c r="L128">
        <f t="shared" si="9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10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11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2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78440.445040871069</v>
      </c>
      <c r="AO128">
        <f t="shared" si="7"/>
        <v>114037.44867509021</v>
      </c>
      <c r="AP128">
        <v>120608</v>
      </c>
      <c r="AQ128">
        <v>145.5</v>
      </c>
      <c r="AR128">
        <f t="shared" si="13"/>
        <v>6570.5513249097858</v>
      </c>
    </row>
    <row r="129" spans="1:44" x14ac:dyDescent="0.3">
      <c r="A129">
        <v>0</v>
      </c>
      <c r="B129">
        <v>0</v>
      </c>
      <c r="C129">
        <v>3</v>
      </c>
      <c r="D129">
        <f t="shared" si="8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9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10"/>
        <v>19</v>
      </c>
      <c r="U129">
        <f>IF((MIN('GA2'!$F$3,R129)-MAX(0,Q129))&lt;0,0,MIN('GA2'!$F$3,R129)-MAX(0,Q129))</f>
        <v>1.768991695520437</v>
      </c>
      <c r="V129">
        <f>IF((MIN('GA2'!$F$4,WS1B!R129)-MAX('GA2'!$F$3, WS1B!Q129))&lt;0,0,MIN('GA2'!$F$4,WS1B!R129)-MAX('GA2'!$F$3, WS1B!Q129))</f>
        <v>3.5044493081118961</v>
      </c>
      <c r="W129">
        <f>IF((MIN(24,R129)-MAX('GA2'!$F$4,WS1B!Q129))&lt;0,0,MIN(24,R129)-MAX('GA2'!$F$4,WS1B!Q129))</f>
        <v>13.726558996367668</v>
      </c>
      <c r="X129">
        <f>(U129*'GA2'!$B$5+WS1B!V129*'GA2'!$C$5+WS1B!W129*'GA2'!$D$5)*INDEX('GA2'!$E$3:$E$8,WS1B!S129)</f>
        <v>197289.79636919469</v>
      </c>
      <c r="Y129">
        <v>10.8</v>
      </c>
      <c r="Z129">
        <v>14.1</v>
      </c>
      <c r="AA129">
        <v>4</v>
      </c>
      <c r="AB129">
        <f t="shared" si="11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26197.503296999508</v>
      </c>
      <c r="AG129">
        <v>16.600000000000001</v>
      </c>
      <c r="AH129">
        <v>18.399999999999999</v>
      </c>
      <c r="AI129">
        <v>1</v>
      </c>
      <c r="AJ129">
        <f t="shared" si="12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17353.708765569805</v>
      </c>
      <c r="AO129">
        <f t="shared" si="7"/>
        <v>240841.008431764</v>
      </c>
      <c r="AP129">
        <v>242418</v>
      </c>
      <c r="AQ129">
        <v>200</v>
      </c>
      <c r="AR129">
        <f t="shared" si="13"/>
        <v>1576.9915682360006</v>
      </c>
    </row>
    <row r="130" spans="1:44" x14ac:dyDescent="0.3">
      <c r="A130">
        <v>0</v>
      </c>
      <c r="B130">
        <v>0</v>
      </c>
      <c r="C130">
        <v>1</v>
      </c>
      <c r="D130">
        <f t="shared" si="8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9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58228.849138470563</v>
      </c>
      <c r="Q130">
        <v>4.4000000000000004</v>
      </c>
      <c r="R130">
        <v>19.600000000000001</v>
      </c>
      <c r="S130">
        <v>2</v>
      </c>
      <c r="T130">
        <f t="shared" si="10"/>
        <v>15.200000000000001</v>
      </c>
      <c r="U130">
        <f>IF((MIN('GA2'!$F$3,R130)-MAX(0,Q130))&lt;0,0,MIN('GA2'!$F$3,R130)-MAX(0,Q130))</f>
        <v>0.46899169552043674</v>
      </c>
      <c r="V130">
        <f>IF((MIN('GA2'!$F$4,WS1B!R130)-MAX('GA2'!$F$3, WS1B!Q130))&lt;0,0,MIN('GA2'!$F$4,WS1B!R130)-MAX('GA2'!$F$3, WS1B!Q130))</f>
        <v>3.5044493081118961</v>
      </c>
      <c r="W130">
        <f>IF((MIN(24,R130)-MAX('GA2'!$F$4,WS1B!Q130))&lt;0,0,MIN(24,R130)-MAX('GA2'!$F$4,WS1B!Q130))</f>
        <v>11.226558996367668</v>
      </c>
      <c r="X130">
        <f>(U130*'GA2'!$B$5+WS1B!V130*'GA2'!$C$5+WS1B!W130*'GA2'!$D$5)*INDEX('GA2'!$E$3:$E$8,WS1B!S130)</f>
        <v>134678.60943720277</v>
      </c>
      <c r="Y130">
        <v>6.1</v>
      </c>
      <c r="Z130">
        <v>15</v>
      </c>
      <c r="AA130">
        <v>3</v>
      </c>
      <c r="AB130">
        <f t="shared" si="11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2.2734410036323336</v>
      </c>
      <c r="AE130">
        <f>IF((MIN(24,Z130)-MAX('GA2'!$F$4,WS1B!Y130))&lt;0,0,MIN(24,Z130)-MAX('GA2'!$F$4,WS1B!Y130))</f>
        <v>6.6265589963676668</v>
      </c>
      <c r="AF130">
        <f>(AC130*'GA2'!$B$6+WS1B!AD130*'GA2'!$C$6+WS1B!AE130*'GA2'!$D$6)*INDEX('GA2'!$E$3:$E$8,WS1B!AA130)</f>
        <v>97825.954057727853</v>
      </c>
      <c r="AG130">
        <v>9</v>
      </c>
      <c r="AH130">
        <v>17.600000000000001</v>
      </c>
      <c r="AI130">
        <v>6</v>
      </c>
      <c r="AJ130">
        <f t="shared" si="12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106164.603031967</v>
      </c>
      <c r="AO130">
        <f t="shared" si="7"/>
        <v>396898.01566536824</v>
      </c>
      <c r="AP130">
        <v>340933</v>
      </c>
      <c r="AQ130">
        <v>351</v>
      </c>
      <c r="AR130">
        <f t="shared" si="13"/>
        <v>55965.015665368235</v>
      </c>
    </row>
    <row r="131" spans="1:44" x14ac:dyDescent="0.3">
      <c r="A131">
        <v>3</v>
      </c>
      <c r="B131">
        <v>9.3000000000000007</v>
      </c>
      <c r="C131">
        <v>4</v>
      </c>
      <c r="D131">
        <f t="shared" si="8"/>
        <v>6.3000000000000007</v>
      </c>
      <c r="E131">
        <f>IF((MIN('GA2'!$F$3,B131)-MAX(0,A131))&lt;0,0,MIN('GA2'!$F$3,B131)-MAX(0,A131))</f>
        <v>1.8689916955204371</v>
      </c>
      <c r="F131">
        <f>IF((MIN('GA2'!$F$4,WS1B!B131)-MAX('GA2'!$F$3, WS1B!A131))&lt;0,0,MIN('GA2'!$F$4,WS1B!B131)-MAX('GA2'!$F$3, WS1B!A131))</f>
        <v>3.5044493081118961</v>
      </c>
      <c r="G131">
        <f>IF((MIN(24,B131)-MAX('GA2'!$F$4,WS1B!A131))&lt;0,0,MIN(24,B131)-MAX('GA2'!$F$4,WS1B!A131))</f>
        <v>0.92655899636766748</v>
      </c>
      <c r="H131">
        <f>(E131*'GA2'!$B$3+WS1B!F131*'GA2'!$C$3+WS1B!G131*'GA2'!$D$3)*INDEX('GA2'!$E$3:$E$8,WS1B!C131)</f>
        <v>40435.973801901666</v>
      </c>
      <c r="I131">
        <v>0</v>
      </c>
      <c r="J131">
        <v>0</v>
      </c>
      <c r="K131">
        <v>5</v>
      </c>
      <c r="L131">
        <f t="shared" si="9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10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11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48299.663148307387</v>
      </c>
      <c r="AG131">
        <v>8.1</v>
      </c>
      <c r="AH131">
        <v>21.2</v>
      </c>
      <c r="AI131">
        <v>3</v>
      </c>
      <c r="AJ131">
        <f t="shared" si="12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0.27344100363233359</v>
      </c>
      <c r="AM131">
        <f>IF((MIN(24,AH131)-MAX('GA2'!$F$4,WS1B!AG131))&lt;0,0,MIN(24,AH131)-MAX('GA2'!$F$4,WS1B!AG131))</f>
        <v>12.826558996367666</v>
      </c>
      <c r="AN131">
        <f>(AK131*'GA2'!$B$7+WS1B!AL131*'GA2'!$C$7+WS1B!AM131*'GA2'!$D$7)*INDEX('GA2'!$E$3:$E$8,WS1B!AI131)</f>
        <v>145063.17200556555</v>
      </c>
      <c r="AO131">
        <f t="shared" ref="AO131:AO194" si="14">$H131+$P131+$X131+$AF131+$AN131</f>
        <v>233798.80895577458</v>
      </c>
      <c r="AP131">
        <v>248707</v>
      </c>
      <c r="AQ131">
        <v>298.89999999999998</v>
      </c>
      <c r="AR131">
        <f t="shared" si="13"/>
        <v>14908.191044225416</v>
      </c>
    </row>
    <row r="132" spans="1:44" x14ac:dyDescent="0.3">
      <c r="A132">
        <v>8.3000000000000007</v>
      </c>
      <c r="B132">
        <v>20.9</v>
      </c>
      <c r="C132">
        <v>6</v>
      </c>
      <c r="D132">
        <f t="shared" ref="D132:D195" si="15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7.3441003632332524E-2</v>
      </c>
      <c r="G132">
        <f>IF((MIN(24,B132)-MAX('GA2'!$F$4,WS1B!A132))&lt;0,0,MIN(24,B132)-MAX('GA2'!$F$4,WS1B!A132))</f>
        <v>12.526558996367665</v>
      </c>
      <c r="H132">
        <f>(E132*'GA2'!$B$3+WS1B!F132*'GA2'!$C$3+WS1B!G132*'GA2'!$D$3)*INDEX('GA2'!$E$3:$E$8,WS1B!C132)</f>
        <v>139719.06403535834</v>
      </c>
      <c r="I132">
        <v>7.2</v>
      </c>
      <c r="J132">
        <v>10.6</v>
      </c>
      <c r="K132">
        <v>1</v>
      </c>
      <c r="L132">
        <f t="shared" ref="L132:L195" si="16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1.1734410036323331</v>
      </c>
      <c r="O132">
        <f>IF((MIN(24,J132)-MAX('GA2'!$F$4,WS1B!I132))&lt;0,0,MIN(24,J132)-MAX('GA2'!$F$4,WS1B!I132))</f>
        <v>2.2265589963676664</v>
      </c>
      <c r="P132">
        <f>(M132*'GA2'!$B$4+WS1B!N132*'GA2'!$C$4+WS1B!O132*'GA2'!$D$4)*INDEX('GA2'!$E$3:$E$8,WS1B!K132)</f>
        <v>35222.87017498463</v>
      </c>
      <c r="Q132">
        <v>0</v>
      </c>
      <c r="R132">
        <v>0</v>
      </c>
      <c r="S132">
        <v>5</v>
      </c>
      <c r="T132">
        <f t="shared" ref="T132:T195" si="17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8">Z132-Y132</f>
        <v>10.4</v>
      </c>
      <c r="AC132">
        <f>IF((MIN('GA2'!$F$3,Z132)-MAX(0,Y132))&lt;0,0,MIN('GA2'!$F$3,Z132)-MAX(0,Y132))</f>
        <v>3.3689916955204371</v>
      </c>
      <c r="AD132">
        <f>IF((MIN('GA2'!$F$4,WS1B!Z132)-MAX('GA2'!$F$3, WS1B!Y132))&lt;0,0,MIN('GA2'!$F$4,WS1B!Z132)-MAX('GA2'!$F$3, WS1B!Y132))</f>
        <v>3.5044493081118961</v>
      </c>
      <c r="AE132">
        <f>IF((MIN(24,Z132)-MAX('GA2'!$F$4,WS1B!Y132))&lt;0,0,MIN(24,Z132)-MAX('GA2'!$F$4,WS1B!Y132))</f>
        <v>3.5265589963676671</v>
      </c>
      <c r="AF132">
        <f>(AC132*'GA2'!$B$6+WS1B!AD132*'GA2'!$C$6+WS1B!AE132*'GA2'!$D$6)*INDEX('GA2'!$E$3:$E$8,WS1B!AA132)</f>
        <v>114017.32115227703</v>
      </c>
      <c r="AG132">
        <v>11.5</v>
      </c>
      <c r="AH132">
        <v>14.6</v>
      </c>
      <c r="AI132">
        <v>2</v>
      </c>
      <c r="AJ132">
        <f t="shared" ref="AJ132:AJ195" si="19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27825.273034004153</v>
      </c>
      <c r="AO132">
        <f t="shared" si="14"/>
        <v>316784.52839662414</v>
      </c>
      <c r="AP132">
        <v>305420</v>
      </c>
      <c r="AQ132">
        <v>343.4</v>
      </c>
      <c r="AR132">
        <f t="shared" ref="AR132:AR195" si="20">ABS($AP132-$AO132)</f>
        <v>11364.52839662414</v>
      </c>
    </row>
    <row r="133" spans="1:44" x14ac:dyDescent="0.3">
      <c r="A133">
        <v>0</v>
      </c>
      <c r="B133">
        <v>0</v>
      </c>
      <c r="C133">
        <v>5</v>
      </c>
      <c r="D133">
        <f t="shared" si="15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6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1.5734410036323334</v>
      </c>
      <c r="O133">
        <f>IF((MIN(24,J133)-MAX('GA2'!$F$4,WS1B!I133))&lt;0,0,MIN(24,J133)-MAX('GA2'!$F$4,WS1B!I133))</f>
        <v>11.426558996367667</v>
      </c>
      <c r="P133">
        <f>(M133*'GA2'!$B$4+WS1B!N133*'GA2'!$C$4+WS1B!O133*'GA2'!$D$4)*INDEX('GA2'!$E$3:$E$8,WS1B!K133)</f>
        <v>129768.99144757692</v>
      </c>
      <c r="Q133">
        <v>13.4</v>
      </c>
      <c r="R133">
        <v>23.4</v>
      </c>
      <c r="S133">
        <v>3</v>
      </c>
      <c r="T133">
        <f t="shared" si="17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86650.161824419265</v>
      </c>
      <c r="Y133">
        <v>0</v>
      </c>
      <c r="Z133">
        <v>0</v>
      </c>
      <c r="AA133">
        <v>4</v>
      </c>
      <c r="AB133">
        <f t="shared" si="18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9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 t="shared" si="14"/>
        <v>216419.15327199618</v>
      </c>
      <c r="AP133">
        <v>215508</v>
      </c>
      <c r="AQ133">
        <v>210</v>
      </c>
      <c r="AR133">
        <f t="shared" si="20"/>
        <v>911.15327199618332</v>
      </c>
    </row>
    <row r="134" spans="1:44" x14ac:dyDescent="0.3">
      <c r="A134">
        <v>0</v>
      </c>
      <c r="B134">
        <v>0</v>
      </c>
      <c r="C134">
        <v>2</v>
      </c>
      <c r="D134">
        <f t="shared" si="15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6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63447.403996182809</v>
      </c>
      <c r="Q134">
        <v>0</v>
      </c>
      <c r="R134">
        <v>0</v>
      </c>
      <c r="S134">
        <v>4</v>
      </c>
      <c r="T134">
        <f t="shared" si="17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8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7.3441003632332524E-2</v>
      </c>
      <c r="AE134">
        <f>IF((MIN(24,Z134)-MAX('GA2'!$F$4,WS1B!Y134))&lt;0,0,MIN(24,Z134)-MAX('GA2'!$F$4,WS1B!Y134))</f>
        <v>10.526558996367665</v>
      </c>
      <c r="AF134">
        <f>(AC134*'GA2'!$B$6+WS1B!AD134*'GA2'!$C$6+WS1B!AE134*'GA2'!$D$6)*INDEX('GA2'!$E$3:$E$8,WS1B!AA134)</f>
        <v>111579.27643143738</v>
      </c>
      <c r="AG134">
        <v>2.5</v>
      </c>
      <c r="AH134">
        <v>10</v>
      </c>
      <c r="AI134">
        <v>5</v>
      </c>
      <c r="AJ134">
        <f t="shared" si="19"/>
        <v>7.5</v>
      </c>
      <c r="AK134">
        <f>IF((MIN('GA2'!$F$3,AH134)-MAX(0,AG134))&lt;0,0,MIN('GA2'!$F$3,AH134)-MAX(0,AG134))</f>
        <v>2.3689916955204371</v>
      </c>
      <c r="AL134">
        <f>IF((MIN('GA2'!$F$4,WS1B!AH134)-MAX('GA2'!$F$3, WS1B!AG134))&lt;0,0,MIN('GA2'!$F$4,WS1B!AH134)-MAX('GA2'!$F$3, WS1B!AG134))</f>
        <v>3.5044493081118961</v>
      </c>
      <c r="AM134">
        <f>IF((MIN(24,AH134)-MAX('GA2'!$F$4,WS1B!AG134))&lt;0,0,MIN(24,AH134)-MAX('GA2'!$F$4,WS1B!AG134))</f>
        <v>1.6265589963676668</v>
      </c>
      <c r="AN134">
        <f>(AK134*'GA2'!$B$7+WS1B!AL134*'GA2'!$C$7+WS1B!AM134*'GA2'!$D$7)*INDEX('GA2'!$E$3:$E$8,WS1B!AI134)</f>
        <v>53487.168380384661</v>
      </c>
      <c r="AO134">
        <f t="shared" si="14"/>
        <v>228513.84880800484</v>
      </c>
      <c r="AP134">
        <v>204045</v>
      </c>
      <c r="AQ134">
        <v>224.8</v>
      </c>
      <c r="AR134">
        <f t="shared" si="20"/>
        <v>24468.848808004841</v>
      </c>
    </row>
    <row r="135" spans="1:44" x14ac:dyDescent="0.3">
      <c r="A135">
        <v>0</v>
      </c>
      <c r="B135">
        <v>0</v>
      </c>
      <c r="C135">
        <v>3</v>
      </c>
      <c r="D135">
        <f t="shared" si="15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6"/>
        <v>16.7</v>
      </c>
      <c r="M135">
        <f>IF((MIN('GA2'!$F$3,J135)-MAX(0,I135))&lt;0,0,MIN('GA2'!$F$3,J135)-MAX(0,I135))</f>
        <v>1.0689916955204373</v>
      </c>
      <c r="N135">
        <f>IF((MIN('GA2'!$F$4,WS1B!J135)-MAX('GA2'!$F$3, WS1B!I135))&lt;0,0,MIN('GA2'!$F$4,WS1B!J135)-MAX('GA2'!$F$3, WS1B!I135))</f>
        <v>3.5044493081118961</v>
      </c>
      <c r="O135">
        <f>IF((MIN(24,J135)-MAX('GA2'!$F$4,WS1B!I135))&lt;0,0,MIN(24,J135)-MAX('GA2'!$F$4,WS1B!I135))</f>
        <v>12.126558996367667</v>
      </c>
      <c r="P135">
        <f>(M135*'GA2'!$B$4+WS1B!N135*'GA2'!$C$4+WS1B!O135*'GA2'!$D$4)*INDEX('GA2'!$E$3:$E$8,WS1B!K135)</f>
        <v>222501.94598168682</v>
      </c>
      <c r="Q135">
        <v>0</v>
      </c>
      <c r="R135">
        <v>0</v>
      </c>
      <c r="S135">
        <v>2</v>
      </c>
      <c r="T135">
        <f t="shared" si="17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8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33559.9368608199</v>
      </c>
      <c r="AG135">
        <v>0</v>
      </c>
      <c r="AH135">
        <v>0</v>
      </c>
      <c r="AI135">
        <v>4</v>
      </c>
      <c r="AJ135">
        <f t="shared" si="19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 t="shared" si="14"/>
        <v>256061.88284250672</v>
      </c>
      <c r="AP135">
        <v>253751</v>
      </c>
      <c r="AQ135">
        <v>196.6</v>
      </c>
      <c r="AR135">
        <f t="shared" si="20"/>
        <v>2310.8828425067186</v>
      </c>
    </row>
    <row r="136" spans="1:44" x14ac:dyDescent="0.3">
      <c r="A136">
        <v>0</v>
      </c>
      <c r="B136">
        <v>0</v>
      </c>
      <c r="C136">
        <v>5</v>
      </c>
      <c r="D136">
        <f t="shared" si="15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6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88069.125170349842</v>
      </c>
      <c r="Q136">
        <v>0</v>
      </c>
      <c r="R136">
        <v>0</v>
      </c>
      <c r="S136">
        <v>3</v>
      </c>
      <c r="T136">
        <f t="shared" si="17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8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109697.54003174898</v>
      </c>
      <c r="AG136">
        <v>0</v>
      </c>
      <c r="AH136">
        <v>0</v>
      </c>
      <c r="AI136">
        <v>4</v>
      </c>
      <c r="AJ136">
        <f t="shared" si="19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 t="shared" si="14"/>
        <v>197766.66520209884</v>
      </c>
      <c r="AP136">
        <v>188478</v>
      </c>
      <c r="AQ136">
        <v>170.2</v>
      </c>
      <c r="AR136">
        <f t="shared" si="20"/>
        <v>9288.6652020988404</v>
      </c>
    </row>
    <row r="137" spans="1:44" x14ac:dyDescent="0.3">
      <c r="A137">
        <v>0</v>
      </c>
      <c r="B137">
        <v>0</v>
      </c>
      <c r="C137">
        <v>3</v>
      </c>
      <c r="D137">
        <f t="shared" si="15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6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118922.8877288449</v>
      </c>
      <c r="Q137">
        <v>0</v>
      </c>
      <c r="R137">
        <v>0</v>
      </c>
      <c r="S137">
        <v>6</v>
      </c>
      <c r="T137">
        <f t="shared" si="17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8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9"/>
        <v>17.8</v>
      </c>
      <c r="AK137">
        <f>IF((MIN('GA2'!$F$3,AH137)-MAX(0,AG137))&lt;0,0,MIN('GA2'!$F$3,AH137)-MAX(0,AG137))</f>
        <v>2.3689916955204371</v>
      </c>
      <c r="AL137">
        <f>IF((MIN('GA2'!$F$4,WS1B!AH137)-MAX('GA2'!$F$3, WS1B!AG137))&lt;0,0,MIN('GA2'!$F$4,WS1B!AH137)-MAX('GA2'!$F$3, WS1B!AG137))</f>
        <v>3.5044493081118961</v>
      </c>
      <c r="AM137">
        <f>IF((MIN(24,AH137)-MAX('GA2'!$F$4,WS1B!AG137))&lt;0,0,MIN(24,AH137)-MAX('GA2'!$F$4,WS1B!AG137))</f>
        <v>11.926558996367667</v>
      </c>
      <c r="AN137">
        <f>(AK137*'GA2'!$B$7+WS1B!AL137*'GA2'!$C$7+WS1B!AM137*'GA2'!$D$7)*INDEX('GA2'!$E$3:$E$8,WS1B!AI137)</f>
        <v>143110.63174030764</v>
      </c>
      <c r="AO137">
        <f t="shared" si="14"/>
        <v>262033.51946915255</v>
      </c>
      <c r="AP137">
        <v>272358</v>
      </c>
      <c r="AQ137">
        <v>330.6</v>
      </c>
      <c r="AR137">
        <f t="shared" si="20"/>
        <v>10324.480530847446</v>
      </c>
    </row>
    <row r="138" spans="1:44" x14ac:dyDescent="0.3">
      <c r="A138">
        <v>0</v>
      </c>
      <c r="B138">
        <v>0</v>
      </c>
      <c r="C138">
        <v>3</v>
      </c>
      <c r="D138">
        <f t="shared" si="15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6"/>
        <v>13.099999999999998</v>
      </c>
      <c r="M138">
        <f>IF((MIN('GA2'!$F$3,J138)-MAX(0,I138))&lt;0,0,MIN('GA2'!$F$3,J138)-MAX(0,I138))</f>
        <v>6.8991695520437268E-2</v>
      </c>
      <c r="N138">
        <f>IF((MIN('GA2'!$F$4,WS1B!J138)-MAX('GA2'!$F$3, WS1B!I138))&lt;0,0,MIN('GA2'!$F$4,WS1B!J138)-MAX('GA2'!$F$3, WS1B!I138))</f>
        <v>3.5044493081118961</v>
      </c>
      <c r="O138">
        <f>IF((MIN(24,J138)-MAX('GA2'!$F$4,WS1B!I138))&lt;0,0,MIN(24,J138)-MAX('GA2'!$F$4,WS1B!I138))</f>
        <v>9.5265589963676653</v>
      </c>
      <c r="P138">
        <f>(M138*'GA2'!$B$4+WS1B!N138*'GA2'!$C$4+WS1B!O138*'GA2'!$D$4)*INDEX('GA2'!$E$3:$E$8,WS1B!K138)</f>
        <v>175636.90137998201</v>
      </c>
      <c r="Q138">
        <v>6.7</v>
      </c>
      <c r="R138">
        <v>20.399999999999999</v>
      </c>
      <c r="S138">
        <v>4</v>
      </c>
      <c r="T138">
        <f t="shared" si="17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1.6734410036323331</v>
      </c>
      <c r="W138">
        <f>IF((MIN(24,R138)-MAX('GA2'!$F$4,WS1B!Q138))&lt;0,0,MIN(24,R138)-MAX('GA2'!$F$4,WS1B!Q138))</f>
        <v>12.026558996367665</v>
      </c>
      <c r="X138">
        <f>(U138*'GA2'!$B$5+WS1B!V138*'GA2'!$C$5+WS1B!W138*'GA2'!$D$5)*INDEX('GA2'!$E$3:$E$8,WS1B!S138)</f>
        <v>112707.41969688443</v>
      </c>
      <c r="Y138">
        <v>0</v>
      </c>
      <c r="Z138">
        <v>0</v>
      </c>
      <c r="AA138">
        <v>5</v>
      </c>
      <c r="AB138">
        <f t="shared" si="18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9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26030.094128584522</v>
      </c>
      <c r="AO138">
        <f t="shared" si="14"/>
        <v>314374.41520545102</v>
      </c>
      <c r="AP138">
        <v>340299</v>
      </c>
      <c r="AQ138">
        <v>275.39999999999998</v>
      </c>
      <c r="AR138">
        <f t="shared" si="20"/>
        <v>25924.58479454898</v>
      </c>
    </row>
    <row r="139" spans="1:44" x14ac:dyDescent="0.3">
      <c r="A139">
        <v>0</v>
      </c>
      <c r="B139">
        <v>0</v>
      </c>
      <c r="C139">
        <v>2</v>
      </c>
      <c r="D139">
        <f t="shared" si="15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6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7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8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54236.187730662452</v>
      </c>
      <c r="AG139">
        <v>3.7</v>
      </c>
      <c r="AH139">
        <v>19.899999999999999</v>
      </c>
      <c r="AI139">
        <v>4</v>
      </c>
      <c r="AJ139">
        <f t="shared" si="19"/>
        <v>16.2</v>
      </c>
      <c r="AK139">
        <f>IF((MIN('GA2'!$F$3,AH139)-MAX(0,AG139))&lt;0,0,MIN('GA2'!$F$3,AH139)-MAX(0,AG139))</f>
        <v>1.1689916955204369</v>
      </c>
      <c r="AL139">
        <f>IF((MIN('GA2'!$F$4,WS1B!AH139)-MAX('GA2'!$F$3, WS1B!AG139))&lt;0,0,MIN('GA2'!$F$4,WS1B!AH139)-MAX('GA2'!$F$3, WS1B!AG139))</f>
        <v>3.5044493081118961</v>
      </c>
      <c r="AM139">
        <f>IF((MIN(24,AH139)-MAX('GA2'!$F$4,WS1B!AG139))&lt;0,0,MIN(24,AH139)-MAX('GA2'!$F$4,WS1B!AG139))</f>
        <v>11.526558996367665</v>
      </c>
      <c r="AN139">
        <f>(AK139*'GA2'!$B$7+WS1B!AL139*'GA2'!$C$7+WS1B!AM139*'GA2'!$D$7)*INDEX('GA2'!$E$3:$E$8,WS1B!AI139)</f>
        <v>130572.97718966365</v>
      </c>
      <c r="AO139">
        <f t="shared" si="14"/>
        <v>184809.16492032609</v>
      </c>
      <c r="AP139">
        <v>188541</v>
      </c>
      <c r="AQ139">
        <v>240</v>
      </c>
      <c r="AR139">
        <f t="shared" si="20"/>
        <v>3731.8350796739105</v>
      </c>
    </row>
    <row r="140" spans="1:44" x14ac:dyDescent="0.3">
      <c r="A140">
        <v>1.9</v>
      </c>
      <c r="B140">
        <v>3.1</v>
      </c>
      <c r="C140">
        <v>4</v>
      </c>
      <c r="D140">
        <f t="shared" si="15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10275.468310691342</v>
      </c>
      <c r="I140">
        <v>1.9</v>
      </c>
      <c r="J140">
        <v>15.3</v>
      </c>
      <c r="K140">
        <v>2</v>
      </c>
      <c r="L140">
        <f t="shared" si="16"/>
        <v>13.4</v>
      </c>
      <c r="M140">
        <f>IF((MIN('GA2'!$F$3,J140)-MAX(0,I140))&lt;0,0,MIN('GA2'!$F$3,J140)-MAX(0,I140))</f>
        <v>2.9689916955204372</v>
      </c>
      <c r="N140">
        <f>IF((MIN('GA2'!$F$4,WS1B!J140)-MAX('GA2'!$F$3, WS1B!I140))&lt;0,0,MIN('GA2'!$F$4,WS1B!J140)-MAX('GA2'!$F$3, WS1B!I140))</f>
        <v>3.5044493081118961</v>
      </c>
      <c r="O140">
        <f>IF((MIN(24,J140)-MAX('GA2'!$F$4,WS1B!I140))&lt;0,0,MIN(24,J140)-MAX('GA2'!$F$4,WS1B!I140))</f>
        <v>6.9265589963676675</v>
      </c>
      <c r="P140">
        <f>(M140*'GA2'!$B$4+WS1B!N140*'GA2'!$C$4+WS1B!O140*'GA2'!$D$4)*INDEX('GA2'!$E$3:$E$8,WS1B!K140)</f>
        <v>123459.45605903263</v>
      </c>
      <c r="Q140">
        <v>0</v>
      </c>
      <c r="R140">
        <v>0</v>
      </c>
      <c r="S140">
        <v>5</v>
      </c>
      <c r="T140">
        <f t="shared" si="17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8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15224.193047203493</v>
      </c>
      <c r="AG140">
        <v>16.2</v>
      </c>
      <c r="AH140">
        <v>17.899999999999999</v>
      </c>
      <c r="AI140">
        <v>6</v>
      </c>
      <c r="AJ140">
        <f t="shared" si="19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20986.026180737652</v>
      </c>
      <c r="AO140">
        <f t="shared" si="14"/>
        <v>169945.14359766513</v>
      </c>
      <c r="AP140">
        <v>194658</v>
      </c>
      <c r="AQ140">
        <v>185.2</v>
      </c>
      <c r="AR140">
        <f t="shared" si="20"/>
        <v>24712.856402334874</v>
      </c>
    </row>
    <row r="141" spans="1:44" x14ac:dyDescent="0.3">
      <c r="A141">
        <v>0</v>
      </c>
      <c r="B141">
        <v>0</v>
      </c>
      <c r="C141">
        <v>5</v>
      </c>
      <c r="D141">
        <f t="shared" si="15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6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7"/>
        <v>18.899999999999999</v>
      </c>
      <c r="U141">
        <f>IF((MIN('GA2'!$F$3,R141)-MAX(0,Q141))&lt;0,0,MIN('GA2'!$F$3,R141)-MAX(0,Q141))</f>
        <v>0.76899169552043745</v>
      </c>
      <c r="V141">
        <f>IF((MIN('GA2'!$F$4,WS1B!R141)-MAX('GA2'!$F$3, WS1B!Q141))&lt;0,0,MIN('GA2'!$F$4,WS1B!R141)-MAX('GA2'!$F$3, WS1B!Q141))</f>
        <v>3.5044493081118961</v>
      </c>
      <c r="W141">
        <f>IF((MIN(24,R141)-MAX('GA2'!$F$4,WS1B!Q141))&lt;0,0,MIN(24,R141)-MAX('GA2'!$F$4,WS1B!Q141))</f>
        <v>14.626558996367667</v>
      </c>
      <c r="X141">
        <f>(U141*'GA2'!$B$5+WS1B!V141*'GA2'!$C$5+WS1B!W141*'GA2'!$D$5)*INDEX('GA2'!$E$3:$E$8,WS1B!S141)</f>
        <v>161450.34019839991</v>
      </c>
      <c r="Y141">
        <v>2.1</v>
      </c>
      <c r="Z141">
        <v>15.9</v>
      </c>
      <c r="AA141">
        <v>4</v>
      </c>
      <c r="AB141">
        <f t="shared" si="18"/>
        <v>13.8</v>
      </c>
      <c r="AC141">
        <f>IF((MIN('GA2'!$F$3,Z141)-MAX(0,Y141))&lt;0,0,MIN('GA2'!$F$3,Z141)-MAX(0,Y141))</f>
        <v>2.768991695520437</v>
      </c>
      <c r="AD141">
        <f>IF((MIN('GA2'!$F$4,WS1B!Z141)-MAX('GA2'!$F$3, WS1B!Y141))&lt;0,0,MIN('GA2'!$F$4,WS1B!Z141)-MAX('GA2'!$F$3, WS1B!Y141))</f>
        <v>3.5044493081118961</v>
      </c>
      <c r="AE141">
        <f>IF((MIN(24,Z141)-MAX('GA2'!$F$4,WS1B!Y141))&lt;0,0,MIN(24,Z141)-MAX('GA2'!$F$4,WS1B!Y141))</f>
        <v>7.5265589963676671</v>
      </c>
      <c r="AF141">
        <f>(AC141*'GA2'!$B$6+WS1B!AD141*'GA2'!$C$6+WS1B!AE141*'GA2'!$D$6)*INDEX('GA2'!$E$3:$E$8,WS1B!AA141)</f>
        <v>122890.29562298597</v>
      </c>
      <c r="AG141">
        <v>17.899999999999999</v>
      </c>
      <c r="AH141">
        <v>23.7</v>
      </c>
      <c r="AI141">
        <v>1</v>
      </c>
      <c r="AJ141">
        <f t="shared" si="19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55917.506022391688</v>
      </c>
      <c r="AO141">
        <f t="shared" si="14"/>
        <v>340258.14184377756</v>
      </c>
      <c r="AP141">
        <v>360580</v>
      </c>
      <c r="AQ141">
        <v>331.2</v>
      </c>
      <c r="AR141">
        <f t="shared" si="20"/>
        <v>20321.858156222443</v>
      </c>
    </row>
    <row r="142" spans="1:44" x14ac:dyDescent="0.3">
      <c r="A142">
        <v>9.4</v>
      </c>
      <c r="B142">
        <v>10.9</v>
      </c>
      <c r="C142">
        <v>4</v>
      </c>
      <c r="D142">
        <f t="shared" si="15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12629.16736882899</v>
      </c>
      <c r="I142">
        <v>14.2</v>
      </c>
      <c r="J142">
        <v>21.4</v>
      </c>
      <c r="K142">
        <v>1</v>
      </c>
      <c r="L142">
        <f t="shared" si="16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78605.71818176283</v>
      </c>
      <c r="Q142">
        <v>18.8</v>
      </c>
      <c r="R142">
        <v>22.1</v>
      </c>
      <c r="S142">
        <v>6</v>
      </c>
      <c r="T142">
        <f t="shared" si="17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31500.873591318275</v>
      </c>
      <c r="Y142">
        <v>0</v>
      </c>
      <c r="Z142">
        <v>0</v>
      </c>
      <c r="AA142">
        <v>5</v>
      </c>
      <c r="AB142">
        <f t="shared" si="18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9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1.6734410036323331</v>
      </c>
      <c r="AM142">
        <f>IF((MIN(24,AH142)-MAX('GA2'!$F$4,WS1B!AG142))&lt;0,0,MIN(24,AH142)-MAX('GA2'!$F$4,WS1B!AG142))</f>
        <v>11.326558996367666</v>
      </c>
      <c r="AN142">
        <f>(AK142*'GA2'!$B$7+WS1B!AL142*'GA2'!$C$7+WS1B!AM142*'GA2'!$D$7)*INDEX('GA2'!$E$3:$E$8,WS1B!AI142)</f>
        <v>108193.64587390046</v>
      </c>
      <c r="AO142">
        <f t="shared" si="14"/>
        <v>230929.40501581057</v>
      </c>
      <c r="AP142">
        <v>198356</v>
      </c>
      <c r="AQ142">
        <v>276.89999999999998</v>
      </c>
      <c r="AR142">
        <f t="shared" si="20"/>
        <v>32573.405015810567</v>
      </c>
    </row>
    <row r="143" spans="1:44" x14ac:dyDescent="0.3">
      <c r="A143">
        <v>19</v>
      </c>
      <c r="B143">
        <v>21.7</v>
      </c>
      <c r="C143">
        <v>1</v>
      </c>
      <c r="D143">
        <f t="shared" si="15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23441.929222534553</v>
      </c>
      <c r="I143">
        <v>0</v>
      </c>
      <c r="J143">
        <v>0</v>
      </c>
      <c r="K143">
        <v>3</v>
      </c>
      <c r="L143">
        <f t="shared" si="16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7"/>
        <v>17.2</v>
      </c>
      <c r="U143">
        <f>IF((MIN('GA2'!$F$3,R143)-MAX(0,Q143))&lt;0,0,MIN('GA2'!$F$3,R143)-MAX(0,Q143))</f>
        <v>2.8689916955204371</v>
      </c>
      <c r="V143">
        <f>IF((MIN('GA2'!$F$4,WS1B!R143)-MAX('GA2'!$F$3, WS1B!Q143))&lt;0,0,MIN('GA2'!$F$4,WS1B!R143)-MAX('GA2'!$F$3, WS1B!Q143))</f>
        <v>3.5044493081118961</v>
      </c>
      <c r="W143">
        <f>IF((MIN(24,R143)-MAX('GA2'!$F$4,WS1B!Q143))&lt;0,0,MIN(24,R143)-MAX('GA2'!$F$4,WS1B!Q143))</f>
        <v>10.826558996367666</v>
      </c>
      <c r="X143">
        <f>(U143*'GA2'!$B$5+WS1B!V143*'GA2'!$C$5+WS1B!W143*'GA2'!$D$5)*INDEX('GA2'!$E$3:$E$8,WS1B!S143)</f>
        <v>163829.6189596015</v>
      </c>
      <c r="Y143">
        <v>2.9</v>
      </c>
      <c r="Z143">
        <v>22.3</v>
      </c>
      <c r="AA143">
        <v>5</v>
      </c>
      <c r="AB143">
        <f t="shared" si="18"/>
        <v>19.400000000000002</v>
      </c>
      <c r="AC143">
        <f>IF((MIN('GA2'!$F$3,Z143)-MAX(0,Y143))&lt;0,0,MIN('GA2'!$F$3,Z143)-MAX(0,Y143))</f>
        <v>1.9689916955204372</v>
      </c>
      <c r="AD143">
        <f>IF((MIN('GA2'!$F$4,WS1B!Z143)-MAX('GA2'!$F$3, WS1B!Y143))&lt;0,0,MIN('GA2'!$F$4,WS1B!Z143)-MAX('GA2'!$F$3, WS1B!Y143))</f>
        <v>3.5044493081118961</v>
      </c>
      <c r="AE143">
        <f>IF((MIN(24,Z143)-MAX('GA2'!$F$4,WS1B!Y143))&lt;0,0,MIN(24,Z143)-MAX('GA2'!$F$4,WS1B!Y143))</f>
        <v>13.926558996367667</v>
      </c>
      <c r="AF143">
        <f>(AC143*'GA2'!$B$6+WS1B!AD143*'GA2'!$C$6+WS1B!AE143*'GA2'!$D$6)*INDEX('GA2'!$E$3:$E$8,WS1B!AA143)</f>
        <v>192377.53999358503</v>
      </c>
      <c r="AG143">
        <v>15.3</v>
      </c>
      <c r="AH143">
        <v>19.399999999999999</v>
      </c>
      <c r="AI143">
        <v>2</v>
      </c>
      <c r="AJ143">
        <f t="shared" si="19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36801.167561102244</v>
      </c>
      <c r="AO143">
        <f t="shared" si="14"/>
        <v>416450.25573682337</v>
      </c>
      <c r="AP143">
        <v>448465</v>
      </c>
      <c r="AQ143">
        <v>382.5</v>
      </c>
      <c r="AR143">
        <f t="shared" si="20"/>
        <v>32014.744263176632</v>
      </c>
    </row>
    <row r="144" spans="1:44" x14ac:dyDescent="0.3">
      <c r="A144">
        <v>0</v>
      </c>
      <c r="B144">
        <v>0</v>
      </c>
      <c r="C144">
        <v>2</v>
      </c>
      <c r="D144">
        <f t="shared" si="15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6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63447.403996182809</v>
      </c>
      <c r="Q144">
        <v>0</v>
      </c>
      <c r="R144">
        <v>0</v>
      </c>
      <c r="S144">
        <v>4</v>
      </c>
      <c r="T144">
        <f t="shared" si="17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8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7.3441003632332524E-2</v>
      </c>
      <c r="AE144">
        <f>IF((MIN(24,Z144)-MAX('GA2'!$F$4,WS1B!Y144))&lt;0,0,MIN(24,Z144)-MAX('GA2'!$F$4,WS1B!Y144))</f>
        <v>10.526558996367665</v>
      </c>
      <c r="AF144">
        <f>(AC144*'GA2'!$B$6+WS1B!AD144*'GA2'!$C$6+WS1B!AE144*'GA2'!$D$6)*INDEX('GA2'!$E$3:$E$8,WS1B!AA144)</f>
        <v>111579.27643143738</v>
      </c>
      <c r="AG144">
        <v>2.5</v>
      </c>
      <c r="AH144">
        <v>10</v>
      </c>
      <c r="AI144">
        <v>5</v>
      </c>
      <c r="AJ144">
        <f t="shared" si="19"/>
        <v>7.5</v>
      </c>
      <c r="AK144">
        <f>IF((MIN('GA2'!$F$3,AH144)-MAX(0,AG144))&lt;0,0,MIN('GA2'!$F$3,AH144)-MAX(0,AG144))</f>
        <v>2.3689916955204371</v>
      </c>
      <c r="AL144">
        <f>IF((MIN('GA2'!$F$4,WS1B!AH144)-MAX('GA2'!$F$3, WS1B!AG144))&lt;0,0,MIN('GA2'!$F$4,WS1B!AH144)-MAX('GA2'!$F$3, WS1B!AG144))</f>
        <v>3.5044493081118961</v>
      </c>
      <c r="AM144">
        <f>IF((MIN(24,AH144)-MAX('GA2'!$F$4,WS1B!AG144))&lt;0,0,MIN(24,AH144)-MAX('GA2'!$F$4,WS1B!AG144))</f>
        <v>1.6265589963676668</v>
      </c>
      <c r="AN144">
        <f>(AK144*'GA2'!$B$7+WS1B!AL144*'GA2'!$C$7+WS1B!AM144*'GA2'!$D$7)*INDEX('GA2'!$E$3:$E$8,WS1B!AI144)</f>
        <v>53487.168380384661</v>
      </c>
      <c r="AO144">
        <f t="shared" si="14"/>
        <v>228513.84880800484</v>
      </c>
      <c r="AP144">
        <v>204045</v>
      </c>
      <c r="AQ144">
        <v>224.8</v>
      </c>
      <c r="AR144">
        <f t="shared" si="20"/>
        <v>24468.848808004841</v>
      </c>
    </row>
    <row r="145" spans="1:44" x14ac:dyDescent="0.3">
      <c r="A145">
        <v>0</v>
      </c>
      <c r="B145">
        <v>0</v>
      </c>
      <c r="C145">
        <v>3</v>
      </c>
      <c r="D145">
        <f t="shared" si="15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6"/>
        <v>16.7</v>
      </c>
      <c r="M145">
        <f>IF((MIN('GA2'!$F$3,J145)-MAX(0,I145))&lt;0,0,MIN('GA2'!$F$3,J145)-MAX(0,I145))</f>
        <v>1.0689916955204373</v>
      </c>
      <c r="N145">
        <f>IF((MIN('GA2'!$F$4,WS1B!J145)-MAX('GA2'!$F$3, WS1B!I145))&lt;0,0,MIN('GA2'!$F$4,WS1B!J145)-MAX('GA2'!$F$3, WS1B!I145))</f>
        <v>3.5044493081118961</v>
      </c>
      <c r="O145">
        <f>IF((MIN(24,J145)-MAX('GA2'!$F$4,WS1B!I145))&lt;0,0,MIN(24,J145)-MAX('GA2'!$F$4,WS1B!I145))</f>
        <v>12.126558996367667</v>
      </c>
      <c r="P145">
        <f>(M145*'GA2'!$B$4+WS1B!N145*'GA2'!$C$4+WS1B!O145*'GA2'!$D$4)*INDEX('GA2'!$E$3:$E$8,WS1B!K145)</f>
        <v>222501.94598168682</v>
      </c>
      <c r="Q145">
        <v>0</v>
      </c>
      <c r="R145">
        <v>0</v>
      </c>
      <c r="S145">
        <v>2</v>
      </c>
      <c r="T145">
        <f t="shared" si="17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8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33559.9368608199</v>
      </c>
      <c r="AG145">
        <v>0</v>
      </c>
      <c r="AH145">
        <v>0</v>
      </c>
      <c r="AI145">
        <v>4</v>
      </c>
      <c r="AJ145">
        <f t="shared" si="19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 t="shared" si="14"/>
        <v>256061.88284250672</v>
      </c>
      <c r="AP145">
        <v>253751</v>
      </c>
      <c r="AQ145">
        <v>196.6</v>
      </c>
      <c r="AR145">
        <f t="shared" si="20"/>
        <v>2310.8828425067186</v>
      </c>
    </row>
    <row r="146" spans="1:44" x14ac:dyDescent="0.3">
      <c r="A146">
        <v>0</v>
      </c>
      <c r="B146">
        <v>0</v>
      </c>
      <c r="C146">
        <v>5</v>
      </c>
      <c r="D146">
        <f t="shared" si="15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6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88069.125170349842</v>
      </c>
      <c r="Q146">
        <v>0</v>
      </c>
      <c r="R146">
        <v>0</v>
      </c>
      <c r="S146">
        <v>3</v>
      </c>
      <c r="T146">
        <f t="shared" si="17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8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109697.54003174898</v>
      </c>
      <c r="AG146">
        <v>0</v>
      </c>
      <c r="AH146">
        <v>0</v>
      </c>
      <c r="AI146">
        <v>4</v>
      </c>
      <c r="AJ146">
        <f t="shared" si="19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 t="shared" si="14"/>
        <v>197766.66520209884</v>
      </c>
      <c r="AP146">
        <v>188478</v>
      </c>
      <c r="AQ146">
        <v>170.2</v>
      </c>
      <c r="AR146">
        <f t="shared" si="20"/>
        <v>9288.6652020988404</v>
      </c>
    </row>
    <row r="147" spans="1:44" x14ac:dyDescent="0.3">
      <c r="A147">
        <v>0</v>
      </c>
      <c r="B147">
        <v>0</v>
      </c>
      <c r="C147">
        <v>3</v>
      </c>
      <c r="D147">
        <f t="shared" si="15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6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118922.8877288449</v>
      </c>
      <c r="Q147">
        <v>0</v>
      </c>
      <c r="R147">
        <v>0</v>
      </c>
      <c r="S147">
        <v>6</v>
      </c>
      <c r="T147">
        <f t="shared" si="17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8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9"/>
        <v>17.8</v>
      </c>
      <c r="AK147">
        <f>IF((MIN('GA2'!$F$3,AH147)-MAX(0,AG147))&lt;0,0,MIN('GA2'!$F$3,AH147)-MAX(0,AG147))</f>
        <v>2.3689916955204371</v>
      </c>
      <c r="AL147">
        <f>IF((MIN('GA2'!$F$4,WS1B!AH147)-MAX('GA2'!$F$3, WS1B!AG147))&lt;0,0,MIN('GA2'!$F$4,WS1B!AH147)-MAX('GA2'!$F$3, WS1B!AG147))</f>
        <v>3.5044493081118961</v>
      </c>
      <c r="AM147">
        <f>IF((MIN(24,AH147)-MAX('GA2'!$F$4,WS1B!AG147))&lt;0,0,MIN(24,AH147)-MAX('GA2'!$F$4,WS1B!AG147))</f>
        <v>11.926558996367667</v>
      </c>
      <c r="AN147">
        <f>(AK147*'GA2'!$B$7+WS1B!AL147*'GA2'!$C$7+WS1B!AM147*'GA2'!$D$7)*INDEX('GA2'!$E$3:$E$8,WS1B!AI147)</f>
        <v>143110.63174030764</v>
      </c>
      <c r="AO147">
        <f t="shared" si="14"/>
        <v>262033.51946915255</v>
      </c>
      <c r="AP147">
        <v>272358</v>
      </c>
      <c r="AQ147">
        <v>330.6</v>
      </c>
      <c r="AR147">
        <f t="shared" si="20"/>
        <v>10324.480530847446</v>
      </c>
    </row>
    <row r="148" spans="1:44" x14ac:dyDescent="0.3">
      <c r="A148">
        <v>0</v>
      </c>
      <c r="B148">
        <v>0</v>
      </c>
      <c r="C148">
        <v>3</v>
      </c>
      <c r="D148">
        <f t="shared" si="15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6"/>
        <v>13.099999999999998</v>
      </c>
      <c r="M148">
        <f>IF((MIN('GA2'!$F$3,J148)-MAX(0,I148))&lt;0,0,MIN('GA2'!$F$3,J148)-MAX(0,I148))</f>
        <v>6.8991695520437268E-2</v>
      </c>
      <c r="N148">
        <f>IF((MIN('GA2'!$F$4,WS1B!J148)-MAX('GA2'!$F$3, WS1B!I148))&lt;0,0,MIN('GA2'!$F$4,WS1B!J148)-MAX('GA2'!$F$3, WS1B!I148))</f>
        <v>3.5044493081118961</v>
      </c>
      <c r="O148">
        <f>IF((MIN(24,J148)-MAX('GA2'!$F$4,WS1B!I148))&lt;0,0,MIN(24,J148)-MAX('GA2'!$F$4,WS1B!I148))</f>
        <v>9.5265589963676653</v>
      </c>
      <c r="P148">
        <f>(M148*'GA2'!$B$4+WS1B!N148*'GA2'!$C$4+WS1B!O148*'GA2'!$D$4)*INDEX('GA2'!$E$3:$E$8,WS1B!K148)</f>
        <v>175636.90137998201</v>
      </c>
      <c r="Q148">
        <v>6.7</v>
      </c>
      <c r="R148">
        <v>20.399999999999999</v>
      </c>
      <c r="S148">
        <v>4</v>
      </c>
      <c r="T148">
        <f t="shared" si="17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1.6734410036323331</v>
      </c>
      <c r="W148">
        <f>IF((MIN(24,R148)-MAX('GA2'!$F$4,WS1B!Q148))&lt;0,0,MIN(24,R148)-MAX('GA2'!$F$4,WS1B!Q148))</f>
        <v>12.026558996367665</v>
      </c>
      <c r="X148">
        <f>(U148*'GA2'!$B$5+WS1B!V148*'GA2'!$C$5+WS1B!W148*'GA2'!$D$5)*INDEX('GA2'!$E$3:$E$8,WS1B!S148)</f>
        <v>112707.41969688443</v>
      </c>
      <c r="Y148">
        <v>0</v>
      </c>
      <c r="Z148">
        <v>0</v>
      </c>
      <c r="AA148">
        <v>5</v>
      </c>
      <c r="AB148">
        <f t="shared" si="18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9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26030.094128584522</v>
      </c>
      <c r="AO148">
        <f t="shared" si="14"/>
        <v>314374.41520545102</v>
      </c>
      <c r="AP148">
        <v>340299</v>
      </c>
      <c r="AQ148">
        <v>275.39999999999998</v>
      </c>
      <c r="AR148">
        <f t="shared" si="20"/>
        <v>25924.58479454898</v>
      </c>
    </row>
    <row r="149" spans="1:44" x14ac:dyDescent="0.3">
      <c r="A149">
        <v>0</v>
      </c>
      <c r="B149">
        <v>0</v>
      </c>
      <c r="C149">
        <v>2</v>
      </c>
      <c r="D149">
        <f t="shared" si="15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6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7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8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54236.187730662452</v>
      </c>
      <c r="AG149">
        <v>3.7</v>
      </c>
      <c r="AH149">
        <v>19.899999999999999</v>
      </c>
      <c r="AI149">
        <v>4</v>
      </c>
      <c r="AJ149">
        <f t="shared" si="19"/>
        <v>16.2</v>
      </c>
      <c r="AK149">
        <f>IF((MIN('GA2'!$F$3,AH149)-MAX(0,AG149))&lt;0,0,MIN('GA2'!$F$3,AH149)-MAX(0,AG149))</f>
        <v>1.1689916955204369</v>
      </c>
      <c r="AL149">
        <f>IF((MIN('GA2'!$F$4,WS1B!AH149)-MAX('GA2'!$F$3, WS1B!AG149))&lt;0,0,MIN('GA2'!$F$4,WS1B!AH149)-MAX('GA2'!$F$3, WS1B!AG149))</f>
        <v>3.5044493081118961</v>
      </c>
      <c r="AM149">
        <f>IF((MIN(24,AH149)-MAX('GA2'!$F$4,WS1B!AG149))&lt;0,0,MIN(24,AH149)-MAX('GA2'!$F$4,WS1B!AG149))</f>
        <v>11.526558996367665</v>
      </c>
      <c r="AN149">
        <f>(AK149*'GA2'!$B$7+WS1B!AL149*'GA2'!$C$7+WS1B!AM149*'GA2'!$D$7)*INDEX('GA2'!$E$3:$E$8,WS1B!AI149)</f>
        <v>130572.97718966365</v>
      </c>
      <c r="AO149">
        <f t="shared" si="14"/>
        <v>184809.16492032609</v>
      </c>
      <c r="AP149">
        <v>188541</v>
      </c>
      <c r="AQ149">
        <v>240</v>
      </c>
      <c r="AR149">
        <f t="shared" si="20"/>
        <v>3731.8350796739105</v>
      </c>
    </row>
    <row r="150" spans="1:44" x14ac:dyDescent="0.3">
      <c r="A150">
        <v>1.9</v>
      </c>
      <c r="B150">
        <v>3.1</v>
      </c>
      <c r="C150">
        <v>4</v>
      </c>
      <c r="D150">
        <f t="shared" si="15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10275.468310691342</v>
      </c>
      <c r="I150">
        <v>1.9</v>
      </c>
      <c r="J150">
        <v>15.3</v>
      </c>
      <c r="K150">
        <v>2</v>
      </c>
      <c r="L150">
        <f t="shared" si="16"/>
        <v>13.4</v>
      </c>
      <c r="M150">
        <f>IF((MIN('GA2'!$F$3,J150)-MAX(0,I150))&lt;0,0,MIN('GA2'!$F$3,J150)-MAX(0,I150))</f>
        <v>2.9689916955204372</v>
      </c>
      <c r="N150">
        <f>IF((MIN('GA2'!$F$4,WS1B!J150)-MAX('GA2'!$F$3, WS1B!I150))&lt;0,0,MIN('GA2'!$F$4,WS1B!J150)-MAX('GA2'!$F$3, WS1B!I150))</f>
        <v>3.5044493081118961</v>
      </c>
      <c r="O150">
        <f>IF((MIN(24,J150)-MAX('GA2'!$F$4,WS1B!I150))&lt;0,0,MIN(24,J150)-MAX('GA2'!$F$4,WS1B!I150))</f>
        <v>6.9265589963676675</v>
      </c>
      <c r="P150">
        <f>(M150*'GA2'!$B$4+WS1B!N150*'GA2'!$C$4+WS1B!O150*'GA2'!$D$4)*INDEX('GA2'!$E$3:$E$8,WS1B!K150)</f>
        <v>123459.45605903263</v>
      </c>
      <c r="Q150">
        <v>0</v>
      </c>
      <c r="R150">
        <v>0</v>
      </c>
      <c r="S150">
        <v>5</v>
      </c>
      <c r="T150">
        <f t="shared" si="17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8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15224.193047203493</v>
      </c>
      <c r="AG150">
        <v>16.2</v>
      </c>
      <c r="AH150">
        <v>17.899999999999999</v>
      </c>
      <c r="AI150">
        <v>6</v>
      </c>
      <c r="AJ150">
        <f t="shared" si="19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20986.026180737652</v>
      </c>
      <c r="AO150">
        <f t="shared" si="14"/>
        <v>169945.14359766513</v>
      </c>
      <c r="AP150">
        <v>194658</v>
      </c>
      <c r="AQ150">
        <v>185.2</v>
      </c>
      <c r="AR150">
        <f t="shared" si="20"/>
        <v>24712.856402334874</v>
      </c>
    </row>
    <row r="151" spans="1:44" x14ac:dyDescent="0.3">
      <c r="A151">
        <v>0</v>
      </c>
      <c r="B151">
        <v>0</v>
      </c>
      <c r="C151">
        <v>5</v>
      </c>
      <c r="D151">
        <f t="shared" si="15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6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7"/>
        <v>18.899999999999999</v>
      </c>
      <c r="U151">
        <f>IF((MIN('GA2'!$F$3,R151)-MAX(0,Q151))&lt;0,0,MIN('GA2'!$F$3,R151)-MAX(0,Q151))</f>
        <v>0.76899169552043745</v>
      </c>
      <c r="V151">
        <f>IF((MIN('GA2'!$F$4,WS1B!R151)-MAX('GA2'!$F$3, WS1B!Q151))&lt;0,0,MIN('GA2'!$F$4,WS1B!R151)-MAX('GA2'!$F$3, WS1B!Q151))</f>
        <v>3.5044493081118961</v>
      </c>
      <c r="W151">
        <f>IF((MIN(24,R151)-MAX('GA2'!$F$4,WS1B!Q151))&lt;0,0,MIN(24,R151)-MAX('GA2'!$F$4,WS1B!Q151))</f>
        <v>14.626558996367667</v>
      </c>
      <c r="X151">
        <f>(U151*'GA2'!$B$5+WS1B!V151*'GA2'!$C$5+WS1B!W151*'GA2'!$D$5)*INDEX('GA2'!$E$3:$E$8,WS1B!S151)</f>
        <v>161450.34019839991</v>
      </c>
      <c r="Y151">
        <v>2.1</v>
      </c>
      <c r="Z151">
        <v>15.9</v>
      </c>
      <c r="AA151">
        <v>4</v>
      </c>
      <c r="AB151">
        <f t="shared" si="18"/>
        <v>13.8</v>
      </c>
      <c r="AC151">
        <f>IF((MIN('GA2'!$F$3,Z151)-MAX(0,Y151))&lt;0,0,MIN('GA2'!$F$3,Z151)-MAX(0,Y151))</f>
        <v>2.768991695520437</v>
      </c>
      <c r="AD151">
        <f>IF((MIN('GA2'!$F$4,WS1B!Z151)-MAX('GA2'!$F$3, WS1B!Y151))&lt;0,0,MIN('GA2'!$F$4,WS1B!Z151)-MAX('GA2'!$F$3, WS1B!Y151))</f>
        <v>3.5044493081118961</v>
      </c>
      <c r="AE151">
        <f>IF((MIN(24,Z151)-MAX('GA2'!$F$4,WS1B!Y151))&lt;0,0,MIN(24,Z151)-MAX('GA2'!$F$4,WS1B!Y151))</f>
        <v>7.5265589963676671</v>
      </c>
      <c r="AF151">
        <f>(AC151*'GA2'!$B$6+WS1B!AD151*'GA2'!$C$6+WS1B!AE151*'GA2'!$D$6)*INDEX('GA2'!$E$3:$E$8,WS1B!AA151)</f>
        <v>122890.29562298597</v>
      </c>
      <c r="AG151">
        <v>17.899999999999999</v>
      </c>
      <c r="AH151">
        <v>23.7</v>
      </c>
      <c r="AI151">
        <v>1</v>
      </c>
      <c r="AJ151">
        <f t="shared" si="19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55917.506022391688</v>
      </c>
      <c r="AO151">
        <f t="shared" si="14"/>
        <v>340258.14184377756</v>
      </c>
      <c r="AP151">
        <v>360580</v>
      </c>
      <c r="AQ151">
        <v>331.2</v>
      </c>
      <c r="AR151">
        <f t="shared" si="20"/>
        <v>20321.858156222443</v>
      </c>
    </row>
    <row r="152" spans="1:44" x14ac:dyDescent="0.3">
      <c r="A152">
        <v>9.4</v>
      </c>
      <c r="B152">
        <v>10.9</v>
      </c>
      <c r="C152">
        <v>4</v>
      </c>
      <c r="D152">
        <f t="shared" si="15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12629.16736882899</v>
      </c>
      <c r="I152">
        <v>14.2</v>
      </c>
      <c r="J152">
        <v>21.4</v>
      </c>
      <c r="K152">
        <v>1</v>
      </c>
      <c r="L152">
        <f t="shared" si="16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78605.71818176283</v>
      </c>
      <c r="Q152">
        <v>18.8</v>
      </c>
      <c r="R152">
        <v>22.1</v>
      </c>
      <c r="S152">
        <v>6</v>
      </c>
      <c r="T152">
        <f t="shared" si="17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31500.873591318275</v>
      </c>
      <c r="Y152">
        <v>0</v>
      </c>
      <c r="Z152">
        <v>0</v>
      </c>
      <c r="AA152">
        <v>5</v>
      </c>
      <c r="AB152">
        <f t="shared" si="18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9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1.6734410036323331</v>
      </c>
      <c r="AM152">
        <f>IF((MIN(24,AH152)-MAX('GA2'!$F$4,WS1B!AG152))&lt;0,0,MIN(24,AH152)-MAX('GA2'!$F$4,WS1B!AG152))</f>
        <v>11.326558996367666</v>
      </c>
      <c r="AN152">
        <f>(AK152*'GA2'!$B$7+WS1B!AL152*'GA2'!$C$7+WS1B!AM152*'GA2'!$D$7)*INDEX('GA2'!$E$3:$E$8,WS1B!AI152)</f>
        <v>108193.64587390046</v>
      </c>
      <c r="AO152">
        <f t="shared" si="14"/>
        <v>230929.40501581057</v>
      </c>
      <c r="AP152">
        <v>198356</v>
      </c>
      <c r="AQ152">
        <v>276.89999999999998</v>
      </c>
      <c r="AR152">
        <f t="shared" si="20"/>
        <v>32573.405015810567</v>
      </c>
    </row>
    <row r="153" spans="1:44" x14ac:dyDescent="0.3">
      <c r="A153">
        <v>19</v>
      </c>
      <c r="B153">
        <v>21.7</v>
      </c>
      <c r="C153">
        <v>1</v>
      </c>
      <c r="D153">
        <f t="shared" si="15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23441.929222534553</v>
      </c>
      <c r="I153">
        <v>0</v>
      </c>
      <c r="J153">
        <v>0</v>
      </c>
      <c r="K153">
        <v>3</v>
      </c>
      <c r="L153">
        <f t="shared" si="16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7"/>
        <v>17.2</v>
      </c>
      <c r="U153">
        <f>IF((MIN('GA2'!$F$3,R153)-MAX(0,Q153))&lt;0,0,MIN('GA2'!$F$3,R153)-MAX(0,Q153))</f>
        <v>2.8689916955204371</v>
      </c>
      <c r="V153">
        <f>IF((MIN('GA2'!$F$4,WS1B!R153)-MAX('GA2'!$F$3, WS1B!Q153))&lt;0,0,MIN('GA2'!$F$4,WS1B!R153)-MAX('GA2'!$F$3, WS1B!Q153))</f>
        <v>3.5044493081118961</v>
      </c>
      <c r="W153">
        <f>IF((MIN(24,R153)-MAX('GA2'!$F$4,WS1B!Q153))&lt;0,0,MIN(24,R153)-MAX('GA2'!$F$4,WS1B!Q153))</f>
        <v>10.826558996367666</v>
      </c>
      <c r="X153">
        <f>(U153*'GA2'!$B$5+WS1B!V153*'GA2'!$C$5+WS1B!W153*'GA2'!$D$5)*INDEX('GA2'!$E$3:$E$8,WS1B!S153)</f>
        <v>163829.6189596015</v>
      </c>
      <c r="Y153">
        <v>2.9</v>
      </c>
      <c r="Z153">
        <v>22.3</v>
      </c>
      <c r="AA153">
        <v>5</v>
      </c>
      <c r="AB153">
        <f t="shared" si="18"/>
        <v>19.400000000000002</v>
      </c>
      <c r="AC153">
        <f>IF((MIN('GA2'!$F$3,Z153)-MAX(0,Y153))&lt;0,0,MIN('GA2'!$F$3,Z153)-MAX(0,Y153))</f>
        <v>1.9689916955204372</v>
      </c>
      <c r="AD153">
        <f>IF((MIN('GA2'!$F$4,WS1B!Z153)-MAX('GA2'!$F$3, WS1B!Y153))&lt;0,0,MIN('GA2'!$F$4,WS1B!Z153)-MAX('GA2'!$F$3, WS1B!Y153))</f>
        <v>3.5044493081118961</v>
      </c>
      <c r="AE153">
        <f>IF((MIN(24,Z153)-MAX('GA2'!$F$4,WS1B!Y153))&lt;0,0,MIN(24,Z153)-MAX('GA2'!$F$4,WS1B!Y153))</f>
        <v>13.926558996367667</v>
      </c>
      <c r="AF153">
        <f>(AC153*'GA2'!$B$6+WS1B!AD153*'GA2'!$C$6+WS1B!AE153*'GA2'!$D$6)*INDEX('GA2'!$E$3:$E$8,WS1B!AA153)</f>
        <v>192377.53999358503</v>
      </c>
      <c r="AG153">
        <v>15.3</v>
      </c>
      <c r="AH153">
        <v>19.399999999999999</v>
      </c>
      <c r="AI153">
        <v>2</v>
      </c>
      <c r="AJ153">
        <f t="shared" si="19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36801.167561102244</v>
      </c>
      <c r="AO153">
        <f t="shared" si="14"/>
        <v>416450.25573682337</v>
      </c>
      <c r="AP153">
        <v>448465</v>
      </c>
      <c r="AQ153">
        <v>382.5</v>
      </c>
      <c r="AR153">
        <f t="shared" si="20"/>
        <v>32014.744263176632</v>
      </c>
    </row>
    <row r="154" spans="1:44" x14ac:dyDescent="0.3">
      <c r="A154">
        <v>0</v>
      </c>
      <c r="B154">
        <v>0</v>
      </c>
      <c r="C154">
        <v>2</v>
      </c>
      <c r="D154">
        <f t="shared" si="15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6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63447.403996182809</v>
      </c>
      <c r="Q154">
        <v>0</v>
      </c>
      <c r="R154">
        <v>0</v>
      </c>
      <c r="S154">
        <v>4</v>
      </c>
      <c r="T154">
        <f t="shared" si="17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8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7.3441003632332524E-2</v>
      </c>
      <c r="AE154">
        <f>IF((MIN(24,Z154)-MAX('GA2'!$F$4,WS1B!Y154))&lt;0,0,MIN(24,Z154)-MAX('GA2'!$F$4,WS1B!Y154))</f>
        <v>10.526558996367665</v>
      </c>
      <c r="AF154">
        <f>(AC154*'GA2'!$B$6+WS1B!AD154*'GA2'!$C$6+WS1B!AE154*'GA2'!$D$6)*INDEX('GA2'!$E$3:$E$8,WS1B!AA154)</f>
        <v>111579.27643143738</v>
      </c>
      <c r="AG154">
        <v>2.5</v>
      </c>
      <c r="AH154">
        <v>10</v>
      </c>
      <c r="AI154">
        <v>5</v>
      </c>
      <c r="AJ154">
        <f t="shared" si="19"/>
        <v>7.5</v>
      </c>
      <c r="AK154">
        <f>IF((MIN('GA2'!$F$3,AH154)-MAX(0,AG154))&lt;0,0,MIN('GA2'!$F$3,AH154)-MAX(0,AG154))</f>
        <v>2.3689916955204371</v>
      </c>
      <c r="AL154">
        <f>IF((MIN('GA2'!$F$4,WS1B!AH154)-MAX('GA2'!$F$3, WS1B!AG154))&lt;0,0,MIN('GA2'!$F$4,WS1B!AH154)-MAX('GA2'!$F$3, WS1B!AG154))</f>
        <v>3.5044493081118961</v>
      </c>
      <c r="AM154">
        <f>IF((MIN(24,AH154)-MAX('GA2'!$F$4,WS1B!AG154))&lt;0,0,MIN(24,AH154)-MAX('GA2'!$F$4,WS1B!AG154))</f>
        <v>1.6265589963676668</v>
      </c>
      <c r="AN154">
        <f>(AK154*'GA2'!$B$7+WS1B!AL154*'GA2'!$C$7+WS1B!AM154*'GA2'!$D$7)*INDEX('GA2'!$E$3:$E$8,WS1B!AI154)</f>
        <v>53487.168380384661</v>
      </c>
      <c r="AO154">
        <f t="shared" si="14"/>
        <v>228513.84880800484</v>
      </c>
      <c r="AP154">
        <v>204045</v>
      </c>
      <c r="AQ154">
        <v>224.8</v>
      </c>
      <c r="AR154">
        <f t="shared" si="20"/>
        <v>24468.848808004841</v>
      </c>
    </row>
    <row r="155" spans="1:44" x14ac:dyDescent="0.3">
      <c r="A155">
        <v>0</v>
      </c>
      <c r="B155">
        <v>0</v>
      </c>
      <c r="C155">
        <v>3</v>
      </c>
      <c r="D155">
        <f t="shared" si="15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6"/>
        <v>16.7</v>
      </c>
      <c r="M155">
        <f>IF((MIN('GA2'!$F$3,J155)-MAX(0,I155))&lt;0,0,MIN('GA2'!$F$3,J155)-MAX(0,I155))</f>
        <v>1.0689916955204373</v>
      </c>
      <c r="N155">
        <f>IF((MIN('GA2'!$F$4,WS1B!J155)-MAX('GA2'!$F$3, WS1B!I155))&lt;0,0,MIN('GA2'!$F$4,WS1B!J155)-MAX('GA2'!$F$3, WS1B!I155))</f>
        <v>3.5044493081118961</v>
      </c>
      <c r="O155">
        <f>IF((MIN(24,J155)-MAX('GA2'!$F$4,WS1B!I155))&lt;0,0,MIN(24,J155)-MAX('GA2'!$F$4,WS1B!I155))</f>
        <v>12.126558996367667</v>
      </c>
      <c r="P155">
        <f>(M155*'GA2'!$B$4+WS1B!N155*'GA2'!$C$4+WS1B!O155*'GA2'!$D$4)*INDEX('GA2'!$E$3:$E$8,WS1B!K155)</f>
        <v>222501.94598168682</v>
      </c>
      <c r="Q155">
        <v>0</v>
      </c>
      <c r="R155">
        <v>0</v>
      </c>
      <c r="S155">
        <v>2</v>
      </c>
      <c r="T155">
        <f t="shared" si="17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8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33559.9368608199</v>
      </c>
      <c r="AG155">
        <v>0</v>
      </c>
      <c r="AH155">
        <v>0</v>
      </c>
      <c r="AI155">
        <v>4</v>
      </c>
      <c r="AJ155">
        <f t="shared" si="19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 t="shared" si="14"/>
        <v>256061.88284250672</v>
      </c>
      <c r="AP155">
        <v>253751</v>
      </c>
      <c r="AQ155">
        <v>196.6</v>
      </c>
      <c r="AR155">
        <f t="shared" si="20"/>
        <v>2310.8828425067186</v>
      </c>
    </row>
    <row r="156" spans="1:44" x14ac:dyDescent="0.3">
      <c r="A156">
        <v>0</v>
      </c>
      <c r="B156">
        <v>0</v>
      </c>
      <c r="C156">
        <v>5</v>
      </c>
      <c r="D156">
        <f t="shared" si="15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6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88069.125170349842</v>
      </c>
      <c r="Q156">
        <v>0</v>
      </c>
      <c r="R156">
        <v>0</v>
      </c>
      <c r="S156">
        <v>3</v>
      </c>
      <c r="T156">
        <f t="shared" si="17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8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109697.54003174898</v>
      </c>
      <c r="AG156">
        <v>0</v>
      </c>
      <c r="AH156">
        <v>0</v>
      </c>
      <c r="AI156">
        <v>4</v>
      </c>
      <c r="AJ156">
        <f t="shared" si="19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 t="shared" si="14"/>
        <v>197766.66520209884</v>
      </c>
      <c r="AP156">
        <v>188478</v>
      </c>
      <c r="AQ156">
        <v>170.2</v>
      </c>
      <c r="AR156">
        <f t="shared" si="20"/>
        <v>9288.6652020988404</v>
      </c>
    </row>
    <row r="157" spans="1:44" x14ac:dyDescent="0.3">
      <c r="A157">
        <v>0</v>
      </c>
      <c r="B157">
        <v>0</v>
      </c>
      <c r="C157">
        <v>3</v>
      </c>
      <c r="D157">
        <f t="shared" si="15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6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118922.8877288449</v>
      </c>
      <c r="Q157">
        <v>0</v>
      </c>
      <c r="R157">
        <v>0</v>
      </c>
      <c r="S157">
        <v>6</v>
      </c>
      <c r="T157">
        <f t="shared" si="17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8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9"/>
        <v>17.8</v>
      </c>
      <c r="AK157">
        <f>IF((MIN('GA2'!$F$3,AH157)-MAX(0,AG157))&lt;0,0,MIN('GA2'!$F$3,AH157)-MAX(0,AG157))</f>
        <v>2.3689916955204371</v>
      </c>
      <c r="AL157">
        <f>IF((MIN('GA2'!$F$4,WS1B!AH157)-MAX('GA2'!$F$3, WS1B!AG157))&lt;0,0,MIN('GA2'!$F$4,WS1B!AH157)-MAX('GA2'!$F$3, WS1B!AG157))</f>
        <v>3.5044493081118961</v>
      </c>
      <c r="AM157">
        <f>IF((MIN(24,AH157)-MAX('GA2'!$F$4,WS1B!AG157))&lt;0,0,MIN(24,AH157)-MAX('GA2'!$F$4,WS1B!AG157))</f>
        <v>11.926558996367667</v>
      </c>
      <c r="AN157">
        <f>(AK157*'GA2'!$B$7+WS1B!AL157*'GA2'!$C$7+WS1B!AM157*'GA2'!$D$7)*INDEX('GA2'!$E$3:$E$8,WS1B!AI157)</f>
        <v>143110.63174030764</v>
      </c>
      <c r="AO157">
        <f t="shared" si="14"/>
        <v>262033.51946915255</v>
      </c>
      <c r="AP157">
        <v>272358</v>
      </c>
      <c r="AQ157">
        <v>330.6</v>
      </c>
      <c r="AR157">
        <f t="shared" si="20"/>
        <v>10324.480530847446</v>
      </c>
    </row>
    <row r="158" spans="1:44" x14ac:dyDescent="0.3">
      <c r="A158">
        <v>0</v>
      </c>
      <c r="B158">
        <v>0</v>
      </c>
      <c r="C158">
        <v>3</v>
      </c>
      <c r="D158">
        <f t="shared" si="15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6"/>
        <v>13.099999999999998</v>
      </c>
      <c r="M158">
        <f>IF((MIN('GA2'!$F$3,J158)-MAX(0,I158))&lt;0,0,MIN('GA2'!$F$3,J158)-MAX(0,I158))</f>
        <v>6.8991695520437268E-2</v>
      </c>
      <c r="N158">
        <f>IF((MIN('GA2'!$F$4,WS1B!J158)-MAX('GA2'!$F$3, WS1B!I158))&lt;0,0,MIN('GA2'!$F$4,WS1B!J158)-MAX('GA2'!$F$3, WS1B!I158))</f>
        <v>3.5044493081118961</v>
      </c>
      <c r="O158">
        <f>IF((MIN(24,J158)-MAX('GA2'!$F$4,WS1B!I158))&lt;0,0,MIN(24,J158)-MAX('GA2'!$F$4,WS1B!I158))</f>
        <v>9.5265589963676653</v>
      </c>
      <c r="P158">
        <f>(M158*'GA2'!$B$4+WS1B!N158*'GA2'!$C$4+WS1B!O158*'GA2'!$D$4)*INDEX('GA2'!$E$3:$E$8,WS1B!K158)</f>
        <v>175636.90137998201</v>
      </c>
      <c r="Q158">
        <v>6.7</v>
      </c>
      <c r="R158">
        <v>20.399999999999999</v>
      </c>
      <c r="S158">
        <v>4</v>
      </c>
      <c r="T158">
        <f t="shared" si="17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1.6734410036323331</v>
      </c>
      <c r="W158">
        <f>IF((MIN(24,R158)-MAX('GA2'!$F$4,WS1B!Q158))&lt;0,0,MIN(24,R158)-MAX('GA2'!$F$4,WS1B!Q158))</f>
        <v>12.026558996367665</v>
      </c>
      <c r="X158">
        <f>(U158*'GA2'!$B$5+WS1B!V158*'GA2'!$C$5+WS1B!W158*'GA2'!$D$5)*INDEX('GA2'!$E$3:$E$8,WS1B!S158)</f>
        <v>112707.41969688443</v>
      </c>
      <c r="Y158">
        <v>0</v>
      </c>
      <c r="Z158">
        <v>0</v>
      </c>
      <c r="AA158">
        <v>5</v>
      </c>
      <c r="AB158">
        <f t="shared" si="18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9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26030.094128584522</v>
      </c>
      <c r="AO158">
        <f t="shared" si="14"/>
        <v>314374.41520545102</v>
      </c>
      <c r="AP158">
        <v>340299</v>
      </c>
      <c r="AQ158">
        <v>275.39999999999998</v>
      </c>
      <c r="AR158">
        <f t="shared" si="20"/>
        <v>25924.58479454898</v>
      </c>
    </row>
    <row r="159" spans="1:44" x14ac:dyDescent="0.3">
      <c r="A159">
        <v>23.8</v>
      </c>
      <c r="B159">
        <v>24</v>
      </c>
      <c r="C159">
        <v>5</v>
      </c>
      <c r="D159">
        <f t="shared" si="15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1923.9195272032578</v>
      </c>
      <c r="I159">
        <v>4.7</v>
      </c>
      <c r="J159">
        <v>9.5</v>
      </c>
      <c r="K159">
        <v>2</v>
      </c>
      <c r="L159">
        <f t="shared" si="16"/>
        <v>4.8</v>
      </c>
      <c r="M159">
        <f>IF((MIN('GA2'!$F$3,J159)-MAX(0,I159))&lt;0,0,MIN('GA2'!$F$3,J159)-MAX(0,I159))</f>
        <v>0.16899169552043691</v>
      </c>
      <c r="N159">
        <f>IF((MIN('GA2'!$F$4,WS1B!J159)-MAX('GA2'!$F$3, WS1B!I159))&lt;0,0,MIN('GA2'!$F$4,WS1B!J159)-MAX('GA2'!$F$3, WS1B!I159))</f>
        <v>3.5044493081118961</v>
      </c>
      <c r="O159">
        <f>IF((MIN(24,J159)-MAX('GA2'!$F$4,WS1B!I159))&lt;0,0,MIN(24,J159)-MAX('GA2'!$F$4,WS1B!I159))</f>
        <v>1.1265589963676668</v>
      </c>
      <c r="P159">
        <f>(M159*'GA2'!$B$4+WS1B!N159*'GA2'!$C$4+WS1B!O159*'GA2'!$D$4)*INDEX('GA2'!$E$3:$E$8,WS1B!K159)</f>
        <v>43090.579280542617</v>
      </c>
      <c r="Q159">
        <v>3</v>
      </c>
      <c r="R159">
        <v>21.1</v>
      </c>
      <c r="S159">
        <v>4</v>
      </c>
      <c r="T159">
        <f t="shared" si="17"/>
        <v>18.100000000000001</v>
      </c>
      <c r="U159">
        <f>IF((MIN('GA2'!$F$3,R159)-MAX(0,Q159))&lt;0,0,MIN('GA2'!$F$3,R159)-MAX(0,Q159))</f>
        <v>1.8689916955204371</v>
      </c>
      <c r="V159">
        <f>IF((MIN('GA2'!$F$4,WS1B!R159)-MAX('GA2'!$F$3, WS1B!Q159))&lt;0,0,MIN('GA2'!$F$4,WS1B!R159)-MAX('GA2'!$F$3, WS1B!Q159))</f>
        <v>3.5044493081118961</v>
      </c>
      <c r="W159">
        <f>IF((MIN(24,R159)-MAX('GA2'!$F$4,WS1B!Q159))&lt;0,0,MIN(24,R159)-MAX('GA2'!$F$4,WS1B!Q159))</f>
        <v>12.726558996367668</v>
      </c>
      <c r="X159">
        <f>(U159*'GA2'!$B$5+WS1B!V159*'GA2'!$C$5+WS1B!W159*'GA2'!$D$5)*INDEX('GA2'!$E$3:$E$8,WS1B!S159)</f>
        <v>166548.04109282783</v>
      </c>
      <c r="Y159">
        <v>0</v>
      </c>
      <c r="Z159">
        <v>0</v>
      </c>
      <c r="AA159">
        <v>1</v>
      </c>
      <c r="AB159">
        <f t="shared" si="18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9"/>
        <v>7.6999999999999993</v>
      </c>
      <c r="AK159">
        <f>IF((MIN('GA2'!$F$3,AH159)-MAX(0,AG159))&lt;0,0,MIN('GA2'!$F$3,AH159)-MAX(0,AG159))</f>
        <v>0.86899169552043709</v>
      </c>
      <c r="AL159">
        <f>IF((MIN('GA2'!$F$4,WS1B!AH159)-MAX('GA2'!$F$3, WS1B!AG159))&lt;0,0,MIN('GA2'!$F$4,WS1B!AH159)-MAX('GA2'!$F$3, WS1B!AG159))</f>
        <v>3.5044493081118961</v>
      </c>
      <c r="AM159">
        <f>IF((MIN(24,AH159)-MAX('GA2'!$F$4,WS1B!AG159))&lt;0,0,MIN(24,AH159)-MAX('GA2'!$F$4,WS1B!AG159))</f>
        <v>3.3265589963676661</v>
      </c>
      <c r="AN159">
        <f>(AK159*'GA2'!$B$7+WS1B!AL159*'GA2'!$C$7+WS1B!AM159*'GA2'!$D$7)*INDEX('GA2'!$E$3:$E$8,WS1B!AI159)</f>
        <v>68278.450624625781</v>
      </c>
      <c r="AO159">
        <f t="shared" si="14"/>
        <v>279840.99052519945</v>
      </c>
      <c r="AP159">
        <v>268091</v>
      </c>
      <c r="AQ159">
        <v>288.2</v>
      </c>
      <c r="AR159">
        <f t="shared" si="20"/>
        <v>11749.99052519945</v>
      </c>
    </row>
    <row r="160" spans="1:44" x14ac:dyDescent="0.3">
      <c r="A160">
        <v>17.399999999999999</v>
      </c>
      <c r="B160">
        <v>21</v>
      </c>
      <c r="C160">
        <v>5</v>
      </c>
      <c r="D160">
        <f t="shared" si="15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34630.551489658777</v>
      </c>
      <c r="I160">
        <v>0</v>
      </c>
      <c r="J160">
        <v>0</v>
      </c>
      <c r="K160">
        <v>6</v>
      </c>
      <c r="L160">
        <f t="shared" si="16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7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28917.519267407559</v>
      </c>
      <c r="Y160">
        <v>0</v>
      </c>
      <c r="Z160">
        <v>0</v>
      </c>
      <c r="AA160">
        <v>3</v>
      </c>
      <c r="AB160">
        <f t="shared" si="18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9"/>
        <v>17.700000000000003</v>
      </c>
      <c r="AK160">
        <f>IF((MIN('GA2'!$F$3,AH160)-MAX(0,AG160))&lt;0,0,MIN('GA2'!$F$3,AH160)-MAX(0,AG160))</f>
        <v>4.4689916955204367</v>
      </c>
      <c r="AL160">
        <f>IF((MIN('GA2'!$F$4,WS1B!AH160)-MAX('GA2'!$F$3, WS1B!AG160))&lt;0,0,MIN('GA2'!$F$4,WS1B!AH160)-MAX('GA2'!$F$3, WS1B!AG160))</f>
        <v>3.5044493081118961</v>
      </c>
      <c r="AM160">
        <f>IF((MIN(24,AH160)-MAX('GA2'!$F$4,WS1B!AG160))&lt;0,0,MIN(24,AH160)-MAX('GA2'!$F$4,WS1B!AG160))</f>
        <v>9.7265589963676682</v>
      </c>
      <c r="AN160">
        <f>(AK160*'GA2'!$B$7+WS1B!AL160*'GA2'!$C$7+WS1B!AM160*'GA2'!$D$7)*INDEX('GA2'!$E$3:$E$8,WS1B!AI160)</f>
        <v>142243.64459876312</v>
      </c>
      <c r="AO160">
        <f t="shared" si="14"/>
        <v>205791.71535582945</v>
      </c>
      <c r="AP160">
        <v>223884</v>
      </c>
      <c r="AQ160">
        <v>298.39999999999998</v>
      </c>
      <c r="AR160">
        <f t="shared" si="20"/>
        <v>18092.284644170548</v>
      </c>
    </row>
    <row r="161" spans="1:44" x14ac:dyDescent="0.3">
      <c r="A161">
        <v>3.4</v>
      </c>
      <c r="B161">
        <v>4.3</v>
      </c>
      <c r="C161">
        <v>2</v>
      </c>
      <c r="D161">
        <f t="shared" si="15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7398.8965498765992</v>
      </c>
      <c r="I161">
        <v>10.199999999999999</v>
      </c>
      <c r="J161">
        <v>12.8</v>
      </c>
      <c r="K161">
        <v>6</v>
      </c>
      <c r="L161">
        <f t="shared" si="16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36345.988165541225</v>
      </c>
      <c r="Q161">
        <v>0</v>
      </c>
      <c r="R161">
        <v>0</v>
      </c>
      <c r="S161">
        <v>4</v>
      </c>
      <c r="T161">
        <f t="shared" si="17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8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9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89660.828622110814</v>
      </c>
      <c r="AO161">
        <f t="shared" si="14"/>
        <v>133405.71333752864</v>
      </c>
      <c r="AP161">
        <v>149603</v>
      </c>
      <c r="AQ161">
        <v>151.1</v>
      </c>
      <c r="AR161">
        <f t="shared" si="20"/>
        <v>16197.286662471364</v>
      </c>
    </row>
    <row r="162" spans="1:44" x14ac:dyDescent="0.3">
      <c r="A162">
        <v>1.9</v>
      </c>
      <c r="B162">
        <v>2.9</v>
      </c>
      <c r="C162">
        <v>6</v>
      </c>
      <c r="D162">
        <f t="shared" si="15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11306.494972315226</v>
      </c>
      <c r="I162">
        <v>12.2</v>
      </c>
      <c r="J162">
        <v>23.6</v>
      </c>
      <c r="K162">
        <v>4</v>
      </c>
      <c r="L162">
        <f t="shared" si="16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120692.52366882992</v>
      </c>
      <c r="Q162">
        <v>1.7</v>
      </c>
      <c r="R162">
        <v>23.5</v>
      </c>
      <c r="S162">
        <v>2</v>
      </c>
      <c r="T162">
        <f t="shared" si="17"/>
        <v>21.8</v>
      </c>
      <c r="U162">
        <f>IF((MIN('GA2'!$F$3,R162)-MAX(0,Q162))&lt;0,0,MIN('GA2'!$F$3,R162)-MAX(0,Q162))</f>
        <v>3.1689916955204369</v>
      </c>
      <c r="V162">
        <f>IF((MIN('GA2'!$F$4,WS1B!R162)-MAX('GA2'!$F$3, WS1B!Q162))&lt;0,0,MIN('GA2'!$F$4,WS1B!R162)-MAX('GA2'!$F$3, WS1B!Q162))</f>
        <v>3.5044493081118961</v>
      </c>
      <c r="W162">
        <f>IF((MIN(24,R162)-MAX('GA2'!$F$4,WS1B!Q162))&lt;0,0,MIN(24,R162)-MAX('GA2'!$F$4,WS1B!Q162))</f>
        <v>15.126558996367667</v>
      </c>
      <c r="X162">
        <f>(U162*'GA2'!$B$5+WS1B!V162*'GA2'!$C$5+WS1B!W162*'GA2'!$D$5)*INDEX('GA2'!$E$3:$E$8,WS1B!S162)</f>
        <v>190306.71258097794</v>
      </c>
      <c r="Y162">
        <v>0</v>
      </c>
      <c r="Z162">
        <v>0</v>
      </c>
      <c r="AA162">
        <v>5</v>
      </c>
      <c r="AB162">
        <f t="shared" si="18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9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 t="shared" si="14"/>
        <v>322305.73122212308</v>
      </c>
      <c r="AP162">
        <v>297452</v>
      </c>
      <c r="AQ162">
        <v>303.39999999999998</v>
      </c>
      <c r="AR162">
        <f t="shared" si="20"/>
        <v>24853.731222123082</v>
      </c>
    </row>
    <row r="163" spans="1:44" x14ac:dyDescent="0.3">
      <c r="A163">
        <v>0</v>
      </c>
      <c r="B163">
        <v>0</v>
      </c>
      <c r="C163">
        <v>5</v>
      </c>
      <c r="D163">
        <f t="shared" si="15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6"/>
        <v>18.100000000000001</v>
      </c>
      <c r="M163">
        <f>IF((MIN('GA2'!$F$3,J163)-MAX(0,I163))&lt;0,0,MIN('GA2'!$F$3,J163)-MAX(0,I163))</f>
        <v>2.3689916955204371</v>
      </c>
      <c r="N163">
        <f>IF((MIN('GA2'!$F$4,WS1B!J163)-MAX('GA2'!$F$3, WS1B!I163))&lt;0,0,MIN('GA2'!$F$4,WS1B!J163)-MAX('GA2'!$F$3, WS1B!I163))</f>
        <v>3.5044493081118961</v>
      </c>
      <c r="O163">
        <f>IF((MIN(24,J163)-MAX('GA2'!$F$4,WS1B!I163))&lt;0,0,MIN(24,J163)-MAX('GA2'!$F$4,WS1B!I163))</f>
        <v>12.226558996367668</v>
      </c>
      <c r="P163">
        <f>(M163*'GA2'!$B$4+WS1B!N163*'GA2'!$C$4+WS1B!O163*'GA2'!$D$4)*INDEX('GA2'!$E$3:$E$8,WS1B!K163)</f>
        <v>215655.6314892557</v>
      </c>
      <c r="Q163">
        <v>0</v>
      </c>
      <c r="R163">
        <v>0</v>
      </c>
      <c r="S163">
        <v>1</v>
      </c>
      <c r="T163">
        <f t="shared" si="17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8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9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 t="shared" si="14"/>
        <v>215655.6314892557</v>
      </c>
      <c r="AP163">
        <v>212609</v>
      </c>
      <c r="AQ163">
        <v>181</v>
      </c>
      <c r="AR163">
        <f t="shared" si="20"/>
        <v>3046.6314892556984</v>
      </c>
    </row>
    <row r="164" spans="1:44" x14ac:dyDescent="0.3">
      <c r="A164">
        <v>0</v>
      </c>
      <c r="B164">
        <v>0</v>
      </c>
      <c r="C164">
        <v>1</v>
      </c>
      <c r="D164">
        <f t="shared" si="15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6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7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8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2.6734410036323331</v>
      </c>
      <c r="AE164">
        <f>IF((MIN(24,Z164)-MAX('GA2'!$F$4,WS1B!Y164))&lt;0,0,MIN(24,Z164)-MAX('GA2'!$F$4,WS1B!Y164))</f>
        <v>11.026558996367665</v>
      </c>
      <c r="AF164">
        <f>(AC164*'GA2'!$B$6+WS1B!AD164*'GA2'!$C$6+WS1B!AE164*'GA2'!$D$6)*INDEX('GA2'!$E$3:$E$8,WS1B!AA164)</f>
        <v>138993.49535033965</v>
      </c>
      <c r="AG164">
        <v>0</v>
      </c>
      <c r="AH164">
        <v>0</v>
      </c>
      <c r="AI164">
        <v>2</v>
      </c>
      <c r="AJ164">
        <f t="shared" si="19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 t="shared" si="14"/>
        <v>138993.49535033965</v>
      </c>
      <c r="AP164">
        <v>133926</v>
      </c>
      <c r="AQ164">
        <v>109.6</v>
      </c>
      <c r="AR164">
        <f t="shared" si="20"/>
        <v>5067.4953503396537</v>
      </c>
    </row>
    <row r="165" spans="1:44" x14ac:dyDescent="0.3">
      <c r="A165">
        <v>7.1</v>
      </c>
      <c r="B165">
        <v>18</v>
      </c>
      <c r="C165">
        <v>5</v>
      </c>
      <c r="D165">
        <f t="shared" si="15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1.2734410036323336</v>
      </c>
      <c r="G165">
        <f>IF((MIN(24,B165)-MAX('GA2'!$F$4,WS1B!A165))&lt;0,0,MIN(24,B165)-MAX('GA2'!$F$4,WS1B!A165))</f>
        <v>9.6265589963676668</v>
      </c>
      <c r="H165">
        <f>(E165*'GA2'!$B$3+WS1B!F165*'GA2'!$C$3+WS1B!G165*'GA2'!$D$3)*INDEX('GA2'!$E$3:$E$8,WS1B!C165)</f>
        <v>99508.374837011303</v>
      </c>
      <c r="I165">
        <v>0</v>
      </c>
      <c r="J165">
        <v>0</v>
      </c>
      <c r="K165">
        <v>4</v>
      </c>
      <c r="L165">
        <f t="shared" si="16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7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8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9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3.0734410036323334</v>
      </c>
      <c r="AM165">
        <f>IF((MIN(24,AH165)-MAX('GA2'!$F$4,WS1B!AG165))&lt;0,0,MIN(24,AH165)-MAX('GA2'!$F$4,WS1B!AG165))</f>
        <v>12.026558996367665</v>
      </c>
      <c r="AN165">
        <f>(AK165*'GA2'!$B$7+WS1B!AL165*'GA2'!$C$7+WS1B!AM165*'GA2'!$D$7)*INDEX('GA2'!$E$3:$E$8,WS1B!AI165)</f>
        <v>119937.79859518488</v>
      </c>
      <c r="AO165">
        <f t="shared" si="14"/>
        <v>219446.1734321962</v>
      </c>
      <c r="AP165">
        <v>205538</v>
      </c>
      <c r="AQ165">
        <v>344.7</v>
      </c>
      <c r="AR165">
        <f t="shared" si="20"/>
        <v>13908.173432196199</v>
      </c>
    </row>
    <row r="166" spans="1:44" x14ac:dyDescent="0.3">
      <c r="A166">
        <v>19.399999999999999</v>
      </c>
      <c r="B166">
        <v>23.4</v>
      </c>
      <c r="C166">
        <v>6</v>
      </c>
      <c r="D166">
        <f t="shared" si="15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44468.355284322141</v>
      </c>
      <c r="I166">
        <v>0</v>
      </c>
      <c r="J166">
        <v>0</v>
      </c>
      <c r="K166">
        <v>5</v>
      </c>
      <c r="L166">
        <f t="shared" si="16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7"/>
        <v>17.7</v>
      </c>
      <c r="U166">
        <f>IF((MIN('GA2'!$F$3,R166)-MAX(0,Q166))&lt;0,0,MIN('GA2'!$F$3,R166)-MAX(0,Q166))</f>
        <v>2.6689916955204369</v>
      </c>
      <c r="V166">
        <f>IF((MIN('GA2'!$F$4,WS1B!R166)-MAX('GA2'!$F$3, WS1B!Q166))&lt;0,0,MIN('GA2'!$F$4,WS1B!R166)-MAX('GA2'!$F$3, WS1B!Q166))</f>
        <v>3.5044493081118961</v>
      </c>
      <c r="W166">
        <f>IF((MIN(24,R166)-MAX('GA2'!$F$4,WS1B!Q166))&lt;0,0,MIN(24,R166)-MAX('GA2'!$F$4,WS1B!Q166))</f>
        <v>11.526558996367665</v>
      </c>
      <c r="X166">
        <f>(U166*'GA2'!$B$5+WS1B!V166*'GA2'!$C$5+WS1B!W166*'GA2'!$D$5)*INDEX('GA2'!$E$3:$E$8,WS1B!S166)</f>
        <v>199787.95307297495</v>
      </c>
      <c r="Y166">
        <v>0</v>
      </c>
      <c r="Z166">
        <v>0</v>
      </c>
      <c r="AA166">
        <v>4</v>
      </c>
      <c r="AB166">
        <f t="shared" si="18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9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 t="shared" si="14"/>
        <v>244256.30835729709</v>
      </c>
      <c r="AP166">
        <v>266522</v>
      </c>
      <c r="AQ166">
        <v>201.6</v>
      </c>
      <c r="AR166">
        <f t="shared" si="20"/>
        <v>22265.691642702906</v>
      </c>
    </row>
    <row r="167" spans="1:44" x14ac:dyDescent="0.3">
      <c r="A167">
        <v>4.8</v>
      </c>
      <c r="B167">
        <v>7.2</v>
      </c>
      <c r="C167">
        <v>1</v>
      </c>
      <c r="D167">
        <f t="shared" si="15"/>
        <v>2.4000000000000004</v>
      </c>
      <c r="E167">
        <f>IF((MIN('GA2'!$F$3,B167)-MAX(0,A167))&lt;0,0,MIN('GA2'!$F$3,B167)-MAX(0,A167))</f>
        <v>6.8991695520437268E-2</v>
      </c>
      <c r="F167">
        <f>IF((MIN('GA2'!$F$4,WS1B!B167)-MAX('GA2'!$F$3, WS1B!A167))&lt;0,0,MIN('GA2'!$F$4,WS1B!B167)-MAX('GA2'!$F$3, WS1B!A167))</f>
        <v>2.3310083044795631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12016.57856977188</v>
      </c>
      <c r="I167">
        <v>0.5</v>
      </c>
      <c r="J167">
        <v>5.9</v>
      </c>
      <c r="K167">
        <v>5</v>
      </c>
      <c r="L167">
        <f t="shared" si="16"/>
        <v>5.4</v>
      </c>
      <c r="M167">
        <f>IF((MIN('GA2'!$F$3,J167)-MAX(0,I167))&lt;0,0,MIN('GA2'!$F$3,J167)-MAX(0,I167))</f>
        <v>4.3689916955204371</v>
      </c>
      <c r="N167">
        <f>IF((MIN('GA2'!$F$4,WS1B!J167)-MAX('GA2'!$F$3, WS1B!I167))&lt;0,0,MIN('GA2'!$F$4,WS1B!J167)-MAX('GA2'!$F$3, WS1B!I167))</f>
        <v>1.0310083044795633</v>
      </c>
      <c r="O167">
        <f>IF((MIN(24,J167)-MAX('GA2'!$F$4,WS1B!I167))&lt;0,0,MIN(24,J167)-MAX('GA2'!$F$4,WS1B!I167))</f>
        <v>0</v>
      </c>
      <c r="P167">
        <f>(M167*'GA2'!$B$4+WS1B!N167*'GA2'!$C$4+WS1B!O167*'GA2'!$D$4)*INDEX('GA2'!$E$3:$E$8,WS1B!K167)</f>
        <v>50392.168259332444</v>
      </c>
      <c r="Q167">
        <v>2.2999999999999998</v>
      </c>
      <c r="R167">
        <v>22.1</v>
      </c>
      <c r="S167">
        <v>4</v>
      </c>
      <c r="T167">
        <f t="shared" si="17"/>
        <v>19.8</v>
      </c>
      <c r="U167">
        <f>IF((MIN('GA2'!$F$3,R167)-MAX(0,Q167))&lt;0,0,MIN('GA2'!$F$3,R167)-MAX(0,Q167))</f>
        <v>2.5689916955204373</v>
      </c>
      <c r="V167">
        <f>IF((MIN('GA2'!$F$4,WS1B!R167)-MAX('GA2'!$F$3, WS1B!Q167))&lt;0,0,MIN('GA2'!$F$4,WS1B!R167)-MAX('GA2'!$F$3, WS1B!Q167))</f>
        <v>3.5044493081118961</v>
      </c>
      <c r="W167">
        <f>IF((MIN(24,R167)-MAX('GA2'!$F$4,WS1B!Q167))&lt;0,0,MIN(24,R167)-MAX('GA2'!$F$4,WS1B!Q167))</f>
        <v>13.726558996367668</v>
      </c>
      <c r="X167">
        <f>(U167*'GA2'!$B$5+WS1B!V167*'GA2'!$C$5+WS1B!W167*'GA2'!$D$5)*INDEX('GA2'!$E$3:$E$8,WS1B!S167)</f>
        <v>181489.60057283432</v>
      </c>
      <c r="Y167">
        <v>0</v>
      </c>
      <c r="Z167">
        <v>0</v>
      </c>
      <c r="AA167">
        <v>6</v>
      </c>
      <c r="AB167">
        <f t="shared" si="18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9"/>
        <v>4.9999999999999991</v>
      </c>
      <c r="AK167">
        <f>IF((MIN('GA2'!$F$3,AH167)-MAX(0,AG167))&lt;0,0,MIN('GA2'!$F$3,AH167)-MAX(0,AG167))</f>
        <v>1.1689916955204369</v>
      </c>
      <c r="AL167">
        <f>IF((MIN('GA2'!$F$4,WS1B!AH167)-MAX('GA2'!$F$3, WS1B!AG167))&lt;0,0,MIN('GA2'!$F$4,WS1B!AH167)-MAX('GA2'!$F$3, WS1B!AG167))</f>
        <v>3.5044493081118961</v>
      </c>
      <c r="AM167">
        <f>IF((MIN(24,AH167)-MAX('GA2'!$F$4,WS1B!AG167))&lt;0,0,MIN(24,AH167)-MAX('GA2'!$F$4,WS1B!AG167))</f>
        <v>0.32655899636766605</v>
      </c>
      <c r="AN167">
        <f>(AK167*'GA2'!$B$7+WS1B!AL167*'GA2'!$C$7+WS1B!AM167*'GA2'!$D$7)*INDEX('GA2'!$E$3:$E$8,WS1B!AI167)</f>
        <v>24829.516742105097</v>
      </c>
      <c r="AO167">
        <f t="shared" si="14"/>
        <v>268727.86414404371</v>
      </c>
      <c r="AP167">
        <v>267736</v>
      </c>
      <c r="AQ167">
        <v>308.39999999999998</v>
      </c>
      <c r="AR167">
        <f t="shared" si="20"/>
        <v>991.86414404370589</v>
      </c>
    </row>
    <row r="168" spans="1:44" x14ac:dyDescent="0.3">
      <c r="A168">
        <v>6.4</v>
      </c>
      <c r="B168">
        <v>8.8000000000000007</v>
      </c>
      <c r="C168">
        <v>3</v>
      </c>
      <c r="D168">
        <f t="shared" si="15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1.9734410036323329</v>
      </c>
      <c r="G168">
        <f>IF((MIN(24,B168)-MAX('GA2'!$F$4,WS1B!A168))&lt;0,0,MIN(24,B168)-MAX('GA2'!$F$4,WS1B!A168))</f>
        <v>0.42655899636766748</v>
      </c>
      <c r="H168">
        <f>(E168*'GA2'!$B$3+WS1B!F168*'GA2'!$C$3+WS1B!G168*'GA2'!$D$3)*INDEX('GA2'!$E$3:$E$8,WS1B!C168)</f>
        <v>15529.629190644822</v>
      </c>
      <c r="I168">
        <v>3.9</v>
      </c>
      <c r="J168">
        <v>10.4</v>
      </c>
      <c r="K168">
        <v>5</v>
      </c>
      <c r="L168">
        <f t="shared" si="16"/>
        <v>6.5</v>
      </c>
      <c r="M168">
        <f>IF((MIN('GA2'!$F$3,J168)-MAX(0,I168))&lt;0,0,MIN('GA2'!$F$3,J168)-MAX(0,I168))</f>
        <v>0.96899169552043718</v>
      </c>
      <c r="N168">
        <f>IF((MIN('GA2'!$F$4,WS1B!J168)-MAX('GA2'!$F$3, WS1B!I168))&lt;0,0,MIN('GA2'!$F$4,WS1B!J168)-MAX('GA2'!$F$3, WS1B!I168))</f>
        <v>3.5044493081118961</v>
      </c>
      <c r="O168">
        <f>IF((MIN(24,J168)-MAX('GA2'!$F$4,WS1B!I168))&lt;0,0,MIN(24,J168)-MAX('GA2'!$F$4,WS1B!I168))</f>
        <v>2.0265589963676671</v>
      </c>
      <c r="P168">
        <f>(M168*'GA2'!$B$4+WS1B!N168*'GA2'!$C$4+WS1B!O168*'GA2'!$D$4)*INDEX('GA2'!$E$3:$E$8,WS1B!K168)</f>
        <v>69448.713512726652</v>
      </c>
      <c r="Q168">
        <v>0</v>
      </c>
      <c r="R168">
        <v>0</v>
      </c>
      <c r="S168">
        <v>6</v>
      </c>
      <c r="T168">
        <f t="shared" si="17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8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6173.2755716702459</v>
      </c>
      <c r="AG168">
        <v>9.1999999999999993</v>
      </c>
      <c r="AH168">
        <v>14.8</v>
      </c>
      <c r="AI168">
        <v>2</v>
      </c>
      <c r="AJ168">
        <f t="shared" si="19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50265.009351749453</v>
      </c>
      <c r="AO168">
        <f t="shared" si="14"/>
        <v>141416.62762679119</v>
      </c>
      <c r="AP168">
        <v>132761</v>
      </c>
      <c r="AQ168">
        <v>175.4</v>
      </c>
      <c r="AR168">
        <f t="shared" si="20"/>
        <v>8655.627626791189</v>
      </c>
    </row>
    <row r="169" spans="1:44" x14ac:dyDescent="0.3">
      <c r="A169">
        <v>7.1</v>
      </c>
      <c r="B169">
        <v>14.2</v>
      </c>
      <c r="C169">
        <v>1</v>
      </c>
      <c r="D169">
        <f t="shared" si="15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1.2734410036323336</v>
      </c>
      <c r="G169">
        <f>IF((MIN(24,B169)-MAX('GA2'!$F$4,WS1B!A169))&lt;0,0,MIN(24,B169)-MAX('GA2'!$F$4,WS1B!A169))</f>
        <v>5.8265589963676661</v>
      </c>
      <c r="H169">
        <f>(E169*'GA2'!$B$3+WS1B!F169*'GA2'!$C$3+WS1B!G169*'GA2'!$D$3)*INDEX('GA2'!$E$3:$E$8,WS1B!C169)</f>
        <v>56819.230194274074</v>
      </c>
      <c r="I169">
        <v>8.6</v>
      </c>
      <c r="J169">
        <v>18.7</v>
      </c>
      <c r="K169">
        <v>6</v>
      </c>
      <c r="L169">
        <f t="shared" si="16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141190.18479691003</v>
      </c>
      <c r="Q169">
        <v>7.3</v>
      </c>
      <c r="R169">
        <v>13.3</v>
      </c>
      <c r="S169">
        <v>3</v>
      </c>
      <c r="T169">
        <f t="shared" si="17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1.0734410036323334</v>
      </c>
      <c r="W169">
        <f>IF((MIN(24,R169)-MAX('GA2'!$F$4,WS1B!Q169))&lt;0,0,MIN(24,R169)-MAX('GA2'!$F$4,WS1B!Q169))</f>
        <v>4.9265589963676675</v>
      </c>
      <c r="X169">
        <f>(U169*'GA2'!$B$5+WS1B!V169*'GA2'!$C$5+WS1B!W169*'GA2'!$D$5)*INDEX('GA2'!$E$3:$E$8,WS1B!S169)</f>
        <v>62496.23466345483</v>
      </c>
      <c r="Y169">
        <v>18.3</v>
      </c>
      <c r="Z169">
        <v>22.5</v>
      </c>
      <c r="AA169">
        <v>5</v>
      </c>
      <c r="AB169">
        <f t="shared" si="18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38095.0634636334</v>
      </c>
      <c r="AG169">
        <v>0</v>
      </c>
      <c r="AH169">
        <v>0</v>
      </c>
      <c r="AI169">
        <v>4</v>
      </c>
      <c r="AJ169">
        <f t="shared" si="19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 t="shared" si="14"/>
        <v>298600.71311827237</v>
      </c>
      <c r="AP169">
        <v>305131</v>
      </c>
      <c r="AQ169">
        <v>289.10000000000002</v>
      </c>
      <c r="AR169">
        <f t="shared" si="20"/>
        <v>6530.2868817276321</v>
      </c>
    </row>
    <row r="170" spans="1:44" x14ac:dyDescent="0.3">
      <c r="A170">
        <v>11.2</v>
      </c>
      <c r="B170">
        <v>23.1</v>
      </c>
      <c r="C170">
        <v>2</v>
      </c>
      <c r="D170">
        <f t="shared" si="15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96191.010846224191</v>
      </c>
      <c r="I170">
        <v>12.8</v>
      </c>
      <c r="J170">
        <v>13.3</v>
      </c>
      <c r="K170">
        <v>5</v>
      </c>
      <c r="L170">
        <f t="shared" si="16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6048.1000754603338</v>
      </c>
      <c r="Q170">
        <v>0</v>
      </c>
      <c r="R170">
        <v>0</v>
      </c>
      <c r="S170">
        <v>1</v>
      </c>
      <c r="T170">
        <f t="shared" si="17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8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3.4734410036323329</v>
      </c>
      <c r="AE170">
        <f>IF((MIN(24,Z170)-MAX('GA2'!$F$4,WS1B!Y170))&lt;0,0,MIN(24,Z170)-MAX('GA2'!$F$4,WS1B!Y170))</f>
        <v>5.1265589963676668</v>
      </c>
      <c r="AF170">
        <f>(AC170*'GA2'!$B$6+WS1B!AD170*'GA2'!$C$6+WS1B!AE170*'GA2'!$D$6)*INDEX('GA2'!$E$3:$E$8,WS1B!AA170)</f>
        <v>112265.69835359718</v>
      </c>
      <c r="AG170">
        <v>0</v>
      </c>
      <c r="AH170">
        <v>0</v>
      </c>
      <c r="AI170">
        <v>4</v>
      </c>
      <c r="AJ170">
        <f t="shared" si="19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 t="shared" si="14"/>
        <v>214504.8092752817</v>
      </c>
      <c r="AP170">
        <v>216530</v>
      </c>
      <c r="AQ170">
        <v>252.3</v>
      </c>
      <c r="AR170">
        <f t="shared" si="20"/>
        <v>2025.1907247182971</v>
      </c>
    </row>
    <row r="171" spans="1:44" x14ac:dyDescent="0.3">
      <c r="A171">
        <v>5.5</v>
      </c>
      <c r="B171">
        <v>11.7</v>
      </c>
      <c r="C171">
        <v>3</v>
      </c>
      <c r="D171">
        <f t="shared" si="15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2.8734410036323332</v>
      </c>
      <c r="G171">
        <f>IF((MIN(24,B171)-MAX('GA2'!$F$4,WS1B!A171))&lt;0,0,MIN(24,B171)-MAX('GA2'!$F$4,WS1B!A171))</f>
        <v>3.3265589963676661</v>
      </c>
      <c r="H171">
        <f>(E171*'GA2'!$B$3+WS1B!F171*'GA2'!$C$3+WS1B!G171*'GA2'!$D$3)*INDEX('GA2'!$E$3:$E$8,WS1B!C171)</f>
        <v>49913.967151572004</v>
      </c>
      <c r="I171">
        <v>0</v>
      </c>
      <c r="J171">
        <v>0</v>
      </c>
      <c r="K171">
        <v>4</v>
      </c>
      <c r="L171">
        <f t="shared" si="16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7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8"/>
        <v>18.2</v>
      </c>
      <c r="AC171">
        <f>IF((MIN('GA2'!$F$3,Z171)-MAX(0,Y171))&lt;0,0,MIN('GA2'!$F$3,Z171)-MAX(0,Y171))</f>
        <v>2.5689916955204373</v>
      </c>
      <c r="AD171">
        <f>IF((MIN('GA2'!$F$4,WS1B!Z171)-MAX('GA2'!$F$3, WS1B!Y171))&lt;0,0,MIN('GA2'!$F$4,WS1B!Z171)-MAX('GA2'!$F$3, WS1B!Y171))</f>
        <v>3.5044493081118961</v>
      </c>
      <c r="AE171">
        <f>IF((MIN(24,Z171)-MAX('GA2'!$F$4,WS1B!Y171))&lt;0,0,MIN(24,Z171)-MAX('GA2'!$F$4,WS1B!Y171))</f>
        <v>12.126558996367667</v>
      </c>
      <c r="AF171">
        <f>(AC171*'GA2'!$B$6+WS1B!AD171*'GA2'!$C$6+WS1B!AE171*'GA2'!$D$6)*INDEX('GA2'!$E$3:$E$8,WS1B!AA171)</f>
        <v>163010.9385139622</v>
      </c>
      <c r="AG171">
        <v>0</v>
      </c>
      <c r="AH171">
        <v>0</v>
      </c>
      <c r="AI171">
        <v>6</v>
      </c>
      <c r="AJ171">
        <f t="shared" si="19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 t="shared" si="14"/>
        <v>212924.9056655342</v>
      </c>
      <c r="AP171">
        <v>213666</v>
      </c>
      <c r="AQ171">
        <v>238.6</v>
      </c>
      <c r="AR171">
        <f t="shared" si="20"/>
        <v>741.09433446580078</v>
      </c>
    </row>
    <row r="172" spans="1:44" x14ac:dyDescent="0.3">
      <c r="A172">
        <v>15.8</v>
      </c>
      <c r="B172">
        <v>19.8</v>
      </c>
      <c r="C172">
        <v>2</v>
      </c>
      <c r="D172">
        <f t="shared" si="15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32333.112889487114</v>
      </c>
      <c r="I172">
        <v>10.8</v>
      </c>
      <c r="J172">
        <v>20.9</v>
      </c>
      <c r="K172">
        <v>6</v>
      </c>
      <c r="L172">
        <f t="shared" si="16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141190.18479691001</v>
      </c>
      <c r="Q172">
        <v>0</v>
      </c>
      <c r="R172">
        <v>0</v>
      </c>
      <c r="S172">
        <v>4</v>
      </c>
      <c r="T172">
        <f t="shared" si="17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8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9"/>
        <v>17</v>
      </c>
      <c r="AK172">
        <f>IF((MIN('GA2'!$F$3,AH172)-MAX(0,AG172))&lt;0,0,MIN('GA2'!$F$3,AH172)-MAX(0,AG172))</f>
        <v>3.4689916955204372</v>
      </c>
      <c r="AL172">
        <f>IF((MIN('GA2'!$F$4,WS1B!AH172)-MAX('GA2'!$F$3, WS1B!AG172))&lt;0,0,MIN('GA2'!$F$4,WS1B!AH172)-MAX('GA2'!$F$3, WS1B!AG172))</f>
        <v>3.5044493081118961</v>
      </c>
      <c r="AM172">
        <f>IF((MIN(24,AH172)-MAX('GA2'!$F$4,WS1B!AG172))&lt;0,0,MIN(24,AH172)-MAX('GA2'!$F$4,WS1B!AG172))</f>
        <v>10.026558996367665</v>
      </c>
      <c r="AN172">
        <f>(AK172*'GA2'!$B$7+WS1B!AL172*'GA2'!$C$7+WS1B!AM172*'GA2'!$D$7)*INDEX('GA2'!$E$3:$E$8,WS1B!AI172)</f>
        <v>137575.47475253404</v>
      </c>
      <c r="AO172">
        <f t="shared" si="14"/>
        <v>311098.77243893116</v>
      </c>
      <c r="AP172">
        <v>315763</v>
      </c>
      <c r="AQ172">
        <v>365</v>
      </c>
      <c r="AR172">
        <f t="shared" si="20"/>
        <v>4664.2275610688375</v>
      </c>
    </row>
    <row r="173" spans="1:44" x14ac:dyDescent="0.3">
      <c r="A173">
        <v>3.6</v>
      </c>
      <c r="B173">
        <v>17.8</v>
      </c>
      <c r="C173">
        <v>6</v>
      </c>
      <c r="D173">
        <f t="shared" si="15"/>
        <v>14.200000000000001</v>
      </c>
      <c r="E173">
        <f>IF((MIN('GA2'!$F$3,B173)-MAX(0,A173))&lt;0,0,MIN('GA2'!$F$3,B173)-MAX(0,A173))</f>
        <v>1.268991695520437</v>
      </c>
      <c r="F173">
        <f>IF((MIN('GA2'!$F$4,WS1B!B173)-MAX('GA2'!$F$3, WS1B!A173))&lt;0,0,MIN('GA2'!$F$4,WS1B!B173)-MAX('GA2'!$F$3, WS1B!A173))</f>
        <v>3.5044493081118961</v>
      </c>
      <c r="G173">
        <f>IF((MIN(24,B173)-MAX('GA2'!$F$4,WS1B!A173))&lt;0,0,MIN(24,B173)-MAX('GA2'!$F$4,WS1B!A173))</f>
        <v>9.4265589963676675</v>
      </c>
      <c r="H173">
        <f>(E173*'GA2'!$B$3+WS1B!F173*'GA2'!$C$3+WS1B!G173*'GA2'!$D$3)*INDEX('GA2'!$E$3:$E$8,WS1B!C173)</f>
        <v>141103.2759893933</v>
      </c>
      <c r="I173">
        <v>0</v>
      </c>
      <c r="J173">
        <v>0</v>
      </c>
      <c r="K173">
        <v>3</v>
      </c>
      <c r="L173">
        <f t="shared" si="16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7"/>
        <v>5.3999999999999995</v>
      </c>
      <c r="U173">
        <f>IF((MIN('GA2'!$F$3,R173)-MAX(0,Q173))&lt;0,0,MIN('GA2'!$F$3,R173)-MAX(0,Q173))</f>
        <v>6.8991695520437268E-2</v>
      </c>
      <c r="V173">
        <f>IF((MIN('GA2'!$F$4,WS1B!R173)-MAX('GA2'!$F$3, WS1B!Q173))&lt;0,0,MIN('GA2'!$F$4,WS1B!R173)-MAX('GA2'!$F$3, WS1B!Q173))</f>
        <v>3.5044493081118961</v>
      </c>
      <c r="W173">
        <f>IF((MIN(24,R173)-MAX('GA2'!$F$4,WS1B!Q173))&lt;0,0,MIN(24,R173)-MAX('GA2'!$F$4,WS1B!Q173))</f>
        <v>1.8265589963676661</v>
      </c>
      <c r="X173">
        <f>(U173*'GA2'!$B$5+WS1B!V173*'GA2'!$C$5+WS1B!W173*'GA2'!$D$5)*INDEX('GA2'!$E$3:$E$8,WS1B!S173)</f>
        <v>77597.660659296773</v>
      </c>
      <c r="Y173">
        <v>4.8</v>
      </c>
      <c r="Z173">
        <v>5.4</v>
      </c>
      <c r="AA173">
        <v>4</v>
      </c>
      <c r="AB173">
        <f t="shared" si="18"/>
        <v>0.60000000000000053</v>
      </c>
      <c r="AC173">
        <f>IF((MIN('GA2'!$F$3,Z173)-MAX(0,Y173))&lt;0,0,MIN('GA2'!$F$3,Z173)-MAX(0,Y173))</f>
        <v>6.8991695520437268E-2</v>
      </c>
      <c r="AD173">
        <f>IF((MIN('GA2'!$F$4,WS1B!Z173)-MAX('GA2'!$F$3, WS1B!Y173))&lt;0,0,MIN('GA2'!$F$4,WS1B!Z173)-MAX('GA2'!$F$3, WS1B!Y173))</f>
        <v>0.53100830447956326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7235.2746244734417</v>
      </c>
      <c r="AG173">
        <v>1</v>
      </c>
      <c r="AH173">
        <v>2.7</v>
      </c>
      <c r="AI173">
        <v>1</v>
      </c>
      <c r="AJ173">
        <f t="shared" si="19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12852.772888834221</v>
      </c>
      <c r="AO173">
        <f t="shared" si="14"/>
        <v>238788.98416199774</v>
      </c>
      <c r="AP173">
        <v>212793</v>
      </c>
      <c r="AQ173">
        <v>281.39999999999998</v>
      </c>
      <c r="AR173">
        <f t="shared" si="20"/>
        <v>25995.984161997738</v>
      </c>
    </row>
    <row r="174" spans="1:44" x14ac:dyDescent="0.3">
      <c r="A174">
        <v>4.3</v>
      </c>
      <c r="B174">
        <v>7.4</v>
      </c>
      <c r="C174">
        <v>3</v>
      </c>
      <c r="D174">
        <f t="shared" si="15"/>
        <v>3.1000000000000005</v>
      </c>
      <c r="E174">
        <f>IF((MIN('GA2'!$F$3,B174)-MAX(0,A174))&lt;0,0,MIN('GA2'!$F$3,B174)-MAX(0,A174))</f>
        <v>0.56899169552043727</v>
      </c>
      <c r="F174">
        <f>IF((MIN('GA2'!$F$4,WS1B!B174)-MAX('GA2'!$F$3, WS1B!A174))&lt;0,0,MIN('GA2'!$F$4,WS1B!B174)-MAX('GA2'!$F$3, WS1B!A174))</f>
        <v>2.5310083044795633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20236.278685695608</v>
      </c>
      <c r="I174">
        <v>16</v>
      </c>
      <c r="J174">
        <v>18.899999999999999</v>
      </c>
      <c r="K174">
        <v>4</v>
      </c>
      <c r="L174">
        <f t="shared" si="16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30702.48409119355</v>
      </c>
      <c r="Q174">
        <v>12.9</v>
      </c>
      <c r="R174">
        <v>21.3</v>
      </c>
      <c r="S174">
        <v>2</v>
      </c>
      <c r="T174">
        <f t="shared" si="17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58302.126559505377</v>
      </c>
      <c r="Y174">
        <v>5.3</v>
      </c>
      <c r="Z174">
        <v>12.6</v>
      </c>
      <c r="AA174">
        <v>1</v>
      </c>
      <c r="AB174">
        <f t="shared" si="18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3.0734410036323334</v>
      </c>
      <c r="AE174">
        <f>IF((MIN(24,Z174)-MAX('GA2'!$F$4,WS1B!Y174))&lt;0,0,MIN(24,Z174)-MAX('GA2'!$F$4,WS1B!Y174))</f>
        <v>4.2265589963676664</v>
      </c>
      <c r="AF174">
        <f>(AC174*'GA2'!$B$6+WS1B!AD174*'GA2'!$C$6+WS1B!AE174*'GA2'!$D$6)*INDEX('GA2'!$E$3:$E$8,WS1B!AA174)</f>
        <v>75045.407344759107</v>
      </c>
      <c r="AG174">
        <v>9.1</v>
      </c>
      <c r="AH174">
        <v>11.1</v>
      </c>
      <c r="AI174">
        <v>5</v>
      </c>
      <c r="AJ174">
        <f t="shared" si="19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21363.731743151569</v>
      </c>
      <c r="AO174">
        <f t="shared" si="14"/>
        <v>205650.0284243052</v>
      </c>
      <c r="AP174">
        <v>185851</v>
      </c>
      <c r="AQ174">
        <v>225.1</v>
      </c>
      <c r="AR174">
        <f t="shared" si="20"/>
        <v>19799.028424305201</v>
      </c>
    </row>
    <row r="175" spans="1:44" x14ac:dyDescent="0.3">
      <c r="A175">
        <v>0</v>
      </c>
      <c r="B175">
        <v>0</v>
      </c>
      <c r="C175">
        <v>3</v>
      </c>
      <c r="D175">
        <f t="shared" si="15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6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7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95087.992126812343</v>
      </c>
      <c r="Y175">
        <v>0</v>
      </c>
      <c r="Z175">
        <v>0</v>
      </c>
      <c r="AA175">
        <v>1</v>
      </c>
      <c r="AB175">
        <f t="shared" si="18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9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 t="shared" si="14"/>
        <v>95087.992126812343</v>
      </c>
      <c r="AP175">
        <v>91676</v>
      </c>
      <c r="AQ175">
        <v>109.6</v>
      </c>
      <c r="AR175">
        <f t="shared" si="20"/>
        <v>3411.9921268123435</v>
      </c>
    </row>
    <row r="176" spans="1:44" x14ac:dyDescent="0.3">
      <c r="A176">
        <v>11.4</v>
      </c>
      <c r="B176">
        <v>11.9</v>
      </c>
      <c r="C176">
        <v>1</v>
      </c>
      <c r="D176">
        <f t="shared" si="15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4341.0980041730663</v>
      </c>
      <c r="I176">
        <v>7.4</v>
      </c>
      <c r="J176">
        <v>22.7</v>
      </c>
      <c r="K176">
        <v>4</v>
      </c>
      <c r="L176">
        <f t="shared" si="16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0.97344100363233288</v>
      </c>
      <c r="O176">
        <f>IF((MIN(24,J176)-MAX('GA2'!$F$4,WS1B!I176))&lt;0,0,MIN(24,J176)-MAX('GA2'!$F$4,WS1B!I176))</f>
        <v>14.326558996367666</v>
      </c>
      <c r="P176">
        <f>(M176*'GA2'!$B$4+WS1B!N176*'GA2'!$C$4+WS1B!O176*'GA2'!$D$4)*INDEX('GA2'!$E$3:$E$8,WS1B!K176)</f>
        <v>160456.42321502083</v>
      </c>
      <c r="Q176">
        <v>0</v>
      </c>
      <c r="R176">
        <v>0</v>
      </c>
      <c r="S176">
        <v>3</v>
      </c>
      <c r="T176">
        <f t="shared" si="17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8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9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49367.419899039625</v>
      </c>
      <c r="AO176">
        <f t="shared" si="14"/>
        <v>214164.94111823355</v>
      </c>
      <c r="AP176">
        <v>219845</v>
      </c>
      <c r="AQ176">
        <v>226.5</v>
      </c>
      <c r="AR176">
        <f t="shared" si="20"/>
        <v>5680.0588817664539</v>
      </c>
    </row>
    <row r="177" spans="1:44" x14ac:dyDescent="0.3">
      <c r="A177">
        <v>7.8</v>
      </c>
      <c r="B177">
        <v>17.7</v>
      </c>
      <c r="C177">
        <v>6</v>
      </c>
      <c r="D177">
        <f t="shared" si="15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0.57344100363233341</v>
      </c>
      <c r="G177">
        <f>IF((MIN(24,B177)-MAX('GA2'!$F$4,WS1B!A177))&lt;0,0,MIN(24,B177)-MAX('GA2'!$F$4,WS1B!A177))</f>
        <v>9.3265589963676661</v>
      </c>
      <c r="H177">
        <f>(E177*'GA2'!$B$3+WS1B!F177*'GA2'!$C$3+WS1B!G177*'GA2'!$D$3)*INDEX('GA2'!$E$3:$E$8,WS1B!C177)</f>
        <v>107277.47322624114</v>
      </c>
      <c r="I177">
        <v>17.100000000000001</v>
      </c>
      <c r="J177">
        <v>20.5</v>
      </c>
      <c r="K177">
        <v>5</v>
      </c>
      <c r="L177">
        <f t="shared" si="16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41127.080513130255</v>
      </c>
      <c r="Q177">
        <v>3.6</v>
      </c>
      <c r="R177">
        <v>6.6</v>
      </c>
      <c r="S177">
        <v>1</v>
      </c>
      <c r="T177">
        <f t="shared" si="17"/>
        <v>2.9999999999999996</v>
      </c>
      <c r="U177">
        <f>IF((MIN('GA2'!$F$3,R177)-MAX(0,Q177))&lt;0,0,MIN('GA2'!$F$3,R177)-MAX(0,Q177))</f>
        <v>1.268991695520437</v>
      </c>
      <c r="V177">
        <f>IF((MIN('GA2'!$F$4,WS1B!R177)-MAX('GA2'!$F$3, WS1B!Q177))&lt;0,0,MIN('GA2'!$F$4,WS1B!R177)-MAX('GA2'!$F$3, WS1B!Q177))</f>
        <v>1.7310083044795626</v>
      </c>
      <c r="W177">
        <f>IF((MIN(24,R177)-MAX('GA2'!$F$4,WS1B!Q177))&lt;0,0,MIN(24,R177)-MAX('GA2'!$F$4,WS1B!Q177))</f>
        <v>0</v>
      </c>
      <c r="X177">
        <f>(U177*'GA2'!$B$5+WS1B!V177*'GA2'!$C$5+WS1B!W177*'GA2'!$D$5)*INDEX('GA2'!$E$3:$E$8,WS1B!S177)</f>
        <v>41898.071942939983</v>
      </c>
      <c r="Y177">
        <v>7.6</v>
      </c>
      <c r="Z177">
        <v>15</v>
      </c>
      <c r="AA177">
        <v>4</v>
      </c>
      <c r="AB177">
        <f t="shared" si="18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0.77344100363233359</v>
      </c>
      <c r="AE177">
        <f>IF((MIN(24,Z177)-MAX('GA2'!$F$4,WS1B!Y177))&lt;0,0,MIN(24,Z177)-MAX('GA2'!$F$4,WS1B!Y177))</f>
        <v>6.6265589963676668</v>
      </c>
      <c r="AF177">
        <f>(AC177*'GA2'!$B$6+WS1B!AD177*'GA2'!$C$6+WS1B!AE177*'GA2'!$D$6)*INDEX('GA2'!$E$3:$E$8,WS1B!AA177)</f>
        <v>62475.979330861548</v>
      </c>
      <c r="AG177">
        <v>7.6</v>
      </c>
      <c r="AH177">
        <v>14</v>
      </c>
      <c r="AI177">
        <v>2</v>
      </c>
      <c r="AJ177">
        <f t="shared" si="19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0.77344100363233359</v>
      </c>
      <c r="AM177">
        <f>IF((MIN(24,AH177)-MAX('GA2'!$F$4,WS1B!AG177))&lt;0,0,MIN(24,AH177)-MAX('GA2'!$F$4,WS1B!AG177))</f>
        <v>5.6265589963676668</v>
      </c>
      <c r="AN177">
        <f>(AK177*'GA2'!$B$7+WS1B!AL177*'GA2'!$C$7+WS1B!AM177*'GA2'!$D$7)*INDEX('GA2'!$E$3:$E$8,WS1B!AI177)</f>
        <v>53520.387142952553</v>
      </c>
      <c r="AO177">
        <f t="shared" si="14"/>
        <v>306298.99215612543</v>
      </c>
      <c r="AP177">
        <v>240149</v>
      </c>
      <c r="AQ177">
        <v>342.5</v>
      </c>
      <c r="AR177">
        <f t="shared" si="20"/>
        <v>66149.99215612543</v>
      </c>
    </row>
    <row r="178" spans="1:44" x14ac:dyDescent="0.3">
      <c r="A178">
        <v>0</v>
      </c>
      <c r="B178">
        <v>0</v>
      </c>
      <c r="C178">
        <v>3</v>
      </c>
      <c r="D178">
        <f t="shared" si="15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6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7"/>
        <v>20.200000000000003</v>
      </c>
      <c r="U178">
        <f>IF((MIN('GA2'!$F$3,R178)-MAX(0,Q178))&lt;0,0,MIN('GA2'!$F$3,R178)-MAX(0,Q178))</f>
        <v>3.9689916955204372</v>
      </c>
      <c r="V178">
        <f>IF((MIN('GA2'!$F$4,WS1B!R178)-MAX('GA2'!$F$3, WS1B!Q178))&lt;0,0,MIN('GA2'!$F$4,WS1B!R178)-MAX('GA2'!$F$3, WS1B!Q178))</f>
        <v>3.5044493081118961</v>
      </c>
      <c r="W178">
        <f>IF((MIN(24,R178)-MAX('GA2'!$F$4,WS1B!Q178))&lt;0,0,MIN(24,R178)-MAX('GA2'!$F$4,WS1B!Q178))</f>
        <v>12.726558996367668</v>
      </c>
      <c r="X178">
        <f>(U178*'GA2'!$B$5+WS1B!V178*'GA2'!$C$5+WS1B!W178*'GA2'!$D$5)*INDEX('GA2'!$E$3:$E$8,WS1B!S178)</f>
        <v>182110.96470421067</v>
      </c>
      <c r="Y178">
        <v>0</v>
      </c>
      <c r="Z178">
        <v>0</v>
      </c>
      <c r="AA178">
        <v>1</v>
      </c>
      <c r="AB178">
        <f t="shared" si="18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9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 t="shared" si="14"/>
        <v>182110.96470421067</v>
      </c>
      <c r="AP178">
        <v>180600</v>
      </c>
      <c r="AQ178">
        <v>161.6</v>
      </c>
      <c r="AR178">
        <f t="shared" si="20"/>
        <v>1510.9647042106662</v>
      </c>
    </row>
    <row r="179" spans="1:44" x14ac:dyDescent="0.3">
      <c r="A179">
        <v>15.2</v>
      </c>
      <c r="B179">
        <v>19.399999999999999</v>
      </c>
      <c r="C179">
        <v>2</v>
      </c>
      <c r="D179">
        <f t="shared" si="15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33949.768533961462</v>
      </c>
      <c r="I179">
        <v>13.8</v>
      </c>
      <c r="J179">
        <v>20.6</v>
      </c>
      <c r="K179">
        <v>3</v>
      </c>
      <c r="L179">
        <f t="shared" si="16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86288.46943480862</v>
      </c>
      <c r="Q179">
        <v>0</v>
      </c>
      <c r="R179">
        <v>0</v>
      </c>
      <c r="S179">
        <v>6</v>
      </c>
      <c r="T179">
        <f t="shared" si="17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8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9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 t="shared" si="14"/>
        <v>120238.23796877009</v>
      </c>
      <c r="AP179">
        <v>119418</v>
      </c>
      <c r="AQ179">
        <v>131</v>
      </c>
      <c r="AR179">
        <f t="shared" si="20"/>
        <v>820.23796877008863</v>
      </c>
    </row>
    <row r="180" spans="1:44" x14ac:dyDescent="0.3">
      <c r="A180">
        <v>0</v>
      </c>
      <c r="B180">
        <v>0</v>
      </c>
      <c r="C180">
        <v>3</v>
      </c>
      <c r="D180">
        <f t="shared" si="15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6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70933.325314136862</v>
      </c>
      <c r="Q180">
        <v>3.1</v>
      </c>
      <c r="R180">
        <v>19.8</v>
      </c>
      <c r="S180">
        <v>5</v>
      </c>
      <c r="T180">
        <f t="shared" si="17"/>
        <v>16.7</v>
      </c>
      <c r="U180">
        <f>IF((MIN('GA2'!$F$3,R180)-MAX(0,Q180))&lt;0,0,MIN('GA2'!$F$3,R180)-MAX(0,Q180))</f>
        <v>1.768991695520437</v>
      </c>
      <c r="V180">
        <f>IF((MIN('GA2'!$F$4,WS1B!R180)-MAX('GA2'!$F$3, WS1B!Q180))&lt;0,0,MIN('GA2'!$F$4,WS1B!R180)-MAX('GA2'!$F$3, WS1B!Q180))</f>
        <v>3.5044493081118961</v>
      </c>
      <c r="W180">
        <f>IF((MIN(24,R180)-MAX('GA2'!$F$4,WS1B!Q180))&lt;0,0,MIN(24,R180)-MAX('GA2'!$F$4,WS1B!Q180))</f>
        <v>11.426558996367667</v>
      </c>
      <c r="X180">
        <f>(U180*'GA2'!$B$5+WS1B!V180*'GA2'!$C$5+WS1B!W180*'GA2'!$D$5)*INDEX('GA2'!$E$3:$E$8,WS1B!S180)</f>
        <v>178292.03949184419</v>
      </c>
      <c r="Y180">
        <v>6.3</v>
      </c>
      <c r="Z180">
        <v>20</v>
      </c>
      <c r="AA180">
        <v>2</v>
      </c>
      <c r="AB180">
        <f t="shared" si="18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2.0734410036323334</v>
      </c>
      <c r="AE180">
        <f>IF((MIN(24,Z180)-MAX('GA2'!$F$4,WS1B!Y180))&lt;0,0,MIN(24,Z180)-MAX('GA2'!$F$4,WS1B!Y180))</f>
        <v>11.626558996367667</v>
      </c>
      <c r="AF180">
        <f>(AC180*'GA2'!$B$6+WS1B!AD180*'GA2'!$C$6+WS1B!AE180*'GA2'!$D$6)*INDEX('GA2'!$E$3:$E$8,WS1B!AA180)</f>
        <v>114017.15049109071</v>
      </c>
      <c r="AG180">
        <v>0</v>
      </c>
      <c r="AH180">
        <v>0</v>
      </c>
      <c r="AI180">
        <v>1</v>
      </c>
      <c r="AJ180">
        <f t="shared" si="19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 t="shared" si="14"/>
        <v>363242.51529707178</v>
      </c>
      <c r="AP180">
        <v>349690</v>
      </c>
      <c r="AQ180">
        <v>310.2</v>
      </c>
      <c r="AR180">
        <f t="shared" si="20"/>
        <v>13552.515297071775</v>
      </c>
    </row>
    <row r="181" spans="1:44" x14ac:dyDescent="0.3">
      <c r="A181">
        <v>12.1</v>
      </c>
      <c r="B181">
        <v>16.2</v>
      </c>
      <c r="C181">
        <v>6</v>
      </c>
      <c r="D181">
        <f t="shared" si="15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45580.064166430195</v>
      </c>
      <c r="I181">
        <v>1.5</v>
      </c>
      <c r="J181">
        <v>15</v>
      </c>
      <c r="K181">
        <v>1</v>
      </c>
      <c r="L181">
        <f t="shared" si="16"/>
        <v>13.5</v>
      </c>
      <c r="M181">
        <f>IF((MIN('GA2'!$F$3,J181)-MAX(0,I181))&lt;0,0,MIN('GA2'!$F$3,J181)-MAX(0,I181))</f>
        <v>3.3689916955204371</v>
      </c>
      <c r="N181">
        <f>IF((MIN('GA2'!$F$4,WS1B!J181)-MAX('GA2'!$F$3, WS1B!I181))&lt;0,0,MIN('GA2'!$F$4,WS1B!J181)-MAX('GA2'!$F$3, WS1B!I181))</f>
        <v>3.5044493081118961</v>
      </c>
      <c r="O181">
        <f>IF((MIN(24,J181)-MAX('GA2'!$F$4,WS1B!I181))&lt;0,0,MIN(24,J181)-MAX('GA2'!$F$4,WS1B!I181))</f>
        <v>6.6265589963676668</v>
      </c>
      <c r="P181">
        <f>(M181*'GA2'!$B$4+WS1B!N181*'GA2'!$C$4+WS1B!O181*'GA2'!$D$4)*INDEX('GA2'!$E$3:$E$8,WS1B!K181)</f>
        <v>132617.81048644459</v>
      </c>
      <c r="Q181">
        <v>0</v>
      </c>
      <c r="R181">
        <v>0</v>
      </c>
      <c r="S181">
        <v>2</v>
      </c>
      <c r="T181">
        <f t="shared" si="17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8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0.37344100363233323</v>
      </c>
      <c r="AE181">
        <f>IF((MIN(24,Z181)-MAX('GA2'!$F$4,WS1B!Y181))&lt;0,0,MIN(24,Z181)-MAX('GA2'!$F$4,WS1B!Y181))</f>
        <v>2.1265589963676668</v>
      </c>
      <c r="AF181">
        <f>(AC181*'GA2'!$B$6+WS1B!AD181*'GA2'!$C$6+WS1B!AE181*'GA2'!$D$6)*INDEX('GA2'!$E$3:$E$8,WS1B!AA181)</f>
        <v>25946.437033152579</v>
      </c>
      <c r="AG181">
        <v>9</v>
      </c>
      <c r="AH181">
        <v>18.399999999999999</v>
      </c>
      <c r="AI181">
        <v>4</v>
      </c>
      <c r="AJ181">
        <f t="shared" si="19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87882.322724547528</v>
      </c>
      <c r="AO181">
        <f t="shared" si="14"/>
        <v>292026.63441057492</v>
      </c>
      <c r="AP181">
        <v>275085</v>
      </c>
      <c r="AQ181">
        <v>329.3</v>
      </c>
      <c r="AR181">
        <f t="shared" si="20"/>
        <v>16941.634410574916</v>
      </c>
    </row>
    <row r="182" spans="1:44" x14ac:dyDescent="0.3">
      <c r="A182">
        <v>0</v>
      </c>
      <c r="B182">
        <v>0</v>
      </c>
      <c r="C182">
        <v>6</v>
      </c>
      <c r="D182">
        <f t="shared" si="15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6"/>
        <v>9.2999999999999989</v>
      </c>
      <c r="M182">
        <f>IF((MIN('GA2'!$F$3,J182)-MAX(0,I182))&lt;0,0,MIN('GA2'!$F$3,J182)-MAX(0,I182))</f>
        <v>2.9689916955204372</v>
      </c>
      <c r="N182">
        <f>IF((MIN('GA2'!$F$4,WS1B!J182)-MAX('GA2'!$F$3, WS1B!I182))&lt;0,0,MIN('GA2'!$F$4,WS1B!J182)-MAX('GA2'!$F$3, WS1B!I182))</f>
        <v>3.5044493081118961</v>
      </c>
      <c r="O182">
        <f>IF((MIN(24,J182)-MAX('GA2'!$F$4,WS1B!I182))&lt;0,0,MIN(24,J182)-MAX('GA2'!$F$4,WS1B!I182))</f>
        <v>2.8265589963676661</v>
      </c>
      <c r="P182">
        <f>(M182*'GA2'!$B$4+WS1B!N182*'GA2'!$C$4+WS1B!O182*'GA2'!$D$4)*INDEX('GA2'!$E$3:$E$8,WS1B!K182)</f>
        <v>97329.916138850749</v>
      </c>
      <c r="Q182">
        <v>12</v>
      </c>
      <c r="R182">
        <v>18</v>
      </c>
      <c r="S182">
        <v>1</v>
      </c>
      <c r="T182">
        <f t="shared" si="17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44729.950661077142</v>
      </c>
      <c r="Y182">
        <v>0</v>
      </c>
      <c r="Z182">
        <v>0</v>
      </c>
      <c r="AA182">
        <v>4</v>
      </c>
      <c r="AB182">
        <f t="shared" si="18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9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 t="shared" si="14"/>
        <v>142059.8667999279</v>
      </c>
      <c r="AP182">
        <v>144138</v>
      </c>
      <c r="AQ182">
        <v>141</v>
      </c>
      <c r="AR182">
        <f t="shared" si="20"/>
        <v>2078.1332000721013</v>
      </c>
    </row>
    <row r="183" spans="1:44" x14ac:dyDescent="0.3">
      <c r="A183">
        <v>7.8</v>
      </c>
      <c r="B183">
        <v>17.7</v>
      </c>
      <c r="C183">
        <v>6</v>
      </c>
      <c r="D183">
        <f t="shared" si="15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0.57344100363233341</v>
      </c>
      <c r="G183">
        <f>IF((MIN(24,B183)-MAX('GA2'!$F$4,WS1B!A183))&lt;0,0,MIN(24,B183)-MAX('GA2'!$F$4,WS1B!A183))</f>
        <v>9.3265589963676661</v>
      </c>
      <c r="H183">
        <f>(E183*'GA2'!$B$3+WS1B!F183*'GA2'!$C$3+WS1B!G183*'GA2'!$D$3)*INDEX('GA2'!$E$3:$E$8,WS1B!C183)</f>
        <v>107277.47322624114</v>
      </c>
      <c r="I183">
        <v>17.100000000000001</v>
      </c>
      <c r="J183">
        <v>20.5</v>
      </c>
      <c r="K183">
        <v>5</v>
      </c>
      <c r="L183">
        <f t="shared" si="16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41127.080513130255</v>
      </c>
      <c r="Q183">
        <v>3.6</v>
      </c>
      <c r="R183">
        <v>6.6</v>
      </c>
      <c r="S183">
        <v>1</v>
      </c>
      <c r="T183">
        <f t="shared" si="17"/>
        <v>2.9999999999999996</v>
      </c>
      <c r="U183">
        <f>IF((MIN('GA2'!$F$3,R183)-MAX(0,Q183))&lt;0,0,MIN('GA2'!$F$3,R183)-MAX(0,Q183))</f>
        <v>1.268991695520437</v>
      </c>
      <c r="V183">
        <f>IF((MIN('GA2'!$F$4,WS1B!R183)-MAX('GA2'!$F$3, WS1B!Q183))&lt;0,0,MIN('GA2'!$F$4,WS1B!R183)-MAX('GA2'!$F$3, WS1B!Q183))</f>
        <v>1.7310083044795626</v>
      </c>
      <c r="W183">
        <f>IF((MIN(24,R183)-MAX('GA2'!$F$4,WS1B!Q183))&lt;0,0,MIN(24,R183)-MAX('GA2'!$F$4,WS1B!Q183))</f>
        <v>0</v>
      </c>
      <c r="X183">
        <f>(U183*'GA2'!$B$5+WS1B!V183*'GA2'!$C$5+WS1B!W183*'GA2'!$D$5)*INDEX('GA2'!$E$3:$E$8,WS1B!S183)</f>
        <v>41898.071942939983</v>
      </c>
      <c r="Y183">
        <v>7.6</v>
      </c>
      <c r="Z183">
        <v>15</v>
      </c>
      <c r="AA183">
        <v>4</v>
      </c>
      <c r="AB183">
        <f t="shared" si="18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0.77344100363233359</v>
      </c>
      <c r="AE183">
        <f>IF((MIN(24,Z183)-MAX('GA2'!$F$4,WS1B!Y183))&lt;0,0,MIN(24,Z183)-MAX('GA2'!$F$4,WS1B!Y183))</f>
        <v>6.6265589963676668</v>
      </c>
      <c r="AF183">
        <f>(AC183*'GA2'!$B$6+WS1B!AD183*'GA2'!$C$6+WS1B!AE183*'GA2'!$D$6)*INDEX('GA2'!$E$3:$E$8,WS1B!AA183)</f>
        <v>62475.979330861548</v>
      </c>
      <c r="AG183">
        <v>7.6</v>
      </c>
      <c r="AH183">
        <v>14</v>
      </c>
      <c r="AI183">
        <v>2</v>
      </c>
      <c r="AJ183">
        <f t="shared" si="19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0.77344100363233359</v>
      </c>
      <c r="AM183">
        <f>IF((MIN(24,AH183)-MAX('GA2'!$F$4,WS1B!AG183))&lt;0,0,MIN(24,AH183)-MAX('GA2'!$F$4,WS1B!AG183))</f>
        <v>5.6265589963676668</v>
      </c>
      <c r="AN183">
        <f>(AK183*'GA2'!$B$7+WS1B!AL183*'GA2'!$C$7+WS1B!AM183*'GA2'!$D$7)*INDEX('GA2'!$E$3:$E$8,WS1B!AI183)</f>
        <v>53520.387142952553</v>
      </c>
      <c r="AO183">
        <f t="shared" si="14"/>
        <v>306298.99215612543</v>
      </c>
      <c r="AP183">
        <v>240149</v>
      </c>
      <c r="AQ183">
        <v>342.5</v>
      </c>
      <c r="AR183">
        <f t="shared" si="20"/>
        <v>66149.99215612543</v>
      </c>
    </row>
    <row r="184" spans="1:44" x14ac:dyDescent="0.3">
      <c r="A184">
        <v>12.9</v>
      </c>
      <c r="B184">
        <v>14.4</v>
      </c>
      <c r="C184">
        <v>6</v>
      </c>
      <c r="D184">
        <f t="shared" si="15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16675.633231620803</v>
      </c>
      <c r="I184">
        <v>14.7</v>
      </c>
      <c r="J184">
        <v>15.9</v>
      </c>
      <c r="K184">
        <v>3</v>
      </c>
      <c r="L184">
        <f t="shared" si="16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15227.376959083886</v>
      </c>
      <c r="Q184">
        <v>4.9000000000000004</v>
      </c>
      <c r="R184">
        <v>16.600000000000001</v>
      </c>
      <c r="S184">
        <v>5</v>
      </c>
      <c r="T184">
        <f t="shared" si="17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3.4734410036323329</v>
      </c>
      <c r="W184">
        <f>IF((MIN(24,R184)-MAX('GA2'!$F$4,WS1B!Q184))&lt;0,0,MIN(24,R184)-MAX('GA2'!$F$4,WS1B!Q184))</f>
        <v>8.2265589963676682</v>
      </c>
      <c r="X184">
        <f>(U184*'GA2'!$B$5+WS1B!V184*'GA2'!$C$5+WS1B!W184*'GA2'!$D$5)*INDEX('GA2'!$E$3:$E$8,WS1B!S184)</f>
        <v>129047.10000613132</v>
      </c>
      <c r="Y184">
        <v>7.8</v>
      </c>
      <c r="Z184">
        <v>19.7</v>
      </c>
      <c r="AA184">
        <v>4</v>
      </c>
      <c r="AB184">
        <f t="shared" si="18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0.57344100363233341</v>
      </c>
      <c r="AE184">
        <f>IF((MIN(24,Z184)-MAX('GA2'!$F$4,WS1B!Y184))&lt;0,0,MIN(24,Z184)-MAX('GA2'!$F$4,WS1B!Y184))</f>
        <v>11.326558996367666</v>
      </c>
      <c r="AF184">
        <f>(AC184*'GA2'!$B$6+WS1B!AD184*'GA2'!$C$6+WS1B!AE184*'GA2'!$D$6)*INDEX('GA2'!$E$3:$E$8,WS1B!AA184)</f>
        <v>97235.310328649342</v>
      </c>
      <c r="AG184">
        <v>2.5</v>
      </c>
      <c r="AH184">
        <v>3</v>
      </c>
      <c r="AI184">
        <v>2</v>
      </c>
      <c r="AJ184">
        <f t="shared" si="19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3519.4585729209825</v>
      </c>
      <c r="AO184">
        <f t="shared" si="14"/>
        <v>261704.87909840635</v>
      </c>
      <c r="AP184">
        <v>261799</v>
      </c>
      <c r="AQ184">
        <v>229.3</v>
      </c>
      <c r="AR184">
        <f t="shared" si="20"/>
        <v>94.120901593647432</v>
      </c>
    </row>
    <row r="185" spans="1:44" x14ac:dyDescent="0.3">
      <c r="A185">
        <v>0</v>
      </c>
      <c r="B185">
        <v>0</v>
      </c>
      <c r="C185">
        <v>4</v>
      </c>
      <c r="D185">
        <f t="shared" si="15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6"/>
        <v>4.7</v>
      </c>
      <c r="M185">
        <f>IF((MIN('GA2'!$F$3,J185)-MAX(0,I185))&lt;0,0,MIN('GA2'!$F$3,J185)-MAX(0,I185))</f>
        <v>1.8689916955204371</v>
      </c>
      <c r="N185">
        <f>IF((MIN('GA2'!$F$4,WS1B!J185)-MAX('GA2'!$F$3, WS1B!I185))&lt;0,0,MIN('GA2'!$F$4,WS1B!J185)-MAX('GA2'!$F$3, WS1B!I185))</f>
        <v>2.8310083044795631</v>
      </c>
      <c r="O185">
        <f>IF((MIN(24,J185)-MAX('GA2'!$F$4,WS1B!I185))&lt;0,0,MIN(24,J185)-MAX('GA2'!$F$4,WS1B!I185))</f>
        <v>0</v>
      </c>
      <c r="P185">
        <f>(M185*'GA2'!$B$4+WS1B!N185*'GA2'!$C$4+WS1B!O185*'GA2'!$D$4)*INDEX('GA2'!$E$3:$E$8,WS1B!K185)</f>
        <v>38810.433582762555</v>
      </c>
      <c r="Q185">
        <v>0</v>
      </c>
      <c r="R185">
        <v>0</v>
      </c>
      <c r="S185">
        <v>5</v>
      </c>
      <c r="T185">
        <f t="shared" si="17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8"/>
        <v>20.100000000000001</v>
      </c>
      <c r="AC185">
        <f>IF((MIN('GA2'!$F$3,Z185)-MAX(0,Y185))&lt;0,0,MIN('GA2'!$F$3,Z185)-MAX(0,Y185))</f>
        <v>3.9689916955204372</v>
      </c>
      <c r="AD185">
        <f>IF((MIN('GA2'!$F$4,WS1B!Z185)-MAX('GA2'!$F$3, WS1B!Y185))&lt;0,0,MIN('GA2'!$F$4,WS1B!Z185)-MAX('GA2'!$F$3, WS1B!Y185))</f>
        <v>3.5044493081118961</v>
      </c>
      <c r="AE185">
        <f>IF((MIN(24,Z185)-MAX('GA2'!$F$4,WS1B!Y185))&lt;0,0,MIN(24,Z185)-MAX('GA2'!$F$4,WS1B!Y185))</f>
        <v>12.626558996367667</v>
      </c>
      <c r="AF185">
        <f>(AC185*'GA2'!$B$6+WS1B!AD185*'GA2'!$C$6+WS1B!AE185*'GA2'!$D$6)*INDEX('GA2'!$E$3:$E$8,WS1B!AA185)</f>
        <v>176707.00341767867</v>
      </c>
      <c r="AG185">
        <v>0</v>
      </c>
      <c r="AH185">
        <v>0</v>
      </c>
      <c r="AI185">
        <v>3</v>
      </c>
      <c r="AJ185">
        <f t="shared" si="19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 t="shared" si="14"/>
        <v>215517.43700044122</v>
      </c>
      <c r="AP185">
        <v>214387</v>
      </c>
      <c r="AQ185">
        <v>207.8</v>
      </c>
      <c r="AR185">
        <f t="shared" si="20"/>
        <v>1130.4370004412194</v>
      </c>
    </row>
    <row r="186" spans="1:44" x14ac:dyDescent="0.3">
      <c r="A186">
        <v>6.6</v>
      </c>
      <c r="B186">
        <v>22.5</v>
      </c>
      <c r="C186">
        <v>1</v>
      </c>
      <c r="D186">
        <f t="shared" si="15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1.7734410036323336</v>
      </c>
      <c r="G186">
        <f>IF((MIN(24,B186)-MAX('GA2'!$F$4,WS1B!A186))&lt;0,0,MIN(24,B186)-MAX('GA2'!$F$4,WS1B!A186))</f>
        <v>14.126558996367667</v>
      </c>
      <c r="H186">
        <f>(E186*'GA2'!$B$3+WS1B!F186*'GA2'!$C$3+WS1B!G186*'GA2'!$D$3)*INDEX('GA2'!$E$3:$E$8,WS1B!C186)</f>
        <v>131328.33246485796</v>
      </c>
      <c r="I186">
        <v>0</v>
      </c>
      <c r="J186">
        <v>0</v>
      </c>
      <c r="K186">
        <v>6</v>
      </c>
      <c r="L186">
        <f t="shared" si="16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7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8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97051.70930020891</v>
      </c>
      <c r="AG186">
        <v>0</v>
      </c>
      <c r="AH186">
        <v>0</v>
      </c>
      <c r="AI186">
        <v>2</v>
      </c>
      <c r="AJ186">
        <f t="shared" si="19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 t="shared" si="14"/>
        <v>228380.04176506685</v>
      </c>
      <c r="AP186">
        <v>242589</v>
      </c>
      <c r="AQ186">
        <v>324.10000000000002</v>
      </c>
      <c r="AR186">
        <f t="shared" si="20"/>
        <v>14208.958234933147</v>
      </c>
    </row>
    <row r="187" spans="1:44" x14ac:dyDescent="0.3">
      <c r="A187">
        <v>0</v>
      </c>
      <c r="B187">
        <v>0</v>
      </c>
      <c r="C187">
        <v>5</v>
      </c>
      <c r="D187">
        <f t="shared" si="15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6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7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11264.521037174512</v>
      </c>
      <c r="Y187">
        <v>3.9</v>
      </c>
      <c r="Z187">
        <v>20.399999999999999</v>
      </c>
      <c r="AA187">
        <v>4</v>
      </c>
      <c r="AB187">
        <f t="shared" si="18"/>
        <v>16.5</v>
      </c>
      <c r="AC187">
        <f>IF((MIN('GA2'!$F$3,Z187)-MAX(0,Y187))&lt;0,0,MIN('GA2'!$F$3,Z187)-MAX(0,Y187))</f>
        <v>0.96899169552043718</v>
      </c>
      <c r="AD187">
        <f>IF((MIN('GA2'!$F$4,WS1B!Z187)-MAX('GA2'!$F$3, WS1B!Y187))&lt;0,0,MIN('GA2'!$F$4,WS1B!Z187)-MAX('GA2'!$F$3, WS1B!Y187))</f>
        <v>3.5044493081118961</v>
      </c>
      <c r="AE187">
        <f>IF((MIN(24,Z187)-MAX('GA2'!$F$4,WS1B!Y187))&lt;0,0,MIN(24,Z187)-MAX('GA2'!$F$4,WS1B!Y187))</f>
        <v>12.026558996367665</v>
      </c>
      <c r="AF187">
        <f>(AC187*'GA2'!$B$6+WS1B!AD187*'GA2'!$C$6+WS1B!AE187*'GA2'!$D$6)*INDEX('GA2'!$E$3:$E$8,WS1B!AA187)</f>
        <v>146641.25884601133</v>
      </c>
      <c r="AG187">
        <v>0</v>
      </c>
      <c r="AH187">
        <v>0</v>
      </c>
      <c r="AI187">
        <v>2</v>
      </c>
      <c r="AJ187">
        <f t="shared" si="19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 t="shared" si="14"/>
        <v>157905.77988318584</v>
      </c>
      <c r="AP187">
        <v>158900</v>
      </c>
      <c r="AQ187">
        <v>142.4</v>
      </c>
      <c r="AR187">
        <f t="shared" si="20"/>
        <v>994.22011681416188</v>
      </c>
    </row>
    <row r="188" spans="1:44" x14ac:dyDescent="0.3">
      <c r="A188">
        <v>0</v>
      </c>
      <c r="B188">
        <v>0</v>
      </c>
      <c r="C188">
        <v>1</v>
      </c>
      <c r="D188">
        <f t="shared" si="15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6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123087.96375259465</v>
      </c>
      <c r="Q188">
        <v>0</v>
      </c>
      <c r="R188">
        <v>0</v>
      </c>
      <c r="S188">
        <v>6</v>
      </c>
      <c r="T188">
        <f t="shared" si="17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8"/>
        <v>0.69999999999999973</v>
      </c>
      <c r="AC188">
        <f>IF((MIN('GA2'!$F$3,Z188)-MAX(0,Y188))&lt;0,0,MIN('GA2'!$F$3,Z188)-MAX(0,Y188))</f>
        <v>0.69999999999999973</v>
      </c>
      <c r="AD188">
        <f>IF((MIN('GA2'!$F$4,WS1B!Z188)-MAX('GA2'!$F$3, WS1B!Y188))&lt;0,0,MIN('GA2'!$F$4,WS1B!Z188)-MAX('GA2'!$F$3, WS1B!Y188))</f>
        <v>0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4656.1296869292619</v>
      </c>
      <c r="AG188">
        <v>8.9</v>
      </c>
      <c r="AH188">
        <v>21.8</v>
      </c>
      <c r="AI188">
        <v>5</v>
      </c>
      <c r="AJ188">
        <f t="shared" si="19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137796.06974332765</v>
      </c>
      <c r="AO188">
        <f t="shared" si="14"/>
        <v>265540.16318285157</v>
      </c>
      <c r="AP188">
        <v>258638</v>
      </c>
      <c r="AQ188">
        <v>257.39999999999998</v>
      </c>
      <c r="AR188">
        <f t="shared" si="20"/>
        <v>6902.1631828515674</v>
      </c>
    </row>
    <row r="189" spans="1:44" x14ac:dyDescent="0.3">
      <c r="A189">
        <v>8.6999999999999993</v>
      </c>
      <c r="B189">
        <v>9.8000000000000007</v>
      </c>
      <c r="C189">
        <v>4</v>
      </c>
      <c r="D189">
        <f t="shared" si="15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9261.3894038079379</v>
      </c>
      <c r="I189">
        <v>0</v>
      </c>
      <c r="J189">
        <v>0</v>
      </c>
      <c r="K189">
        <v>6</v>
      </c>
      <c r="L189">
        <f t="shared" si="16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7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8"/>
        <v>1.7999999999999998</v>
      </c>
      <c r="AC189">
        <f>IF((MIN('GA2'!$F$3,Z189)-MAX(0,Y189))&lt;0,0,MIN('GA2'!$F$3,Z189)-MAX(0,Y189))</f>
        <v>1.7999999999999998</v>
      </c>
      <c r="AD189">
        <f>IF((MIN('GA2'!$F$4,WS1B!Z189)-MAX('GA2'!$F$3, WS1B!Y189))&lt;0,0,MIN('GA2'!$F$4,WS1B!Z189)-MAX('GA2'!$F$3, WS1B!Y189))</f>
        <v>0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14350.527627228459</v>
      </c>
      <c r="AG189">
        <v>1.1000000000000001</v>
      </c>
      <c r="AH189">
        <v>18</v>
      </c>
      <c r="AI189">
        <v>1</v>
      </c>
      <c r="AJ189">
        <f t="shared" si="19"/>
        <v>16.899999999999999</v>
      </c>
      <c r="AK189">
        <f>IF((MIN('GA2'!$F$3,AH189)-MAX(0,AG189))&lt;0,0,MIN('GA2'!$F$3,AH189)-MAX(0,AG189))</f>
        <v>3.768991695520437</v>
      </c>
      <c r="AL189">
        <f>IF((MIN('GA2'!$F$4,WS1B!AH189)-MAX('GA2'!$F$3, WS1B!AG189))&lt;0,0,MIN('GA2'!$F$4,WS1B!AH189)-MAX('GA2'!$F$3, WS1B!AG189))</f>
        <v>3.5044493081118961</v>
      </c>
      <c r="AM189">
        <f>IF((MIN(24,AH189)-MAX('GA2'!$F$4,WS1B!AG189))&lt;0,0,MIN(24,AH189)-MAX('GA2'!$F$4,WS1B!AG189))</f>
        <v>9.6265589963676668</v>
      </c>
      <c r="AN189">
        <f>(AK189*'GA2'!$B$7+WS1B!AL189*'GA2'!$C$7+WS1B!AM189*'GA2'!$D$7)*INDEX('GA2'!$E$3:$E$8,WS1B!AI189)</f>
        <v>135987.23141899906</v>
      </c>
      <c r="AO189">
        <f t="shared" si="14"/>
        <v>159599.14845003546</v>
      </c>
      <c r="AP189">
        <v>152895</v>
      </c>
      <c r="AQ189">
        <v>233.7</v>
      </c>
      <c r="AR189">
        <f t="shared" si="20"/>
        <v>6704.1484500354563</v>
      </c>
    </row>
    <row r="190" spans="1:44" x14ac:dyDescent="0.3">
      <c r="A190">
        <v>18.5</v>
      </c>
      <c r="B190">
        <v>19.2</v>
      </c>
      <c r="C190">
        <v>5</v>
      </c>
      <c r="D190">
        <f t="shared" si="15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6733.7183452114195</v>
      </c>
      <c r="I190">
        <v>15.8</v>
      </c>
      <c r="J190">
        <v>16.5</v>
      </c>
      <c r="K190">
        <v>1</v>
      </c>
      <c r="L190">
        <f t="shared" si="16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7642.2226010047116</v>
      </c>
      <c r="Q190">
        <v>10.9</v>
      </c>
      <c r="R190">
        <v>12.4</v>
      </c>
      <c r="S190">
        <v>2</v>
      </c>
      <c r="T190">
        <f t="shared" si="17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10411.094028483101</v>
      </c>
      <c r="Y190">
        <v>10.6</v>
      </c>
      <c r="Z190">
        <v>18.100000000000001</v>
      </c>
      <c r="AA190">
        <v>3</v>
      </c>
      <c r="AB190">
        <f t="shared" si="18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71363.404908766403</v>
      </c>
      <c r="AG190">
        <v>5.9</v>
      </c>
      <c r="AH190">
        <v>9.9</v>
      </c>
      <c r="AI190">
        <v>4</v>
      </c>
      <c r="AJ190">
        <f t="shared" si="19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2.4734410036323329</v>
      </c>
      <c r="AM190">
        <f>IF((MIN(24,AH190)-MAX('GA2'!$F$4,WS1B!AG190))&lt;0,0,MIN(24,AH190)-MAX('GA2'!$F$4,WS1B!AG190))</f>
        <v>1.5265589963676671</v>
      </c>
      <c r="AN190">
        <f>(AK190*'GA2'!$B$7+WS1B!AL190*'GA2'!$C$7+WS1B!AM190*'GA2'!$D$7)*INDEX('GA2'!$E$3:$E$8,WS1B!AI190)</f>
        <v>24321.563316800402</v>
      </c>
      <c r="AO190">
        <f t="shared" si="14"/>
        <v>120472.00320026603</v>
      </c>
      <c r="AP190">
        <v>129513</v>
      </c>
      <c r="AQ190">
        <v>137.5</v>
      </c>
      <c r="AR190">
        <f t="shared" si="20"/>
        <v>9040.99679973397</v>
      </c>
    </row>
    <row r="191" spans="1:44" x14ac:dyDescent="0.3">
      <c r="A191">
        <v>0</v>
      </c>
      <c r="B191">
        <v>0</v>
      </c>
      <c r="C191">
        <v>5</v>
      </c>
      <c r="D191">
        <f t="shared" si="15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6"/>
        <v>3.6</v>
      </c>
      <c r="M191">
        <f>IF((MIN('GA2'!$F$3,J191)-MAX(0,I191))&lt;0,0,MIN('GA2'!$F$3,J191)-MAX(0,I191))</f>
        <v>3.6</v>
      </c>
      <c r="N191">
        <f>IF((MIN('GA2'!$F$4,WS1B!J191)-MAX('GA2'!$F$3, WS1B!I191))&lt;0,0,MIN('GA2'!$F$4,WS1B!J191)-MAX('GA2'!$F$3, WS1B!I191))</f>
        <v>0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34374.786225286065</v>
      </c>
      <c r="Q191">
        <v>20.9</v>
      </c>
      <c r="R191">
        <v>21.6</v>
      </c>
      <c r="S191">
        <v>6</v>
      </c>
      <c r="T191">
        <f t="shared" si="17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6682.0034890675379</v>
      </c>
      <c r="Y191">
        <v>4.7</v>
      </c>
      <c r="Z191">
        <v>8.4</v>
      </c>
      <c r="AA191">
        <v>2</v>
      </c>
      <c r="AB191">
        <f t="shared" si="18"/>
        <v>3.7</v>
      </c>
      <c r="AC191">
        <f>IF((MIN('GA2'!$F$3,Z191)-MAX(0,Y191))&lt;0,0,MIN('GA2'!$F$3,Z191)-MAX(0,Y191))</f>
        <v>0.16899169552043691</v>
      </c>
      <c r="AD191">
        <f>IF((MIN('GA2'!$F$4,WS1B!Z191)-MAX('GA2'!$F$3, WS1B!Y191))&lt;0,0,MIN('GA2'!$F$4,WS1B!Z191)-MAX('GA2'!$F$3, WS1B!Y191))</f>
        <v>3.5044493081118961</v>
      </c>
      <c r="AE191">
        <f>IF((MIN(24,Z191)-MAX('GA2'!$F$4,WS1B!Y191))&lt;0,0,MIN(24,Z191)-MAX('GA2'!$F$4,WS1B!Y191))</f>
        <v>2.655899636766712E-2</v>
      </c>
      <c r="AF191">
        <f>(AC191*'GA2'!$B$6+WS1B!AD191*'GA2'!$C$6+WS1B!AE191*'GA2'!$D$6)*INDEX('GA2'!$E$3:$E$8,WS1B!AA191)</f>
        <v>44217.409539140019</v>
      </c>
      <c r="AG191">
        <v>5</v>
      </c>
      <c r="AH191">
        <v>7.9</v>
      </c>
      <c r="AI191">
        <v>4</v>
      </c>
      <c r="AJ191">
        <f t="shared" si="19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2.9000000000000004</v>
      </c>
      <c r="AM191">
        <f>IF((MIN(24,AH191)-MAX('GA2'!$F$4,WS1B!AG191))&lt;0,0,MIN(24,AH191)-MAX('GA2'!$F$4,WS1B!AG191))</f>
        <v>0</v>
      </c>
      <c r="AN191">
        <f>(AK191*'GA2'!$B$7+WS1B!AL191*'GA2'!$C$7+WS1B!AM191*'GA2'!$D$7)*INDEX('GA2'!$E$3:$E$8,WS1B!AI191)</f>
        <v>11782.574185793643</v>
      </c>
      <c r="AO191">
        <f t="shared" si="14"/>
        <v>97056.773439287266</v>
      </c>
      <c r="AP191">
        <v>84378</v>
      </c>
      <c r="AQ191">
        <v>106</v>
      </c>
      <c r="AR191">
        <f t="shared" si="20"/>
        <v>12678.773439287266</v>
      </c>
    </row>
    <row r="192" spans="1:44" x14ac:dyDescent="0.3">
      <c r="A192">
        <v>18.5</v>
      </c>
      <c r="B192">
        <v>23.4</v>
      </c>
      <c r="C192">
        <v>2</v>
      </c>
      <c r="D192">
        <f t="shared" si="15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39608.063289621699</v>
      </c>
      <c r="I192">
        <v>11.3</v>
      </c>
      <c r="J192">
        <v>14.2</v>
      </c>
      <c r="K192">
        <v>3</v>
      </c>
      <c r="L192">
        <f t="shared" si="16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36799.494317786004</v>
      </c>
      <c r="Q192">
        <v>0</v>
      </c>
      <c r="R192">
        <v>0</v>
      </c>
      <c r="S192">
        <v>5</v>
      </c>
      <c r="T192">
        <f t="shared" si="17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8"/>
        <v>12.2</v>
      </c>
      <c r="AC192">
        <f>IF((MIN('GA2'!$F$3,Z192)-MAX(0,Y192))&lt;0,0,MIN('GA2'!$F$3,Z192)-MAX(0,Y192))</f>
        <v>3.0689916955204373</v>
      </c>
      <c r="AD192">
        <f>IF((MIN('GA2'!$F$4,WS1B!Z192)-MAX('GA2'!$F$3, WS1B!Y192))&lt;0,0,MIN('GA2'!$F$4,WS1B!Z192)-MAX('GA2'!$F$3, WS1B!Y192))</f>
        <v>3.5044493081118961</v>
      </c>
      <c r="AE192">
        <f>IF((MIN(24,Z192)-MAX('GA2'!$F$4,WS1B!Y192))&lt;0,0,MIN(24,Z192)-MAX('GA2'!$F$4,WS1B!Y192))</f>
        <v>5.6265589963676668</v>
      </c>
      <c r="AF192">
        <f>(AC192*'GA2'!$B$6+WS1B!AD192*'GA2'!$C$6+WS1B!AE192*'GA2'!$D$6)*INDEX('GA2'!$E$3:$E$8,WS1B!AA192)</f>
        <v>113229.04275479628</v>
      </c>
      <c r="AG192">
        <v>0</v>
      </c>
      <c r="AH192">
        <v>0</v>
      </c>
      <c r="AI192">
        <v>4</v>
      </c>
      <c r="AJ192">
        <f t="shared" si="19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 t="shared" si="14"/>
        <v>189636.60036220399</v>
      </c>
      <c r="AP192">
        <v>226504</v>
      </c>
      <c r="AQ192">
        <v>200.1</v>
      </c>
      <c r="AR192">
        <f t="shared" si="20"/>
        <v>36867.399637796014</v>
      </c>
    </row>
    <row r="193" spans="1:44" x14ac:dyDescent="0.3">
      <c r="A193">
        <v>0</v>
      </c>
      <c r="B193">
        <v>0</v>
      </c>
      <c r="C193">
        <v>2</v>
      </c>
      <c r="D193">
        <f t="shared" si="15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6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7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8"/>
        <v>7.5000000000000009</v>
      </c>
      <c r="AC193">
        <f>IF((MIN('GA2'!$F$3,Z193)-MAX(0,Y193))&lt;0,0,MIN('GA2'!$F$3,Z193)-MAX(0,Y193))</f>
        <v>6.8991695520437268E-2</v>
      </c>
      <c r="AD193">
        <f>IF((MIN('GA2'!$F$4,WS1B!Z193)-MAX('GA2'!$F$3, WS1B!Y193))&lt;0,0,MIN('GA2'!$F$4,WS1B!Z193)-MAX('GA2'!$F$3, WS1B!Y193))</f>
        <v>3.5044493081118961</v>
      </c>
      <c r="AE193">
        <f>IF((MIN(24,Z193)-MAX('GA2'!$F$4,WS1B!Y193))&lt;0,0,MIN(24,Z193)-MAX('GA2'!$F$4,WS1B!Y193))</f>
        <v>3.9265589963676675</v>
      </c>
      <c r="AF193">
        <f>(AC193*'GA2'!$B$6+WS1B!AD193*'GA2'!$C$6+WS1B!AE193*'GA2'!$D$6)*INDEX('GA2'!$E$3:$E$8,WS1B!AA193)</f>
        <v>100815.46200191634</v>
      </c>
      <c r="AG193">
        <v>10.1</v>
      </c>
      <c r="AH193">
        <v>20.5</v>
      </c>
      <c r="AI193">
        <v>3</v>
      </c>
      <c r="AJ193">
        <f t="shared" si="19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116540.08977500841</v>
      </c>
      <c r="AO193">
        <f t="shared" si="14"/>
        <v>217355.55177692475</v>
      </c>
      <c r="AP193">
        <v>206216</v>
      </c>
      <c r="AQ193">
        <v>184.8</v>
      </c>
      <c r="AR193">
        <f t="shared" si="20"/>
        <v>11139.551776924753</v>
      </c>
    </row>
    <row r="194" spans="1:44" x14ac:dyDescent="0.3">
      <c r="A194">
        <v>0</v>
      </c>
      <c r="B194">
        <v>0</v>
      </c>
      <c r="C194">
        <v>1</v>
      </c>
      <c r="D194">
        <f t="shared" si="15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6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58061.76072441919</v>
      </c>
      <c r="Q194">
        <v>0</v>
      </c>
      <c r="R194">
        <v>0</v>
      </c>
      <c r="S194">
        <v>4</v>
      </c>
      <c r="T194">
        <f t="shared" si="17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8"/>
        <v>21.2</v>
      </c>
      <c r="AC194">
        <f>IF((MIN('GA2'!$F$3,Z194)-MAX(0,Y194))&lt;0,0,MIN('GA2'!$F$3,Z194)-MAX(0,Y194))</f>
        <v>4.6689916955204369</v>
      </c>
      <c r="AD194">
        <f>IF((MIN('GA2'!$F$4,WS1B!Z194)-MAX('GA2'!$F$3, WS1B!Y194))&lt;0,0,MIN('GA2'!$F$4,WS1B!Z194)-MAX('GA2'!$F$3, WS1B!Y194))</f>
        <v>3.5044493081118961</v>
      </c>
      <c r="AE194">
        <f>IF((MIN(24,Z194)-MAX('GA2'!$F$4,WS1B!Y194))&lt;0,0,MIN(24,Z194)-MAX('GA2'!$F$4,WS1B!Y194))</f>
        <v>13.026558996367665</v>
      </c>
      <c r="AF194">
        <f>(AC194*'GA2'!$B$6+WS1B!AD194*'GA2'!$C$6+WS1B!AE194*'GA2'!$D$6)*INDEX('GA2'!$E$3:$E$8,WS1B!AA194)</f>
        <v>236604.76547158239</v>
      </c>
      <c r="AG194">
        <v>0</v>
      </c>
      <c r="AH194">
        <v>0</v>
      </c>
      <c r="AI194">
        <v>3</v>
      </c>
      <c r="AJ194">
        <f t="shared" si="19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 t="shared" si="14"/>
        <v>294666.52619600156</v>
      </c>
      <c r="AP194">
        <v>321906</v>
      </c>
      <c r="AQ194">
        <v>217.6</v>
      </c>
      <c r="AR194">
        <f t="shared" si="20"/>
        <v>27239.473803998437</v>
      </c>
    </row>
    <row r="195" spans="1:44" x14ac:dyDescent="0.3">
      <c r="A195">
        <v>0</v>
      </c>
      <c r="B195">
        <v>0</v>
      </c>
      <c r="C195">
        <v>1</v>
      </c>
      <c r="D195">
        <f t="shared" si="15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6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134508.49647190757</v>
      </c>
      <c r="Q195">
        <v>0</v>
      </c>
      <c r="R195">
        <v>0</v>
      </c>
      <c r="S195">
        <v>6</v>
      </c>
      <c r="T195">
        <f t="shared" si="17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8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9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 t="shared" ref="AO195:AO258" si="21">$H195+$P195+$X195+$AF195+$AN195</f>
        <v>134508.49647190757</v>
      </c>
      <c r="AP195">
        <v>144878</v>
      </c>
      <c r="AQ195">
        <v>106</v>
      </c>
      <c r="AR195">
        <f t="shared" si="20"/>
        <v>10369.503528092435</v>
      </c>
    </row>
    <row r="196" spans="1:44" x14ac:dyDescent="0.3">
      <c r="A196">
        <v>5.4</v>
      </c>
      <c r="B196">
        <v>11.5</v>
      </c>
      <c r="C196">
        <v>4</v>
      </c>
      <c r="D196">
        <f t="shared" ref="D196:D259" si="22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2.9734410036323329</v>
      </c>
      <c r="G196">
        <f>IF((MIN(24,B196)-MAX('GA2'!$F$4,WS1B!A196))&lt;0,0,MIN(24,B196)-MAX('GA2'!$F$4,WS1B!A196))</f>
        <v>3.1265589963676668</v>
      </c>
      <c r="H196">
        <f>(E196*'GA2'!$B$3+WS1B!F196*'GA2'!$C$3+WS1B!G196*'GA2'!$D$3)*INDEX('GA2'!$E$3:$E$8,WS1B!C196)</f>
        <v>40434.802155021425</v>
      </c>
      <c r="I196">
        <v>8.1</v>
      </c>
      <c r="J196">
        <v>20.399999999999999</v>
      </c>
      <c r="K196">
        <v>5</v>
      </c>
      <c r="L196">
        <f t="shared" ref="L196:L259" si="23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0.27344100363233359</v>
      </c>
      <c r="O196">
        <f>IF((MIN(24,J196)-MAX('GA2'!$F$4,WS1B!I196))&lt;0,0,MIN(24,J196)-MAX('GA2'!$F$4,WS1B!I196))</f>
        <v>12.026558996367665</v>
      </c>
      <c r="P196">
        <f>(M196*'GA2'!$B$4+WS1B!N196*'GA2'!$C$4+WS1B!O196*'GA2'!$D$4)*INDEX('GA2'!$E$3:$E$8,WS1B!K196)</f>
        <v>148293.61631760906</v>
      </c>
      <c r="Q196">
        <v>5.4</v>
      </c>
      <c r="R196">
        <v>19.2</v>
      </c>
      <c r="S196">
        <v>3</v>
      </c>
      <c r="T196">
        <f t="shared" ref="T196:T259" si="24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2.9734410036323329</v>
      </c>
      <c r="W196">
        <f>IF((MIN(24,R196)-MAX('GA2'!$F$4,WS1B!Q196))&lt;0,0,MIN(24,R196)-MAX('GA2'!$F$4,WS1B!Q196))</f>
        <v>10.826558996367666</v>
      </c>
      <c r="X196">
        <f>(U196*'GA2'!$B$5+WS1B!V196*'GA2'!$C$5+WS1B!W196*'GA2'!$D$5)*INDEX('GA2'!$E$3:$E$8,WS1B!S196)</f>
        <v>148679.31661502298</v>
      </c>
      <c r="Y196">
        <v>0</v>
      </c>
      <c r="Z196">
        <v>0</v>
      </c>
      <c r="AA196">
        <v>6</v>
      </c>
      <c r="AB196">
        <f t="shared" ref="AB196:AB259" si="25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6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 t="shared" si="21"/>
        <v>337407.73508765351</v>
      </c>
      <c r="AP196">
        <v>344586</v>
      </c>
      <c r="AQ196">
        <v>324.89999999999998</v>
      </c>
      <c r="AR196">
        <f t="shared" ref="AR196:AR259" si="27">ABS($AP196-$AO196)</f>
        <v>7178.2649123464944</v>
      </c>
    </row>
    <row r="197" spans="1:44" x14ac:dyDescent="0.3">
      <c r="A197">
        <v>0</v>
      </c>
      <c r="B197">
        <v>0</v>
      </c>
      <c r="C197">
        <v>2</v>
      </c>
      <c r="D197">
        <f t="shared" si="22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23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117516.4046249133</v>
      </c>
      <c r="Q197">
        <v>1.2</v>
      </c>
      <c r="R197">
        <v>7.6</v>
      </c>
      <c r="S197">
        <v>6</v>
      </c>
      <c r="T197">
        <f t="shared" si="24"/>
        <v>6.3999999999999995</v>
      </c>
      <c r="U197">
        <f>IF((MIN('GA2'!$F$3,R197)-MAX(0,Q197))&lt;0,0,MIN('GA2'!$F$3,R197)-MAX(0,Q197))</f>
        <v>3.6689916955204369</v>
      </c>
      <c r="V197">
        <f>IF((MIN('GA2'!$F$4,WS1B!R197)-MAX('GA2'!$F$3, WS1B!Q197))&lt;0,0,MIN('GA2'!$F$4,WS1B!R197)-MAX('GA2'!$F$3, WS1B!Q197))</f>
        <v>2.7310083044795626</v>
      </c>
      <c r="W197">
        <f>IF((MIN(24,R197)-MAX('GA2'!$F$4,WS1B!Q197))&lt;0,0,MIN(24,R197)-MAX('GA2'!$F$4,WS1B!Q197))</f>
        <v>0</v>
      </c>
      <c r="X197">
        <f>(U197*'GA2'!$B$5+WS1B!V197*'GA2'!$C$5+WS1B!W197*'GA2'!$D$5)*INDEX('GA2'!$E$3:$E$8,WS1B!S197)</f>
        <v>108889.95300987244</v>
      </c>
      <c r="Y197">
        <v>21.7</v>
      </c>
      <c r="Z197">
        <v>21.8</v>
      </c>
      <c r="AA197">
        <v>5</v>
      </c>
      <c r="AB197">
        <f t="shared" si="25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907.02532056271309</v>
      </c>
      <c r="AG197">
        <v>18.600000000000001</v>
      </c>
      <c r="AH197">
        <v>23.9</v>
      </c>
      <c r="AI197">
        <v>1</v>
      </c>
      <c r="AJ197">
        <f t="shared" si="26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51097.031365288931</v>
      </c>
      <c r="AO197">
        <f t="shared" si="21"/>
        <v>278410.41432063736</v>
      </c>
      <c r="AP197">
        <v>300644</v>
      </c>
      <c r="AQ197">
        <v>226.6</v>
      </c>
      <c r="AR197">
        <f t="shared" si="27"/>
        <v>22233.585679362644</v>
      </c>
    </row>
    <row r="198" spans="1:44" x14ac:dyDescent="0.3">
      <c r="A198">
        <v>0</v>
      </c>
      <c r="B198">
        <v>0</v>
      </c>
      <c r="C198">
        <v>6</v>
      </c>
      <c r="D198">
        <f t="shared" si="22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23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2.6734410036323331</v>
      </c>
      <c r="O198">
        <f>IF((MIN(24,J198)-MAX('GA2'!$F$4,WS1B!I198))&lt;0,0,MIN(24,J198)-MAX('GA2'!$F$4,WS1B!I198))</f>
        <v>13.226558996367668</v>
      </c>
      <c r="P198">
        <f>(M198*'GA2'!$B$4+WS1B!N198*'GA2'!$C$4+WS1B!O198*'GA2'!$D$4)*INDEX('GA2'!$E$3:$E$8,WS1B!K198)</f>
        <v>164144.29681404179</v>
      </c>
      <c r="Q198">
        <v>0</v>
      </c>
      <c r="R198">
        <v>0</v>
      </c>
      <c r="S198">
        <v>1</v>
      </c>
      <c r="T198">
        <f t="shared" si="24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5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6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14361.431243356979</v>
      </c>
      <c r="AO198">
        <f t="shared" si="21"/>
        <v>178505.72805739878</v>
      </c>
      <c r="AP198">
        <v>183890</v>
      </c>
      <c r="AQ198">
        <v>178.2</v>
      </c>
      <c r="AR198">
        <f t="shared" si="27"/>
        <v>5384.2719426012191</v>
      </c>
    </row>
    <row r="199" spans="1:44" x14ac:dyDescent="0.3">
      <c r="A199">
        <v>18.899999999999999</v>
      </c>
      <c r="B199">
        <v>21.6</v>
      </c>
      <c r="C199">
        <v>4</v>
      </c>
      <c r="D199">
        <f t="shared" si="22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22732.501263892205</v>
      </c>
      <c r="I199">
        <v>0</v>
      </c>
      <c r="J199">
        <v>0</v>
      </c>
      <c r="K199">
        <v>1</v>
      </c>
      <c r="L199">
        <f t="shared" si="23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4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5"/>
        <v>4.3000000000000007</v>
      </c>
      <c r="AC199">
        <f>IF((MIN('GA2'!$F$3,Z199)-MAX(0,Y199))&lt;0,0,MIN('GA2'!$F$3,Z199)-MAX(0,Y199))</f>
        <v>3.4689916955204372</v>
      </c>
      <c r="AD199">
        <f>IF((MIN('GA2'!$F$4,WS1B!Z199)-MAX('GA2'!$F$3, WS1B!Y199))&lt;0,0,MIN('GA2'!$F$4,WS1B!Z199)-MAX('GA2'!$F$3, WS1B!Y199))</f>
        <v>0.83100830447956309</v>
      </c>
      <c r="AE199">
        <f>IF((MIN(24,Z199)-MAX('GA2'!$F$4,WS1B!Y199))&lt;0,0,MIN(24,Z199)-MAX('GA2'!$F$4,WS1B!Y199))</f>
        <v>0</v>
      </c>
      <c r="AF199">
        <f>(AC199*'GA2'!$B$6+WS1B!AD199*'GA2'!$C$6+WS1B!AE199*'GA2'!$D$6)*INDEX('GA2'!$E$3:$E$8,WS1B!AA199)</f>
        <v>40367.287589022424</v>
      </c>
      <c r="AG199">
        <v>0.4</v>
      </c>
      <c r="AH199">
        <v>21.7</v>
      </c>
      <c r="AI199">
        <v>2</v>
      </c>
      <c r="AJ199">
        <f t="shared" si="26"/>
        <v>21.3</v>
      </c>
      <c r="AK199">
        <f>IF((MIN('GA2'!$F$3,AH199)-MAX(0,AG199))&lt;0,0,MIN('GA2'!$F$3,AH199)-MAX(0,AG199))</f>
        <v>4.4689916955204367</v>
      </c>
      <c r="AL199">
        <f>IF((MIN('GA2'!$F$4,WS1B!AH199)-MAX('GA2'!$F$3, WS1B!AG199))&lt;0,0,MIN('GA2'!$F$4,WS1B!AH199)-MAX('GA2'!$F$3, WS1B!AG199))</f>
        <v>3.5044493081118961</v>
      </c>
      <c r="AM199">
        <f>IF((MIN(24,AH199)-MAX('GA2'!$F$4,WS1B!AG199))&lt;0,0,MIN(24,AH199)-MAX('GA2'!$F$4,WS1B!AG199))</f>
        <v>13.326558996367666</v>
      </c>
      <c r="AN199">
        <f>(AK199*'GA2'!$B$7+WS1B!AL199*'GA2'!$C$7+WS1B!AM199*'GA2'!$D$7)*INDEX('GA2'!$E$3:$E$8,WS1B!AI199)</f>
        <v>164744.57217565906</v>
      </c>
      <c r="AO199">
        <f t="shared" si="21"/>
        <v>227844.36102857371</v>
      </c>
      <c r="AP199">
        <v>259405</v>
      </c>
      <c r="AQ199">
        <v>330.5</v>
      </c>
      <c r="AR199">
        <f t="shared" si="27"/>
        <v>31560.638971426291</v>
      </c>
    </row>
    <row r="200" spans="1:44" x14ac:dyDescent="0.3">
      <c r="A200">
        <v>0</v>
      </c>
      <c r="B200">
        <v>0</v>
      </c>
      <c r="C200">
        <v>4</v>
      </c>
      <c r="D200">
        <f t="shared" si="22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23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4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5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2.6734410036323331</v>
      </c>
      <c r="AE200">
        <f>IF((MIN(24,Z200)-MAX('GA2'!$F$4,WS1B!Y200))&lt;0,0,MIN(24,Z200)-MAX('GA2'!$F$4,WS1B!Y200))</f>
        <v>5.2265589963676664</v>
      </c>
      <c r="AF200">
        <f>(AC200*'GA2'!$B$6+WS1B!AD200*'GA2'!$C$6+WS1B!AE200*'GA2'!$D$6)*INDEX('GA2'!$E$3:$E$8,WS1B!AA200)</f>
        <v>77967.961350534286</v>
      </c>
      <c r="AG200">
        <v>14.5</v>
      </c>
      <c r="AH200">
        <v>20.7</v>
      </c>
      <c r="AI200">
        <v>6</v>
      </c>
      <c r="AJ200">
        <f t="shared" si="26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76537.271953278512</v>
      </c>
      <c r="AO200">
        <f t="shared" si="21"/>
        <v>154505.2333038128</v>
      </c>
      <c r="AP200">
        <v>168956</v>
      </c>
      <c r="AQ200">
        <v>137.6</v>
      </c>
      <c r="AR200">
        <f t="shared" si="27"/>
        <v>14450.766696187202</v>
      </c>
    </row>
    <row r="201" spans="1:44" x14ac:dyDescent="0.3">
      <c r="A201">
        <v>7.8</v>
      </c>
      <c r="B201">
        <v>18.100000000000001</v>
      </c>
      <c r="C201">
        <v>2</v>
      </c>
      <c r="D201">
        <f t="shared" si="22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0.57344100363233341</v>
      </c>
      <c r="G201">
        <f>IF((MIN(24,B201)-MAX('GA2'!$F$4,WS1B!A201))&lt;0,0,MIN(24,B201)-MAX('GA2'!$F$4,WS1B!A201))</f>
        <v>9.7265589963676682</v>
      </c>
      <c r="H201">
        <f>(E201*'GA2'!$B$3+WS1B!F201*'GA2'!$C$3+WS1B!G201*'GA2'!$D$3)*INDEX('GA2'!$E$3:$E$8,WS1B!C201)</f>
        <v>81235.176438791328</v>
      </c>
      <c r="I201">
        <v>0</v>
      </c>
      <c r="J201">
        <v>0</v>
      </c>
      <c r="K201">
        <v>1</v>
      </c>
      <c r="L201">
        <f t="shared" si="23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4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5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6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19633.284863994675</v>
      </c>
      <c r="AO201">
        <f t="shared" si="21"/>
        <v>100868.461302786</v>
      </c>
      <c r="AP201">
        <v>93450</v>
      </c>
      <c r="AQ201">
        <v>179.7</v>
      </c>
      <c r="AR201">
        <f t="shared" si="27"/>
        <v>7418.4613027860032</v>
      </c>
    </row>
    <row r="202" spans="1:44" x14ac:dyDescent="0.3">
      <c r="A202">
        <v>11.8</v>
      </c>
      <c r="B202">
        <v>12.2</v>
      </c>
      <c r="C202">
        <v>4</v>
      </c>
      <c r="D202">
        <f t="shared" si="22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3367.7779650210518</v>
      </c>
      <c r="I202">
        <v>3.6</v>
      </c>
      <c r="J202">
        <v>14.8</v>
      </c>
      <c r="K202">
        <v>2</v>
      </c>
      <c r="L202">
        <f t="shared" si="23"/>
        <v>11.200000000000001</v>
      </c>
      <c r="M202">
        <f>IF((MIN('GA2'!$F$3,J202)-MAX(0,I202))&lt;0,0,MIN('GA2'!$F$3,J202)-MAX(0,I202))</f>
        <v>1.268991695520437</v>
      </c>
      <c r="N202">
        <f>IF((MIN('GA2'!$F$4,WS1B!J202)-MAX('GA2'!$F$3, WS1B!I202))&lt;0,0,MIN('GA2'!$F$4,WS1B!J202)-MAX('GA2'!$F$3, WS1B!I202))</f>
        <v>3.5044493081118961</v>
      </c>
      <c r="O202">
        <f>IF((MIN(24,J202)-MAX('GA2'!$F$4,WS1B!I202))&lt;0,0,MIN(24,J202)-MAX('GA2'!$F$4,WS1B!I202))</f>
        <v>6.4265589963676675</v>
      </c>
      <c r="P202">
        <f>(M202*'GA2'!$B$4+WS1B!N202*'GA2'!$C$4+WS1B!O202*'GA2'!$D$4)*INDEX('GA2'!$E$3:$E$8,WS1B!K202)</f>
        <v>105374.92220866212</v>
      </c>
      <c r="Q202">
        <v>16.899999999999999</v>
      </c>
      <c r="R202">
        <v>21.5</v>
      </c>
      <c r="S202">
        <v>6</v>
      </c>
      <c r="T202">
        <f t="shared" si="24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43910.308642443655</v>
      </c>
      <c r="Y202">
        <v>3.9</v>
      </c>
      <c r="Z202">
        <v>6.7</v>
      </c>
      <c r="AA202">
        <v>3</v>
      </c>
      <c r="AB202">
        <f t="shared" si="25"/>
        <v>2.8000000000000003</v>
      </c>
      <c r="AC202">
        <f>IF((MIN('GA2'!$F$3,Z202)-MAX(0,Y202))&lt;0,0,MIN('GA2'!$F$3,Z202)-MAX(0,Y202))</f>
        <v>0.96899169552043718</v>
      </c>
      <c r="AD202">
        <f>IF((MIN('GA2'!$F$4,WS1B!Z202)-MAX('GA2'!$F$3, WS1B!Y202))&lt;0,0,MIN('GA2'!$F$4,WS1B!Z202)-MAX('GA2'!$F$3, WS1B!Y202))</f>
        <v>1.8310083044795631</v>
      </c>
      <c r="AE202">
        <f>IF((MIN(24,Z202)-MAX('GA2'!$F$4,WS1B!Y202))&lt;0,0,MIN(24,Z202)-MAX('GA2'!$F$4,WS1B!Y202))</f>
        <v>0</v>
      </c>
      <c r="AF202">
        <f>(AC202*'GA2'!$B$6+WS1B!AD202*'GA2'!$C$6+WS1B!AE202*'GA2'!$D$6)*INDEX('GA2'!$E$3:$E$8,WS1B!AA202)</f>
        <v>35731.511891195696</v>
      </c>
      <c r="AG202">
        <v>0</v>
      </c>
      <c r="AH202">
        <v>0</v>
      </c>
      <c r="AI202">
        <v>5</v>
      </c>
      <c r="AJ202">
        <f t="shared" si="26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 t="shared" si="21"/>
        <v>188384.52070732252</v>
      </c>
      <c r="AP202">
        <v>186552</v>
      </c>
      <c r="AQ202">
        <v>177.2</v>
      </c>
      <c r="AR202">
        <f t="shared" si="27"/>
        <v>1832.5207073225174</v>
      </c>
    </row>
    <row r="203" spans="1:44" x14ac:dyDescent="0.3">
      <c r="A203">
        <v>5.8</v>
      </c>
      <c r="B203">
        <v>17</v>
      </c>
      <c r="C203">
        <v>5</v>
      </c>
      <c r="D203">
        <f t="shared" si="22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2.5734410036323334</v>
      </c>
      <c r="G203">
        <f>IF((MIN(24,B203)-MAX('GA2'!$F$4,WS1B!A203))&lt;0,0,MIN(24,B203)-MAX('GA2'!$F$4,WS1B!A203))</f>
        <v>8.6265589963676668</v>
      </c>
      <c r="H203">
        <f>(E203*'GA2'!$B$3+WS1B!F203*'GA2'!$C$3+WS1B!G203*'GA2'!$D$3)*INDEX('GA2'!$E$3:$E$8,WS1B!C203)</f>
        <v>96937.533954352315</v>
      </c>
      <c r="I203">
        <v>0</v>
      </c>
      <c r="J203">
        <v>0</v>
      </c>
      <c r="K203">
        <v>2</v>
      </c>
      <c r="L203">
        <f t="shared" si="23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4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5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0.87344100363233323</v>
      </c>
      <c r="AE203">
        <f>IF((MIN(24,Z203)-MAX('GA2'!$F$4,WS1B!Y203))&lt;0,0,MIN(24,Z203)-MAX('GA2'!$F$4,WS1B!Y203))</f>
        <v>6.3265589963676661</v>
      </c>
      <c r="AF203">
        <f>(AC203*'GA2'!$B$6+WS1B!AD203*'GA2'!$C$6+WS1B!AE203*'GA2'!$D$6)*INDEX('GA2'!$E$3:$E$8,WS1B!AA203)</f>
        <v>81034.027023524512</v>
      </c>
      <c r="AG203">
        <v>10.8</v>
      </c>
      <c r="AH203">
        <v>21.9</v>
      </c>
      <c r="AI203">
        <v>3</v>
      </c>
      <c r="AJ203">
        <f t="shared" si="26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124384.13427909548</v>
      </c>
      <c r="AO203">
        <f t="shared" si="21"/>
        <v>302355.69525697234</v>
      </c>
      <c r="AP203">
        <v>294166</v>
      </c>
      <c r="AQ203">
        <v>358.8</v>
      </c>
      <c r="AR203">
        <f t="shared" si="27"/>
        <v>8189.6952569723362</v>
      </c>
    </row>
    <row r="204" spans="1:44" x14ac:dyDescent="0.3">
      <c r="A204">
        <v>12.9</v>
      </c>
      <c r="B204">
        <v>14.4</v>
      </c>
      <c r="C204">
        <v>6</v>
      </c>
      <c r="D204">
        <f t="shared" si="22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16675.633231620803</v>
      </c>
      <c r="I204">
        <v>14.7</v>
      </c>
      <c r="J204">
        <v>15.9</v>
      </c>
      <c r="K204">
        <v>3</v>
      </c>
      <c r="L204">
        <f t="shared" si="23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15227.376959083886</v>
      </c>
      <c r="Q204">
        <v>4.9000000000000004</v>
      </c>
      <c r="R204">
        <v>16.600000000000001</v>
      </c>
      <c r="S204">
        <v>5</v>
      </c>
      <c r="T204">
        <f t="shared" si="24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3.4734410036323329</v>
      </c>
      <c r="W204">
        <f>IF((MIN(24,R204)-MAX('GA2'!$F$4,WS1B!Q204))&lt;0,0,MIN(24,R204)-MAX('GA2'!$F$4,WS1B!Q204))</f>
        <v>8.2265589963676682</v>
      </c>
      <c r="X204">
        <f>(U204*'GA2'!$B$5+WS1B!V204*'GA2'!$C$5+WS1B!W204*'GA2'!$D$5)*INDEX('GA2'!$E$3:$E$8,WS1B!S204)</f>
        <v>129047.10000613132</v>
      </c>
      <c r="Y204">
        <v>7.8</v>
      </c>
      <c r="Z204">
        <v>19.7</v>
      </c>
      <c r="AA204">
        <v>4</v>
      </c>
      <c r="AB204">
        <f t="shared" si="25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0.57344100363233341</v>
      </c>
      <c r="AE204">
        <f>IF((MIN(24,Z204)-MAX('GA2'!$F$4,WS1B!Y204))&lt;0,0,MIN(24,Z204)-MAX('GA2'!$F$4,WS1B!Y204))</f>
        <v>11.326558996367666</v>
      </c>
      <c r="AF204">
        <f>(AC204*'GA2'!$B$6+WS1B!AD204*'GA2'!$C$6+WS1B!AE204*'GA2'!$D$6)*INDEX('GA2'!$E$3:$E$8,WS1B!AA204)</f>
        <v>97235.310328649342</v>
      </c>
      <c r="AG204">
        <v>2.5</v>
      </c>
      <c r="AH204">
        <v>3</v>
      </c>
      <c r="AI204">
        <v>2</v>
      </c>
      <c r="AJ204">
        <f t="shared" si="26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3519.4585729209825</v>
      </c>
      <c r="AO204">
        <f t="shared" si="21"/>
        <v>261704.87909840635</v>
      </c>
      <c r="AP204">
        <v>261799</v>
      </c>
      <c r="AQ204">
        <v>229.3</v>
      </c>
      <c r="AR204">
        <f t="shared" si="27"/>
        <v>94.120901593647432</v>
      </c>
    </row>
    <row r="205" spans="1:44" x14ac:dyDescent="0.3">
      <c r="A205">
        <v>0</v>
      </c>
      <c r="B205">
        <v>0</v>
      </c>
      <c r="C205">
        <v>4</v>
      </c>
      <c r="D205">
        <f t="shared" si="22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23"/>
        <v>4.7</v>
      </c>
      <c r="M205">
        <f>IF((MIN('GA2'!$F$3,J205)-MAX(0,I205))&lt;0,0,MIN('GA2'!$F$3,J205)-MAX(0,I205))</f>
        <v>1.8689916955204371</v>
      </c>
      <c r="N205">
        <f>IF((MIN('GA2'!$F$4,WS1B!J205)-MAX('GA2'!$F$3, WS1B!I205))&lt;0,0,MIN('GA2'!$F$4,WS1B!J205)-MAX('GA2'!$F$3, WS1B!I205))</f>
        <v>2.8310083044795631</v>
      </c>
      <c r="O205">
        <f>IF((MIN(24,J205)-MAX('GA2'!$F$4,WS1B!I205))&lt;0,0,MIN(24,J205)-MAX('GA2'!$F$4,WS1B!I205))</f>
        <v>0</v>
      </c>
      <c r="P205">
        <f>(M205*'GA2'!$B$4+WS1B!N205*'GA2'!$C$4+WS1B!O205*'GA2'!$D$4)*INDEX('GA2'!$E$3:$E$8,WS1B!K205)</f>
        <v>38810.433582762555</v>
      </c>
      <c r="Q205">
        <v>0</v>
      </c>
      <c r="R205">
        <v>0</v>
      </c>
      <c r="S205">
        <v>5</v>
      </c>
      <c r="T205">
        <f t="shared" si="24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5"/>
        <v>20.100000000000001</v>
      </c>
      <c r="AC205">
        <f>IF((MIN('GA2'!$F$3,Z205)-MAX(0,Y205))&lt;0,0,MIN('GA2'!$F$3,Z205)-MAX(0,Y205))</f>
        <v>3.9689916955204372</v>
      </c>
      <c r="AD205">
        <f>IF((MIN('GA2'!$F$4,WS1B!Z205)-MAX('GA2'!$F$3, WS1B!Y205))&lt;0,0,MIN('GA2'!$F$4,WS1B!Z205)-MAX('GA2'!$F$3, WS1B!Y205))</f>
        <v>3.5044493081118961</v>
      </c>
      <c r="AE205">
        <f>IF((MIN(24,Z205)-MAX('GA2'!$F$4,WS1B!Y205))&lt;0,0,MIN(24,Z205)-MAX('GA2'!$F$4,WS1B!Y205))</f>
        <v>12.626558996367667</v>
      </c>
      <c r="AF205">
        <f>(AC205*'GA2'!$B$6+WS1B!AD205*'GA2'!$C$6+WS1B!AE205*'GA2'!$D$6)*INDEX('GA2'!$E$3:$E$8,WS1B!AA205)</f>
        <v>176707.00341767867</v>
      </c>
      <c r="AG205">
        <v>0</v>
      </c>
      <c r="AH205">
        <v>0</v>
      </c>
      <c r="AI205">
        <v>3</v>
      </c>
      <c r="AJ205">
        <f t="shared" si="26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 t="shared" si="21"/>
        <v>215517.43700044122</v>
      </c>
      <c r="AP205">
        <v>214387</v>
      </c>
      <c r="AQ205">
        <v>207.8</v>
      </c>
      <c r="AR205">
        <f t="shared" si="27"/>
        <v>1130.4370004412194</v>
      </c>
    </row>
    <row r="206" spans="1:44" x14ac:dyDescent="0.3">
      <c r="A206">
        <v>6.6</v>
      </c>
      <c r="B206">
        <v>22.5</v>
      </c>
      <c r="C206">
        <v>1</v>
      </c>
      <c r="D206">
        <f t="shared" si="22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1.7734410036323336</v>
      </c>
      <c r="G206">
        <f>IF((MIN(24,B206)-MAX('GA2'!$F$4,WS1B!A206))&lt;0,0,MIN(24,B206)-MAX('GA2'!$F$4,WS1B!A206))</f>
        <v>14.126558996367667</v>
      </c>
      <c r="H206">
        <f>(E206*'GA2'!$B$3+WS1B!F206*'GA2'!$C$3+WS1B!G206*'GA2'!$D$3)*INDEX('GA2'!$E$3:$E$8,WS1B!C206)</f>
        <v>131328.33246485796</v>
      </c>
      <c r="I206">
        <v>0</v>
      </c>
      <c r="J206">
        <v>0</v>
      </c>
      <c r="K206">
        <v>6</v>
      </c>
      <c r="L206">
        <f t="shared" si="23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4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5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97051.70930020891</v>
      </c>
      <c r="AG206">
        <v>0</v>
      </c>
      <c r="AH206">
        <v>0</v>
      </c>
      <c r="AI206">
        <v>2</v>
      </c>
      <c r="AJ206">
        <f t="shared" si="26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 t="shared" si="21"/>
        <v>228380.04176506685</v>
      </c>
      <c r="AP206">
        <v>242589</v>
      </c>
      <c r="AQ206">
        <v>324.10000000000002</v>
      </c>
      <c r="AR206">
        <f t="shared" si="27"/>
        <v>14208.958234933147</v>
      </c>
    </row>
    <row r="207" spans="1:44" x14ac:dyDescent="0.3">
      <c r="A207">
        <v>0</v>
      </c>
      <c r="B207">
        <v>0</v>
      </c>
      <c r="C207">
        <v>5</v>
      </c>
      <c r="D207">
        <f t="shared" si="22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23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4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11264.521037174512</v>
      </c>
      <c r="Y207">
        <v>3.9</v>
      </c>
      <c r="Z207">
        <v>20.399999999999999</v>
      </c>
      <c r="AA207">
        <v>4</v>
      </c>
      <c r="AB207">
        <f t="shared" si="25"/>
        <v>16.5</v>
      </c>
      <c r="AC207">
        <f>IF((MIN('GA2'!$F$3,Z207)-MAX(0,Y207))&lt;0,0,MIN('GA2'!$F$3,Z207)-MAX(0,Y207))</f>
        <v>0.96899169552043718</v>
      </c>
      <c r="AD207">
        <f>IF((MIN('GA2'!$F$4,WS1B!Z207)-MAX('GA2'!$F$3, WS1B!Y207))&lt;0,0,MIN('GA2'!$F$4,WS1B!Z207)-MAX('GA2'!$F$3, WS1B!Y207))</f>
        <v>3.5044493081118961</v>
      </c>
      <c r="AE207">
        <f>IF((MIN(24,Z207)-MAX('GA2'!$F$4,WS1B!Y207))&lt;0,0,MIN(24,Z207)-MAX('GA2'!$F$4,WS1B!Y207))</f>
        <v>12.026558996367665</v>
      </c>
      <c r="AF207">
        <f>(AC207*'GA2'!$B$6+WS1B!AD207*'GA2'!$C$6+WS1B!AE207*'GA2'!$D$6)*INDEX('GA2'!$E$3:$E$8,WS1B!AA207)</f>
        <v>146641.25884601133</v>
      </c>
      <c r="AG207">
        <v>0</v>
      </c>
      <c r="AH207">
        <v>0</v>
      </c>
      <c r="AI207">
        <v>2</v>
      </c>
      <c r="AJ207">
        <f t="shared" si="26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 t="shared" si="21"/>
        <v>157905.77988318584</v>
      </c>
      <c r="AP207">
        <v>158900</v>
      </c>
      <c r="AQ207">
        <v>142.4</v>
      </c>
      <c r="AR207">
        <f t="shared" si="27"/>
        <v>994.22011681416188</v>
      </c>
    </row>
    <row r="208" spans="1:44" x14ac:dyDescent="0.3">
      <c r="A208">
        <v>0</v>
      </c>
      <c r="B208">
        <v>0</v>
      </c>
      <c r="C208">
        <v>1</v>
      </c>
      <c r="D208">
        <f t="shared" si="22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23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123087.96375259465</v>
      </c>
      <c r="Q208">
        <v>0</v>
      </c>
      <c r="R208">
        <v>0</v>
      </c>
      <c r="S208">
        <v>6</v>
      </c>
      <c r="T208">
        <f t="shared" si="24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5"/>
        <v>0.69999999999999973</v>
      </c>
      <c r="AC208">
        <f>IF((MIN('GA2'!$F$3,Z208)-MAX(0,Y208))&lt;0,0,MIN('GA2'!$F$3,Z208)-MAX(0,Y208))</f>
        <v>0.69999999999999973</v>
      </c>
      <c r="AD208">
        <f>IF((MIN('GA2'!$F$4,WS1B!Z208)-MAX('GA2'!$F$3, WS1B!Y208))&lt;0,0,MIN('GA2'!$F$4,WS1B!Z208)-MAX('GA2'!$F$3, WS1B!Y208))</f>
        <v>0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4656.1296869292619</v>
      </c>
      <c r="AG208">
        <v>8.9</v>
      </c>
      <c r="AH208">
        <v>21.8</v>
      </c>
      <c r="AI208">
        <v>5</v>
      </c>
      <c r="AJ208">
        <f t="shared" si="26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137796.06974332765</v>
      </c>
      <c r="AO208">
        <f t="shared" si="21"/>
        <v>265540.16318285157</v>
      </c>
      <c r="AP208">
        <v>258638</v>
      </c>
      <c r="AQ208">
        <v>257.39999999999998</v>
      </c>
      <c r="AR208">
        <f t="shared" si="27"/>
        <v>6902.1631828515674</v>
      </c>
    </row>
    <row r="209" spans="1:44" x14ac:dyDescent="0.3">
      <c r="A209">
        <v>12.8</v>
      </c>
      <c r="B209">
        <v>23</v>
      </c>
      <c r="C209">
        <v>1</v>
      </c>
      <c r="D209">
        <f t="shared" si="22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88558.399285130552</v>
      </c>
      <c r="I209">
        <v>0</v>
      </c>
      <c r="J209">
        <v>0</v>
      </c>
      <c r="K209">
        <v>3</v>
      </c>
      <c r="L209">
        <f t="shared" si="23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4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5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6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 t="shared" si="21"/>
        <v>88558.399285130552</v>
      </c>
      <c r="AP209">
        <v>112530</v>
      </c>
      <c r="AQ209">
        <v>153</v>
      </c>
      <c r="AR209">
        <f t="shared" si="27"/>
        <v>23971.600714869448</v>
      </c>
    </row>
    <row r="210" spans="1:44" x14ac:dyDescent="0.3">
      <c r="A210">
        <v>0</v>
      </c>
      <c r="B210">
        <v>0</v>
      </c>
      <c r="C210">
        <v>3</v>
      </c>
      <c r="D210">
        <f t="shared" si="22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23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4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5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2.4734410036323329</v>
      </c>
      <c r="AE210">
        <f>IF((MIN(24,Z210)-MAX('GA2'!$F$4,WS1B!Y210))&lt;0,0,MIN(24,Z210)-MAX('GA2'!$F$4,WS1B!Y210))</f>
        <v>11.426558996367667</v>
      </c>
      <c r="AF210">
        <f>(AC210*'GA2'!$B$6+WS1B!AD210*'GA2'!$C$6+WS1B!AE210*'GA2'!$D$6)*INDEX('GA2'!$E$3:$E$8,WS1B!AA210)</f>
        <v>117393.53542202557</v>
      </c>
      <c r="AG210">
        <v>0</v>
      </c>
      <c r="AH210">
        <v>0</v>
      </c>
      <c r="AI210">
        <v>1</v>
      </c>
      <c r="AJ210">
        <f t="shared" si="26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 t="shared" si="21"/>
        <v>117393.53542202557</v>
      </c>
      <c r="AP210">
        <v>114466</v>
      </c>
      <c r="AQ210">
        <v>111.2</v>
      </c>
      <c r="AR210">
        <f t="shared" si="27"/>
        <v>2927.5354220255686</v>
      </c>
    </row>
    <row r="211" spans="1:44" x14ac:dyDescent="0.3">
      <c r="A211">
        <v>0</v>
      </c>
      <c r="B211">
        <v>0</v>
      </c>
      <c r="C211">
        <v>2</v>
      </c>
      <c r="D211">
        <f t="shared" si="22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23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4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67956.17027840775</v>
      </c>
      <c r="Y211">
        <v>8.4</v>
      </c>
      <c r="Z211">
        <v>15.4</v>
      </c>
      <c r="AA211">
        <v>6</v>
      </c>
      <c r="AB211">
        <f t="shared" si="25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73375.592236186872</v>
      </c>
      <c r="AG211">
        <v>9.3000000000000007</v>
      </c>
      <c r="AH211">
        <v>17.8</v>
      </c>
      <c r="AI211">
        <v>1</v>
      </c>
      <c r="AJ211">
        <f t="shared" si="26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81948.069170746428</v>
      </c>
      <c r="AO211">
        <f t="shared" si="21"/>
        <v>223279.83168534105</v>
      </c>
      <c r="AP211">
        <v>213411</v>
      </c>
      <c r="AQ211">
        <v>233.2</v>
      </c>
      <c r="AR211">
        <f t="shared" si="27"/>
        <v>9868.8316853410506</v>
      </c>
    </row>
    <row r="212" spans="1:44" x14ac:dyDescent="0.3">
      <c r="A212">
        <v>2.1</v>
      </c>
      <c r="B212">
        <v>6.5</v>
      </c>
      <c r="C212">
        <v>4</v>
      </c>
      <c r="D212">
        <f t="shared" si="22"/>
        <v>4.4000000000000004</v>
      </c>
      <c r="E212">
        <f>IF((MIN('GA2'!$F$3,B212)-MAX(0,A212))&lt;0,0,MIN('GA2'!$F$3,B212)-MAX(0,A212))</f>
        <v>2.768991695520437</v>
      </c>
      <c r="F212">
        <f>IF((MIN('GA2'!$F$4,WS1B!B212)-MAX('GA2'!$F$3, WS1B!A212))&lt;0,0,MIN('GA2'!$F$4,WS1B!B212)-MAX('GA2'!$F$3, WS1B!A212))</f>
        <v>1.6310083044795629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31450.766917015408</v>
      </c>
      <c r="I212">
        <v>0</v>
      </c>
      <c r="J212">
        <v>0</v>
      </c>
      <c r="K212">
        <v>6</v>
      </c>
      <c r="L212">
        <f t="shared" si="23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4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25386.007706417</v>
      </c>
      <c r="Y212">
        <v>6.5</v>
      </c>
      <c r="Z212">
        <v>16</v>
      </c>
      <c r="AA212">
        <v>1</v>
      </c>
      <c r="AB212">
        <f t="shared" si="25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1.8734410036323332</v>
      </c>
      <c r="AE212">
        <f>IF((MIN(24,Z212)-MAX('GA2'!$F$4,WS1B!Y212))&lt;0,0,MIN(24,Z212)-MAX('GA2'!$F$4,WS1B!Y212))</f>
        <v>7.6265589963676668</v>
      </c>
      <c r="AF212">
        <f>(AC212*'GA2'!$B$6+WS1B!AD212*'GA2'!$C$6+WS1B!AE212*'GA2'!$D$6)*INDEX('GA2'!$E$3:$E$8,WS1B!AA212)</f>
        <v>87087.622795868243</v>
      </c>
      <c r="AG212">
        <v>0</v>
      </c>
      <c r="AH212">
        <v>0</v>
      </c>
      <c r="AI212">
        <v>3</v>
      </c>
      <c r="AJ212">
        <f t="shared" si="26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 t="shared" si="21"/>
        <v>143924.39741930066</v>
      </c>
      <c r="AP212">
        <v>150801</v>
      </c>
      <c r="AQ212">
        <v>161.19999999999999</v>
      </c>
      <c r="AR212">
        <f t="shared" si="27"/>
        <v>6876.6025806993421</v>
      </c>
    </row>
    <row r="213" spans="1:44" x14ac:dyDescent="0.3">
      <c r="A213">
        <v>1.5</v>
      </c>
      <c r="B213">
        <v>2</v>
      </c>
      <c r="C213">
        <v>2</v>
      </c>
      <c r="D213">
        <f t="shared" si="22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4110.498083264778</v>
      </c>
      <c r="I213">
        <v>2.2999999999999998</v>
      </c>
      <c r="J213">
        <v>6.3</v>
      </c>
      <c r="K213">
        <v>3</v>
      </c>
      <c r="L213">
        <f t="shared" si="23"/>
        <v>4</v>
      </c>
      <c r="M213">
        <f>IF((MIN('GA2'!$F$3,J213)-MAX(0,I213))&lt;0,0,MIN('GA2'!$F$3,J213)-MAX(0,I213))</f>
        <v>2.5689916955204373</v>
      </c>
      <c r="N213">
        <f>IF((MIN('GA2'!$F$4,WS1B!J213)-MAX('GA2'!$F$3, WS1B!I213))&lt;0,0,MIN('GA2'!$F$4,WS1B!J213)-MAX('GA2'!$F$3, WS1B!I213))</f>
        <v>1.4310083044795627</v>
      </c>
      <c r="O213">
        <f>IF((MIN(24,J213)-MAX('GA2'!$F$4,WS1B!I213))&lt;0,0,MIN(24,J213)-MAX('GA2'!$F$4,WS1B!I213))</f>
        <v>0</v>
      </c>
      <c r="P213">
        <f>(M213*'GA2'!$B$4+WS1B!N213*'GA2'!$C$4+WS1B!O213*'GA2'!$D$4)*INDEX('GA2'!$E$3:$E$8,WS1B!K213)</f>
        <v>40000.741938408493</v>
      </c>
      <c r="Q213">
        <v>19.8</v>
      </c>
      <c r="R213">
        <v>21.2</v>
      </c>
      <c r="S213">
        <v>5</v>
      </c>
      <c r="T213">
        <f t="shared" si="24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11563.852012300287</v>
      </c>
      <c r="Y213">
        <v>16</v>
      </c>
      <c r="Z213">
        <v>21.2</v>
      </c>
      <c r="AA213">
        <v>1</v>
      </c>
      <c r="AB213">
        <f t="shared" si="25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42569.194639186164</v>
      </c>
      <c r="AG213">
        <v>4.8</v>
      </c>
      <c r="AH213">
        <v>7.1</v>
      </c>
      <c r="AI213">
        <v>6</v>
      </c>
      <c r="AJ213">
        <f t="shared" si="26"/>
        <v>2.2999999999999998</v>
      </c>
      <c r="AK213">
        <f>IF((MIN('GA2'!$F$3,AH213)-MAX(0,AG213))&lt;0,0,MIN('GA2'!$F$3,AH213)-MAX(0,AG213))</f>
        <v>6.8991695520437268E-2</v>
      </c>
      <c r="AL213">
        <f>IF((MIN('GA2'!$F$4,WS1B!AH213)-MAX('GA2'!$F$3, WS1B!AG213))&lt;0,0,MIN('GA2'!$F$4,WS1B!AH213)-MAX('GA2'!$F$3, WS1B!AG213))</f>
        <v>2.2310083044795626</v>
      </c>
      <c r="AM213">
        <f>IF((MIN(24,AH213)-MAX('GA2'!$F$4,WS1B!AG213))&lt;0,0,MIN(24,AH213)-MAX('GA2'!$F$4,WS1B!AG213))</f>
        <v>0</v>
      </c>
      <c r="AN213">
        <f>(AK213*'GA2'!$B$7+WS1B!AL213*'GA2'!$C$7+WS1B!AM213*'GA2'!$D$7)*INDEX('GA2'!$E$3:$E$8,WS1B!AI213)</f>
        <v>12636.702374277766</v>
      </c>
      <c r="AO213">
        <f t="shared" si="21"/>
        <v>110880.98904743748</v>
      </c>
      <c r="AP213">
        <v>109703</v>
      </c>
      <c r="AQ213">
        <v>127.9</v>
      </c>
      <c r="AR213">
        <f t="shared" si="27"/>
        <v>1177.9890474374843</v>
      </c>
    </row>
    <row r="214" spans="1:44" x14ac:dyDescent="0.3">
      <c r="A214">
        <v>0</v>
      </c>
      <c r="B214">
        <v>0</v>
      </c>
      <c r="C214">
        <v>2</v>
      </c>
      <c r="D214">
        <f t="shared" si="22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23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1.9734410036323329</v>
      </c>
      <c r="O214">
        <f>IF((MIN(24,J214)-MAX('GA2'!$F$4,WS1B!I214))&lt;0,0,MIN(24,J214)-MAX('GA2'!$F$4,WS1B!I214))</f>
        <v>10.526558996367665</v>
      </c>
      <c r="P214">
        <f>(M214*'GA2'!$B$4+WS1B!N214*'GA2'!$C$4+WS1B!O214*'GA2'!$D$4)*INDEX('GA2'!$E$3:$E$8,WS1B!K214)</f>
        <v>154911.38525901278</v>
      </c>
      <c r="Q214">
        <v>17.899999999999999</v>
      </c>
      <c r="R214">
        <v>17.899999999999999</v>
      </c>
      <c r="S214">
        <v>5</v>
      </c>
      <c r="T214">
        <f t="shared" si="24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5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6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2.3734410036323332</v>
      </c>
      <c r="AM214">
        <f>IF((MIN(24,AH214)-MAX('GA2'!$F$4,WS1B!AG214))&lt;0,0,MIN(24,AH214)-MAX('GA2'!$F$4,WS1B!AG214))</f>
        <v>14.226558996367668</v>
      </c>
      <c r="AN214">
        <f>(AK214*'GA2'!$B$7+WS1B!AL214*'GA2'!$C$7+WS1B!AM214*'GA2'!$D$7)*INDEX('GA2'!$E$3:$E$8,WS1B!AI214)</f>
        <v>188355.83240343977</v>
      </c>
      <c r="AO214">
        <f t="shared" si="21"/>
        <v>343267.21766245255</v>
      </c>
      <c r="AP214">
        <v>372605</v>
      </c>
      <c r="AQ214">
        <v>324.2</v>
      </c>
      <c r="AR214">
        <f t="shared" si="27"/>
        <v>29337.782337547455</v>
      </c>
    </row>
    <row r="215" spans="1:44" x14ac:dyDescent="0.3">
      <c r="A215">
        <v>1.6</v>
      </c>
      <c r="B215">
        <v>20.6</v>
      </c>
      <c r="C215">
        <v>2</v>
      </c>
      <c r="D215">
        <f t="shared" si="22"/>
        <v>19</v>
      </c>
      <c r="E215">
        <f>IF((MIN('GA2'!$F$3,B215)-MAX(0,A215))&lt;0,0,MIN('GA2'!$F$3,B215)-MAX(0,A215))</f>
        <v>3.268991695520437</v>
      </c>
      <c r="F215">
        <f>IF((MIN('GA2'!$F$4,WS1B!B215)-MAX('GA2'!$F$3, WS1B!A215))&lt;0,0,MIN('GA2'!$F$4,WS1B!B215)-MAX('GA2'!$F$3, WS1B!A215))</f>
        <v>3.5044493081118961</v>
      </c>
      <c r="G215">
        <f>IF((MIN(24,B215)-MAX('GA2'!$F$4,WS1B!A215))&lt;0,0,MIN(24,B215)-MAX('GA2'!$F$4,WS1B!A215))</f>
        <v>12.226558996367668</v>
      </c>
      <c r="H215">
        <f>(E215*'GA2'!$B$3+WS1B!F215*'GA2'!$C$3+WS1B!G215*'GA2'!$D$3)*INDEX('GA2'!$E$3:$E$8,WS1B!C215)</f>
        <v>141671.90834925394</v>
      </c>
      <c r="I215">
        <v>23.8</v>
      </c>
      <c r="J215">
        <v>23.9</v>
      </c>
      <c r="K215">
        <v>3</v>
      </c>
      <c r="L215">
        <f t="shared" si="23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1268.9480799236289</v>
      </c>
      <c r="Q215">
        <v>0</v>
      </c>
      <c r="R215">
        <v>0</v>
      </c>
      <c r="S215">
        <v>4</v>
      </c>
      <c r="T215">
        <f t="shared" si="24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5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6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 t="shared" si="21"/>
        <v>142940.85642917757</v>
      </c>
      <c r="AP215">
        <v>149529</v>
      </c>
      <c r="AQ215">
        <v>286</v>
      </c>
      <c r="AR215">
        <f t="shared" si="27"/>
        <v>6588.1435708224308</v>
      </c>
    </row>
    <row r="216" spans="1:44" x14ac:dyDescent="0.3">
      <c r="A216">
        <v>0</v>
      </c>
      <c r="B216">
        <v>0</v>
      </c>
      <c r="C216">
        <v>4</v>
      </c>
      <c r="D216">
        <f t="shared" si="22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23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45682.13087725162</v>
      </c>
      <c r="Q216">
        <v>12.8</v>
      </c>
      <c r="R216">
        <v>13.6</v>
      </c>
      <c r="S216">
        <v>1</v>
      </c>
      <c r="T216">
        <f t="shared" si="24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5963.9934214769446</v>
      </c>
      <c r="Y216">
        <v>4.7</v>
      </c>
      <c r="Z216">
        <v>13.2</v>
      </c>
      <c r="AA216">
        <v>5</v>
      </c>
      <c r="AB216">
        <f t="shared" si="25"/>
        <v>8.5</v>
      </c>
      <c r="AC216">
        <f>IF((MIN('GA2'!$F$3,Z216)-MAX(0,Y216))&lt;0,0,MIN('GA2'!$F$3,Z216)-MAX(0,Y216))</f>
        <v>0.16899169552043691</v>
      </c>
      <c r="AD216">
        <f>IF((MIN('GA2'!$F$4,WS1B!Z216)-MAX('GA2'!$F$3, WS1B!Y216))&lt;0,0,MIN('GA2'!$F$4,WS1B!Z216)-MAX('GA2'!$F$3, WS1B!Y216))</f>
        <v>3.5044493081118961</v>
      </c>
      <c r="AE216">
        <f>IF((MIN(24,Z216)-MAX('GA2'!$F$4,WS1B!Y216))&lt;0,0,MIN(24,Z216)-MAX('GA2'!$F$4,WS1B!Y216))</f>
        <v>4.8265589963676661</v>
      </c>
      <c r="AF216">
        <f>(AC216*'GA2'!$B$6+WS1B!AD216*'GA2'!$C$6+WS1B!AE216*'GA2'!$D$6)*INDEX('GA2'!$E$3:$E$8,WS1B!AA216)</f>
        <v>96158.648990054702</v>
      </c>
      <c r="AG216">
        <v>10.7</v>
      </c>
      <c r="AH216">
        <v>19.600000000000001</v>
      </c>
      <c r="AI216">
        <v>2</v>
      </c>
      <c r="AJ216">
        <f t="shared" si="26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79885.46129117324</v>
      </c>
      <c r="AO216">
        <f t="shared" si="21"/>
        <v>227690.23457995651</v>
      </c>
      <c r="AP216">
        <v>235276</v>
      </c>
      <c r="AQ216">
        <v>217.2</v>
      </c>
      <c r="AR216">
        <f t="shared" si="27"/>
        <v>7585.7654200434918</v>
      </c>
    </row>
    <row r="217" spans="1:44" x14ac:dyDescent="0.3">
      <c r="A217">
        <v>0</v>
      </c>
      <c r="B217">
        <v>0</v>
      </c>
      <c r="C217">
        <v>1</v>
      </c>
      <c r="D217">
        <f t="shared" si="22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23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4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5"/>
        <v>13.3</v>
      </c>
      <c r="AC217">
        <f>IF((MIN('GA2'!$F$3,Z217)-MAX(0,Y217))&lt;0,0,MIN('GA2'!$F$3,Z217)-MAX(0,Y217))</f>
        <v>4.6689916955204369</v>
      </c>
      <c r="AD217">
        <f>IF((MIN('GA2'!$F$4,WS1B!Z217)-MAX('GA2'!$F$3, WS1B!Y217))&lt;0,0,MIN('GA2'!$F$4,WS1B!Z217)-MAX('GA2'!$F$3, WS1B!Y217))</f>
        <v>3.5044493081118961</v>
      </c>
      <c r="AE217">
        <f>IF((MIN(24,Z217)-MAX('GA2'!$F$4,WS1B!Y217))&lt;0,0,MIN(24,Z217)-MAX('GA2'!$F$4,WS1B!Y217))</f>
        <v>5.1265589963676668</v>
      </c>
      <c r="AF217">
        <f>(AC217*'GA2'!$B$6+WS1B!AD217*'GA2'!$C$6+WS1B!AE217*'GA2'!$D$6)*INDEX('GA2'!$E$3:$E$8,WS1B!AA217)</f>
        <v>111825.06107541744</v>
      </c>
      <c r="AG217">
        <v>0</v>
      </c>
      <c r="AH217">
        <v>0</v>
      </c>
      <c r="AI217">
        <v>6</v>
      </c>
      <c r="AJ217">
        <f t="shared" si="26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 t="shared" si="21"/>
        <v>111825.06107541744</v>
      </c>
      <c r="AP217">
        <v>116358</v>
      </c>
      <c r="AQ217">
        <v>106.4</v>
      </c>
      <c r="AR217">
        <f t="shared" si="27"/>
        <v>4532.9389245825587</v>
      </c>
    </row>
    <row r="218" spans="1:44" x14ac:dyDescent="0.3">
      <c r="A218">
        <v>0</v>
      </c>
      <c r="B218">
        <v>0</v>
      </c>
      <c r="C218">
        <v>2</v>
      </c>
      <c r="D218">
        <f t="shared" si="22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23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4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5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96851.375825270923</v>
      </c>
      <c r="AG218">
        <v>12.3</v>
      </c>
      <c r="AH218">
        <v>19</v>
      </c>
      <c r="AI218">
        <v>6</v>
      </c>
      <c r="AJ218">
        <f t="shared" si="26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82709.632594671944</v>
      </c>
      <c r="AO218">
        <f t="shared" si="21"/>
        <v>179561.00841994287</v>
      </c>
      <c r="AP218">
        <v>189115</v>
      </c>
      <c r="AQ218">
        <v>178</v>
      </c>
      <c r="AR218">
        <f t="shared" si="27"/>
        <v>9553.9915800571325</v>
      </c>
    </row>
    <row r="219" spans="1:44" x14ac:dyDescent="0.3">
      <c r="A219">
        <v>0</v>
      </c>
      <c r="B219">
        <v>0</v>
      </c>
      <c r="C219">
        <v>4</v>
      </c>
      <c r="D219">
        <f t="shared" si="22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23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1.3734410036323332</v>
      </c>
      <c r="O219">
        <f>IF((MIN(24,J219)-MAX('GA2'!$F$4,WS1B!I219))&lt;0,0,MIN(24,J219)-MAX('GA2'!$F$4,WS1B!I219))</f>
        <v>12.126558996367667</v>
      </c>
      <c r="P219">
        <f>(M219*'GA2'!$B$4+WS1B!N219*'GA2'!$C$4+WS1B!O219*'GA2'!$D$4)*INDEX('GA2'!$E$3:$E$8,WS1B!K219)</f>
        <v>168727.97086390227</v>
      </c>
      <c r="Q219">
        <v>2</v>
      </c>
      <c r="R219">
        <v>7.7</v>
      </c>
      <c r="S219">
        <v>6</v>
      </c>
      <c r="T219">
        <f t="shared" si="24"/>
        <v>5.7</v>
      </c>
      <c r="U219">
        <f>IF((MIN('GA2'!$F$3,R219)-MAX(0,Q219))&lt;0,0,MIN('GA2'!$F$3,R219)-MAX(0,Q219))</f>
        <v>2.8689916955204371</v>
      </c>
      <c r="V219">
        <f>IF((MIN('GA2'!$F$4,WS1B!R219)-MAX('GA2'!$F$3, WS1B!Q219))&lt;0,0,MIN('GA2'!$F$4,WS1B!R219)-MAX('GA2'!$F$3, WS1B!Q219))</f>
        <v>2.8310083044795631</v>
      </c>
      <c r="W219">
        <f>IF((MIN(24,R219)-MAX('GA2'!$F$4,WS1B!Q219))&lt;0,0,MIN(24,R219)-MAX('GA2'!$F$4,WS1B!Q219))</f>
        <v>0</v>
      </c>
      <c r="X219">
        <f>(U219*'GA2'!$B$5+WS1B!V219*'GA2'!$C$5+WS1B!W219*'GA2'!$D$5)*INDEX('GA2'!$E$3:$E$8,WS1B!S219)</f>
        <v>99284.781253416222</v>
      </c>
      <c r="Y219">
        <v>0</v>
      </c>
      <c r="Z219">
        <v>0</v>
      </c>
      <c r="AA219">
        <v>2</v>
      </c>
      <c r="AB219">
        <f t="shared" si="25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6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 t="shared" si="21"/>
        <v>268012.75211731851</v>
      </c>
      <c r="AP219">
        <v>269925</v>
      </c>
      <c r="AQ219">
        <v>180.6</v>
      </c>
      <c r="AR219">
        <f t="shared" si="27"/>
        <v>1912.2478826814913</v>
      </c>
    </row>
    <row r="220" spans="1:44" x14ac:dyDescent="0.3">
      <c r="A220">
        <v>0</v>
      </c>
      <c r="B220">
        <v>0</v>
      </c>
      <c r="C220">
        <v>2</v>
      </c>
      <c r="D220">
        <f t="shared" si="22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23"/>
        <v>8.1</v>
      </c>
      <c r="M220">
        <f>IF((MIN('GA2'!$F$3,J220)-MAX(0,I220))&lt;0,0,MIN('GA2'!$F$3,J220)-MAX(0,I220))</f>
        <v>1.4689916955204372</v>
      </c>
      <c r="N220">
        <f>IF((MIN('GA2'!$F$4,WS1B!J220)-MAX('GA2'!$F$3, WS1B!I220))&lt;0,0,MIN('GA2'!$F$4,WS1B!J220)-MAX('GA2'!$F$3, WS1B!I220))</f>
        <v>3.5044493081118961</v>
      </c>
      <c r="O220">
        <f>IF((MIN(24,J220)-MAX('GA2'!$F$4,WS1B!I220))&lt;0,0,MIN(24,J220)-MAX('GA2'!$F$4,WS1B!I220))</f>
        <v>3.1265589963676668</v>
      </c>
      <c r="P220">
        <f>(M220*'GA2'!$B$4+WS1B!N220*'GA2'!$C$4+WS1B!O220*'GA2'!$D$4)*INDEX('GA2'!$E$3:$E$8,WS1B!K220)</f>
        <v>100896.53259850961</v>
      </c>
      <c r="Q220">
        <v>14.5</v>
      </c>
      <c r="R220">
        <v>17.600000000000001</v>
      </c>
      <c r="S220">
        <v>1</v>
      </c>
      <c r="T220">
        <f t="shared" si="24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23110.4745082232</v>
      </c>
      <c r="Y220">
        <v>0.6</v>
      </c>
      <c r="Z220">
        <v>13.6</v>
      </c>
      <c r="AA220">
        <v>4</v>
      </c>
      <c r="AB220">
        <f t="shared" si="25"/>
        <v>13</v>
      </c>
      <c r="AC220">
        <f>IF((MIN('GA2'!$F$3,Z220)-MAX(0,Y220))&lt;0,0,MIN('GA2'!$F$3,Z220)-MAX(0,Y220))</f>
        <v>4.2689916955204374</v>
      </c>
      <c r="AD220">
        <f>IF((MIN('GA2'!$F$4,WS1B!Z220)-MAX('GA2'!$F$3, WS1B!Y220))&lt;0,0,MIN('GA2'!$F$4,WS1B!Z220)-MAX('GA2'!$F$3, WS1B!Y220))</f>
        <v>3.5044493081118961</v>
      </c>
      <c r="AE220">
        <f>IF((MIN(24,Z220)-MAX('GA2'!$F$4,WS1B!Y220))&lt;0,0,MIN(24,Z220)-MAX('GA2'!$F$4,WS1B!Y220))</f>
        <v>5.2265589963676664</v>
      </c>
      <c r="AF220">
        <f>(AC220*'GA2'!$B$6+WS1B!AD220*'GA2'!$C$6+WS1B!AE220*'GA2'!$D$6)*INDEX('GA2'!$E$3:$E$8,WS1B!AA220)</f>
        <v>114608.85044641916</v>
      </c>
      <c r="AG220">
        <v>9.3000000000000007</v>
      </c>
      <c r="AH220">
        <v>12.2</v>
      </c>
      <c r="AI220">
        <v>5</v>
      </c>
      <c r="AJ220">
        <f t="shared" si="26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30977.411027569764</v>
      </c>
      <c r="AO220">
        <f t="shared" si="21"/>
        <v>269593.26858072175</v>
      </c>
      <c r="AP220">
        <v>263634</v>
      </c>
      <c r="AQ220">
        <v>244.6</v>
      </c>
      <c r="AR220">
        <f t="shared" si="27"/>
        <v>5959.2685807217495</v>
      </c>
    </row>
    <row r="221" spans="1:44" x14ac:dyDescent="0.3">
      <c r="A221">
        <v>0</v>
      </c>
      <c r="B221">
        <v>0</v>
      </c>
      <c r="C221">
        <v>2</v>
      </c>
      <c r="D221">
        <f t="shared" si="22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23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4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67956.17027840775</v>
      </c>
      <c r="Y221">
        <v>8.4</v>
      </c>
      <c r="Z221">
        <v>15.4</v>
      </c>
      <c r="AA221">
        <v>6</v>
      </c>
      <c r="AB221">
        <f t="shared" si="25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73375.592236186872</v>
      </c>
      <c r="AG221">
        <v>9.3000000000000007</v>
      </c>
      <c r="AH221">
        <v>17.8</v>
      </c>
      <c r="AI221">
        <v>1</v>
      </c>
      <c r="AJ221">
        <f t="shared" si="26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81948.069170746428</v>
      </c>
      <c r="AO221">
        <f t="shared" si="21"/>
        <v>223279.83168534105</v>
      </c>
      <c r="AP221">
        <v>213411</v>
      </c>
      <c r="AQ221">
        <v>233.2</v>
      </c>
      <c r="AR221">
        <f t="shared" si="27"/>
        <v>9868.8316853410506</v>
      </c>
    </row>
    <row r="222" spans="1:44" x14ac:dyDescent="0.3">
      <c r="A222">
        <v>2.1</v>
      </c>
      <c r="B222">
        <v>6.5</v>
      </c>
      <c r="C222">
        <v>4</v>
      </c>
      <c r="D222">
        <f t="shared" si="22"/>
        <v>4.4000000000000004</v>
      </c>
      <c r="E222">
        <f>IF((MIN('GA2'!$F$3,B222)-MAX(0,A222))&lt;0,0,MIN('GA2'!$F$3,B222)-MAX(0,A222))</f>
        <v>2.768991695520437</v>
      </c>
      <c r="F222">
        <f>IF((MIN('GA2'!$F$4,WS1B!B222)-MAX('GA2'!$F$3, WS1B!A222))&lt;0,0,MIN('GA2'!$F$4,WS1B!B222)-MAX('GA2'!$F$3, WS1B!A222))</f>
        <v>1.6310083044795629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31450.766917015408</v>
      </c>
      <c r="I222">
        <v>0</v>
      </c>
      <c r="J222">
        <v>0</v>
      </c>
      <c r="K222">
        <v>6</v>
      </c>
      <c r="L222">
        <f t="shared" si="23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4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25386.007706417</v>
      </c>
      <c r="Y222">
        <v>6.5</v>
      </c>
      <c r="Z222">
        <v>16</v>
      </c>
      <c r="AA222">
        <v>1</v>
      </c>
      <c r="AB222">
        <f t="shared" si="25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1.8734410036323332</v>
      </c>
      <c r="AE222">
        <f>IF((MIN(24,Z222)-MAX('GA2'!$F$4,WS1B!Y222))&lt;0,0,MIN(24,Z222)-MAX('GA2'!$F$4,WS1B!Y222))</f>
        <v>7.6265589963676668</v>
      </c>
      <c r="AF222">
        <f>(AC222*'GA2'!$B$6+WS1B!AD222*'GA2'!$C$6+WS1B!AE222*'GA2'!$D$6)*INDEX('GA2'!$E$3:$E$8,WS1B!AA222)</f>
        <v>87087.622795868243</v>
      </c>
      <c r="AG222">
        <v>0</v>
      </c>
      <c r="AH222">
        <v>0</v>
      </c>
      <c r="AI222">
        <v>3</v>
      </c>
      <c r="AJ222">
        <f t="shared" si="26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 t="shared" si="21"/>
        <v>143924.39741930066</v>
      </c>
      <c r="AP222">
        <v>150801</v>
      </c>
      <c r="AQ222">
        <v>161.19999999999999</v>
      </c>
      <c r="AR222">
        <f t="shared" si="27"/>
        <v>6876.6025806993421</v>
      </c>
    </row>
    <row r="223" spans="1:44" x14ac:dyDescent="0.3">
      <c r="A223">
        <v>1.5</v>
      </c>
      <c r="B223">
        <v>2</v>
      </c>
      <c r="C223">
        <v>2</v>
      </c>
      <c r="D223">
        <f t="shared" si="22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4110.498083264778</v>
      </c>
      <c r="I223">
        <v>2.2999999999999998</v>
      </c>
      <c r="J223">
        <v>6.3</v>
      </c>
      <c r="K223">
        <v>3</v>
      </c>
      <c r="L223">
        <f t="shared" si="23"/>
        <v>4</v>
      </c>
      <c r="M223">
        <f>IF((MIN('GA2'!$F$3,J223)-MAX(0,I223))&lt;0,0,MIN('GA2'!$F$3,J223)-MAX(0,I223))</f>
        <v>2.5689916955204373</v>
      </c>
      <c r="N223">
        <f>IF((MIN('GA2'!$F$4,WS1B!J223)-MAX('GA2'!$F$3, WS1B!I223))&lt;0,0,MIN('GA2'!$F$4,WS1B!J223)-MAX('GA2'!$F$3, WS1B!I223))</f>
        <v>1.4310083044795627</v>
      </c>
      <c r="O223">
        <f>IF((MIN(24,J223)-MAX('GA2'!$F$4,WS1B!I223))&lt;0,0,MIN(24,J223)-MAX('GA2'!$F$4,WS1B!I223))</f>
        <v>0</v>
      </c>
      <c r="P223">
        <f>(M223*'GA2'!$B$4+WS1B!N223*'GA2'!$C$4+WS1B!O223*'GA2'!$D$4)*INDEX('GA2'!$E$3:$E$8,WS1B!K223)</f>
        <v>40000.741938408493</v>
      </c>
      <c r="Q223">
        <v>19.8</v>
      </c>
      <c r="R223">
        <v>21.2</v>
      </c>
      <c r="S223">
        <v>5</v>
      </c>
      <c r="T223">
        <f t="shared" si="24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11563.852012300287</v>
      </c>
      <c r="Y223">
        <v>16</v>
      </c>
      <c r="Z223">
        <v>21.2</v>
      </c>
      <c r="AA223">
        <v>1</v>
      </c>
      <c r="AB223">
        <f t="shared" si="25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42569.194639186164</v>
      </c>
      <c r="AG223">
        <v>4.8</v>
      </c>
      <c r="AH223">
        <v>7.1</v>
      </c>
      <c r="AI223">
        <v>6</v>
      </c>
      <c r="AJ223">
        <f t="shared" si="26"/>
        <v>2.2999999999999998</v>
      </c>
      <c r="AK223">
        <f>IF((MIN('GA2'!$F$3,AH223)-MAX(0,AG223))&lt;0,0,MIN('GA2'!$F$3,AH223)-MAX(0,AG223))</f>
        <v>6.8991695520437268E-2</v>
      </c>
      <c r="AL223">
        <f>IF((MIN('GA2'!$F$4,WS1B!AH223)-MAX('GA2'!$F$3, WS1B!AG223))&lt;0,0,MIN('GA2'!$F$4,WS1B!AH223)-MAX('GA2'!$F$3, WS1B!AG223))</f>
        <v>2.2310083044795626</v>
      </c>
      <c r="AM223">
        <f>IF((MIN(24,AH223)-MAX('GA2'!$F$4,WS1B!AG223))&lt;0,0,MIN(24,AH223)-MAX('GA2'!$F$4,WS1B!AG223))</f>
        <v>0</v>
      </c>
      <c r="AN223">
        <f>(AK223*'GA2'!$B$7+WS1B!AL223*'GA2'!$C$7+WS1B!AM223*'GA2'!$D$7)*INDEX('GA2'!$E$3:$E$8,WS1B!AI223)</f>
        <v>12636.702374277766</v>
      </c>
      <c r="AO223">
        <f t="shared" si="21"/>
        <v>110880.98904743748</v>
      </c>
      <c r="AP223">
        <v>109703</v>
      </c>
      <c r="AQ223">
        <v>127.9</v>
      </c>
      <c r="AR223">
        <f t="shared" si="27"/>
        <v>1177.9890474374843</v>
      </c>
    </row>
    <row r="224" spans="1:44" x14ac:dyDescent="0.3">
      <c r="A224">
        <v>0</v>
      </c>
      <c r="B224">
        <v>0</v>
      </c>
      <c r="C224">
        <v>2</v>
      </c>
      <c r="D224">
        <f t="shared" si="22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23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1.9734410036323329</v>
      </c>
      <c r="O224">
        <f>IF((MIN(24,J224)-MAX('GA2'!$F$4,WS1B!I224))&lt;0,0,MIN(24,J224)-MAX('GA2'!$F$4,WS1B!I224))</f>
        <v>10.526558996367665</v>
      </c>
      <c r="P224">
        <f>(M224*'GA2'!$B$4+WS1B!N224*'GA2'!$C$4+WS1B!O224*'GA2'!$D$4)*INDEX('GA2'!$E$3:$E$8,WS1B!K224)</f>
        <v>154911.38525901278</v>
      </c>
      <c r="Q224">
        <v>17.899999999999999</v>
      </c>
      <c r="R224">
        <v>17.899999999999999</v>
      </c>
      <c r="S224">
        <v>5</v>
      </c>
      <c r="T224">
        <f t="shared" si="24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5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6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2.3734410036323332</v>
      </c>
      <c r="AM224">
        <f>IF((MIN(24,AH224)-MAX('GA2'!$F$4,WS1B!AG224))&lt;0,0,MIN(24,AH224)-MAX('GA2'!$F$4,WS1B!AG224))</f>
        <v>14.226558996367668</v>
      </c>
      <c r="AN224">
        <f>(AK224*'GA2'!$B$7+WS1B!AL224*'GA2'!$C$7+WS1B!AM224*'GA2'!$D$7)*INDEX('GA2'!$E$3:$E$8,WS1B!AI224)</f>
        <v>188355.83240343977</v>
      </c>
      <c r="AO224">
        <f t="shared" si="21"/>
        <v>343267.21766245255</v>
      </c>
      <c r="AP224">
        <v>372605</v>
      </c>
      <c r="AQ224">
        <v>324.2</v>
      </c>
      <c r="AR224">
        <f t="shared" si="27"/>
        <v>29337.782337547455</v>
      </c>
    </row>
    <row r="225" spans="1:44" x14ac:dyDescent="0.3">
      <c r="A225">
        <v>1.6</v>
      </c>
      <c r="B225">
        <v>20.6</v>
      </c>
      <c r="C225">
        <v>2</v>
      </c>
      <c r="D225">
        <f t="shared" si="22"/>
        <v>19</v>
      </c>
      <c r="E225">
        <f>IF((MIN('GA2'!$F$3,B225)-MAX(0,A225))&lt;0,0,MIN('GA2'!$F$3,B225)-MAX(0,A225))</f>
        <v>3.268991695520437</v>
      </c>
      <c r="F225">
        <f>IF((MIN('GA2'!$F$4,WS1B!B225)-MAX('GA2'!$F$3, WS1B!A225))&lt;0,0,MIN('GA2'!$F$4,WS1B!B225)-MAX('GA2'!$F$3, WS1B!A225))</f>
        <v>3.5044493081118961</v>
      </c>
      <c r="G225">
        <f>IF((MIN(24,B225)-MAX('GA2'!$F$4,WS1B!A225))&lt;0,0,MIN(24,B225)-MAX('GA2'!$F$4,WS1B!A225))</f>
        <v>12.226558996367668</v>
      </c>
      <c r="H225">
        <f>(E225*'GA2'!$B$3+WS1B!F225*'GA2'!$C$3+WS1B!G225*'GA2'!$D$3)*INDEX('GA2'!$E$3:$E$8,WS1B!C225)</f>
        <v>141671.90834925394</v>
      </c>
      <c r="I225">
        <v>23.8</v>
      </c>
      <c r="J225">
        <v>23.9</v>
      </c>
      <c r="K225">
        <v>3</v>
      </c>
      <c r="L225">
        <f t="shared" si="23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1268.9480799236289</v>
      </c>
      <c r="Q225">
        <v>0</v>
      </c>
      <c r="R225">
        <v>0</v>
      </c>
      <c r="S225">
        <v>4</v>
      </c>
      <c r="T225">
        <f t="shared" si="24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5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6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 t="shared" si="21"/>
        <v>142940.85642917757</v>
      </c>
      <c r="AP225">
        <v>149529</v>
      </c>
      <c r="AQ225">
        <v>286</v>
      </c>
      <c r="AR225">
        <f t="shared" si="27"/>
        <v>6588.1435708224308</v>
      </c>
    </row>
    <row r="226" spans="1:44" x14ac:dyDescent="0.3">
      <c r="A226">
        <v>0</v>
      </c>
      <c r="B226">
        <v>0</v>
      </c>
      <c r="C226">
        <v>4</v>
      </c>
      <c r="D226">
        <f t="shared" si="22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23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45682.13087725162</v>
      </c>
      <c r="Q226">
        <v>12.8</v>
      </c>
      <c r="R226">
        <v>13.6</v>
      </c>
      <c r="S226">
        <v>1</v>
      </c>
      <c r="T226">
        <f t="shared" si="24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5963.9934214769446</v>
      </c>
      <c r="Y226">
        <v>4.7</v>
      </c>
      <c r="Z226">
        <v>13.2</v>
      </c>
      <c r="AA226">
        <v>5</v>
      </c>
      <c r="AB226">
        <f t="shared" si="25"/>
        <v>8.5</v>
      </c>
      <c r="AC226">
        <f>IF((MIN('GA2'!$F$3,Z226)-MAX(0,Y226))&lt;0,0,MIN('GA2'!$F$3,Z226)-MAX(0,Y226))</f>
        <v>0.16899169552043691</v>
      </c>
      <c r="AD226">
        <f>IF((MIN('GA2'!$F$4,WS1B!Z226)-MAX('GA2'!$F$3, WS1B!Y226))&lt;0,0,MIN('GA2'!$F$4,WS1B!Z226)-MAX('GA2'!$F$3, WS1B!Y226))</f>
        <v>3.5044493081118961</v>
      </c>
      <c r="AE226">
        <f>IF((MIN(24,Z226)-MAX('GA2'!$F$4,WS1B!Y226))&lt;0,0,MIN(24,Z226)-MAX('GA2'!$F$4,WS1B!Y226))</f>
        <v>4.8265589963676661</v>
      </c>
      <c r="AF226">
        <f>(AC226*'GA2'!$B$6+WS1B!AD226*'GA2'!$C$6+WS1B!AE226*'GA2'!$D$6)*INDEX('GA2'!$E$3:$E$8,WS1B!AA226)</f>
        <v>96158.648990054702</v>
      </c>
      <c r="AG226">
        <v>10.7</v>
      </c>
      <c r="AH226">
        <v>19.600000000000001</v>
      </c>
      <c r="AI226">
        <v>2</v>
      </c>
      <c r="AJ226">
        <f t="shared" si="26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79885.46129117324</v>
      </c>
      <c r="AO226">
        <f t="shared" si="21"/>
        <v>227690.23457995651</v>
      </c>
      <c r="AP226">
        <v>235276</v>
      </c>
      <c r="AQ226">
        <v>217.2</v>
      </c>
      <c r="AR226">
        <f t="shared" si="27"/>
        <v>7585.7654200434918</v>
      </c>
    </row>
    <row r="227" spans="1:44" x14ac:dyDescent="0.3">
      <c r="A227">
        <v>0</v>
      </c>
      <c r="B227">
        <v>0</v>
      </c>
      <c r="C227">
        <v>1</v>
      </c>
      <c r="D227">
        <f t="shared" si="22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23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4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5"/>
        <v>13.3</v>
      </c>
      <c r="AC227">
        <f>IF((MIN('GA2'!$F$3,Z227)-MAX(0,Y227))&lt;0,0,MIN('GA2'!$F$3,Z227)-MAX(0,Y227))</f>
        <v>4.6689916955204369</v>
      </c>
      <c r="AD227">
        <f>IF((MIN('GA2'!$F$4,WS1B!Z227)-MAX('GA2'!$F$3, WS1B!Y227))&lt;0,0,MIN('GA2'!$F$4,WS1B!Z227)-MAX('GA2'!$F$3, WS1B!Y227))</f>
        <v>3.5044493081118961</v>
      </c>
      <c r="AE227">
        <f>IF((MIN(24,Z227)-MAX('GA2'!$F$4,WS1B!Y227))&lt;0,0,MIN(24,Z227)-MAX('GA2'!$F$4,WS1B!Y227))</f>
        <v>5.1265589963676668</v>
      </c>
      <c r="AF227">
        <f>(AC227*'GA2'!$B$6+WS1B!AD227*'GA2'!$C$6+WS1B!AE227*'GA2'!$D$6)*INDEX('GA2'!$E$3:$E$8,WS1B!AA227)</f>
        <v>111825.06107541744</v>
      </c>
      <c r="AG227">
        <v>0</v>
      </c>
      <c r="AH227">
        <v>0</v>
      </c>
      <c r="AI227">
        <v>6</v>
      </c>
      <c r="AJ227">
        <f t="shared" si="26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 t="shared" si="21"/>
        <v>111825.06107541744</v>
      </c>
      <c r="AP227">
        <v>116358</v>
      </c>
      <c r="AQ227">
        <v>106.4</v>
      </c>
      <c r="AR227">
        <f t="shared" si="27"/>
        <v>4532.9389245825587</v>
      </c>
    </row>
    <row r="228" spans="1:44" x14ac:dyDescent="0.3">
      <c r="A228">
        <v>0</v>
      </c>
      <c r="B228">
        <v>0</v>
      </c>
      <c r="C228">
        <v>2</v>
      </c>
      <c r="D228">
        <f t="shared" si="22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23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4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5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96851.375825270923</v>
      </c>
      <c r="AG228">
        <v>12.3</v>
      </c>
      <c r="AH228">
        <v>19</v>
      </c>
      <c r="AI228">
        <v>6</v>
      </c>
      <c r="AJ228">
        <f t="shared" si="26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82709.632594671944</v>
      </c>
      <c r="AO228">
        <f t="shared" si="21"/>
        <v>179561.00841994287</v>
      </c>
      <c r="AP228">
        <v>189115</v>
      </c>
      <c r="AQ228">
        <v>178</v>
      </c>
      <c r="AR228">
        <f t="shared" si="27"/>
        <v>9553.9915800571325</v>
      </c>
    </row>
    <row r="229" spans="1:44" x14ac:dyDescent="0.3">
      <c r="A229">
        <v>0</v>
      </c>
      <c r="B229">
        <v>0</v>
      </c>
      <c r="C229">
        <v>4</v>
      </c>
      <c r="D229">
        <f t="shared" si="22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23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1.3734410036323332</v>
      </c>
      <c r="O229">
        <f>IF((MIN(24,J229)-MAX('GA2'!$F$4,WS1B!I229))&lt;0,0,MIN(24,J229)-MAX('GA2'!$F$4,WS1B!I229))</f>
        <v>12.126558996367667</v>
      </c>
      <c r="P229">
        <f>(M229*'GA2'!$B$4+WS1B!N229*'GA2'!$C$4+WS1B!O229*'GA2'!$D$4)*INDEX('GA2'!$E$3:$E$8,WS1B!K229)</f>
        <v>168727.97086390227</v>
      </c>
      <c r="Q229">
        <v>2</v>
      </c>
      <c r="R229">
        <v>7.7</v>
      </c>
      <c r="S229">
        <v>6</v>
      </c>
      <c r="T229">
        <f t="shared" si="24"/>
        <v>5.7</v>
      </c>
      <c r="U229">
        <f>IF((MIN('GA2'!$F$3,R229)-MAX(0,Q229))&lt;0,0,MIN('GA2'!$F$3,R229)-MAX(0,Q229))</f>
        <v>2.8689916955204371</v>
      </c>
      <c r="V229">
        <f>IF((MIN('GA2'!$F$4,WS1B!R229)-MAX('GA2'!$F$3, WS1B!Q229))&lt;0,0,MIN('GA2'!$F$4,WS1B!R229)-MAX('GA2'!$F$3, WS1B!Q229))</f>
        <v>2.8310083044795631</v>
      </c>
      <c r="W229">
        <f>IF((MIN(24,R229)-MAX('GA2'!$F$4,WS1B!Q229))&lt;0,0,MIN(24,R229)-MAX('GA2'!$F$4,WS1B!Q229))</f>
        <v>0</v>
      </c>
      <c r="X229">
        <f>(U229*'GA2'!$B$5+WS1B!V229*'GA2'!$C$5+WS1B!W229*'GA2'!$D$5)*INDEX('GA2'!$E$3:$E$8,WS1B!S229)</f>
        <v>99284.781253416222</v>
      </c>
      <c r="Y229">
        <v>0</v>
      </c>
      <c r="Z229">
        <v>0</v>
      </c>
      <c r="AA229">
        <v>2</v>
      </c>
      <c r="AB229">
        <f t="shared" si="25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6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 t="shared" si="21"/>
        <v>268012.75211731851</v>
      </c>
      <c r="AP229">
        <v>269925</v>
      </c>
      <c r="AQ229">
        <v>180.6</v>
      </c>
      <c r="AR229">
        <f t="shared" si="27"/>
        <v>1912.2478826814913</v>
      </c>
    </row>
    <row r="230" spans="1:44" x14ac:dyDescent="0.3">
      <c r="A230">
        <v>0</v>
      </c>
      <c r="B230">
        <v>0</v>
      </c>
      <c r="C230">
        <v>2</v>
      </c>
      <c r="D230">
        <f t="shared" si="22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23"/>
        <v>8.1</v>
      </c>
      <c r="M230">
        <f>IF((MIN('GA2'!$F$3,J230)-MAX(0,I230))&lt;0,0,MIN('GA2'!$F$3,J230)-MAX(0,I230))</f>
        <v>1.4689916955204372</v>
      </c>
      <c r="N230">
        <f>IF((MIN('GA2'!$F$4,WS1B!J230)-MAX('GA2'!$F$3, WS1B!I230))&lt;0,0,MIN('GA2'!$F$4,WS1B!J230)-MAX('GA2'!$F$3, WS1B!I230))</f>
        <v>3.5044493081118961</v>
      </c>
      <c r="O230">
        <f>IF((MIN(24,J230)-MAX('GA2'!$F$4,WS1B!I230))&lt;0,0,MIN(24,J230)-MAX('GA2'!$F$4,WS1B!I230))</f>
        <v>3.1265589963676668</v>
      </c>
      <c r="P230">
        <f>(M230*'GA2'!$B$4+WS1B!N230*'GA2'!$C$4+WS1B!O230*'GA2'!$D$4)*INDEX('GA2'!$E$3:$E$8,WS1B!K230)</f>
        <v>100896.53259850961</v>
      </c>
      <c r="Q230">
        <v>14.5</v>
      </c>
      <c r="R230">
        <v>17.600000000000001</v>
      </c>
      <c r="S230">
        <v>1</v>
      </c>
      <c r="T230">
        <f t="shared" si="24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23110.4745082232</v>
      </c>
      <c r="Y230">
        <v>0.6</v>
      </c>
      <c r="Z230">
        <v>13.6</v>
      </c>
      <c r="AA230">
        <v>4</v>
      </c>
      <c r="AB230">
        <f t="shared" si="25"/>
        <v>13</v>
      </c>
      <c r="AC230">
        <f>IF((MIN('GA2'!$F$3,Z230)-MAX(0,Y230))&lt;0,0,MIN('GA2'!$F$3,Z230)-MAX(0,Y230))</f>
        <v>4.2689916955204374</v>
      </c>
      <c r="AD230">
        <f>IF((MIN('GA2'!$F$4,WS1B!Z230)-MAX('GA2'!$F$3, WS1B!Y230))&lt;0,0,MIN('GA2'!$F$4,WS1B!Z230)-MAX('GA2'!$F$3, WS1B!Y230))</f>
        <v>3.5044493081118961</v>
      </c>
      <c r="AE230">
        <f>IF((MIN(24,Z230)-MAX('GA2'!$F$4,WS1B!Y230))&lt;0,0,MIN(24,Z230)-MAX('GA2'!$F$4,WS1B!Y230))</f>
        <v>5.2265589963676664</v>
      </c>
      <c r="AF230">
        <f>(AC230*'GA2'!$B$6+WS1B!AD230*'GA2'!$C$6+WS1B!AE230*'GA2'!$D$6)*INDEX('GA2'!$E$3:$E$8,WS1B!AA230)</f>
        <v>114608.85044641916</v>
      </c>
      <c r="AG230">
        <v>9.3000000000000007</v>
      </c>
      <c r="AH230">
        <v>12.2</v>
      </c>
      <c r="AI230">
        <v>5</v>
      </c>
      <c r="AJ230">
        <f t="shared" si="26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30977.411027569764</v>
      </c>
      <c r="AO230">
        <f t="shared" si="21"/>
        <v>269593.26858072175</v>
      </c>
      <c r="AP230">
        <v>263634</v>
      </c>
      <c r="AQ230">
        <v>244.6</v>
      </c>
      <c r="AR230">
        <f t="shared" si="27"/>
        <v>5959.2685807217495</v>
      </c>
    </row>
    <row r="231" spans="1:44" x14ac:dyDescent="0.3">
      <c r="A231">
        <v>0</v>
      </c>
      <c r="B231">
        <v>0</v>
      </c>
      <c r="C231">
        <v>2</v>
      </c>
      <c r="D231">
        <f t="shared" si="22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23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4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67956.17027840775</v>
      </c>
      <c r="Y231">
        <v>8.4</v>
      </c>
      <c r="Z231">
        <v>15.4</v>
      </c>
      <c r="AA231">
        <v>6</v>
      </c>
      <c r="AB231">
        <f t="shared" si="25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73375.592236186872</v>
      </c>
      <c r="AG231">
        <v>9.3000000000000007</v>
      </c>
      <c r="AH231">
        <v>17.8</v>
      </c>
      <c r="AI231">
        <v>1</v>
      </c>
      <c r="AJ231">
        <f t="shared" si="26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81948.069170746428</v>
      </c>
      <c r="AO231">
        <f t="shared" si="21"/>
        <v>223279.83168534105</v>
      </c>
      <c r="AP231">
        <v>213411</v>
      </c>
      <c r="AQ231">
        <v>233.2</v>
      </c>
      <c r="AR231">
        <f t="shared" si="27"/>
        <v>9868.8316853410506</v>
      </c>
    </row>
    <row r="232" spans="1:44" x14ac:dyDescent="0.3">
      <c r="A232">
        <v>2.1</v>
      </c>
      <c r="B232">
        <v>6.5</v>
      </c>
      <c r="C232">
        <v>4</v>
      </c>
      <c r="D232">
        <f t="shared" si="22"/>
        <v>4.4000000000000004</v>
      </c>
      <c r="E232">
        <f>IF((MIN('GA2'!$F$3,B232)-MAX(0,A232))&lt;0,0,MIN('GA2'!$F$3,B232)-MAX(0,A232))</f>
        <v>2.768991695520437</v>
      </c>
      <c r="F232">
        <f>IF((MIN('GA2'!$F$4,WS1B!B232)-MAX('GA2'!$F$3, WS1B!A232))&lt;0,0,MIN('GA2'!$F$4,WS1B!B232)-MAX('GA2'!$F$3, WS1B!A232))</f>
        <v>1.6310083044795629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31450.766917015408</v>
      </c>
      <c r="I232">
        <v>0</v>
      </c>
      <c r="J232">
        <v>0</v>
      </c>
      <c r="K232">
        <v>6</v>
      </c>
      <c r="L232">
        <f t="shared" si="23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4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25386.007706417</v>
      </c>
      <c r="Y232">
        <v>6.5</v>
      </c>
      <c r="Z232">
        <v>16</v>
      </c>
      <c r="AA232">
        <v>1</v>
      </c>
      <c r="AB232">
        <f t="shared" si="25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1.8734410036323332</v>
      </c>
      <c r="AE232">
        <f>IF((MIN(24,Z232)-MAX('GA2'!$F$4,WS1B!Y232))&lt;0,0,MIN(24,Z232)-MAX('GA2'!$F$4,WS1B!Y232))</f>
        <v>7.6265589963676668</v>
      </c>
      <c r="AF232">
        <f>(AC232*'GA2'!$B$6+WS1B!AD232*'GA2'!$C$6+WS1B!AE232*'GA2'!$D$6)*INDEX('GA2'!$E$3:$E$8,WS1B!AA232)</f>
        <v>87087.622795868243</v>
      </c>
      <c r="AG232">
        <v>0</v>
      </c>
      <c r="AH232">
        <v>0</v>
      </c>
      <c r="AI232">
        <v>3</v>
      </c>
      <c r="AJ232">
        <f t="shared" si="26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 t="shared" si="21"/>
        <v>143924.39741930066</v>
      </c>
      <c r="AP232">
        <v>150801</v>
      </c>
      <c r="AQ232">
        <v>161.19999999999999</v>
      </c>
      <c r="AR232">
        <f t="shared" si="27"/>
        <v>6876.6025806993421</v>
      </c>
    </row>
    <row r="233" spans="1:44" x14ac:dyDescent="0.3">
      <c r="A233">
        <v>1.5</v>
      </c>
      <c r="B233">
        <v>2</v>
      </c>
      <c r="C233">
        <v>2</v>
      </c>
      <c r="D233">
        <f t="shared" si="22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4110.498083264778</v>
      </c>
      <c r="I233">
        <v>2.2999999999999998</v>
      </c>
      <c r="J233">
        <v>6.3</v>
      </c>
      <c r="K233">
        <v>3</v>
      </c>
      <c r="L233">
        <f t="shared" si="23"/>
        <v>4</v>
      </c>
      <c r="M233">
        <f>IF((MIN('GA2'!$F$3,J233)-MAX(0,I233))&lt;0,0,MIN('GA2'!$F$3,J233)-MAX(0,I233))</f>
        <v>2.5689916955204373</v>
      </c>
      <c r="N233">
        <f>IF((MIN('GA2'!$F$4,WS1B!J233)-MAX('GA2'!$F$3, WS1B!I233))&lt;0,0,MIN('GA2'!$F$4,WS1B!J233)-MAX('GA2'!$F$3, WS1B!I233))</f>
        <v>1.4310083044795627</v>
      </c>
      <c r="O233">
        <f>IF((MIN(24,J233)-MAX('GA2'!$F$4,WS1B!I233))&lt;0,0,MIN(24,J233)-MAX('GA2'!$F$4,WS1B!I233))</f>
        <v>0</v>
      </c>
      <c r="P233">
        <f>(M233*'GA2'!$B$4+WS1B!N233*'GA2'!$C$4+WS1B!O233*'GA2'!$D$4)*INDEX('GA2'!$E$3:$E$8,WS1B!K233)</f>
        <v>40000.741938408493</v>
      </c>
      <c r="Q233">
        <v>19.8</v>
      </c>
      <c r="R233">
        <v>21.2</v>
      </c>
      <c r="S233">
        <v>5</v>
      </c>
      <c r="T233">
        <f t="shared" si="24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11563.852012300287</v>
      </c>
      <c r="Y233">
        <v>16</v>
      </c>
      <c r="Z233">
        <v>21.2</v>
      </c>
      <c r="AA233">
        <v>1</v>
      </c>
      <c r="AB233">
        <f t="shared" si="25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42569.194639186164</v>
      </c>
      <c r="AG233">
        <v>4.8</v>
      </c>
      <c r="AH233">
        <v>7.1</v>
      </c>
      <c r="AI233">
        <v>6</v>
      </c>
      <c r="AJ233">
        <f t="shared" si="26"/>
        <v>2.2999999999999998</v>
      </c>
      <c r="AK233">
        <f>IF((MIN('GA2'!$F$3,AH233)-MAX(0,AG233))&lt;0,0,MIN('GA2'!$F$3,AH233)-MAX(0,AG233))</f>
        <v>6.8991695520437268E-2</v>
      </c>
      <c r="AL233">
        <f>IF((MIN('GA2'!$F$4,WS1B!AH233)-MAX('GA2'!$F$3, WS1B!AG233))&lt;0,0,MIN('GA2'!$F$4,WS1B!AH233)-MAX('GA2'!$F$3, WS1B!AG233))</f>
        <v>2.2310083044795626</v>
      </c>
      <c r="AM233">
        <f>IF((MIN(24,AH233)-MAX('GA2'!$F$4,WS1B!AG233))&lt;0,0,MIN(24,AH233)-MAX('GA2'!$F$4,WS1B!AG233))</f>
        <v>0</v>
      </c>
      <c r="AN233">
        <f>(AK233*'GA2'!$B$7+WS1B!AL233*'GA2'!$C$7+WS1B!AM233*'GA2'!$D$7)*INDEX('GA2'!$E$3:$E$8,WS1B!AI233)</f>
        <v>12636.702374277766</v>
      </c>
      <c r="AO233">
        <f t="shared" si="21"/>
        <v>110880.98904743748</v>
      </c>
      <c r="AP233">
        <v>109703</v>
      </c>
      <c r="AQ233">
        <v>127.9</v>
      </c>
      <c r="AR233">
        <f t="shared" si="27"/>
        <v>1177.9890474374843</v>
      </c>
    </row>
    <row r="234" spans="1:44" x14ac:dyDescent="0.3">
      <c r="A234">
        <v>0</v>
      </c>
      <c r="B234">
        <v>0</v>
      </c>
      <c r="C234">
        <v>5</v>
      </c>
      <c r="D234">
        <f t="shared" si="22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23"/>
        <v>15.000000000000002</v>
      </c>
      <c r="M234">
        <f>IF((MIN('GA2'!$F$3,J234)-MAX(0,I234))&lt;0,0,MIN('GA2'!$F$3,J234)-MAX(0,I234))</f>
        <v>2.768991695520437</v>
      </c>
      <c r="N234">
        <f>IF((MIN('GA2'!$F$4,WS1B!J234)-MAX('GA2'!$F$3, WS1B!I234))&lt;0,0,MIN('GA2'!$F$4,WS1B!J234)-MAX('GA2'!$F$3, WS1B!I234))</f>
        <v>3.5044493081118961</v>
      </c>
      <c r="O234">
        <f>IF((MIN(24,J234)-MAX('GA2'!$F$4,WS1B!I234))&lt;0,0,MIN(24,J234)-MAX('GA2'!$F$4,WS1B!I234))</f>
        <v>8.7265589963676682</v>
      </c>
      <c r="P234">
        <f>(M234*'GA2'!$B$4+WS1B!N234*'GA2'!$C$4+WS1B!O234*'GA2'!$D$4)*INDEX('GA2'!$E$3:$E$8,WS1B!K234)</f>
        <v>192854.97278361107</v>
      </c>
      <c r="Q234">
        <v>0</v>
      </c>
      <c r="R234">
        <v>0</v>
      </c>
      <c r="S234">
        <v>1</v>
      </c>
      <c r="T234">
        <f t="shared" si="24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5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6350.9098901816924</v>
      </c>
      <c r="AG234">
        <v>0</v>
      </c>
      <c r="AH234">
        <v>0</v>
      </c>
      <c r="AI234">
        <v>2</v>
      </c>
      <c r="AJ234">
        <f t="shared" si="26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 t="shared" si="21"/>
        <v>199205.88267379277</v>
      </c>
      <c r="AP234">
        <v>210030</v>
      </c>
      <c r="AQ234">
        <v>156.4</v>
      </c>
      <c r="AR234">
        <f t="shared" si="27"/>
        <v>10824.117326207226</v>
      </c>
    </row>
    <row r="235" spans="1:44" x14ac:dyDescent="0.3">
      <c r="A235">
        <v>11.5</v>
      </c>
      <c r="B235">
        <v>22.3</v>
      </c>
      <c r="C235">
        <v>1</v>
      </c>
      <c r="D235">
        <f t="shared" si="22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93767.716890138254</v>
      </c>
      <c r="I235">
        <v>0</v>
      </c>
      <c r="J235">
        <v>0</v>
      </c>
      <c r="K235">
        <v>3</v>
      </c>
      <c r="L235">
        <f t="shared" si="23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4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5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6"/>
        <v>19.599999999999998</v>
      </c>
      <c r="AK235">
        <f>IF((MIN('GA2'!$F$3,AH235)-MAX(0,AG235))&lt;0,0,MIN('GA2'!$F$3,AH235)-MAX(0,AG235))</f>
        <v>1.768991695520437</v>
      </c>
      <c r="AL235">
        <f>IF((MIN('GA2'!$F$4,WS1B!AH235)-MAX('GA2'!$F$3, WS1B!AG235))&lt;0,0,MIN('GA2'!$F$4,WS1B!AH235)-MAX('GA2'!$F$3, WS1B!AG235))</f>
        <v>3.5044493081118961</v>
      </c>
      <c r="AM235">
        <f>IF((MIN(24,AH235)-MAX('GA2'!$F$4,WS1B!AG235))&lt;0,0,MIN(24,AH235)-MAX('GA2'!$F$4,WS1B!AG235))</f>
        <v>14.326558996367666</v>
      </c>
      <c r="AN235">
        <f>(AK235*'GA2'!$B$7+WS1B!AL235*'GA2'!$C$7+WS1B!AM235*'GA2'!$D$7)*INDEX('GA2'!$E$3:$E$8,WS1B!AI235)</f>
        <v>212783.06769207693</v>
      </c>
      <c r="AO235">
        <f t="shared" si="21"/>
        <v>306550.78458221519</v>
      </c>
      <c r="AP235">
        <v>335935</v>
      </c>
      <c r="AQ235">
        <v>397.2</v>
      </c>
      <c r="AR235">
        <f t="shared" si="27"/>
        <v>29384.215417784813</v>
      </c>
    </row>
    <row r="236" spans="1:44" x14ac:dyDescent="0.3">
      <c r="A236">
        <v>19.2</v>
      </c>
      <c r="B236">
        <v>21.4</v>
      </c>
      <c r="C236">
        <v>5</v>
      </c>
      <c r="D236">
        <f t="shared" si="22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21163.114799235907</v>
      </c>
      <c r="I236">
        <v>4.9000000000000004</v>
      </c>
      <c r="J236">
        <v>10.9</v>
      </c>
      <c r="K236">
        <v>2</v>
      </c>
      <c r="L236">
        <f t="shared" si="23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3.4734410036323329</v>
      </c>
      <c r="O236">
        <f>IF((MIN(24,J236)-MAX('GA2'!$F$4,WS1B!I236))&lt;0,0,MIN(24,J236)-MAX('GA2'!$F$4,WS1B!I236))</f>
        <v>2.5265589963676671</v>
      </c>
      <c r="P236">
        <f>(M236*'GA2'!$B$4+WS1B!N236*'GA2'!$C$4+WS1B!O236*'GA2'!$D$4)*INDEX('GA2'!$E$3:$E$8,WS1B!K236)</f>
        <v>55759.623290417177</v>
      </c>
      <c r="Q236">
        <v>7.7</v>
      </c>
      <c r="R236">
        <v>7.7</v>
      </c>
      <c r="S236">
        <v>3</v>
      </c>
      <c r="T236">
        <f t="shared" si="24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5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3.3734410036323332</v>
      </c>
      <c r="AE236">
        <f>IF((MIN(24,Z236)-MAX('GA2'!$F$4,WS1B!Y236))&lt;0,0,MIN(24,Z236)-MAX('GA2'!$F$4,WS1B!Y236))</f>
        <v>11.026558996367665</v>
      </c>
      <c r="AF236">
        <f>(AC236*'GA2'!$B$6+WS1B!AD236*'GA2'!$C$6+WS1B!AE236*'GA2'!$D$6)*INDEX('GA2'!$E$3:$E$8,WS1B!AA236)</f>
        <v>134660.68790309221</v>
      </c>
      <c r="AG236">
        <v>9.6</v>
      </c>
      <c r="AH236">
        <v>21.9</v>
      </c>
      <c r="AI236">
        <v>6</v>
      </c>
      <c r="AJ236">
        <f t="shared" si="26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151840.07177827836</v>
      </c>
      <c r="AO236">
        <f t="shared" si="21"/>
        <v>363423.49777102366</v>
      </c>
      <c r="AP236">
        <v>381576</v>
      </c>
      <c r="AQ236">
        <v>355.8</v>
      </c>
      <c r="AR236">
        <f t="shared" si="27"/>
        <v>18152.502228976344</v>
      </c>
    </row>
    <row r="237" spans="1:44" x14ac:dyDescent="0.3">
      <c r="A237">
        <v>18.3</v>
      </c>
      <c r="B237">
        <v>23.8</v>
      </c>
      <c r="C237">
        <v>3</v>
      </c>
      <c r="D237">
        <f t="shared" si="22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55502.747876675836</v>
      </c>
      <c r="I237">
        <v>0</v>
      </c>
      <c r="J237">
        <v>0</v>
      </c>
      <c r="K237">
        <v>6</v>
      </c>
      <c r="L237">
        <f t="shared" si="23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4"/>
        <v>11.1</v>
      </c>
      <c r="U237">
        <f>IF((MIN('GA2'!$F$3,R237)-MAX(0,Q237))&lt;0,0,MIN('GA2'!$F$3,R237)-MAX(0,Q237))</f>
        <v>2.9689916955204372</v>
      </c>
      <c r="V237">
        <f>IF((MIN('GA2'!$F$4,WS1B!R237)-MAX('GA2'!$F$3, WS1B!Q237))&lt;0,0,MIN('GA2'!$F$4,WS1B!R237)-MAX('GA2'!$F$3, WS1B!Q237))</f>
        <v>3.5044493081118961</v>
      </c>
      <c r="W237">
        <f>IF((MIN(24,R237)-MAX('GA2'!$F$4,WS1B!Q237))&lt;0,0,MIN(24,R237)-MAX('GA2'!$F$4,WS1B!Q237))</f>
        <v>4.6265589963676668</v>
      </c>
      <c r="X237">
        <f>(U237*'GA2'!$B$5+WS1B!V237*'GA2'!$C$5+WS1B!W237*'GA2'!$D$5)*INDEX('GA2'!$E$3:$E$8,WS1B!S237)</f>
        <v>120109.204046999</v>
      </c>
      <c r="Y237">
        <v>1.2</v>
      </c>
      <c r="Z237">
        <v>18.2</v>
      </c>
      <c r="AA237">
        <v>1</v>
      </c>
      <c r="AB237">
        <f t="shared" si="25"/>
        <v>17</v>
      </c>
      <c r="AC237">
        <f>IF((MIN('GA2'!$F$3,Z237)-MAX(0,Y237))&lt;0,0,MIN('GA2'!$F$3,Z237)-MAX(0,Y237))</f>
        <v>3.6689916955204369</v>
      </c>
      <c r="AD237">
        <f>IF((MIN('GA2'!$F$4,WS1B!Z237)-MAX('GA2'!$F$3, WS1B!Y237))&lt;0,0,MIN('GA2'!$F$4,WS1B!Z237)-MAX('GA2'!$F$3, WS1B!Y237))</f>
        <v>3.5044493081118961</v>
      </c>
      <c r="AE237">
        <f>IF((MIN(24,Z237)-MAX('GA2'!$F$4,WS1B!Y237))&lt;0,0,MIN(24,Z237)-MAX('GA2'!$F$4,WS1B!Y237))</f>
        <v>9.8265589963676661</v>
      </c>
      <c r="AF237">
        <f>(AC237*'GA2'!$B$6+WS1B!AD237*'GA2'!$C$6+WS1B!AE237*'GA2'!$D$6)*INDEX('GA2'!$E$3:$E$8,WS1B!AA237)</f>
        <v>151727.37085730373</v>
      </c>
      <c r="AG237">
        <v>0</v>
      </c>
      <c r="AH237">
        <v>0</v>
      </c>
      <c r="AI237">
        <v>2</v>
      </c>
      <c r="AJ237">
        <f t="shared" si="26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 t="shared" si="21"/>
        <v>327339.32278097857</v>
      </c>
      <c r="AP237">
        <v>367119</v>
      </c>
      <c r="AQ237">
        <v>307.3</v>
      </c>
      <c r="AR237">
        <f t="shared" si="27"/>
        <v>39779.677219021425</v>
      </c>
    </row>
    <row r="238" spans="1:44" x14ac:dyDescent="0.3">
      <c r="A238">
        <v>15.9</v>
      </c>
      <c r="B238">
        <v>18.5</v>
      </c>
      <c r="C238">
        <v>4</v>
      </c>
      <c r="D238">
        <f t="shared" si="22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21890.556772636912</v>
      </c>
      <c r="I238">
        <v>10</v>
      </c>
      <c r="J238">
        <v>11.8</v>
      </c>
      <c r="K238">
        <v>5</v>
      </c>
      <c r="L238">
        <f t="shared" si="23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21773.160271657212</v>
      </c>
      <c r="Q238">
        <v>10.1</v>
      </c>
      <c r="R238">
        <v>14.6</v>
      </c>
      <c r="S238">
        <v>6</v>
      </c>
      <c r="T238">
        <f t="shared" si="24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42955.736715433995</v>
      </c>
      <c r="Y238">
        <v>19.399999999999999</v>
      </c>
      <c r="Z238">
        <v>20.3</v>
      </c>
      <c r="AA238">
        <v>3</v>
      </c>
      <c r="AB238">
        <f t="shared" si="25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8563.608589051988</v>
      </c>
      <c r="AG238">
        <v>0.5</v>
      </c>
      <c r="AH238">
        <v>1.9</v>
      </c>
      <c r="AI238">
        <v>1</v>
      </c>
      <c r="AJ238">
        <f t="shared" si="26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10584.636496687002</v>
      </c>
      <c r="AO238">
        <f t="shared" si="21"/>
        <v>105767.69884546711</v>
      </c>
      <c r="AP238">
        <v>134070</v>
      </c>
      <c r="AQ238">
        <v>117</v>
      </c>
      <c r="AR238">
        <f t="shared" si="27"/>
        <v>28302.301154532892</v>
      </c>
    </row>
    <row r="239" spans="1:44" x14ac:dyDescent="0.3">
      <c r="A239">
        <v>0</v>
      </c>
      <c r="B239">
        <v>0</v>
      </c>
      <c r="C239">
        <v>1</v>
      </c>
      <c r="D239">
        <f t="shared" si="22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23"/>
        <v>18</v>
      </c>
      <c r="M239">
        <f>IF((MIN('GA2'!$F$3,J239)-MAX(0,I239))&lt;0,0,MIN('GA2'!$F$3,J239)-MAX(0,I239))</f>
        <v>2.1689916955204369</v>
      </c>
      <c r="N239">
        <f>IF((MIN('GA2'!$F$4,WS1B!J239)-MAX('GA2'!$F$3, WS1B!I239))&lt;0,0,MIN('GA2'!$F$4,WS1B!J239)-MAX('GA2'!$F$3, WS1B!I239))</f>
        <v>3.5044493081118961</v>
      </c>
      <c r="O239">
        <f>IF((MIN(24,J239)-MAX('GA2'!$F$4,WS1B!I239))&lt;0,0,MIN(24,J239)-MAX('GA2'!$F$4,WS1B!I239))</f>
        <v>12.326558996367666</v>
      </c>
      <c r="P239">
        <f>(M239*'GA2'!$B$4+WS1B!N239*'GA2'!$C$4+WS1B!O239*'GA2'!$D$4)*INDEX('GA2'!$E$3:$E$8,WS1B!K239)</f>
        <v>179390.79664224377</v>
      </c>
      <c r="Q239">
        <v>0.6</v>
      </c>
      <c r="R239">
        <v>11.6</v>
      </c>
      <c r="S239">
        <v>6</v>
      </c>
      <c r="T239">
        <f t="shared" si="24"/>
        <v>11</v>
      </c>
      <c r="U239">
        <f>IF((MIN('GA2'!$F$3,R239)-MAX(0,Q239))&lt;0,0,MIN('GA2'!$F$3,R239)-MAX(0,Q239))</f>
        <v>4.2689916955204374</v>
      </c>
      <c r="V239">
        <f>IF((MIN('GA2'!$F$4,WS1B!R239)-MAX('GA2'!$F$3, WS1B!Q239))&lt;0,0,MIN('GA2'!$F$4,WS1B!R239)-MAX('GA2'!$F$3, WS1B!Q239))</f>
        <v>3.5044493081118961</v>
      </c>
      <c r="W239">
        <f>IF((MIN(24,R239)-MAX('GA2'!$F$4,WS1B!Q239))&lt;0,0,MIN(24,R239)-MAX('GA2'!$F$4,WS1B!Q239))</f>
        <v>3.2265589963676664</v>
      </c>
      <c r="X239">
        <f>(U239*'GA2'!$B$5+WS1B!V239*'GA2'!$C$5+WS1B!W239*'GA2'!$D$5)*INDEX('GA2'!$E$3:$E$8,WS1B!S239)</f>
        <v>164140.63102094323</v>
      </c>
      <c r="Y239">
        <v>16.600000000000001</v>
      </c>
      <c r="Z239">
        <v>23.8</v>
      </c>
      <c r="AA239">
        <v>5</v>
      </c>
      <c r="AB239">
        <f t="shared" si="25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65305.823080514405</v>
      </c>
      <c r="AG239">
        <v>5.8</v>
      </c>
      <c r="AH239">
        <v>6</v>
      </c>
      <c r="AI239">
        <v>2</v>
      </c>
      <c r="AJ239">
        <f t="shared" si="26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0.20000000000000018</v>
      </c>
      <c r="AM239">
        <f>IF((MIN(24,AH239)-MAX('GA2'!$F$4,WS1B!AG239))&lt;0,0,MIN(24,AH239)-MAX('GA2'!$F$4,WS1B!AG239))</f>
        <v>0</v>
      </c>
      <c r="AN239">
        <f>(AK239*'GA2'!$B$7+WS1B!AL239*'GA2'!$C$7+WS1B!AM239*'GA2'!$D$7)*INDEX('GA2'!$E$3:$E$8,WS1B!AI239)</f>
        <v>780.14665033081849</v>
      </c>
      <c r="AO239">
        <f t="shared" si="21"/>
        <v>409617.39739403222</v>
      </c>
      <c r="AP239">
        <v>413384</v>
      </c>
      <c r="AQ239">
        <v>328</v>
      </c>
      <c r="AR239">
        <f t="shared" si="27"/>
        <v>3766.6026059677824</v>
      </c>
    </row>
    <row r="240" spans="1:44" x14ac:dyDescent="0.3">
      <c r="A240">
        <v>4.5</v>
      </c>
      <c r="B240">
        <v>19.2</v>
      </c>
      <c r="C240">
        <v>1</v>
      </c>
      <c r="D240">
        <f t="shared" si="22"/>
        <v>14.7</v>
      </c>
      <c r="E240">
        <f>IF((MIN('GA2'!$F$3,B240)-MAX(0,A240))&lt;0,0,MIN('GA2'!$F$3,B240)-MAX(0,A240))</f>
        <v>0.36899169552043709</v>
      </c>
      <c r="F240">
        <f>IF((MIN('GA2'!$F$4,WS1B!B240)-MAX('GA2'!$F$3, WS1B!A240))&lt;0,0,MIN('GA2'!$F$4,WS1B!B240)-MAX('GA2'!$F$3, WS1B!A240))</f>
        <v>3.5044493081118961</v>
      </c>
      <c r="G240">
        <f>IF((MIN(24,B240)-MAX('GA2'!$F$4,WS1B!A240))&lt;0,0,MIN(24,B240)-MAX('GA2'!$F$4,WS1B!A240))</f>
        <v>10.826558996367666</v>
      </c>
      <c r="H240">
        <f>(E240*'GA2'!$B$3+WS1B!F240*'GA2'!$C$3+WS1B!G240*'GA2'!$D$3)*INDEX('GA2'!$E$3:$E$8,WS1B!C240)</f>
        <v>114406.44910960375</v>
      </c>
      <c r="I240">
        <v>0</v>
      </c>
      <c r="J240">
        <v>0</v>
      </c>
      <c r="K240">
        <v>6</v>
      </c>
      <c r="L240">
        <f t="shared" si="23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4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5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6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 t="shared" si="21"/>
        <v>114406.44910960375</v>
      </c>
      <c r="AP240">
        <v>114390</v>
      </c>
      <c r="AQ240">
        <v>220.5</v>
      </c>
      <c r="AR240">
        <f t="shared" si="27"/>
        <v>16.449109603752731</v>
      </c>
    </row>
    <row r="241" spans="1:44" x14ac:dyDescent="0.3">
      <c r="A241">
        <v>13.6</v>
      </c>
      <c r="B241">
        <v>20.3</v>
      </c>
      <c r="C241">
        <v>5</v>
      </c>
      <c r="D241">
        <f t="shared" si="22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64451.304161309381</v>
      </c>
      <c r="I241">
        <v>0</v>
      </c>
      <c r="J241">
        <v>0</v>
      </c>
      <c r="K241">
        <v>4</v>
      </c>
      <c r="L241">
        <f t="shared" si="23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4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5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34591.350625630927</v>
      </c>
      <c r="AG241">
        <v>0</v>
      </c>
      <c r="AH241">
        <v>0</v>
      </c>
      <c r="AI241">
        <v>3</v>
      </c>
      <c r="AJ241">
        <f t="shared" si="26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 t="shared" si="21"/>
        <v>99042.654786940315</v>
      </c>
      <c r="AP241">
        <v>115980</v>
      </c>
      <c r="AQ241">
        <v>126.9</v>
      </c>
      <c r="AR241">
        <f t="shared" si="27"/>
        <v>16937.345213059685</v>
      </c>
    </row>
    <row r="242" spans="1:44" x14ac:dyDescent="0.3">
      <c r="A242">
        <v>0</v>
      </c>
      <c r="B242">
        <v>0</v>
      </c>
      <c r="C242">
        <v>5</v>
      </c>
      <c r="D242">
        <f t="shared" si="22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23"/>
        <v>8</v>
      </c>
      <c r="M242">
        <f>IF((MIN('GA2'!$F$3,J242)-MAX(0,I242))&lt;0,0,MIN('GA2'!$F$3,J242)-MAX(0,I242))</f>
        <v>1.3689916955204371</v>
      </c>
      <c r="N242">
        <f>IF((MIN('GA2'!$F$4,WS1B!J242)-MAX('GA2'!$F$3, WS1B!I242))&lt;0,0,MIN('GA2'!$F$4,WS1B!J242)-MAX('GA2'!$F$3, WS1B!I242))</f>
        <v>3.5044493081118961</v>
      </c>
      <c r="O242">
        <f>IF((MIN(24,J242)-MAX('GA2'!$F$4,WS1B!I242))&lt;0,0,MIN(24,J242)-MAX('GA2'!$F$4,WS1B!I242))</f>
        <v>3.1265589963676668</v>
      </c>
      <c r="P242">
        <f>(M242*'GA2'!$B$4+WS1B!N242*'GA2'!$C$4+WS1B!O242*'GA2'!$D$4)*INDEX('GA2'!$E$3:$E$8,WS1B!K242)</f>
        <v>75616.589018076018</v>
      </c>
      <c r="Q242">
        <v>6.2</v>
      </c>
      <c r="R242">
        <v>17.7</v>
      </c>
      <c r="S242">
        <v>3</v>
      </c>
      <c r="T242">
        <f t="shared" si="24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2.1734410036323331</v>
      </c>
      <c r="W242">
        <f>IF((MIN(24,R242)-MAX('GA2'!$F$4,WS1B!Q242))&lt;0,0,MIN(24,R242)-MAX('GA2'!$F$4,WS1B!Q242))</f>
        <v>9.3265589963676661</v>
      </c>
      <c r="X242">
        <f>(U242*'GA2'!$B$5+WS1B!V242*'GA2'!$C$5+WS1B!W242*'GA2'!$D$5)*INDEX('GA2'!$E$3:$E$8,WS1B!S242)</f>
        <v>120919.90329918714</v>
      </c>
      <c r="Y242">
        <v>7</v>
      </c>
      <c r="Z242">
        <v>8.6999999999999993</v>
      </c>
      <c r="AA242">
        <v>1</v>
      </c>
      <c r="AB242">
        <f t="shared" si="25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1.3734410036323332</v>
      </c>
      <c r="AE242">
        <f>IF((MIN(24,Z242)-MAX('GA2'!$F$4,WS1B!Y242))&lt;0,0,MIN(24,Z242)-MAX('GA2'!$F$4,WS1B!Y242))</f>
        <v>0.32655899636766605</v>
      </c>
      <c r="AF242">
        <f>(AC242*'GA2'!$B$6+WS1B!AD242*'GA2'!$C$6+WS1B!AE242*'GA2'!$D$6)*INDEX('GA2'!$E$3:$E$8,WS1B!AA242)</f>
        <v>20747.235655963821</v>
      </c>
      <c r="AG242">
        <v>0</v>
      </c>
      <c r="AH242">
        <v>0</v>
      </c>
      <c r="AI242">
        <v>2</v>
      </c>
      <c r="AJ242">
        <f t="shared" si="26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 t="shared" si="21"/>
        <v>217283.72797322698</v>
      </c>
      <c r="AP242">
        <v>218317</v>
      </c>
      <c r="AQ242">
        <v>185.6</v>
      </c>
      <c r="AR242">
        <f t="shared" si="27"/>
        <v>1033.2720267730183</v>
      </c>
    </row>
    <row r="243" spans="1:44" x14ac:dyDescent="0.3">
      <c r="A243">
        <v>8.3000000000000007</v>
      </c>
      <c r="B243">
        <v>11.8</v>
      </c>
      <c r="C243">
        <v>2</v>
      </c>
      <c r="D243">
        <f t="shared" si="22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7.3441003632332524E-2</v>
      </c>
      <c r="G243">
        <f>IF((MIN(24,B243)-MAX('GA2'!$F$4,WS1B!A243))&lt;0,0,MIN(24,B243)-MAX('GA2'!$F$4,WS1B!A243))</f>
        <v>3.4265589963676675</v>
      </c>
      <c r="H243">
        <f>(E243*'GA2'!$B$3+WS1B!F243*'GA2'!$C$3+WS1B!G243*'GA2'!$D$3)*INDEX('GA2'!$E$3:$E$8,WS1B!C243)</f>
        <v>28032.439311572536</v>
      </c>
      <c r="I243">
        <v>8.8000000000000007</v>
      </c>
      <c r="J243">
        <v>23.5</v>
      </c>
      <c r="K243">
        <v>3</v>
      </c>
      <c r="L243">
        <f t="shared" si="23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186535.36774877744</v>
      </c>
      <c r="Q243">
        <v>0</v>
      </c>
      <c r="R243">
        <v>0</v>
      </c>
      <c r="S243">
        <v>5</v>
      </c>
      <c r="T243">
        <f t="shared" si="24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5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6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14813.665539344222</v>
      </c>
      <c r="AO243">
        <f t="shared" si="21"/>
        <v>229381.47259969419</v>
      </c>
      <c r="AP243">
        <v>216569</v>
      </c>
      <c r="AQ243">
        <v>213.9</v>
      </c>
      <c r="AR243">
        <f t="shared" si="27"/>
        <v>12812.472599694185</v>
      </c>
    </row>
    <row r="244" spans="1:44" x14ac:dyDescent="0.3">
      <c r="A244">
        <v>0</v>
      </c>
      <c r="B244">
        <v>0</v>
      </c>
      <c r="C244">
        <v>2</v>
      </c>
      <c r="D244">
        <f t="shared" si="22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23"/>
        <v>4.0999999999999996</v>
      </c>
      <c r="M244">
        <f>IF((MIN('GA2'!$F$3,J244)-MAX(0,I244))&lt;0,0,MIN('GA2'!$F$3,J244)-MAX(0,I244))</f>
        <v>2.268991695520437</v>
      </c>
      <c r="N244">
        <f>IF((MIN('GA2'!$F$4,WS1B!J244)-MAX('GA2'!$F$3, WS1B!I244))&lt;0,0,MIN('GA2'!$F$4,WS1B!J244)-MAX('GA2'!$F$3, WS1B!I244))</f>
        <v>1.8310083044795631</v>
      </c>
      <c r="O244">
        <f>IF((MIN(24,J244)-MAX('GA2'!$F$4,WS1B!I244))&lt;0,0,MIN(24,J244)-MAX('GA2'!$F$4,WS1B!I244))</f>
        <v>0</v>
      </c>
      <c r="P244">
        <f>(M244*'GA2'!$B$4+WS1B!N244*'GA2'!$C$4+WS1B!O244*'GA2'!$D$4)*INDEX('GA2'!$E$3:$E$8,WS1B!K244)</f>
        <v>41460.565535560658</v>
      </c>
      <c r="Q244">
        <v>15</v>
      </c>
      <c r="R244">
        <v>22.5</v>
      </c>
      <c r="S244">
        <v>1</v>
      </c>
      <c r="T244">
        <f t="shared" si="24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55912.438326346426</v>
      </c>
      <c r="Y244">
        <v>3.1</v>
      </c>
      <c r="Z244">
        <v>14.5</v>
      </c>
      <c r="AA244">
        <v>6</v>
      </c>
      <c r="AB244">
        <f t="shared" si="25"/>
        <v>11.4</v>
      </c>
      <c r="AC244">
        <f>IF((MIN('GA2'!$F$3,Z244)-MAX(0,Y244))&lt;0,0,MIN('GA2'!$F$3,Z244)-MAX(0,Y244))</f>
        <v>1.768991695520437</v>
      </c>
      <c r="AD244">
        <f>IF((MIN('GA2'!$F$4,WS1B!Z244)-MAX('GA2'!$F$3, WS1B!Y244))&lt;0,0,MIN('GA2'!$F$4,WS1B!Z244)-MAX('GA2'!$F$3, WS1B!Y244))</f>
        <v>3.5044493081118961</v>
      </c>
      <c r="AE244">
        <f>IF((MIN(24,Z244)-MAX('GA2'!$F$4,WS1B!Y244))&lt;0,0,MIN(24,Z244)-MAX('GA2'!$F$4,WS1B!Y244))</f>
        <v>6.1265589963676668</v>
      </c>
      <c r="AF244">
        <f>(AC244*'GA2'!$B$6+WS1B!AD244*'GA2'!$C$6+WS1B!AE244*'GA2'!$D$6)*INDEX('GA2'!$E$3:$E$8,WS1B!AA244)</f>
        <v>138807.17917040782</v>
      </c>
      <c r="AG244">
        <v>16.600000000000001</v>
      </c>
      <c r="AH244">
        <v>19.899999999999999</v>
      </c>
      <c r="AI244">
        <v>4</v>
      </c>
      <c r="AJ244">
        <f t="shared" si="26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30852.304786277298</v>
      </c>
      <c r="AO244">
        <f t="shared" si="21"/>
        <v>267032.48781859223</v>
      </c>
      <c r="AP244">
        <v>253059</v>
      </c>
      <c r="AQ244">
        <v>231.8</v>
      </c>
      <c r="AR244">
        <f t="shared" si="27"/>
        <v>13973.487818592228</v>
      </c>
    </row>
    <row r="245" spans="1:44" x14ac:dyDescent="0.3">
      <c r="A245">
        <v>2.7</v>
      </c>
      <c r="B245">
        <v>22.2</v>
      </c>
      <c r="C245">
        <v>6</v>
      </c>
      <c r="D245">
        <f t="shared" si="22"/>
        <v>19.5</v>
      </c>
      <c r="E245">
        <f>IF((MIN('GA2'!$F$3,B245)-MAX(0,A245))&lt;0,0,MIN('GA2'!$F$3,B245)-MAX(0,A245))</f>
        <v>2.1689916955204369</v>
      </c>
      <c r="F245">
        <f>IF((MIN('GA2'!$F$4,WS1B!B245)-MAX('GA2'!$F$3, WS1B!A245))&lt;0,0,MIN('GA2'!$F$4,WS1B!B245)-MAX('GA2'!$F$3, WS1B!A245))</f>
        <v>3.5044493081118961</v>
      </c>
      <c r="G245">
        <f>IF((MIN(24,B245)-MAX('GA2'!$F$4,WS1B!A245))&lt;0,0,MIN(24,B245)-MAX('GA2'!$F$4,WS1B!A245))</f>
        <v>13.826558996367666</v>
      </c>
      <c r="H245">
        <f>(E245*'GA2'!$B$3+WS1B!F245*'GA2'!$C$3+WS1B!G245*'GA2'!$D$3)*INDEX('GA2'!$E$3:$E$8,WS1B!C245)</f>
        <v>200194.31227723134</v>
      </c>
      <c r="I245">
        <v>0</v>
      </c>
      <c r="J245">
        <v>0</v>
      </c>
      <c r="K245">
        <v>2</v>
      </c>
      <c r="L245">
        <f t="shared" si="23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4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5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6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7844.0445040871364</v>
      </c>
      <c r="AO245">
        <f t="shared" si="21"/>
        <v>208038.35678131846</v>
      </c>
      <c r="AP245">
        <v>225884</v>
      </c>
      <c r="AQ245">
        <v>300.89999999999998</v>
      </c>
      <c r="AR245">
        <f t="shared" si="27"/>
        <v>17845.643218681536</v>
      </c>
    </row>
    <row r="246" spans="1:44" x14ac:dyDescent="0.3">
      <c r="A246">
        <v>0</v>
      </c>
      <c r="B246">
        <v>0</v>
      </c>
      <c r="C246">
        <v>5</v>
      </c>
      <c r="D246">
        <f t="shared" si="22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23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2.2734410036323336</v>
      </c>
      <c r="O246">
        <f>IF((MIN(24,J246)-MAX('GA2'!$F$4,WS1B!I246))&lt;0,0,MIN(24,J246)-MAX('GA2'!$F$4,WS1B!I246))</f>
        <v>8.6265589963676668</v>
      </c>
      <c r="P246">
        <f>(M246*'GA2'!$B$4+WS1B!N246*'GA2'!$C$4+WS1B!O246*'GA2'!$D$4)*INDEX('GA2'!$E$3:$E$8,WS1B!K246)</f>
        <v>107370.57051307896</v>
      </c>
      <c r="Q246">
        <v>0</v>
      </c>
      <c r="R246">
        <v>0</v>
      </c>
      <c r="S246">
        <v>3</v>
      </c>
      <c r="T246">
        <f t="shared" si="24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5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6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119547.77149614775</v>
      </c>
      <c r="AO246">
        <f t="shared" si="21"/>
        <v>226918.3420092267</v>
      </c>
      <c r="AP246">
        <v>252623</v>
      </c>
      <c r="AQ246">
        <v>257.8</v>
      </c>
      <c r="AR246">
        <f t="shared" si="27"/>
        <v>25704.657990773296</v>
      </c>
    </row>
    <row r="247" spans="1:44" x14ac:dyDescent="0.3">
      <c r="A247">
        <v>19.2</v>
      </c>
      <c r="B247">
        <v>21.4</v>
      </c>
      <c r="C247">
        <v>5</v>
      </c>
      <c r="D247">
        <f t="shared" si="22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21163.114799235907</v>
      </c>
      <c r="I247">
        <v>4.9000000000000004</v>
      </c>
      <c r="J247">
        <v>10.9</v>
      </c>
      <c r="K247">
        <v>2</v>
      </c>
      <c r="L247">
        <f t="shared" si="23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3.4734410036323329</v>
      </c>
      <c r="O247">
        <f>IF((MIN(24,J247)-MAX('GA2'!$F$4,WS1B!I247))&lt;0,0,MIN(24,J247)-MAX('GA2'!$F$4,WS1B!I247))</f>
        <v>2.5265589963676671</v>
      </c>
      <c r="P247">
        <f>(M247*'GA2'!$B$4+WS1B!N247*'GA2'!$C$4+WS1B!O247*'GA2'!$D$4)*INDEX('GA2'!$E$3:$E$8,WS1B!K247)</f>
        <v>55759.623290417177</v>
      </c>
      <c r="Q247">
        <v>7.7</v>
      </c>
      <c r="R247">
        <v>7.7</v>
      </c>
      <c r="S247">
        <v>3</v>
      </c>
      <c r="T247">
        <f t="shared" si="24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5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3.3734410036323332</v>
      </c>
      <c r="AE247">
        <f>IF((MIN(24,Z247)-MAX('GA2'!$F$4,WS1B!Y247))&lt;0,0,MIN(24,Z247)-MAX('GA2'!$F$4,WS1B!Y247))</f>
        <v>11.026558996367665</v>
      </c>
      <c r="AF247">
        <f>(AC247*'GA2'!$B$6+WS1B!AD247*'GA2'!$C$6+WS1B!AE247*'GA2'!$D$6)*INDEX('GA2'!$E$3:$E$8,WS1B!AA247)</f>
        <v>134660.68790309221</v>
      </c>
      <c r="AG247">
        <v>9.6</v>
      </c>
      <c r="AH247">
        <v>21.9</v>
      </c>
      <c r="AI247">
        <v>6</v>
      </c>
      <c r="AJ247">
        <f t="shared" si="26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151840.07177827836</v>
      </c>
      <c r="AO247">
        <f t="shared" si="21"/>
        <v>363423.49777102366</v>
      </c>
      <c r="AP247">
        <v>381576</v>
      </c>
      <c r="AQ247">
        <v>355.8</v>
      </c>
      <c r="AR247">
        <f t="shared" si="27"/>
        <v>18152.502228976344</v>
      </c>
    </row>
    <row r="248" spans="1:44" x14ac:dyDescent="0.3">
      <c r="A248">
        <v>18.3</v>
      </c>
      <c r="B248">
        <v>23.8</v>
      </c>
      <c r="C248">
        <v>3</v>
      </c>
      <c r="D248">
        <f t="shared" si="22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55502.747876675836</v>
      </c>
      <c r="I248">
        <v>0</v>
      </c>
      <c r="J248">
        <v>0</v>
      </c>
      <c r="K248">
        <v>6</v>
      </c>
      <c r="L248">
        <f t="shared" si="23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4"/>
        <v>11.1</v>
      </c>
      <c r="U248">
        <f>IF((MIN('GA2'!$F$3,R248)-MAX(0,Q248))&lt;0,0,MIN('GA2'!$F$3,R248)-MAX(0,Q248))</f>
        <v>2.9689916955204372</v>
      </c>
      <c r="V248">
        <f>IF((MIN('GA2'!$F$4,WS1B!R248)-MAX('GA2'!$F$3, WS1B!Q248))&lt;0,0,MIN('GA2'!$F$4,WS1B!R248)-MAX('GA2'!$F$3, WS1B!Q248))</f>
        <v>3.5044493081118961</v>
      </c>
      <c r="W248">
        <f>IF((MIN(24,R248)-MAX('GA2'!$F$4,WS1B!Q248))&lt;0,0,MIN(24,R248)-MAX('GA2'!$F$4,WS1B!Q248))</f>
        <v>4.6265589963676668</v>
      </c>
      <c r="X248">
        <f>(U248*'GA2'!$B$5+WS1B!V248*'GA2'!$C$5+WS1B!W248*'GA2'!$D$5)*INDEX('GA2'!$E$3:$E$8,WS1B!S248)</f>
        <v>120109.204046999</v>
      </c>
      <c r="Y248">
        <v>1.2</v>
      </c>
      <c r="Z248">
        <v>18.2</v>
      </c>
      <c r="AA248">
        <v>1</v>
      </c>
      <c r="AB248">
        <f t="shared" si="25"/>
        <v>17</v>
      </c>
      <c r="AC248">
        <f>IF((MIN('GA2'!$F$3,Z248)-MAX(0,Y248))&lt;0,0,MIN('GA2'!$F$3,Z248)-MAX(0,Y248))</f>
        <v>3.6689916955204369</v>
      </c>
      <c r="AD248">
        <f>IF((MIN('GA2'!$F$4,WS1B!Z248)-MAX('GA2'!$F$3, WS1B!Y248))&lt;0,0,MIN('GA2'!$F$4,WS1B!Z248)-MAX('GA2'!$F$3, WS1B!Y248))</f>
        <v>3.5044493081118961</v>
      </c>
      <c r="AE248">
        <f>IF((MIN(24,Z248)-MAX('GA2'!$F$4,WS1B!Y248))&lt;0,0,MIN(24,Z248)-MAX('GA2'!$F$4,WS1B!Y248))</f>
        <v>9.8265589963676661</v>
      </c>
      <c r="AF248">
        <f>(AC248*'GA2'!$B$6+WS1B!AD248*'GA2'!$C$6+WS1B!AE248*'GA2'!$D$6)*INDEX('GA2'!$E$3:$E$8,WS1B!AA248)</f>
        <v>151727.37085730373</v>
      </c>
      <c r="AG248">
        <v>0</v>
      </c>
      <c r="AH248">
        <v>0</v>
      </c>
      <c r="AI248">
        <v>2</v>
      </c>
      <c r="AJ248">
        <f t="shared" si="26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 t="shared" si="21"/>
        <v>327339.32278097857</v>
      </c>
      <c r="AP248">
        <v>367119</v>
      </c>
      <c r="AQ248">
        <v>307.3</v>
      </c>
      <c r="AR248">
        <f t="shared" si="27"/>
        <v>39779.677219021425</v>
      </c>
    </row>
    <row r="249" spans="1:44" x14ac:dyDescent="0.3">
      <c r="A249">
        <v>15.9</v>
      </c>
      <c r="B249">
        <v>18.5</v>
      </c>
      <c r="C249">
        <v>4</v>
      </c>
      <c r="D249">
        <f t="shared" si="22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21890.556772636912</v>
      </c>
      <c r="I249">
        <v>10</v>
      </c>
      <c r="J249">
        <v>11.8</v>
      </c>
      <c r="K249">
        <v>5</v>
      </c>
      <c r="L249">
        <f t="shared" si="23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21773.160271657212</v>
      </c>
      <c r="Q249">
        <v>10.1</v>
      </c>
      <c r="R249">
        <v>14.6</v>
      </c>
      <c r="S249">
        <v>6</v>
      </c>
      <c r="T249">
        <f t="shared" si="24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42955.736715433995</v>
      </c>
      <c r="Y249">
        <v>19.399999999999999</v>
      </c>
      <c r="Z249">
        <v>20.3</v>
      </c>
      <c r="AA249">
        <v>3</v>
      </c>
      <c r="AB249">
        <f t="shared" si="25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8563.608589051988</v>
      </c>
      <c r="AG249">
        <v>0.5</v>
      </c>
      <c r="AH249">
        <v>1.9</v>
      </c>
      <c r="AI249">
        <v>1</v>
      </c>
      <c r="AJ249">
        <f t="shared" si="26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10584.636496687002</v>
      </c>
      <c r="AO249">
        <f t="shared" si="21"/>
        <v>105767.69884546711</v>
      </c>
      <c r="AP249">
        <v>134070</v>
      </c>
      <c r="AQ249">
        <v>117</v>
      </c>
      <c r="AR249">
        <f t="shared" si="27"/>
        <v>28302.301154532892</v>
      </c>
    </row>
    <row r="250" spans="1:44" x14ac:dyDescent="0.3">
      <c r="A250">
        <v>0</v>
      </c>
      <c r="B250">
        <v>0</v>
      </c>
      <c r="C250">
        <v>1</v>
      </c>
      <c r="D250">
        <f t="shared" si="22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23"/>
        <v>18</v>
      </c>
      <c r="M250">
        <f>IF((MIN('GA2'!$F$3,J250)-MAX(0,I250))&lt;0,0,MIN('GA2'!$F$3,J250)-MAX(0,I250))</f>
        <v>2.1689916955204369</v>
      </c>
      <c r="N250">
        <f>IF((MIN('GA2'!$F$4,WS1B!J250)-MAX('GA2'!$F$3, WS1B!I250))&lt;0,0,MIN('GA2'!$F$4,WS1B!J250)-MAX('GA2'!$F$3, WS1B!I250))</f>
        <v>3.5044493081118961</v>
      </c>
      <c r="O250">
        <f>IF((MIN(24,J250)-MAX('GA2'!$F$4,WS1B!I250))&lt;0,0,MIN(24,J250)-MAX('GA2'!$F$4,WS1B!I250))</f>
        <v>12.326558996367666</v>
      </c>
      <c r="P250">
        <f>(M250*'GA2'!$B$4+WS1B!N250*'GA2'!$C$4+WS1B!O250*'GA2'!$D$4)*INDEX('GA2'!$E$3:$E$8,WS1B!K250)</f>
        <v>179390.79664224377</v>
      </c>
      <c r="Q250">
        <v>0.6</v>
      </c>
      <c r="R250">
        <v>11.6</v>
      </c>
      <c r="S250">
        <v>6</v>
      </c>
      <c r="T250">
        <f t="shared" si="24"/>
        <v>11</v>
      </c>
      <c r="U250">
        <f>IF((MIN('GA2'!$F$3,R250)-MAX(0,Q250))&lt;0,0,MIN('GA2'!$F$3,R250)-MAX(0,Q250))</f>
        <v>4.2689916955204374</v>
      </c>
      <c r="V250">
        <f>IF((MIN('GA2'!$F$4,WS1B!R250)-MAX('GA2'!$F$3, WS1B!Q250))&lt;0,0,MIN('GA2'!$F$4,WS1B!R250)-MAX('GA2'!$F$3, WS1B!Q250))</f>
        <v>3.5044493081118961</v>
      </c>
      <c r="W250">
        <f>IF((MIN(24,R250)-MAX('GA2'!$F$4,WS1B!Q250))&lt;0,0,MIN(24,R250)-MAX('GA2'!$F$4,WS1B!Q250))</f>
        <v>3.2265589963676664</v>
      </c>
      <c r="X250">
        <f>(U250*'GA2'!$B$5+WS1B!V250*'GA2'!$C$5+WS1B!W250*'GA2'!$D$5)*INDEX('GA2'!$E$3:$E$8,WS1B!S250)</f>
        <v>164140.63102094323</v>
      </c>
      <c r="Y250">
        <v>16.600000000000001</v>
      </c>
      <c r="Z250">
        <v>23.8</v>
      </c>
      <c r="AA250">
        <v>5</v>
      </c>
      <c r="AB250">
        <f t="shared" si="25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65305.823080514405</v>
      </c>
      <c r="AG250">
        <v>5.8</v>
      </c>
      <c r="AH250">
        <v>6</v>
      </c>
      <c r="AI250">
        <v>2</v>
      </c>
      <c r="AJ250">
        <f t="shared" si="26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0.20000000000000018</v>
      </c>
      <c r="AM250">
        <f>IF((MIN(24,AH250)-MAX('GA2'!$F$4,WS1B!AG250))&lt;0,0,MIN(24,AH250)-MAX('GA2'!$F$4,WS1B!AG250))</f>
        <v>0</v>
      </c>
      <c r="AN250">
        <f>(AK250*'GA2'!$B$7+WS1B!AL250*'GA2'!$C$7+WS1B!AM250*'GA2'!$D$7)*INDEX('GA2'!$E$3:$E$8,WS1B!AI250)</f>
        <v>780.14665033081849</v>
      </c>
      <c r="AO250">
        <f t="shared" si="21"/>
        <v>409617.39739403222</v>
      </c>
      <c r="AP250">
        <v>413384</v>
      </c>
      <c r="AQ250">
        <v>328</v>
      </c>
      <c r="AR250">
        <f t="shared" si="27"/>
        <v>3766.6026059677824</v>
      </c>
    </row>
    <row r="251" spans="1:44" x14ac:dyDescent="0.3">
      <c r="A251">
        <v>4.5</v>
      </c>
      <c r="B251">
        <v>19.2</v>
      </c>
      <c r="C251">
        <v>1</v>
      </c>
      <c r="D251">
        <f t="shared" si="22"/>
        <v>14.7</v>
      </c>
      <c r="E251">
        <f>IF((MIN('GA2'!$F$3,B251)-MAX(0,A251))&lt;0,0,MIN('GA2'!$F$3,B251)-MAX(0,A251))</f>
        <v>0.36899169552043709</v>
      </c>
      <c r="F251">
        <f>IF((MIN('GA2'!$F$4,WS1B!B251)-MAX('GA2'!$F$3, WS1B!A251))&lt;0,0,MIN('GA2'!$F$4,WS1B!B251)-MAX('GA2'!$F$3, WS1B!A251))</f>
        <v>3.5044493081118961</v>
      </c>
      <c r="G251">
        <f>IF((MIN(24,B251)-MAX('GA2'!$F$4,WS1B!A251))&lt;0,0,MIN(24,B251)-MAX('GA2'!$F$4,WS1B!A251))</f>
        <v>10.826558996367666</v>
      </c>
      <c r="H251">
        <f>(E251*'GA2'!$B$3+WS1B!F251*'GA2'!$C$3+WS1B!G251*'GA2'!$D$3)*INDEX('GA2'!$E$3:$E$8,WS1B!C251)</f>
        <v>114406.44910960375</v>
      </c>
      <c r="I251">
        <v>0</v>
      </c>
      <c r="J251">
        <v>0</v>
      </c>
      <c r="K251">
        <v>6</v>
      </c>
      <c r="L251">
        <f t="shared" si="23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4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5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6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 t="shared" si="21"/>
        <v>114406.44910960375</v>
      </c>
      <c r="AP251">
        <v>114390</v>
      </c>
      <c r="AQ251">
        <v>220.5</v>
      </c>
      <c r="AR251">
        <f t="shared" si="27"/>
        <v>16.449109603752731</v>
      </c>
    </row>
    <row r="252" spans="1:44" x14ac:dyDescent="0.3">
      <c r="A252">
        <v>13.6</v>
      </c>
      <c r="B252">
        <v>20.3</v>
      </c>
      <c r="C252">
        <v>5</v>
      </c>
      <c r="D252">
        <f t="shared" si="22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64451.304161309381</v>
      </c>
      <c r="I252">
        <v>0</v>
      </c>
      <c r="J252">
        <v>0</v>
      </c>
      <c r="K252">
        <v>4</v>
      </c>
      <c r="L252">
        <f t="shared" si="23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4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5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34591.350625630927</v>
      </c>
      <c r="AG252">
        <v>0</v>
      </c>
      <c r="AH252">
        <v>0</v>
      </c>
      <c r="AI252">
        <v>3</v>
      </c>
      <c r="AJ252">
        <f t="shared" si="26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 t="shared" si="21"/>
        <v>99042.654786940315</v>
      </c>
      <c r="AP252">
        <v>115980</v>
      </c>
      <c r="AQ252">
        <v>126.9</v>
      </c>
      <c r="AR252">
        <f t="shared" si="27"/>
        <v>16937.345213059685</v>
      </c>
    </row>
    <row r="253" spans="1:44" x14ac:dyDescent="0.3">
      <c r="A253">
        <v>0</v>
      </c>
      <c r="B253">
        <v>0</v>
      </c>
      <c r="C253">
        <v>5</v>
      </c>
      <c r="D253">
        <f t="shared" si="22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23"/>
        <v>8</v>
      </c>
      <c r="M253">
        <f>IF((MIN('GA2'!$F$3,J253)-MAX(0,I253))&lt;0,0,MIN('GA2'!$F$3,J253)-MAX(0,I253))</f>
        <v>1.3689916955204371</v>
      </c>
      <c r="N253">
        <f>IF((MIN('GA2'!$F$4,WS1B!J253)-MAX('GA2'!$F$3, WS1B!I253))&lt;0,0,MIN('GA2'!$F$4,WS1B!J253)-MAX('GA2'!$F$3, WS1B!I253))</f>
        <v>3.5044493081118961</v>
      </c>
      <c r="O253">
        <f>IF((MIN(24,J253)-MAX('GA2'!$F$4,WS1B!I253))&lt;0,0,MIN(24,J253)-MAX('GA2'!$F$4,WS1B!I253))</f>
        <v>3.1265589963676668</v>
      </c>
      <c r="P253">
        <f>(M253*'GA2'!$B$4+WS1B!N253*'GA2'!$C$4+WS1B!O253*'GA2'!$D$4)*INDEX('GA2'!$E$3:$E$8,WS1B!K253)</f>
        <v>75616.589018076018</v>
      </c>
      <c r="Q253">
        <v>6.2</v>
      </c>
      <c r="R253">
        <v>17.7</v>
      </c>
      <c r="S253">
        <v>3</v>
      </c>
      <c r="T253">
        <f t="shared" si="24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2.1734410036323331</v>
      </c>
      <c r="W253">
        <f>IF((MIN(24,R253)-MAX('GA2'!$F$4,WS1B!Q253))&lt;0,0,MIN(24,R253)-MAX('GA2'!$F$4,WS1B!Q253))</f>
        <v>9.3265589963676661</v>
      </c>
      <c r="X253">
        <f>(U253*'GA2'!$B$5+WS1B!V253*'GA2'!$C$5+WS1B!W253*'GA2'!$D$5)*INDEX('GA2'!$E$3:$E$8,WS1B!S253)</f>
        <v>120919.90329918714</v>
      </c>
      <c r="Y253">
        <v>7</v>
      </c>
      <c r="Z253">
        <v>8.6999999999999993</v>
      </c>
      <c r="AA253">
        <v>1</v>
      </c>
      <c r="AB253">
        <f t="shared" si="25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1.3734410036323332</v>
      </c>
      <c r="AE253">
        <f>IF((MIN(24,Z253)-MAX('GA2'!$F$4,WS1B!Y253))&lt;0,0,MIN(24,Z253)-MAX('GA2'!$F$4,WS1B!Y253))</f>
        <v>0.32655899636766605</v>
      </c>
      <c r="AF253">
        <f>(AC253*'GA2'!$B$6+WS1B!AD253*'GA2'!$C$6+WS1B!AE253*'GA2'!$D$6)*INDEX('GA2'!$E$3:$E$8,WS1B!AA253)</f>
        <v>20747.235655963821</v>
      </c>
      <c r="AG253">
        <v>0</v>
      </c>
      <c r="AH253">
        <v>0</v>
      </c>
      <c r="AI253">
        <v>2</v>
      </c>
      <c r="AJ253">
        <f t="shared" si="26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 t="shared" si="21"/>
        <v>217283.72797322698</v>
      </c>
      <c r="AP253">
        <v>218317</v>
      </c>
      <c r="AQ253">
        <v>185.6</v>
      </c>
      <c r="AR253">
        <f t="shared" si="27"/>
        <v>1033.2720267730183</v>
      </c>
    </row>
    <row r="254" spans="1:44" x14ac:dyDescent="0.3">
      <c r="A254">
        <v>8.3000000000000007</v>
      </c>
      <c r="B254">
        <v>11.8</v>
      </c>
      <c r="C254">
        <v>2</v>
      </c>
      <c r="D254">
        <f t="shared" si="22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7.3441003632332524E-2</v>
      </c>
      <c r="G254">
        <f>IF((MIN(24,B254)-MAX('GA2'!$F$4,WS1B!A254))&lt;0,0,MIN(24,B254)-MAX('GA2'!$F$4,WS1B!A254))</f>
        <v>3.4265589963676675</v>
      </c>
      <c r="H254">
        <f>(E254*'GA2'!$B$3+WS1B!F254*'GA2'!$C$3+WS1B!G254*'GA2'!$D$3)*INDEX('GA2'!$E$3:$E$8,WS1B!C254)</f>
        <v>28032.439311572536</v>
      </c>
      <c r="I254">
        <v>8.8000000000000007</v>
      </c>
      <c r="J254">
        <v>23.5</v>
      </c>
      <c r="K254">
        <v>3</v>
      </c>
      <c r="L254">
        <f t="shared" si="23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186535.36774877744</v>
      </c>
      <c r="Q254">
        <v>0</v>
      </c>
      <c r="R254">
        <v>0</v>
      </c>
      <c r="S254">
        <v>5</v>
      </c>
      <c r="T254">
        <f t="shared" si="24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5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6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14813.665539344222</v>
      </c>
      <c r="AO254">
        <f t="shared" si="21"/>
        <v>229381.47259969419</v>
      </c>
      <c r="AP254">
        <v>216569</v>
      </c>
      <c r="AQ254">
        <v>213.9</v>
      </c>
      <c r="AR254">
        <f t="shared" si="27"/>
        <v>12812.472599694185</v>
      </c>
    </row>
    <row r="255" spans="1:44" x14ac:dyDescent="0.3">
      <c r="A255">
        <v>0</v>
      </c>
      <c r="B255">
        <v>0</v>
      </c>
      <c r="C255">
        <v>2</v>
      </c>
      <c r="D255">
        <f t="shared" si="22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23"/>
        <v>4.0999999999999996</v>
      </c>
      <c r="M255">
        <f>IF((MIN('GA2'!$F$3,J255)-MAX(0,I255))&lt;0,0,MIN('GA2'!$F$3,J255)-MAX(0,I255))</f>
        <v>2.268991695520437</v>
      </c>
      <c r="N255">
        <f>IF((MIN('GA2'!$F$4,WS1B!J255)-MAX('GA2'!$F$3, WS1B!I255))&lt;0,0,MIN('GA2'!$F$4,WS1B!J255)-MAX('GA2'!$F$3, WS1B!I255))</f>
        <v>1.8310083044795631</v>
      </c>
      <c r="O255">
        <f>IF((MIN(24,J255)-MAX('GA2'!$F$4,WS1B!I255))&lt;0,0,MIN(24,J255)-MAX('GA2'!$F$4,WS1B!I255))</f>
        <v>0</v>
      </c>
      <c r="P255">
        <f>(M255*'GA2'!$B$4+WS1B!N255*'GA2'!$C$4+WS1B!O255*'GA2'!$D$4)*INDEX('GA2'!$E$3:$E$8,WS1B!K255)</f>
        <v>41460.565535560658</v>
      </c>
      <c r="Q255">
        <v>15</v>
      </c>
      <c r="R255">
        <v>22.5</v>
      </c>
      <c r="S255">
        <v>1</v>
      </c>
      <c r="T255">
        <f t="shared" si="24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55912.438326346426</v>
      </c>
      <c r="Y255">
        <v>3.1</v>
      </c>
      <c r="Z255">
        <v>14.5</v>
      </c>
      <c r="AA255">
        <v>6</v>
      </c>
      <c r="AB255">
        <f t="shared" si="25"/>
        <v>11.4</v>
      </c>
      <c r="AC255">
        <f>IF((MIN('GA2'!$F$3,Z255)-MAX(0,Y255))&lt;0,0,MIN('GA2'!$F$3,Z255)-MAX(0,Y255))</f>
        <v>1.768991695520437</v>
      </c>
      <c r="AD255">
        <f>IF((MIN('GA2'!$F$4,WS1B!Z255)-MAX('GA2'!$F$3, WS1B!Y255))&lt;0,0,MIN('GA2'!$F$4,WS1B!Z255)-MAX('GA2'!$F$3, WS1B!Y255))</f>
        <v>3.5044493081118961</v>
      </c>
      <c r="AE255">
        <f>IF((MIN(24,Z255)-MAX('GA2'!$F$4,WS1B!Y255))&lt;0,0,MIN(24,Z255)-MAX('GA2'!$F$4,WS1B!Y255))</f>
        <v>6.1265589963676668</v>
      </c>
      <c r="AF255">
        <f>(AC255*'GA2'!$B$6+WS1B!AD255*'GA2'!$C$6+WS1B!AE255*'GA2'!$D$6)*INDEX('GA2'!$E$3:$E$8,WS1B!AA255)</f>
        <v>138807.17917040782</v>
      </c>
      <c r="AG255">
        <v>16.600000000000001</v>
      </c>
      <c r="AH255">
        <v>19.899999999999999</v>
      </c>
      <c r="AI255">
        <v>4</v>
      </c>
      <c r="AJ255">
        <f t="shared" si="26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30852.304786277298</v>
      </c>
      <c r="AO255">
        <f t="shared" si="21"/>
        <v>267032.48781859223</v>
      </c>
      <c r="AP255">
        <v>253059</v>
      </c>
      <c r="AQ255">
        <v>231.8</v>
      </c>
      <c r="AR255">
        <f t="shared" si="27"/>
        <v>13973.487818592228</v>
      </c>
    </row>
    <row r="256" spans="1:44" x14ac:dyDescent="0.3">
      <c r="A256">
        <v>2.7</v>
      </c>
      <c r="B256">
        <v>22.2</v>
      </c>
      <c r="C256">
        <v>6</v>
      </c>
      <c r="D256">
        <f t="shared" si="22"/>
        <v>19.5</v>
      </c>
      <c r="E256">
        <f>IF((MIN('GA2'!$F$3,B256)-MAX(0,A256))&lt;0,0,MIN('GA2'!$F$3,B256)-MAX(0,A256))</f>
        <v>2.1689916955204369</v>
      </c>
      <c r="F256">
        <f>IF((MIN('GA2'!$F$4,WS1B!B256)-MAX('GA2'!$F$3, WS1B!A256))&lt;0,0,MIN('GA2'!$F$4,WS1B!B256)-MAX('GA2'!$F$3, WS1B!A256))</f>
        <v>3.5044493081118961</v>
      </c>
      <c r="G256">
        <f>IF((MIN(24,B256)-MAX('GA2'!$F$4,WS1B!A256))&lt;0,0,MIN(24,B256)-MAX('GA2'!$F$4,WS1B!A256))</f>
        <v>13.826558996367666</v>
      </c>
      <c r="H256">
        <f>(E256*'GA2'!$B$3+WS1B!F256*'GA2'!$C$3+WS1B!G256*'GA2'!$D$3)*INDEX('GA2'!$E$3:$E$8,WS1B!C256)</f>
        <v>200194.31227723134</v>
      </c>
      <c r="I256">
        <v>0</v>
      </c>
      <c r="J256">
        <v>0</v>
      </c>
      <c r="K256">
        <v>2</v>
      </c>
      <c r="L256">
        <f t="shared" si="23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4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5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6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7844.0445040871364</v>
      </c>
      <c r="AO256">
        <f t="shared" si="21"/>
        <v>208038.35678131846</v>
      </c>
      <c r="AP256">
        <v>225884</v>
      </c>
      <c r="AQ256">
        <v>300.89999999999998</v>
      </c>
      <c r="AR256">
        <f t="shared" si="27"/>
        <v>17845.643218681536</v>
      </c>
    </row>
    <row r="257" spans="1:44" x14ac:dyDescent="0.3">
      <c r="A257">
        <v>0</v>
      </c>
      <c r="B257">
        <v>0</v>
      </c>
      <c r="C257">
        <v>5</v>
      </c>
      <c r="D257">
        <f t="shared" si="22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23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2.2734410036323336</v>
      </c>
      <c r="O257">
        <f>IF((MIN(24,J257)-MAX('GA2'!$F$4,WS1B!I257))&lt;0,0,MIN(24,J257)-MAX('GA2'!$F$4,WS1B!I257))</f>
        <v>8.6265589963676668</v>
      </c>
      <c r="P257">
        <f>(M257*'GA2'!$B$4+WS1B!N257*'GA2'!$C$4+WS1B!O257*'GA2'!$D$4)*INDEX('GA2'!$E$3:$E$8,WS1B!K257)</f>
        <v>107370.57051307896</v>
      </c>
      <c r="Q257">
        <v>0</v>
      </c>
      <c r="R257">
        <v>0</v>
      </c>
      <c r="S257">
        <v>3</v>
      </c>
      <c r="T257">
        <f t="shared" si="24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5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6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119547.77149614775</v>
      </c>
      <c r="AO257">
        <f t="shared" si="21"/>
        <v>226918.3420092267</v>
      </c>
      <c r="AP257">
        <v>252623</v>
      </c>
      <c r="AQ257">
        <v>257.8</v>
      </c>
      <c r="AR257">
        <f t="shared" si="27"/>
        <v>25704.657990773296</v>
      </c>
    </row>
    <row r="258" spans="1:44" x14ac:dyDescent="0.3">
      <c r="A258">
        <v>19.2</v>
      </c>
      <c r="B258">
        <v>21.4</v>
      </c>
      <c r="C258">
        <v>5</v>
      </c>
      <c r="D258">
        <f t="shared" si="22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21163.114799235907</v>
      </c>
      <c r="I258">
        <v>4.9000000000000004</v>
      </c>
      <c r="J258">
        <v>10.9</v>
      </c>
      <c r="K258">
        <v>2</v>
      </c>
      <c r="L258">
        <f t="shared" si="23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3.4734410036323329</v>
      </c>
      <c r="O258">
        <f>IF((MIN(24,J258)-MAX('GA2'!$F$4,WS1B!I258))&lt;0,0,MIN(24,J258)-MAX('GA2'!$F$4,WS1B!I258))</f>
        <v>2.5265589963676671</v>
      </c>
      <c r="P258">
        <f>(M258*'GA2'!$B$4+WS1B!N258*'GA2'!$C$4+WS1B!O258*'GA2'!$D$4)*INDEX('GA2'!$E$3:$E$8,WS1B!K258)</f>
        <v>55759.623290417177</v>
      </c>
      <c r="Q258">
        <v>7.7</v>
      </c>
      <c r="R258">
        <v>7.7</v>
      </c>
      <c r="S258">
        <v>3</v>
      </c>
      <c r="T258">
        <f t="shared" si="24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5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3.3734410036323332</v>
      </c>
      <c r="AE258">
        <f>IF((MIN(24,Z258)-MAX('GA2'!$F$4,WS1B!Y258))&lt;0,0,MIN(24,Z258)-MAX('GA2'!$F$4,WS1B!Y258))</f>
        <v>11.026558996367665</v>
      </c>
      <c r="AF258">
        <f>(AC258*'GA2'!$B$6+WS1B!AD258*'GA2'!$C$6+WS1B!AE258*'GA2'!$D$6)*INDEX('GA2'!$E$3:$E$8,WS1B!AA258)</f>
        <v>134660.68790309221</v>
      </c>
      <c r="AG258">
        <v>9.6</v>
      </c>
      <c r="AH258">
        <v>21.9</v>
      </c>
      <c r="AI258">
        <v>6</v>
      </c>
      <c r="AJ258">
        <f t="shared" si="26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151840.07177827836</v>
      </c>
      <c r="AO258">
        <f t="shared" si="21"/>
        <v>363423.49777102366</v>
      </c>
      <c r="AP258">
        <v>381576</v>
      </c>
      <c r="AQ258">
        <v>355.8</v>
      </c>
      <c r="AR258">
        <f t="shared" si="27"/>
        <v>18152.502228976344</v>
      </c>
    </row>
    <row r="259" spans="1:44" x14ac:dyDescent="0.3">
      <c r="A259">
        <v>18.3</v>
      </c>
      <c r="B259">
        <v>23.8</v>
      </c>
      <c r="C259">
        <v>3</v>
      </c>
      <c r="D259">
        <f t="shared" si="22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55502.747876675836</v>
      </c>
      <c r="I259">
        <v>0</v>
      </c>
      <c r="J259">
        <v>0</v>
      </c>
      <c r="K259">
        <v>6</v>
      </c>
      <c r="L259">
        <f t="shared" si="23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4"/>
        <v>11.1</v>
      </c>
      <c r="U259">
        <f>IF((MIN('GA2'!$F$3,R259)-MAX(0,Q259))&lt;0,0,MIN('GA2'!$F$3,R259)-MAX(0,Q259))</f>
        <v>2.9689916955204372</v>
      </c>
      <c r="V259">
        <f>IF((MIN('GA2'!$F$4,WS1B!R259)-MAX('GA2'!$F$3, WS1B!Q259))&lt;0,0,MIN('GA2'!$F$4,WS1B!R259)-MAX('GA2'!$F$3, WS1B!Q259))</f>
        <v>3.5044493081118961</v>
      </c>
      <c r="W259">
        <f>IF((MIN(24,R259)-MAX('GA2'!$F$4,WS1B!Q259))&lt;0,0,MIN(24,R259)-MAX('GA2'!$F$4,WS1B!Q259))</f>
        <v>4.6265589963676668</v>
      </c>
      <c r="X259">
        <f>(U259*'GA2'!$B$5+WS1B!V259*'GA2'!$C$5+WS1B!W259*'GA2'!$D$5)*INDEX('GA2'!$E$3:$E$8,WS1B!S259)</f>
        <v>120109.204046999</v>
      </c>
      <c r="Y259">
        <v>1.2</v>
      </c>
      <c r="Z259">
        <v>18.2</v>
      </c>
      <c r="AA259">
        <v>1</v>
      </c>
      <c r="AB259">
        <f t="shared" si="25"/>
        <v>17</v>
      </c>
      <c r="AC259">
        <f>IF((MIN('GA2'!$F$3,Z259)-MAX(0,Y259))&lt;0,0,MIN('GA2'!$F$3,Z259)-MAX(0,Y259))</f>
        <v>3.6689916955204369</v>
      </c>
      <c r="AD259">
        <f>IF((MIN('GA2'!$F$4,WS1B!Z259)-MAX('GA2'!$F$3, WS1B!Y259))&lt;0,0,MIN('GA2'!$F$4,WS1B!Z259)-MAX('GA2'!$F$3, WS1B!Y259))</f>
        <v>3.5044493081118961</v>
      </c>
      <c r="AE259">
        <f>IF((MIN(24,Z259)-MAX('GA2'!$F$4,WS1B!Y259))&lt;0,0,MIN(24,Z259)-MAX('GA2'!$F$4,WS1B!Y259))</f>
        <v>9.8265589963676661</v>
      </c>
      <c r="AF259">
        <f>(AC259*'GA2'!$B$6+WS1B!AD259*'GA2'!$C$6+WS1B!AE259*'GA2'!$D$6)*INDEX('GA2'!$E$3:$E$8,WS1B!AA259)</f>
        <v>151727.37085730373</v>
      </c>
      <c r="AG259">
        <v>0</v>
      </c>
      <c r="AH259">
        <v>0</v>
      </c>
      <c r="AI259">
        <v>2</v>
      </c>
      <c r="AJ259">
        <f t="shared" si="26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 t="shared" ref="AO259:AO322" si="28">$H259+$P259+$X259+$AF259+$AN259</f>
        <v>327339.32278097857</v>
      </c>
      <c r="AP259">
        <v>367119</v>
      </c>
      <c r="AQ259">
        <v>307.3</v>
      </c>
      <c r="AR259">
        <f t="shared" si="27"/>
        <v>39779.677219021425</v>
      </c>
    </row>
    <row r="260" spans="1:44" x14ac:dyDescent="0.3">
      <c r="A260">
        <v>15.9</v>
      </c>
      <c r="B260">
        <v>18.5</v>
      </c>
      <c r="C260">
        <v>4</v>
      </c>
      <c r="D260">
        <f t="shared" ref="D260:D323" si="29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21890.556772636912</v>
      </c>
      <c r="I260">
        <v>10</v>
      </c>
      <c r="J260">
        <v>11.8</v>
      </c>
      <c r="K260">
        <v>5</v>
      </c>
      <c r="L260">
        <f t="shared" ref="L260:L323" si="30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21773.160271657212</v>
      </c>
      <c r="Q260">
        <v>10.1</v>
      </c>
      <c r="R260">
        <v>14.6</v>
      </c>
      <c r="S260">
        <v>6</v>
      </c>
      <c r="T260">
        <f t="shared" ref="T260:T323" si="31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42955.736715433995</v>
      </c>
      <c r="Y260">
        <v>19.399999999999999</v>
      </c>
      <c r="Z260">
        <v>20.3</v>
      </c>
      <c r="AA260">
        <v>3</v>
      </c>
      <c r="AB260">
        <f t="shared" ref="AB260:AB323" si="32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8563.608589051988</v>
      </c>
      <c r="AG260">
        <v>0.5</v>
      </c>
      <c r="AH260">
        <v>1.9</v>
      </c>
      <c r="AI260">
        <v>1</v>
      </c>
      <c r="AJ260">
        <f t="shared" ref="AJ260:AJ323" si="33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10584.636496687002</v>
      </c>
      <c r="AO260">
        <f t="shared" si="28"/>
        <v>105767.69884546711</v>
      </c>
      <c r="AP260">
        <v>134070</v>
      </c>
      <c r="AQ260">
        <v>117</v>
      </c>
      <c r="AR260">
        <f t="shared" ref="AR260:AR323" si="34">ABS($AP260-$AO260)</f>
        <v>28302.301154532892</v>
      </c>
    </row>
    <row r="261" spans="1:44" x14ac:dyDescent="0.3">
      <c r="A261">
        <v>0</v>
      </c>
      <c r="B261">
        <v>0</v>
      </c>
      <c r="C261">
        <v>3</v>
      </c>
      <c r="D261">
        <f t="shared" si="29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30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31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3.1734410036323331</v>
      </c>
      <c r="W261">
        <f>IF((MIN(24,R261)-MAX('GA2'!$F$4,WS1B!Q261))&lt;0,0,MIN(24,R261)-MAX('GA2'!$F$4,WS1B!Q261))</f>
        <v>12.526558996367665</v>
      </c>
      <c r="X261">
        <f>(U261*'GA2'!$B$5+WS1B!V261*'GA2'!$C$5+WS1B!W261*'GA2'!$D$5)*INDEX('GA2'!$E$3:$E$8,WS1B!S261)</f>
        <v>159287.75213603809</v>
      </c>
      <c r="Y261">
        <v>0</v>
      </c>
      <c r="Z261">
        <v>0</v>
      </c>
      <c r="AA261">
        <v>1</v>
      </c>
      <c r="AB261">
        <f t="shared" si="32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33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 t="shared" si="28"/>
        <v>159287.75213603809</v>
      </c>
      <c r="AP261">
        <v>151572</v>
      </c>
      <c r="AQ261">
        <v>125.6</v>
      </c>
      <c r="AR261">
        <f t="shared" si="34"/>
        <v>7715.7521360380924</v>
      </c>
    </row>
    <row r="262" spans="1:44" x14ac:dyDescent="0.3">
      <c r="A262">
        <v>0</v>
      </c>
      <c r="B262">
        <v>0</v>
      </c>
      <c r="C262">
        <v>5</v>
      </c>
      <c r="D262">
        <f t="shared" si="29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30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31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25128.546929081593</v>
      </c>
      <c r="Y262">
        <v>0.5</v>
      </c>
      <c r="Z262">
        <v>7.9</v>
      </c>
      <c r="AA262">
        <v>6</v>
      </c>
      <c r="AB262">
        <f t="shared" si="32"/>
        <v>7.4</v>
      </c>
      <c r="AC262">
        <f>IF((MIN('GA2'!$F$3,Z262)-MAX(0,Y262))&lt;0,0,MIN('GA2'!$F$3,Z262)-MAX(0,Y262))</f>
        <v>4.3689916955204371</v>
      </c>
      <c r="AD262">
        <f>IF((MIN('GA2'!$F$4,WS1B!Z262)-MAX('GA2'!$F$3, WS1B!Y262))&lt;0,0,MIN('GA2'!$F$4,WS1B!Z262)-MAX('GA2'!$F$3, WS1B!Y262))</f>
        <v>3.0310083044795633</v>
      </c>
      <c r="AE262">
        <f>IF((MIN(24,Z262)-MAX('GA2'!$F$4,WS1B!Y262))&lt;0,0,MIN(24,Z262)-MAX('GA2'!$F$4,WS1B!Y262))</f>
        <v>0</v>
      </c>
      <c r="AF262">
        <f>(AC262*'GA2'!$B$6+WS1B!AD262*'GA2'!$C$6+WS1B!AE262*'GA2'!$D$6)*INDEX('GA2'!$E$3:$E$8,WS1B!AA262)</f>
        <v>89445.017402510668</v>
      </c>
      <c r="AG262">
        <v>2.1</v>
      </c>
      <c r="AH262">
        <v>16.399999999999999</v>
      </c>
      <c r="AI262">
        <v>2</v>
      </c>
      <c r="AJ262">
        <f t="shared" si="33"/>
        <v>14.299999999999999</v>
      </c>
      <c r="AK262">
        <f>IF((MIN('GA2'!$F$3,AH262)-MAX(0,AG262))&lt;0,0,MIN('GA2'!$F$3,AH262)-MAX(0,AG262))</f>
        <v>2.768991695520437</v>
      </c>
      <c r="AL262">
        <f>IF((MIN('GA2'!$F$4,WS1B!AH262)-MAX('GA2'!$F$3, WS1B!AG262))&lt;0,0,MIN('GA2'!$F$4,WS1B!AH262)-MAX('GA2'!$F$3, WS1B!AG262))</f>
        <v>3.5044493081118961</v>
      </c>
      <c r="AM262">
        <f>IF((MIN(24,AH262)-MAX('GA2'!$F$4,WS1B!AG262))&lt;0,0,MIN(24,AH262)-MAX('GA2'!$F$4,WS1B!AG262))</f>
        <v>8.0265589963676653</v>
      </c>
      <c r="AN262">
        <f>(AK262*'GA2'!$B$7+WS1B!AL262*'GA2'!$C$7+WS1B!AM262*'GA2'!$D$7)*INDEX('GA2'!$E$3:$E$8,WS1B!AI262)</f>
        <v>105206.17203410772</v>
      </c>
      <c r="AO262">
        <f t="shared" si="28"/>
        <v>219779.73636569997</v>
      </c>
      <c r="AP262">
        <v>212538</v>
      </c>
      <c r="AQ262">
        <v>254</v>
      </c>
      <c r="AR262">
        <f t="shared" si="34"/>
        <v>7241.736365699966</v>
      </c>
    </row>
    <row r="263" spans="1:44" x14ac:dyDescent="0.3">
      <c r="A263">
        <v>0</v>
      </c>
      <c r="B263">
        <v>0</v>
      </c>
      <c r="C263">
        <v>6</v>
      </c>
      <c r="D263">
        <f t="shared" si="29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30"/>
        <v>13.899999999999999</v>
      </c>
      <c r="M263">
        <f>IF((MIN('GA2'!$F$3,J263)-MAX(0,I263))&lt;0,0,MIN('GA2'!$F$3,J263)-MAX(0,I263))</f>
        <v>4.5689916955204373</v>
      </c>
      <c r="N263">
        <f>IF((MIN('GA2'!$F$4,WS1B!J263)-MAX('GA2'!$F$3, WS1B!I263))&lt;0,0,MIN('GA2'!$F$4,WS1B!J263)-MAX('GA2'!$F$3, WS1B!I263))</f>
        <v>3.5044493081118961</v>
      </c>
      <c r="O263">
        <f>IF((MIN(24,J263)-MAX('GA2'!$F$4,WS1B!I263))&lt;0,0,MIN(24,J263)-MAX('GA2'!$F$4,WS1B!I263))</f>
        <v>5.8265589963676661</v>
      </c>
      <c r="P263">
        <f>(M263*'GA2'!$B$4+WS1B!N263*'GA2'!$C$4+WS1B!O263*'GA2'!$D$4)*INDEX('GA2'!$E$3:$E$8,WS1B!K263)</f>
        <v>129694.55485622957</v>
      </c>
      <c r="Q263">
        <v>6.1</v>
      </c>
      <c r="R263">
        <v>6.4</v>
      </c>
      <c r="S263">
        <v>5</v>
      </c>
      <c r="T263">
        <f t="shared" si="31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0.30000000000000071</v>
      </c>
      <c r="W263">
        <f>IF((MIN(24,R263)-MAX('GA2'!$F$4,WS1B!Q263))&lt;0,0,MIN(24,R263)-MAX('GA2'!$F$4,WS1B!Q263))</f>
        <v>0</v>
      </c>
      <c r="X263">
        <f>(U263*'GA2'!$B$5+WS1B!V263*'GA2'!$C$5+WS1B!W263*'GA2'!$D$5)*INDEX('GA2'!$E$3:$E$8,WS1B!S263)</f>
        <v>5276.8933364441782</v>
      </c>
      <c r="Y263">
        <v>16.3</v>
      </c>
      <c r="Z263">
        <v>18.5</v>
      </c>
      <c r="AA263">
        <v>3</v>
      </c>
      <c r="AB263">
        <f t="shared" si="32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20933.265439904804</v>
      </c>
      <c r="AG263">
        <v>11</v>
      </c>
      <c r="AH263">
        <v>17</v>
      </c>
      <c r="AI263">
        <v>1</v>
      </c>
      <c r="AJ263">
        <f t="shared" si="33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57845.695885232773</v>
      </c>
      <c r="AO263">
        <f t="shared" si="28"/>
        <v>213750.40951781132</v>
      </c>
      <c r="AP263">
        <v>213044</v>
      </c>
      <c r="AQ263">
        <v>231</v>
      </c>
      <c r="AR263">
        <f t="shared" si="34"/>
        <v>706.40951781132026</v>
      </c>
    </row>
    <row r="264" spans="1:44" x14ac:dyDescent="0.3">
      <c r="A264">
        <v>0</v>
      </c>
      <c r="B264">
        <v>0</v>
      </c>
      <c r="C264">
        <v>5</v>
      </c>
      <c r="D264">
        <f t="shared" si="29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30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31"/>
        <v>12.100000000000001</v>
      </c>
      <c r="U264">
        <f>IF((MIN('GA2'!$F$3,R264)-MAX(0,Q264))&lt;0,0,MIN('GA2'!$F$3,R264)-MAX(0,Q264))</f>
        <v>2.6689916955204369</v>
      </c>
      <c r="V264">
        <f>IF((MIN('GA2'!$F$4,WS1B!R264)-MAX('GA2'!$F$3, WS1B!Q264))&lt;0,0,MIN('GA2'!$F$4,WS1B!R264)-MAX('GA2'!$F$3, WS1B!Q264))</f>
        <v>3.5044493081118961</v>
      </c>
      <c r="W264">
        <f>IF((MIN(24,R264)-MAX('GA2'!$F$4,WS1B!Q264))&lt;0,0,MIN(24,R264)-MAX('GA2'!$F$4,WS1B!Q264))</f>
        <v>5.9265589963676675</v>
      </c>
      <c r="X264">
        <f>(U264*'GA2'!$B$5+WS1B!V264*'GA2'!$C$5+WS1B!W264*'GA2'!$D$5)*INDEX('GA2'!$E$3:$E$8,WS1B!S264)</f>
        <v>121163.25093411138</v>
      </c>
      <c r="Y264">
        <v>9.5</v>
      </c>
      <c r="Z264">
        <v>17.899999999999999</v>
      </c>
      <c r="AA264">
        <v>6</v>
      </c>
      <c r="AB264">
        <f t="shared" si="32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88050.710683424215</v>
      </c>
      <c r="AG264">
        <v>9.1999999999999993</v>
      </c>
      <c r="AH264">
        <v>14.7</v>
      </c>
      <c r="AI264">
        <v>3</v>
      </c>
      <c r="AJ264">
        <f t="shared" si="33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61631.77824639868</v>
      </c>
      <c r="AO264">
        <f t="shared" si="28"/>
        <v>270845.73986393429</v>
      </c>
      <c r="AP264">
        <v>254332</v>
      </c>
      <c r="AQ264">
        <v>230</v>
      </c>
      <c r="AR264">
        <f t="shared" si="34"/>
        <v>16513.739863934286</v>
      </c>
    </row>
    <row r="265" spans="1:44" x14ac:dyDescent="0.3">
      <c r="A265">
        <v>3.9</v>
      </c>
      <c r="B265">
        <v>12.7</v>
      </c>
      <c r="C265">
        <v>4</v>
      </c>
      <c r="D265">
        <f t="shared" si="29"/>
        <v>8.7999999999999989</v>
      </c>
      <c r="E265">
        <f>IF((MIN('GA2'!$F$3,B265)-MAX(0,A265))&lt;0,0,MIN('GA2'!$F$3,B265)-MAX(0,A265))</f>
        <v>0.96899169552043718</v>
      </c>
      <c r="F265">
        <f>IF((MIN('GA2'!$F$4,WS1B!B265)-MAX('GA2'!$F$3, WS1B!A265))&lt;0,0,MIN('GA2'!$F$4,WS1B!B265)-MAX('GA2'!$F$3, WS1B!A265))</f>
        <v>3.5044493081118961</v>
      </c>
      <c r="G265">
        <f>IF((MIN(24,B265)-MAX('GA2'!$F$4,WS1B!A265))&lt;0,0,MIN(24,B265)-MAX('GA2'!$F$4,WS1B!A265))</f>
        <v>4.3265589963676661</v>
      </c>
      <c r="H265">
        <f>(E265*'GA2'!$B$3+WS1B!F265*'GA2'!$C$3+WS1B!G265*'GA2'!$D$3)*INDEX('GA2'!$E$3:$E$8,WS1B!C265)</f>
        <v>61355.485271562196</v>
      </c>
      <c r="I265">
        <v>0</v>
      </c>
      <c r="J265">
        <v>0</v>
      </c>
      <c r="K265">
        <v>2</v>
      </c>
      <c r="L265">
        <f t="shared" si="30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31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32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82809.596952268039</v>
      </c>
      <c r="AG265">
        <v>0</v>
      </c>
      <c r="AH265">
        <v>0</v>
      </c>
      <c r="AI265">
        <v>3</v>
      </c>
      <c r="AJ265">
        <f t="shared" si="33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 t="shared" si="28"/>
        <v>144165.08222383022</v>
      </c>
      <c r="AP265">
        <v>142115</v>
      </c>
      <c r="AQ265">
        <v>195.2</v>
      </c>
      <c r="AR265">
        <f t="shared" si="34"/>
        <v>2050.0822238302208</v>
      </c>
    </row>
    <row r="266" spans="1:44" x14ac:dyDescent="0.3">
      <c r="A266">
        <v>8.4</v>
      </c>
      <c r="B266">
        <v>18.5</v>
      </c>
      <c r="C266">
        <v>6</v>
      </c>
      <c r="D266">
        <f t="shared" si="29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112282.59709291341</v>
      </c>
      <c r="I266">
        <v>2.2999999999999998</v>
      </c>
      <c r="J266">
        <v>19</v>
      </c>
      <c r="K266">
        <v>2</v>
      </c>
      <c r="L266">
        <f t="shared" si="30"/>
        <v>16.7</v>
      </c>
      <c r="M266">
        <f>IF((MIN('GA2'!$F$3,J266)-MAX(0,I266))&lt;0,0,MIN('GA2'!$F$3,J266)-MAX(0,I266))</f>
        <v>2.5689916955204373</v>
      </c>
      <c r="N266">
        <f>IF((MIN('GA2'!$F$4,WS1B!J266)-MAX('GA2'!$F$3, WS1B!I266))&lt;0,0,MIN('GA2'!$F$4,WS1B!J266)-MAX('GA2'!$F$3, WS1B!I266))</f>
        <v>3.5044493081118961</v>
      </c>
      <c r="O266">
        <f>IF((MIN(24,J266)-MAX('GA2'!$F$4,WS1B!I266))&lt;0,0,MIN(24,J266)-MAX('GA2'!$F$4,WS1B!I266))</f>
        <v>10.626558996367667</v>
      </c>
      <c r="P266">
        <f>(M266*'GA2'!$B$4+WS1B!N266*'GA2'!$C$4+WS1B!O266*'GA2'!$D$4)*INDEX('GA2'!$E$3:$E$8,WS1B!K266)</f>
        <v>158008.17013346546</v>
      </c>
      <c r="Q266">
        <v>9.3000000000000007</v>
      </c>
      <c r="R266">
        <v>12.1</v>
      </c>
      <c r="S266">
        <v>4</v>
      </c>
      <c r="T266">
        <f t="shared" si="31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20242.263487185282</v>
      </c>
      <c r="Y266">
        <v>0</v>
      </c>
      <c r="Z266">
        <v>0</v>
      </c>
      <c r="AA266">
        <v>1</v>
      </c>
      <c r="AB266">
        <f t="shared" si="32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33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 t="shared" si="28"/>
        <v>290533.03071356419</v>
      </c>
      <c r="AP266">
        <v>274479</v>
      </c>
      <c r="AQ266">
        <v>340.9</v>
      </c>
      <c r="AR266">
        <f t="shared" si="34"/>
        <v>16054.030713564192</v>
      </c>
    </row>
    <row r="267" spans="1:44" x14ac:dyDescent="0.3">
      <c r="A267">
        <v>5.5</v>
      </c>
      <c r="B267">
        <v>19.899999999999999</v>
      </c>
      <c r="C267">
        <v>2</v>
      </c>
      <c r="D267">
        <f t="shared" si="29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2.8734410036323332</v>
      </c>
      <c r="G267">
        <f>IF((MIN(24,B267)-MAX('GA2'!$F$4,WS1B!A267))&lt;0,0,MIN(24,B267)-MAX('GA2'!$F$4,WS1B!A267))</f>
        <v>11.526558996367665</v>
      </c>
      <c r="H267">
        <f>(E267*'GA2'!$B$3+WS1B!F267*'GA2'!$C$3+WS1B!G267*'GA2'!$D$3)*INDEX('GA2'!$E$3:$E$8,WS1B!C267)</f>
        <v>106264.26513993272</v>
      </c>
      <c r="I267">
        <v>12.4</v>
      </c>
      <c r="J267">
        <v>16.5</v>
      </c>
      <c r="K267">
        <v>3</v>
      </c>
      <c r="L267">
        <f t="shared" si="30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52026.871276869897</v>
      </c>
      <c r="Q267">
        <v>9.9</v>
      </c>
      <c r="R267">
        <v>17.100000000000001</v>
      </c>
      <c r="S267">
        <v>1</v>
      </c>
      <c r="T267">
        <f t="shared" si="31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53675.940793292575</v>
      </c>
      <c r="Y267">
        <v>0</v>
      </c>
      <c r="Z267">
        <v>0</v>
      </c>
      <c r="AA267">
        <v>5</v>
      </c>
      <c r="AB267">
        <f t="shared" si="32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33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 t="shared" si="28"/>
        <v>211967.07721009519</v>
      </c>
      <c r="AP267">
        <v>234455</v>
      </c>
      <c r="AQ267">
        <v>314.60000000000002</v>
      </c>
      <c r="AR267">
        <f t="shared" si="34"/>
        <v>22487.922789904813</v>
      </c>
    </row>
    <row r="268" spans="1:44" x14ac:dyDescent="0.3">
      <c r="A268">
        <v>12.5</v>
      </c>
      <c r="B268">
        <v>19.5</v>
      </c>
      <c r="C268">
        <v>3</v>
      </c>
      <c r="D268">
        <f t="shared" si="29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70639.860933951059</v>
      </c>
      <c r="I268">
        <v>0</v>
      </c>
      <c r="J268">
        <v>0</v>
      </c>
      <c r="K268">
        <v>4</v>
      </c>
      <c r="L268">
        <f t="shared" si="30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31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32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33"/>
        <v>14.5</v>
      </c>
      <c r="AK268">
        <f>IF((MIN('GA2'!$F$3,AH268)-MAX(0,AG268))&lt;0,0,MIN('GA2'!$F$3,AH268)-MAX(0,AG268))</f>
        <v>2.5689916955204373</v>
      </c>
      <c r="AL268">
        <f>IF((MIN('GA2'!$F$4,WS1B!AH268)-MAX('GA2'!$F$3, WS1B!AG268))&lt;0,0,MIN('GA2'!$F$4,WS1B!AH268)-MAX('GA2'!$F$3, WS1B!AG268))</f>
        <v>3.5044493081118961</v>
      </c>
      <c r="AM268">
        <f>IF((MIN(24,AH268)-MAX('GA2'!$F$4,WS1B!AG268))&lt;0,0,MIN(24,AH268)-MAX('GA2'!$F$4,WS1B!AG268))</f>
        <v>8.4265589963676675</v>
      </c>
      <c r="AN268">
        <f>(AK268*'GA2'!$B$7+WS1B!AL268*'GA2'!$C$7+WS1B!AM268*'GA2'!$D$7)*INDEX('GA2'!$E$3:$E$8,WS1B!AI268)</f>
        <v>115345.54667336366</v>
      </c>
      <c r="AO268">
        <f t="shared" si="28"/>
        <v>185985.4076073147</v>
      </c>
      <c r="AP268">
        <v>175991</v>
      </c>
      <c r="AQ268">
        <v>279</v>
      </c>
      <c r="AR268">
        <f t="shared" si="34"/>
        <v>9994.4076073147007</v>
      </c>
    </row>
    <row r="269" spans="1:44" x14ac:dyDescent="0.3">
      <c r="A269">
        <v>3.5</v>
      </c>
      <c r="B269">
        <v>22.1</v>
      </c>
      <c r="C269">
        <v>6</v>
      </c>
      <c r="D269">
        <f t="shared" si="29"/>
        <v>18.600000000000001</v>
      </c>
      <c r="E269">
        <f>IF((MIN('GA2'!$F$3,B269)-MAX(0,A269))&lt;0,0,MIN('GA2'!$F$3,B269)-MAX(0,A269))</f>
        <v>1.3689916955204371</v>
      </c>
      <c r="F269">
        <f>IF((MIN('GA2'!$F$4,WS1B!B269)-MAX('GA2'!$F$3, WS1B!A269))&lt;0,0,MIN('GA2'!$F$4,WS1B!B269)-MAX('GA2'!$F$3, WS1B!A269))</f>
        <v>3.5044493081118961</v>
      </c>
      <c r="G269">
        <f>IF((MIN(24,B269)-MAX('GA2'!$F$4,WS1B!A269))&lt;0,0,MIN(24,B269)-MAX('GA2'!$F$4,WS1B!A269))</f>
        <v>13.726558996367668</v>
      </c>
      <c r="H269">
        <f>(E269*'GA2'!$B$3+WS1B!F269*'GA2'!$C$3+WS1B!G269*'GA2'!$D$3)*INDEX('GA2'!$E$3:$E$8,WS1B!C269)</f>
        <v>190037.40741727114</v>
      </c>
      <c r="I269">
        <v>0</v>
      </c>
      <c r="J269">
        <v>0</v>
      </c>
      <c r="K269">
        <v>1</v>
      </c>
      <c r="L269">
        <f t="shared" si="30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31"/>
        <v>14.200000000000001</v>
      </c>
      <c r="U269">
        <f>IF((MIN('GA2'!$F$3,R269)-MAX(0,Q269))&lt;0,0,MIN('GA2'!$F$3,R269)-MAX(0,Q269))</f>
        <v>3.268991695520437</v>
      </c>
      <c r="V269">
        <f>IF((MIN('GA2'!$F$4,WS1B!R269)-MAX('GA2'!$F$3, WS1B!Q269))&lt;0,0,MIN('GA2'!$F$4,WS1B!R269)-MAX('GA2'!$F$3, WS1B!Q269))</f>
        <v>3.5044493081118961</v>
      </c>
      <c r="W269">
        <f>IF((MIN(24,R269)-MAX('GA2'!$F$4,WS1B!Q269))&lt;0,0,MIN(24,R269)-MAX('GA2'!$F$4,WS1B!Q269))</f>
        <v>7.4265589963676675</v>
      </c>
      <c r="X269">
        <f>(U269*'GA2'!$B$5+WS1B!V269*'GA2'!$C$5+WS1B!W269*'GA2'!$D$5)*INDEX('GA2'!$E$3:$E$8,WS1B!S269)</f>
        <v>172184.55143927751</v>
      </c>
      <c r="Y269">
        <v>0</v>
      </c>
      <c r="Z269">
        <v>0</v>
      </c>
      <c r="AA269">
        <v>2</v>
      </c>
      <c r="AB269">
        <f t="shared" si="32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33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 t="shared" si="28"/>
        <v>362221.95885654865</v>
      </c>
      <c r="AP269">
        <v>382307</v>
      </c>
      <c r="AQ269">
        <v>392.6</v>
      </c>
      <c r="AR269">
        <f t="shared" si="34"/>
        <v>20085.041143451352</v>
      </c>
    </row>
    <row r="270" spans="1:44" x14ac:dyDescent="0.3">
      <c r="A270">
        <v>6.2</v>
      </c>
      <c r="B270">
        <v>23.6</v>
      </c>
      <c r="C270">
        <v>1</v>
      </c>
      <c r="D270">
        <f t="shared" si="29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2.1734410036323331</v>
      </c>
      <c r="G270">
        <f>IF((MIN(24,B270)-MAX('GA2'!$F$4,WS1B!A270))&lt;0,0,MIN(24,B270)-MAX('GA2'!$F$4,WS1B!A270))</f>
        <v>15.226558996367668</v>
      </c>
      <c r="H270">
        <f>(E270*'GA2'!$B$3+WS1B!F270*'GA2'!$C$3+WS1B!G270*'GA2'!$D$3)*INDEX('GA2'!$E$3:$E$8,WS1B!C270)</f>
        <v>142836.24839508749</v>
      </c>
      <c r="I270">
        <v>5.6</v>
      </c>
      <c r="J270">
        <v>9.5</v>
      </c>
      <c r="K270">
        <v>5</v>
      </c>
      <c r="L270">
        <f t="shared" si="30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2.7734410036323336</v>
      </c>
      <c r="O270">
        <f>IF((MIN(24,J270)-MAX('GA2'!$F$4,WS1B!I270))&lt;0,0,MIN(24,J270)-MAX('GA2'!$F$4,WS1B!I270))</f>
        <v>1.1265589963676668</v>
      </c>
      <c r="P270">
        <f>(M270*'GA2'!$B$4+WS1B!N270*'GA2'!$C$4+WS1B!O270*'GA2'!$D$4)*INDEX('GA2'!$E$3:$E$8,WS1B!K270)</f>
        <v>42208.833200017754</v>
      </c>
      <c r="Q270">
        <v>14.2</v>
      </c>
      <c r="R270">
        <v>15.5</v>
      </c>
      <c r="S270">
        <v>3</v>
      </c>
      <c r="T270">
        <f t="shared" si="31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11264.521037174512</v>
      </c>
      <c r="Y270">
        <v>0</v>
      </c>
      <c r="Z270">
        <v>0</v>
      </c>
      <c r="AA270">
        <v>6</v>
      </c>
      <c r="AB270">
        <f t="shared" si="32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33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 t="shared" si="28"/>
        <v>196309.60263227974</v>
      </c>
      <c r="AP270">
        <v>215486</v>
      </c>
      <c r="AQ270">
        <v>310.39999999999998</v>
      </c>
      <c r="AR270">
        <f t="shared" si="34"/>
        <v>19176.397367720259</v>
      </c>
    </row>
    <row r="271" spans="1:44" x14ac:dyDescent="0.3">
      <c r="A271">
        <v>0</v>
      </c>
      <c r="B271">
        <v>0</v>
      </c>
      <c r="C271">
        <v>5</v>
      </c>
      <c r="D271">
        <f t="shared" si="29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30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0.57344100363233341</v>
      </c>
      <c r="O271">
        <f>IF((MIN(24,J271)-MAX('GA2'!$F$4,WS1B!I271))&lt;0,0,MIN(24,J271)-MAX('GA2'!$F$4,WS1B!I271))</f>
        <v>13.626558996367667</v>
      </c>
      <c r="P271">
        <f>(M271*'GA2'!$B$4+WS1B!N271*'GA2'!$C$4+WS1B!O271*'GA2'!$D$4)*INDEX('GA2'!$E$3:$E$8,WS1B!K271)</f>
        <v>143470.90675835611</v>
      </c>
      <c r="Q271">
        <v>0</v>
      </c>
      <c r="R271">
        <v>0</v>
      </c>
      <c r="S271">
        <v>1</v>
      </c>
      <c r="T271">
        <f t="shared" si="31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32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33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 t="shared" si="28"/>
        <v>143470.90675835611</v>
      </c>
      <c r="AP271">
        <v>147404</v>
      </c>
      <c r="AQ271">
        <v>142</v>
      </c>
      <c r="AR271">
        <f t="shared" si="34"/>
        <v>3933.0932416438882</v>
      </c>
    </row>
    <row r="272" spans="1:44" x14ac:dyDescent="0.3">
      <c r="A272">
        <v>18.399999999999999</v>
      </c>
      <c r="B272">
        <v>23.9</v>
      </c>
      <c r="C272">
        <v>1</v>
      </c>
      <c r="D272">
        <f t="shared" si="29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47752.078045903727</v>
      </c>
      <c r="I272">
        <v>6.7</v>
      </c>
      <c r="J272">
        <v>22.5</v>
      </c>
      <c r="K272">
        <v>2</v>
      </c>
      <c r="L272">
        <f t="shared" si="30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1.6734410036323331</v>
      </c>
      <c r="O272">
        <f>IF((MIN(24,J272)-MAX('GA2'!$F$4,WS1B!I272))&lt;0,0,MIN(24,J272)-MAX('GA2'!$F$4,WS1B!I272))</f>
        <v>14.126558996367667</v>
      </c>
      <c r="P272">
        <f>(M272*'GA2'!$B$4+WS1B!N272*'GA2'!$C$4+WS1B!O272*'GA2'!$D$4)*INDEX('GA2'!$E$3:$E$8,WS1B!K272)</f>
        <v>158078.70010181755</v>
      </c>
      <c r="Q272">
        <v>0</v>
      </c>
      <c r="R272">
        <v>0</v>
      </c>
      <c r="S272">
        <v>3</v>
      </c>
      <c r="T272">
        <f t="shared" si="31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32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33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74793.466148551073</v>
      </c>
      <c r="AO272">
        <f t="shared" si="28"/>
        <v>280624.24429627234</v>
      </c>
      <c r="AP272">
        <v>323851</v>
      </c>
      <c r="AQ272">
        <v>336.5</v>
      </c>
      <c r="AR272">
        <f t="shared" si="34"/>
        <v>43226.755703727657</v>
      </c>
    </row>
    <row r="273" spans="1:44" x14ac:dyDescent="0.3">
      <c r="A273">
        <v>0</v>
      </c>
      <c r="B273">
        <v>0</v>
      </c>
      <c r="C273">
        <v>6</v>
      </c>
      <c r="D273">
        <f t="shared" si="29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30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31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32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33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96296.587666259555</v>
      </c>
      <c r="AO273">
        <f t="shared" si="28"/>
        <v>96296.587666259555</v>
      </c>
      <c r="AP273">
        <v>87570</v>
      </c>
      <c r="AQ273">
        <v>123.6</v>
      </c>
      <c r="AR273">
        <f t="shared" si="34"/>
        <v>8726.5876662595547</v>
      </c>
    </row>
    <row r="274" spans="1:44" x14ac:dyDescent="0.3">
      <c r="A274">
        <v>13.8</v>
      </c>
      <c r="B274">
        <v>19.7</v>
      </c>
      <c r="C274">
        <v>3</v>
      </c>
      <c r="D274">
        <f t="shared" si="29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59539.311358615887</v>
      </c>
      <c r="I274">
        <v>0</v>
      </c>
      <c r="J274">
        <v>0</v>
      </c>
      <c r="K274">
        <v>4</v>
      </c>
      <c r="L274">
        <f t="shared" si="30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31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32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29470.980904051947</v>
      </c>
      <c r="AG274">
        <v>2.5</v>
      </c>
      <c r="AH274">
        <v>19</v>
      </c>
      <c r="AI274">
        <v>6</v>
      </c>
      <c r="AJ274">
        <f t="shared" si="33"/>
        <v>16.5</v>
      </c>
      <c r="AK274">
        <f>IF((MIN('GA2'!$F$3,AH274)-MAX(0,AG274))&lt;0,0,MIN('GA2'!$F$3,AH274)-MAX(0,AG274))</f>
        <v>2.3689916955204371</v>
      </c>
      <c r="AL274">
        <f>IF((MIN('GA2'!$F$4,WS1B!AH274)-MAX('GA2'!$F$3, WS1B!AG274))&lt;0,0,MIN('GA2'!$F$4,WS1B!AH274)-MAX('GA2'!$F$3, WS1B!AG274))</f>
        <v>3.5044493081118961</v>
      </c>
      <c r="AM274">
        <f>IF((MIN(24,AH274)-MAX('GA2'!$F$4,WS1B!AG274))&lt;0,0,MIN(24,AH274)-MAX('GA2'!$F$4,WS1B!AG274))</f>
        <v>10.626558996367667</v>
      </c>
      <c r="AN274">
        <f>(AK274*'GA2'!$B$7+WS1B!AL274*'GA2'!$C$7+WS1B!AM274*'GA2'!$D$7)*INDEX('GA2'!$E$3:$E$8,WS1B!AI274)</f>
        <v>172916.05425029606</v>
      </c>
      <c r="AO274">
        <f t="shared" si="28"/>
        <v>261926.34651296388</v>
      </c>
      <c r="AP274">
        <v>268510</v>
      </c>
      <c r="AQ274">
        <v>315.3</v>
      </c>
      <c r="AR274">
        <f t="shared" si="34"/>
        <v>6583.6534870361211</v>
      </c>
    </row>
    <row r="275" spans="1:44" x14ac:dyDescent="0.3">
      <c r="A275">
        <v>0</v>
      </c>
      <c r="B275">
        <v>0</v>
      </c>
      <c r="C275">
        <v>4</v>
      </c>
      <c r="D275">
        <f t="shared" si="29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30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159887.45807038067</v>
      </c>
      <c r="Q275">
        <v>0</v>
      </c>
      <c r="R275">
        <v>0</v>
      </c>
      <c r="S275">
        <v>6</v>
      </c>
      <c r="T275">
        <f t="shared" si="31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32"/>
        <v>18.399999999999999</v>
      </c>
      <c r="AC275">
        <f>IF((MIN('GA2'!$F$3,Z275)-MAX(0,Y275))&lt;0,0,MIN('GA2'!$F$3,Z275)-MAX(0,Y275))</f>
        <v>2.8689916955204371</v>
      </c>
      <c r="AD275">
        <f>IF((MIN('GA2'!$F$4,WS1B!Z275)-MAX('GA2'!$F$3, WS1B!Y275))&lt;0,0,MIN('GA2'!$F$4,WS1B!Z275)-MAX('GA2'!$F$3, WS1B!Y275))</f>
        <v>3.5044493081118961</v>
      </c>
      <c r="AE275">
        <f>IF((MIN(24,Z275)-MAX('GA2'!$F$4,WS1B!Y275))&lt;0,0,MIN(24,Z275)-MAX('GA2'!$F$4,WS1B!Y275))</f>
        <v>12.026558996367665</v>
      </c>
      <c r="AF275">
        <f>(AC275*'GA2'!$B$6+WS1B!AD275*'GA2'!$C$6+WS1B!AE275*'GA2'!$D$6)*INDEX('GA2'!$E$3:$E$8,WS1B!AA275)</f>
        <v>181983.85231905596</v>
      </c>
      <c r="AG275">
        <v>0</v>
      </c>
      <c r="AH275">
        <v>0</v>
      </c>
      <c r="AI275">
        <v>2</v>
      </c>
      <c r="AJ275">
        <f t="shared" si="33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 t="shared" si="28"/>
        <v>341871.31038943666</v>
      </c>
      <c r="AP275">
        <v>324312</v>
      </c>
      <c r="AQ275">
        <v>273.2</v>
      </c>
      <c r="AR275">
        <f t="shared" si="34"/>
        <v>17559.310389436665</v>
      </c>
    </row>
    <row r="276" spans="1:44" x14ac:dyDescent="0.3">
      <c r="A276">
        <v>3.1</v>
      </c>
      <c r="B276">
        <v>20.8</v>
      </c>
      <c r="C276">
        <v>1</v>
      </c>
      <c r="D276">
        <f t="shared" si="29"/>
        <v>17.7</v>
      </c>
      <c r="E276">
        <f>IF((MIN('GA2'!$F$3,B276)-MAX(0,A276))&lt;0,0,MIN('GA2'!$F$3,B276)-MAX(0,A276))</f>
        <v>1.768991695520437</v>
      </c>
      <c r="F276">
        <f>IF((MIN('GA2'!$F$4,WS1B!B276)-MAX('GA2'!$F$3, WS1B!A276))&lt;0,0,MIN('GA2'!$F$4,WS1B!B276)-MAX('GA2'!$F$3, WS1B!A276))</f>
        <v>3.5044493081118961</v>
      </c>
      <c r="G276">
        <f>IF((MIN(24,B276)-MAX('GA2'!$F$4,WS1B!A276))&lt;0,0,MIN(24,B276)-MAX('GA2'!$F$4,WS1B!A276))</f>
        <v>12.426558996367667</v>
      </c>
      <c r="H276">
        <f>(E276*'GA2'!$B$3+WS1B!F276*'GA2'!$C$3+WS1B!G276*'GA2'!$D$3)*INDEX('GA2'!$E$3:$E$8,WS1B!C276)</f>
        <v>140660.12784870778</v>
      </c>
      <c r="I276">
        <v>0</v>
      </c>
      <c r="J276">
        <v>0</v>
      </c>
      <c r="K276">
        <v>4</v>
      </c>
      <c r="L276">
        <f t="shared" si="30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31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39859.074439232863</v>
      </c>
      <c r="Y276">
        <v>0</v>
      </c>
      <c r="Z276">
        <v>0</v>
      </c>
      <c r="AA276">
        <v>6</v>
      </c>
      <c r="AB276">
        <f t="shared" si="32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33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74773.0611010305</v>
      </c>
      <c r="AO276">
        <f t="shared" si="28"/>
        <v>255292.26338897116</v>
      </c>
      <c r="AP276">
        <v>296070</v>
      </c>
      <c r="AQ276">
        <v>386.3</v>
      </c>
      <c r="AR276">
        <f t="shared" si="34"/>
        <v>40777.736611028842</v>
      </c>
    </row>
    <row r="277" spans="1:44" x14ac:dyDescent="0.3">
      <c r="A277">
        <v>10.5</v>
      </c>
      <c r="B277">
        <v>23.7</v>
      </c>
      <c r="C277">
        <v>5</v>
      </c>
      <c r="D277">
        <f t="shared" si="29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126978.68879541545</v>
      </c>
      <c r="I277">
        <v>0</v>
      </c>
      <c r="J277">
        <v>0</v>
      </c>
      <c r="K277">
        <v>3</v>
      </c>
      <c r="L277">
        <f t="shared" si="30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31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32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33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 t="shared" si="28"/>
        <v>126978.68879541545</v>
      </c>
      <c r="AP277">
        <v>145860</v>
      </c>
      <c r="AQ277">
        <v>198</v>
      </c>
      <c r="AR277">
        <f t="shared" si="34"/>
        <v>18881.311204584548</v>
      </c>
    </row>
    <row r="278" spans="1:44" x14ac:dyDescent="0.3">
      <c r="A278">
        <v>17.7</v>
      </c>
      <c r="B278">
        <v>19.5</v>
      </c>
      <c r="C278">
        <v>2</v>
      </c>
      <c r="D278">
        <f t="shared" si="29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14549.900800269206</v>
      </c>
      <c r="I278">
        <v>0</v>
      </c>
      <c r="J278">
        <v>0</v>
      </c>
      <c r="K278">
        <v>1</v>
      </c>
      <c r="L278">
        <f t="shared" si="30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31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1733.0032364883791</v>
      </c>
      <c r="Y278">
        <v>15.5</v>
      </c>
      <c r="Z278">
        <v>18.3</v>
      </c>
      <c r="AA278">
        <v>6</v>
      </c>
      <c r="AB278">
        <f t="shared" si="32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29350.236894474758</v>
      </c>
      <c r="AG278">
        <v>8.4</v>
      </c>
      <c r="AH278">
        <v>16.899999999999999</v>
      </c>
      <c r="AI278">
        <v>5</v>
      </c>
      <c r="AJ278">
        <f t="shared" si="33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90795.859908394152</v>
      </c>
      <c r="AO278">
        <f t="shared" si="28"/>
        <v>136429.0008396265</v>
      </c>
      <c r="AP278">
        <v>125937</v>
      </c>
      <c r="AQ278">
        <v>153</v>
      </c>
      <c r="AR278">
        <f t="shared" si="34"/>
        <v>10492.000839626504</v>
      </c>
    </row>
    <row r="279" spans="1:44" x14ac:dyDescent="0.3">
      <c r="A279">
        <v>0</v>
      </c>
      <c r="B279">
        <v>0</v>
      </c>
      <c r="C279">
        <v>6</v>
      </c>
      <c r="D279">
        <f t="shared" si="29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30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20563.540256565127</v>
      </c>
      <c r="Q279">
        <v>15.5</v>
      </c>
      <c r="R279">
        <v>16.600000000000001</v>
      </c>
      <c r="S279">
        <v>2</v>
      </c>
      <c r="T279">
        <f t="shared" si="31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7634.8022875542838</v>
      </c>
      <c r="Y279">
        <v>2.5</v>
      </c>
      <c r="Z279">
        <v>21.3</v>
      </c>
      <c r="AA279">
        <v>3</v>
      </c>
      <c r="AB279">
        <f t="shared" si="32"/>
        <v>18.8</v>
      </c>
      <c r="AC279">
        <f>IF((MIN('GA2'!$F$3,Z279)-MAX(0,Y279))&lt;0,0,MIN('GA2'!$F$3,Z279)-MAX(0,Y279))</f>
        <v>2.3689916955204371</v>
      </c>
      <c r="AD279">
        <f>IF((MIN('GA2'!$F$4,WS1B!Z279)-MAX('GA2'!$F$3, WS1B!Y279))&lt;0,0,MIN('GA2'!$F$4,WS1B!Z279)-MAX('GA2'!$F$3, WS1B!Y279))</f>
        <v>3.5044493081118961</v>
      </c>
      <c r="AE279">
        <f>IF((MIN(24,Z279)-MAX('GA2'!$F$4,WS1B!Y279))&lt;0,0,MIN(24,Z279)-MAX('GA2'!$F$4,WS1B!Y279))</f>
        <v>12.926558996367667</v>
      </c>
      <c r="AF279">
        <f>(AC279*'GA2'!$B$6+WS1B!AD279*'GA2'!$C$6+WS1B!AE279*'GA2'!$D$6)*INDEX('GA2'!$E$3:$E$8,WS1B!AA279)</f>
        <v>195486.93995613733</v>
      </c>
      <c r="AG279">
        <v>0</v>
      </c>
      <c r="AH279">
        <v>0</v>
      </c>
      <c r="AI279">
        <v>1</v>
      </c>
      <c r="AJ279">
        <f t="shared" si="33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 t="shared" si="28"/>
        <v>223685.28250025673</v>
      </c>
      <c r="AP279">
        <v>233625</v>
      </c>
      <c r="AQ279">
        <v>176.2</v>
      </c>
      <c r="AR279">
        <f t="shared" si="34"/>
        <v>9939.7174997432739</v>
      </c>
    </row>
    <row r="280" spans="1:44" x14ac:dyDescent="0.3">
      <c r="A280">
        <v>0</v>
      </c>
      <c r="B280">
        <v>0</v>
      </c>
      <c r="C280">
        <v>5</v>
      </c>
      <c r="D280">
        <f t="shared" si="29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30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31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31927.355020681513</v>
      </c>
      <c r="Y280">
        <v>9.9</v>
      </c>
      <c r="Z280">
        <v>23</v>
      </c>
      <c r="AA280">
        <v>4</v>
      </c>
      <c r="AB280">
        <f t="shared" si="32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103996.14945172534</v>
      </c>
      <c r="AG280">
        <v>0</v>
      </c>
      <c r="AH280">
        <v>0</v>
      </c>
      <c r="AI280">
        <v>1</v>
      </c>
      <c r="AJ280">
        <f t="shared" si="33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 t="shared" si="28"/>
        <v>135923.50447240687</v>
      </c>
      <c r="AP280">
        <v>151282</v>
      </c>
      <c r="AQ280">
        <v>141.6</v>
      </c>
      <c r="AR280">
        <f t="shared" si="34"/>
        <v>15358.495527593128</v>
      </c>
    </row>
    <row r="281" spans="1:44" x14ac:dyDescent="0.3">
      <c r="A281">
        <v>2.2999999999999998</v>
      </c>
      <c r="B281">
        <v>16.2</v>
      </c>
      <c r="C281">
        <v>1</v>
      </c>
      <c r="D281">
        <f t="shared" si="29"/>
        <v>13.899999999999999</v>
      </c>
      <c r="E281">
        <f>IF((MIN('GA2'!$F$3,B281)-MAX(0,A281))&lt;0,0,MIN('GA2'!$F$3,B281)-MAX(0,A281))</f>
        <v>2.5689916955204373</v>
      </c>
      <c r="F281">
        <f>IF((MIN('GA2'!$F$4,WS1B!B281)-MAX('GA2'!$F$3, WS1B!A281))&lt;0,0,MIN('GA2'!$F$4,WS1B!B281)-MAX('GA2'!$F$3, WS1B!A281))</f>
        <v>3.5044493081118961</v>
      </c>
      <c r="G281">
        <f>IF((MIN(24,B281)-MAX('GA2'!$F$4,WS1B!A281))&lt;0,0,MIN(24,B281)-MAX('GA2'!$F$4,WS1B!A281))</f>
        <v>7.8265589963676661</v>
      </c>
      <c r="H281">
        <f>(E281*'GA2'!$B$3+WS1B!F281*'GA2'!$C$3+WS1B!G281*'GA2'!$D$3)*INDEX('GA2'!$E$3:$E$8,WS1B!C281)</f>
        <v>107786.12056788709</v>
      </c>
      <c r="I281">
        <v>14.5</v>
      </c>
      <c r="J281">
        <v>17.600000000000001</v>
      </c>
      <c r="K281">
        <v>5</v>
      </c>
      <c r="L281">
        <f t="shared" si="30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37498.220467854095</v>
      </c>
      <c r="Q281">
        <v>18.7</v>
      </c>
      <c r="R281">
        <v>18.8</v>
      </c>
      <c r="S281">
        <v>2</v>
      </c>
      <c r="T281">
        <f t="shared" si="31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694.07293523221654</v>
      </c>
      <c r="Y281">
        <v>0.4</v>
      </c>
      <c r="Z281">
        <v>12.5</v>
      </c>
      <c r="AA281">
        <v>6</v>
      </c>
      <c r="AB281">
        <f t="shared" si="32"/>
        <v>12.1</v>
      </c>
      <c r="AC281">
        <f>IF((MIN('GA2'!$F$3,Z281)-MAX(0,Y281))&lt;0,0,MIN('GA2'!$F$3,Z281)-MAX(0,Y281))</f>
        <v>4.4689916955204367</v>
      </c>
      <c r="AD281">
        <f>IF((MIN('GA2'!$F$4,WS1B!Z281)-MAX('GA2'!$F$3, WS1B!Y281))&lt;0,0,MIN('GA2'!$F$4,WS1B!Z281)-MAX('GA2'!$F$3, WS1B!Y281))</f>
        <v>3.5044493081118961</v>
      </c>
      <c r="AE281">
        <f>IF((MIN(24,Z281)-MAX('GA2'!$F$4,WS1B!Y281))&lt;0,0,MIN(24,Z281)-MAX('GA2'!$F$4,WS1B!Y281))</f>
        <v>4.1265589963676668</v>
      </c>
      <c r="AF281">
        <f>(AC281*'GA2'!$B$6+WS1B!AD281*'GA2'!$C$6+WS1B!AE281*'GA2'!$D$6)*INDEX('GA2'!$E$3:$E$8,WS1B!AA281)</f>
        <v>141556.37438036615</v>
      </c>
      <c r="AG281">
        <v>0</v>
      </c>
      <c r="AH281">
        <v>0</v>
      </c>
      <c r="AI281">
        <v>3</v>
      </c>
      <c r="AJ281">
        <f t="shared" si="33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 t="shared" si="28"/>
        <v>287534.78835133952</v>
      </c>
      <c r="AP281">
        <v>272135</v>
      </c>
      <c r="AQ281">
        <v>337.1</v>
      </c>
      <c r="AR281">
        <f t="shared" si="34"/>
        <v>15399.788351339521</v>
      </c>
    </row>
    <row r="282" spans="1:44" x14ac:dyDescent="0.3">
      <c r="A282">
        <v>0</v>
      </c>
      <c r="B282">
        <v>0</v>
      </c>
      <c r="C282">
        <v>4</v>
      </c>
      <c r="D282">
        <f t="shared" si="29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30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31"/>
        <v>8.9</v>
      </c>
      <c r="U282">
        <f>IF((MIN('GA2'!$F$3,R282)-MAX(0,Q282))&lt;0,0,MIN('GA2'!$F$3,R282)-MAX(0,Q282))</f>
        <v>2.3689916955204371</v>
      </c>
      <c r="V282">
        <f>IF((MIN('GA2'!$F$4,WS1B!R282)-MAX('GA2'!$F$3, WS1B!Q282))&lt;0,0,MIN('GA2'!$F$4,WS1B!R282)-MAX('GA2'!$F$3, WS1B!Q282))</f>
        <v>3.5044493081118961</v>
      </c>
      <c r="W282">
        <f>IF((MIN(24,R282)-MAX('GA2'!$F$4,WS1B!Q282))&lt;0,0,MIN(24,R282)-MAX('GA2'!$F$4,WS1B!Q282))</f>
        <v>3.0265589963676671</v>
      </c>
      <c r="X282">
        <f>(U282*'GA2'!$B$5+WS1B!V282*'GA2'!$C$5+WS1B!W282*'GA2'!$D$5)*INDEX('GA2'!$E$3:$E$8,WS1B!S282)</f>
        <v>134591.3422916061</v>
      </c>
      <c r="Y282">
        <v>0</v>
      </c>
      <c r="Z282">
        <v>0</v>
      </c>
      <c r="AA282">
        <v>3</v>
      </c>
      <c r="AB282">
        <f t="shared" si="32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33"/>
        <v>21.5</v>
      </c>
      <c r="AK282">
        <f>IF((MIN('GA2'!$F$3,AH282)-MAX(0,AG282))&lt;0,0,MIN('GA2'!$F$3,AH282)-MAX(0,AG282))</f>
        <v>3.4689916955204372</v>
      </c>
      <c r="AL282">
        <f>IF((MIN('GA2'!$F$4,WS1B!AH282)-MAX('GA2'!$F$3, WS1B!AG282))&lt;0,0,MIN('GA2'!$F$4,WS1B!AH282)-MAX('GA2'!$F$3, WS1B!AG282))</f>
        <v>3.5044493081118961</v>
      </c>
      <c r="AM282">
        <f>IF((MIN(24,AH282)-MAX('GA2'!$F$4,WS1B!AG282))&lt;0,0,MIN(24,AH282)-MAX('GA2'!$F$4,WS1B!AG282))</f>
        <v>14.526558996367665</v>
      </c>
      <c r="AN282">
        <f>(AK282*'GA2'!$B$7+WS1B!AL282*'GA2'!$C$7+WS1B!AM282*'GA2'!$D$7)*INDEX('GA2'!$E$3:$E$8,WS1B!AI282)</f>
        <v>180959.74666645861</v>
      </c>
      <c r="AO282">
        <f t="shared" si="28"/>
        <v>315551.08895806468</v>
      </c>
      <c r="AP282">
        <v>325368</v>
      </c>
      <c r="AQ282">
        <v>329.2</v>
      </c>
      <c r="AR282">
        <f t="shared" si="34"/>
        <v>9816.9110419353237</v>
      </c>
    </row>
    <row r="283" spans="1:44" x14ac:dyDescent="0.3">
      <c r="A283">
        <v>0</v>
      </c>
      <c r="B283">
        <v>0</v>
      </c>
      <c r="C283">
        <v>3</v>
      </c>
      <c r="D283">
        <f t="shared" si="29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30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31"/>
        <v>12.8</v>
      </c>
      <c r="U283">
        <f>IF((MIN('GA2'!$F$3,R283)-MAX(0,Q283))&lt;0,0,MIN('GA2'!$F$3,R283)-MAX(0,Q283))</f>
        <v>1.0689916955204373</v>
      </c>
      <c r="V283">
        <f>IF((MIN('GA2'!$F$4,WS1B!R283)-MAX('GA2'!$F$3, WS1B!Q283))&lt;0,0,MIN('GA2'!$F$4,WS1B!R283)-MAX('GA2'!$F$3, WS1B!Q283))</f>
        <v>3.5044493081118961</v>
      </c>
      <c r="W283">
        <f>IF((MIN(24,R283)-MAX('GA2'!$F$4,WS1B!Q283))&lt;0,0,MIN(24,R283)-MAX('GA2'!$F$4,WS1B!Q283))</f>
        <v>8.2265589963676682</v>
      </c>
      <c r="X283">
        <f>(U283*'GA2'!$B$5+WS1B!V283*'GA2'!$C$5+WS1B!W283*'GA2'!$D$5)*INDEX('GA2'!$E$3:$E$8,WS1B!S283)</f>
        <v>125201.91230196049</v>
      </c>
      <c r="Y283">
        <v>0</v>
      </c>
      <c r="Z283">
        <v>0</v>
      </c>
      <c r="AA283">
        <v>5</v>
      </c>
      <c r="AB283">
        <f t="shared" si="32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33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 t="shared" si="28"/>
        <v>125201.91230196049</v>
      </c>
      <c r="AP283">
        <v>128160</v>
      </c>
      <c r="AQ283">
        <v>102.4</v>
      </c>
      <c r="AR283">
        <f t="shared" si="34"/>
        <v>2958.0876980395115</v>
      </c>
    </row>
    <row r="284" spans="1:44" x14ac:dyDescent="0.3">
      <c r="A284">
        <v>6.2</v>
      </c>
      <c r="B284">
        <v>7.8</v>
      </c>
      <c r="C284">
        <v>2</v>
      </c>
      <c r="D284">
        <f t="shared" si="29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7289.8698440850239</v>
      </c>
      <c r="I284">
        <v>6.8</v>
      </c>
      <c r="J284">
        <v>15</v>
      </c>
      <c r="K284">
        <v>4</v>
      </c>
      <c r="L284">
        <f t="shared" si="30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1.5734410036323334</v>
      </c>
      <c r="O284">
        <f>IF((MIN(24,J284)-MAX('GA2'!$F$4,WS1B!I284))&lt;0,0,MIN(24,J284)-MAX('GA2'!$F$4,WS1B!I284))</f>
        <v>6.6265589963676668</v>
      </c>
      <c r="P284">
        <f>(M284*'GA2'!$B$4+WS1B!N284*'GA2'!$C$4+WS1B!O284*'GA2'!$D$4)*INDEX('GA2'!$E$3:$E$8,WS1B!K284)</f>
        <v>84347.908571767373</v>
      </c>
      <c r="Q284">
        <v>0</v>
      </c>
      <c r="R284">
        <v>0</v>
      </c>
      <c r="S284">
        <v>5</v>
      </c>
      <c r="T284">
        <f t="shared" si="31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32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4783.5092090761545</v>
      </c>
      <c r="AG284">
        <v>0</v>
      </c>
      <c r="AH284">
        <v>0</v>
      </c>
      <c r="AI284">
        <v>6</v>
      </c>
      <c r="AJ284">
        <f t="shared" si="33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 t="shared" si="28"/>
        <v>96421.287624928562</v>
      </c>
      <c r="AP284">
        <v>129182</v>
      </c>
      <c r="AQ284">
        <v>110.8</v>
      </c>
      <c r="AR284">
        <f t="shared" si="34"/>
        <v>32760.712375071438</v>
      </c>
    </row>
    <row r="285" spans="1:44" x14ac:dyDescent="0.3">
      <c r="A285">
        <v>2.1</v>
      </c>
      <c r="B285">
        <v>6.5</v>
      </c>
      <c r="C285">
        <v>6</v>
      </c>
      <c r="D285">
        <f t="shared" si="29"/>
        <v>4.4000000000000004</v>
      </c>
      <c r="E285">
        <f>IF((MIN('GA2'!$F$3,B285)-MAX(0,A285))&lt;0,0,MIN('GA2'!$F$3,B285)-MAX(0,A285))</f>
        <v>2.768991695520437</v>
      </c>
      <c r="F285">
        <f>IF((MIN('GA2'!$F$4,WS1B!B285)-MAX('GA2'!$F$3, WS1B!A285))&lt;0,0,MIN('GA2'!$F$4,WS1B!B285)-MAX('GA2'!$F$3, WS1B!A285))</f>
        <v>1.6310083044795629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41527.79345183164</v>
      </c>
      <c r="I285">
        <v>17.5</v>
      </c>
      <c r="J285">
        <v>18.3</v>
      </c>
      <c r="K285">
        <v>5</v>
      </c>
      <c r="L285">
        <f t="shared" si="30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9676.9601207365431</v>
      </c>
      <c r="Q285">
        <v>3</v>
      </c>
      <c r="R285">
        <v>13.9</v>
      </c>
      <c r="S285">
        <v>3</v>
      </c>
      <c r="T285">
        <f t="shared" si="31"/>
        <v>10.9</v>
      </c>
      <c r="U285">
        <f>IF((MIN('GA2'!$F$3,R285)-MAX(0,Q285))&lt;0,0,MIN('GA2'!$F$3,R285)-MAX(0,Q285))</f>
        <v>1.8689916955204371</v>
      </c>
      <c r="V285">
        <f>IF((MIN('GA2'!$F$4,WS1B!R285)-MAX('GA2'!$F$3, WS1B!Q285))&lt;0,0,MIN('GA2'!$F$4,WS1B!R285)-MAX('GA2'!$F$3, WS1B!Q285))</f>
        <v>3.5044493081118961</v>
      </c>
      <c r="W285">
        <f>IF((MIN(24,R285)-MAX('GA2'!$F$4,WS1B!Q285))&lt;0,0,MIN(24,R285)-MAX('GA2'!$F$4,WS1B!Q285))</f>
        <v>5.5265589963676671</v>
      </c>
      <c r="X285">
        <f>(U285*'GA2'!$B$5+WS1B!V285*'GA2'!$C$5+WS1B!W285*'GA2'!$D$5)*INDEX('GA2'!$E$3:$E$8,WS1B!S285)</f>
        <v>137233.63635923748</v>
      </c>
      <c r="Y285">
        <v>18.8</v>
      </c>
      <c r="Z285">
        <v>21.3</v>
      </c>
      <c r="AA285">
        <v>1</v>
      </c>
      <c r="AB285">
        <f t="shared" si="32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20465.958961147197</v>
      </c>
      <c r="AG285">
        <v>3.2</v>
      </c>
      <c r="AH285">
        <v>15.9</v>
      </c>
      <c r="AI285">
        <v>4</v>
      </c>
      <c r="AJ285">
        <f t="shared" si="33"/>
        <v>12.7</v>
      </c>
      <c r="AK285">
        <f>IF((MIN('GA2'!$F$3,AH285)-MAX(0,AG285))&lt;0,0,MIN('GA2'!$F$3,AH285)-MAX(0,AG285))</f>
        <v>1.6689916955204369</v>
      </c>
      <c r="AL285">
        <f>IF((MIN('GA2'!$F$4,WS1B!AH285)-MAX('GA2'!$F$3, WS1B!AG285))&lt;0,0,MIN('GA2'!$F$4,WS1B!AH285)-MAX('GA2'!$F$3, WS1B!AG285))</f>
        <v>3.5044493081118961</v>
      </c>
      <c r="AM285">
        <f>IF((MIN(24,AH285)-MAX('GA2'!$F$4,WS1B!AG285))&lt;0,0,MIN(24,AH285)-MAX('GA2'!$F$4,WS1B!AG285))</f>
        <v>7.5265589963676671</v>
      </c>
      <c r="AN285">
        <f>(AK285*'GA2'!$B$7+WS1B!AL285*'GA2'!$C$7+WS1B!AM285*'GA2'!$D$7)*INDEX('GA2'!$E$3:$E$8,WS1B!AI285)</f>
        <v>96842.069633394975</v>
      </c>
      <c r="AO285">
        <f t="shared" si="28"/>
        <v>305746.41852634784</v>
      </c>
      <c r="AP285">
        <v>297602</v>
      </c>
      <c r="AQ285">
        <v>333.6</v>
      </c>
      <c r="AR285">
        <f t="shared" si="34"/>
        <v>8144.418526347843</v>
      </c>
    </row>
    <row r="286" spans="1:44" x14ac:dyDescent="0.3">
      <c r="A286">
        <v>0</v>
      </c>
      <c r="B286">
        <v>0</v>
      </c>
      <c r="C286">
        <v>6</v>
      </c>
      <c r="D286">
        <f t="shared" si="29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30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22841.065438625821</v>
      </c>
      <c r="Q286">
        <v>0</v>
      </c>
      <c r="R286">
        <v>0</v>
      </c>
      <c r="S286">
        <v>1</v>
      </c>
      <c r="T286">
        <f t="shared" si="31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32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66684.55384690786</v>
      </c>
      <c r="AG286">
        <v>3.9</v>
      </c>
      <c r="AH286">
        <v>19.2</v>
      </c>
      <c r="AI286">
        <v>2</v>
      </c>
      <c r="AJ286">
        <f t="shared" si="33"/>
        <v>15.299999999999999</v>
      </c>
      <c r="AK286">
        <f>IF((MIN('GA2'!$F$3,AH286)-MAX(0,AG286))&lt;0,0,MIN('GA2'!$F$3,AH286)-MAX(0,AG286))</f>
        <v>0.96899169552043718</v>
      </c>
      <c r="AL286">
        <f>IF((MIN('GA2'!$F$4,WS1B!AH286)-MAX('GA2'!$F$3, WS1B!AG286))&lt;0,0,MIN('GA2'!$F$4,WS1B!AH286)-MAX('GA2'!$F$3, WS1B!AG286))</f>
        <v>3.5044493081118961</v>
      </c>
      <c r="AM286">
        <f>IF((MIN(24,AH286)-MAX('GA2'!$F$4,WS1B!AG286))&lt;0,0,MIN(24,AH286)-MAX('GA2'!$F$4,WS1B!AG286))</f>
        <v>10.826558996367666</v>
      </c>
      <c r="AN286">
        <f>(AK286*'GA2'!$B$7+WS1B!AL286*'GA2'!$C$7+WS1B!AM286*'GA2'!$D$7)*INDEX('GA2'!$E$3:$E$8,WS1B!AI286)</f>
        <v>117668.6258474669</v>
      </c>
      <c r="AO286">
        <f t="shared" si="28"/>
        <v>207194.2451330006</v>
      </c>
      <c r="AP286">
        <v>204066</v>
      </c>
      <c r="AQ286">
        <v>268.8</v>
      </c>
      <c r="AR286">
        <f t="shared" si="34"/>
        <v>3128.2451330006006</v>
      </c>
    </row>
    <row r="287" spans="1:44" x14ac:dyDescent="0.3">
      <c r="A287">
        <v>0</v>
      </c>
      <c r="B287">
        <v>0</v>
      </c>
      <c r="C287">
        <v>4</v>
      </c>
      <c r="D287">
        <f t="shared" si="29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30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31"/>
        <v>10.5</v>
      </c>
      <c r="U287">
        <f>IF((MIN('GA2'!$F$3,R287)-MAX(0,Q287))&lt;0,0,MIN('GA2'!$F$3,R287)-MAX(0,Q287))</f>
        <v>3.1689916955204369</v>
      </c>
      <c r="V287">
        <f>IF((MIN('GA2'!$F$4,WS1B!R287)-MAX('GA2'!$F$3, WS1B!Q287))&lt;0,0,MIN('GA2'!$F$4,WS1B!R287)-MAX('GA2'!$F$3, WS1B!Q287))</f>
        <v>3.5044493081118961</v>
      </c>
      <c r="W287">
        <f>IF((MIN(24,R287)-MAX('GA2'!$F$4,WS1B!Q287))&lt;0,0,MIN(24,R287)-MAX('GA2'!$F$4,WS1B!Q287))</f>
        <v>3.8265589963676661</v>
      </c>
      <c r="X287">
        <f>(U287*'GA2'!$B$5+WS1B!V287*'GA2'!$C$5+WS1B!W287*'GA2'!$D$5)*INDEX('GA2'!$E$3:$E$8,WS1B!S287)</f>
        <v>111876.47089973858</v>
      </c>
      <c r="Y287">
        <v>4.2</v>
      </c>
      <c r="Z287">
        <v>16.600000000000001</v>
      </c>
      <c r="AA287">
        <v>3</v>
      </c>
      <c r="AB287">
        <f t="shared" si="32"/>
        <v>12.400000000000002</v>
      </c>
      <c r="AC287">
        <f>IF((MIN('GA2'!$F$3,Z287)-MAX(0,Y287))&lt;0,0,MIN('GA2'!$F$3,Z287)-MAX(0,Y287))</f>
        <v>0.66899169552043691</v>
      </c>
      <c r="AD287">
        <f>IF((MIN('GA2'!$F$4,WS1B!Z287)-MAX('GA2'!$F$3, WS1B!Y287))&lt;0,0,MIN('GA2'!$F$4,WS1B!Z287)-MAX('GA2'!$F$3, WS1B!Y287))</f>
        <v>3.5044493081118961</v>
      </c>
      <c r="AE287">
        <f>IF((MIN(24,Z287)-MAX('GA2'!$F$4,WS1B!Y287))&lt;0,0,MIN(24,Z287)-MAX('GA2'!$F$4,WS1B!Y287))</f>
        <v>8.2265589963676682</v>
      </c>
      <c r="AF287">
        <f>(AC287*'GA2'!$B$6+WS1B!AD287*'GA2'!$C$6+WS1B!AE287*'GA2'!$D$6)*INDEX('GA2'!$E$3:$E$8,WS1B!AA287)</f>
        <v>137212.59678759464</v>
      </c>
      <c r="AG287">
        <v>7.1</v>
      </c>
      <c r="AH287">
        <v>22.7</v>
      </c>
      <c r="AI287">
        <v>6</v>
      </c>
      <c r="AJ287">
        <f t="shared" si="33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1.2734410036323336</v>
      </c>
      <c r="AM287">
        <f>IF((MIN(24,AH287)-MAX('GA2'!$F$4,WS1B!AG287))&lt;0,0,MIN(24,AH287)-MAX('GA2'!$F$4,WS1B!AG287))</f>
        <v>14.326558996367666</v>
      </c>
      <c r="AN287">
        <f>(AK287*'GA2'!$B$7+WS1B!AL287*'GA2'!$C$7+WS1B!AM287*'GA2'!$D$7)*INDEX('GA2'!$E$3:$E$8,WS1B!AI287)</f>
        <v>183689.07528829612</v>
      </c>
      <c r="AO287">
        <f t="shared" si="28"/>
        <v>432778.14297562931</v>
      </c>
      <c r="AP287">
        <v>435083</v>
      </c>
      <c r="AQ287">
        <v>370.4</v>
      </c>
      <c r="AR287">
        <f t="shared" si="34"/>
        <v>2304.8570243706927</v>
      </c>
    </row>
    <row r="288" spans="1:44" x14ac:dyDescent="0.3">
      <c r="A288">
        <v>0.4</v>
      </c>
      <c r="B288">
        <v>18.8</v>
      </c>
      <c r="C288">
        <v>2</v>
      </c>
      <c r="D288">
        <f t="shared" si="29"/>
        <v>18.400000000000002</v>
      </c>
      <c r="E288">
        <f>IF((MIN('GA2'!$F$3,B288)-MAX(0,A288))&lt;0,0,MIN('GA2'!$F$3,B288)-MAX(0,A288))</f>
        <v>4.4689916955204367</v>
      </c>
      <c r="F288">
        <f>IF((MIN('GA2'!$F$4,WS1B!B288)-MAX('GA2'!$F$3, WS1B!A288))&lt;0,0,MIN('GA2'!$F$4,WS1B!B288)-MAX('GA2'!$F$3, WS1B!A288))</f>
        <v>3.5044493081118961</v>
      </c>
      <c r="G288">
        <f>IF((MIN(24,B288)-MAX('GA2'!$F$4,WS1B!A288))&lt;0,0,MIN(24,B288)-MAX('GA2'!$F$4,WS1B!A288))</f>
        <v>10.426558996367667</v>
      </c>
      <c r="H288">
        <f>(E288*'GA2'!$B$3+WS1B!F288*'GA2'!$C$3+WS1B!G288*'GA2'!$D$3)*INDEX('GA2'!$E$3:$E$8,WS1B!C288)</f>
        <v>136987.20294882022</v>
      </c>
      <c r="I288">
        <v>0</v>
      </c>
      <c r="J288">
        <v>0</v>
      </c>
      <c r="K288">
        <v>4</v>
      </c>
      <c r="L288">
        <f t="shared" si="30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31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2.0999999999999996</v>
      </c>
      <c r="W288">
        <f>IF((MIN(24,R288)-MAX('GA2'!$F$4,WS1B!Q288))&lt;0,0,MIN(24,R288)-MAX('GA2'!$F$4,WS1B!Q288))</f>
        <v>0</v>
      </c>
      <c r="X288">
        <f>(U288*'GA2'!$B$5+WS1B!V288*'GA2'!$C$5+WS1B!W288*'GA2'!$D$5)*INDEX('GA2'!$E$3:$E$8,WS1B!S288)</f>
        <v>36938.253355109147</v>
      </c>
      <c r="Y288">
        <v>0</v>
      </c>
      <c r="Z288">
        <v>0</v>
      </c>
      <c r="AA288">
        <v>1</v>
      </c>
      <c r="AB288">
        <f t="shared" si="32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33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 t="shared" si="28"/>
        <v>173925.45630392939</v>
      </c>
      <c r="AP288">
        <v>165868</v>
      </c>
      <c r="AQ288">
        <v>292.8</v>
      </c>
      <c r="AR288">
        <f t="shared" si="34"/>
        <v>8057.4563039293862</v>
      </c>
    </row>
    <row r="289" spans="1:44" x14ac:dyDescent="0.3">
      <c r="A289">
        <v>8.8000000000000007</v>
      </c>
      <c r="B289">
        <v>10.4</v>
      </c>
      <c r="C289">
        <v>4</v>
      </c>
      <c r="D289">
        <f t="shared" si="29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13471.111860084253</v>
      </c>
      <c r="I289">
        <v>5.4</v>
      </c>
      <c r="J289">
        <v>7.1</v>
      </c>
      <c r="K289">
        <v>2</v>
      </c>
      <c r="L289">
        <f t="shared" si="30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1.6999999999999993</v>
      </c>
      <c r="O289">
        <f>IF((MIN(24,J289)-MAX('GA2'!$F$4,WS1B!I289))&lt;0,0,MIN(24,J289)-MAX('GA2'!$F$4,WS1B!I289))</f>
        <v>0</v>
      </c>
      <c r="P289">
        <f>(M289*'GA2'!$B$4+WS1B!N289*'GA2'!$C$4+WS1B!O289*'GA2'!$D$4)*INDEX('GA2'!$E$3:$E$8,WS1B!K289)</f>
        <v>14721.410647391613</v>
      </c>
      <c r="Q289">
        <v>10.8</v>
      </c>
      <c r="R289">
        <v>20</v>
      </c>
      <c r="S289">
        <v>6</v>
      </c>
      <c r="T289">
        <f t="shared" si="31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87820.617284887281</v>
      </c>
      <c r="Y289">
        <v>7.5</v>
      </c>
      <c r="Z289">
        <v>10.6</v>
      </c>
      <c r="AA289">
        <v>3</v>
      </c>
      <c r="AB289">
        <f t="shared" si="32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0.87344100363233323</v>
      </c>
      <c r="AE289">
        <f>IF((MIN(24,Z289)-MAX('GA2'!$F$4,WS1B!Y289))&lt;0,0,MIN(24,Z289)-MAX('GA2'!$F$4,WS1B!Y289))</f>
        <v>2.2265589963676664</v>
      </c>
      <c r="AF289">
        <f>(AC289*'GA2'!$B$6+WS1B!AD289*'GA2'!$C$6+WS1B!AE289*'GA2'!$D$6)*INDEX('GA2'!$E$3:$E$8,WS1B!AA289)</f>
        <v>34545.705435264746</v>
      </c>
      <c r="AG289">
        <v>1.5</v>
      </c>
      <c r="AH289">
        <v>2.2000000000000002</v>
      </c>
      <c r="AI289">
        <v>5</v>
      </c>
      <c r="AJ289">
        <f t="shared" si="33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5863.7206602882288</v>
      </c>
      <c r="AO289">
        <f t="shared" si="28"/>
        <v>156422.56588791613</v>
      </c>
      <c r="AP289">
        <v>140755</v>
      </c>
      <c r="AQ289">
        <v>147.80000000000001</v>
      </c>
      <c r="AR289">
        <f t="shared" si="34"/>
        <v>15667.565887916135</v>
      </c>
    </row>
    <row r="290" spans="1:44" x14ac:dyDescent="0.3">
      <c r="A290">
        <v>11.3</v>
      </c>
      <c r="B290">
        <v>14.6</v>
      </c>
      <c r="C290">
        <v>4</v>
      </c>
      <c r="D290">
        <f t="shared" si="29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27784.16821142377</v>
      </c>
      <c r="I290">
        <v>8.3000000000000007</v>
      </c>
      <c r="J290">
        <v>15.2</v>
      </c>
      <c r="K290">
        <v>1</v>
      </c>
      <c r="L290">
        <f t="shared" si="30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7.3441003632332524E-2</v>
      </c>
      <c r="O290">
        <f>IF((MIN(24,J290)-MAX('GA2'!$F$4,WS1B!I290))&lt;0,0,MIN(24,J290)-MAX('GA2'!$F$4,WS1B!I290))</f>
        <v>6.8265589963676661</v>
      </c>
      <c r="P290">
        <f>(M290*'GA2'!$B$4+WS1B!N290*'GA2'!$C$4+WS1B!O290*'GA2'!$D$4)*INDEX('GA2'!$E$3:$E$8,WS1B!K290)</f>
        <v>75211.785738587379</v>
      </c>
      <c r="Q290">
        <v>0</v>
      </c>
      <c r="R290">
        <v>0</v>
      </c>
      <c r="S290">
        <v>5</v>
      </c>
      <c r="T290">
        <f t="shared" si="31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32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0.27344100363233359</v>
      </c>
      <c r="AE290">
        <f>IF((MIN(24,Z290)-MAX('GA2'!$F$4,WS1B!Y290))&lt;0,0,MIN(24,Z290)-MAX('GA2'!$F$4,WS1B!Y290))</f>
        <v>1.8265589963676661</v>
      </c>
      <c r="AF290">
        <f>(AC290*'GA2'!$B$6+WS1B!AD290*'GA2'!$C$6+WS1B!AE290*'GA2'!$D$6)*INDEX('GA2'!$E$3:$E$8,WS1B!AA290)</f>
        <v>23753.923992769243</v>
      </c>
      <c r="AG290">
        <v>0.8</v>
      </c>
      <c r="AH290">
        <v>1</v>
      </c>
      <c r="AI290">
        <v>3</v>
      </c>
      <c r="AJ290">
        <f t="shared" si="33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1757.5193579672764</v>
      </c>
      <c r="AO290">
        <f t="shared" si="28"/>
        <v>128507.39730074766</v>
      </c>
      <c r="AP290">
        <v>140755</v>
      </c>
      <c r="AQ290">
        <v>137.69999999999999</v>
      </c>
      <c r="AR290">
        <f t="shared" si="34"/>
        <v>12247.60269925234</v>
      </c>
    </row>
    <row r="291" spans="1:44" x14ac:dyDescent="0.3">
      <c r="A291">
        <v>5.4</v>
      </c>
      <c r="B291">
        <v>22.5</v>
      </c>
      <c r="C291">
        <v>6</v>
      </c>
      <c r="D291">
        <f t="shared" si="29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2.9734410036323329</v>
      </c>
      <c r="G291">
        <f>IF((MIN(24,B291)-MAX('GA2'!$F$4,WS1B!A291))&lt;0,0,MIN(24,B291)-MAX('GA2'!$F$4,WS1B!A291))</f>
        <v>14.126558996367667</v>
      </c>
      <c r="H291">
        <f>(E291*'GA2'!$B$3+WS1B!F291*'GA2'!$C$3+WS1B!G291*'GA2'!$D$3)*INDEX('GA2'!$E$3:$E$8,WS1B!C291)</f>
        <v>175678.34797546209</v>
      </c>
      <c r="I291">
        <v>0</v>
      </c>
      <c r="J291">
        <v>0</v>
      </c>
      <c r="K291">
        <v>4</v>
      </c>
      <c r="L291">
        <f t="shared" si="30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31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32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19954.557052379398</v>
      </c>
      <c r="AG291">
        <v>0</v>
      </c>
      <c r="AH291">
        <v>0</v>
      </c>
      <c r="AI291">
        <v>1</v>
      </c>
      <c r="AJ291">
        <f t="shared" si="33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 t="shared" si="28"/>
        <v>195632.90502784148</v>
      </c>
      <c r="AP291">
        <v>208221</v>
      </c>
      <c r="AQ291">
        <v>274.10000000000002</v>
      </c>
      <c r="AR291">
        <f t="shared" si="34"/>
        <v>12588.09497215852</v>
      </c>
    </row>
    <row r="292" spans="1:44" x14ac:dyDescent="0.3">
      <c r="A292">
        <v>3.3</v>
      </c>
      <c r="B292">
        <v>15.7</v>
      </c>
      <c r="C292">
        <v>5</v>
      </c>
      <c r="D292">
        <f t="shared" si="29"/>
        <v>12.399999999999999</v>
      </c>
      <c r="E292">
        <f>IF((MIN('GA2'!$F$3,B292)-MAX(0,A292))&lt;0,0,MIN('GA2'!$F$3,B292)-MAX(0,A292))</f>
        <v>1.5689916955204373</v>
      </c>
      <c r="F292">
        <f>IF((MIN('GA2'!$F$4,WS1B!B292)-MAX('GA2'!$F$3, WS1B!A292))&lt;0,0,MIN('GA2'!$F$4,WS1B!B292)-MAX('GA2'!$F$3, WS1B!A292))</f>
        <v>3.5044493081118961</v>
      </c>
      <c r="G292">
        <f>IF((MIN(24,B292)-MAX('GA2'!$F$4,WS1B!A292))&lt;0,0,MIN(24,B292)-MAX('GA2'!$F$4,WS1B!A292))</f>
        <v>7.3265589963676661</v>
      </c>
      <c r="H292">
        <f>(E292*'GA2'!$B$3+WS1B!F292*'GA2'!$C$3+WS1B!G292*'GA2'!$D$3)*INDEX('GA2'!$E$3:$E$8,WS1B!C292)</f>
        <v>104830.31158341354</v>
      </c>
      <c r="I292">
        <v>0</v>
      </c>
      <c r="J292">
        <v>0</v>
      </c>
      <c r="K292">
        <v>1</v>
      </c>
      <c r="L292">
        <f t="shared" si="30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31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32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33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 t="shared" si="28"/>
        <v>104830.31158341354</v>
      </c>
      <c r="AP292">
        <v>87210</v>
      </c>
      <c r="AQ292">
        <v>186</v>
      </c>
      <c r="AR292">
        <f t="shared" si="34"/>
        <v>17620.311583413539</v>
      </c>
    </row>
    <row r="293" spans="1:44" x14ac:dyDescent="0.3">
      <c r="A293">
        <v>0</v>
      </c>
      <c r="B293">
        <v>0</v>
      </c>
      <c r="C293">
        <v>3</v>
      </c>
      <c r="D293">
        <f t="shared" si="29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30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0.70000000000000018</v>
      </c>
      <c r="O293">
        <f>IF((MIN(24,J293)-MAX('GA2'!$F$4,WS1B!I293))&lt;0,0,MIN(24,J293)-MAX('GA2'!$F$4,WS1B!I293))</f>
        <v>0</v>
      </c>
      <c r="P293">
        <f>(M293*'GA2'!$B$4+WS1B!N293*'GA2'!$C$4+WS1B!O293*'GA2'!$D$4)*INDEX('GA2'!$E$3:$E$8,WS1B!K293)</f>
        <v>8336.8520474476354</v>
      </c>
      <c r="Q293">
        <v>7.4</v>
      </c>
      <c r="R293">
        <v>8.4</v>
      </c>
      <c r="S293">
        <v>5</v>
      </c>
      <c r="T293">
        <f t="shared" si="31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0.97344100363233288</v>
      </c>
      <c r="W293">
        <f>IF((MIN(24,R293)-MAX('GA2'!$F$4,WS1B!Q293))&lt;0,0,MIN(24,R293)-MAX('GA2'!$F$4,WS1B!Q293))</f>
        <v>2.655899636766712E-2</v>
      </c>
      <c r="X293">
        <f>(U293*'GA2'!$B$5+WS1B!V293*'GA2'!$C$5+WS1B!W293*'GA2'!$D$5)*INDEX('GA2'!$E$3:$E$8,WS1B!S293)</f>
        <v>17341.855654194871</v>
      </c>
      <c r="Y293">
        <v>16.5</v>
      </c>
      <c r="Z293">
        <v>23.2</v>
      </c>
      <c r="AA293">
        <v>1</v>
      </c>
      <c r="AB293">
        <f t="shared" si="32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54848.770015874485</v>
      </c>
      <c r="AG293">
        <v>4.8</v>
      </c>
      <c r="AH293">
        <v>11.7</v>
      </c>
      <c r="AI293">
        <v>4</v>
      </c>
      <c r="AJ293">
        <f t="shared" si="33"/>
        <v>6.8999999999999995</v>
      </c>
      <c r="AK293">
        <f>IF((MIN('GA2'!$F$3,AH293)-MAX(0,AG293))&lt;0,0,MIN('GA2'!$F$3,AH293)-MAX(0,AG293))</f>
        <v>6.8991695520437268E-2</v>
      </c>
      <c r="AL293">
        <f>IF((MIN('GA2'!$F$4,WS1B!AH293)-MAX('GA2'!$F$3, WS1B!AG293))&lt;0,0,MIN('GA2'!$F$4,WS1B!AH293)-MAX('GA2'!$F$3, WS1B!AG293))</f>
        <v>3.5044493081118961</v>
      </c>
      <c r="AM293">
        <f>IF((MIN(24,AH293)-MAX('GA2'!$F$4,WS1B!AG293))&lt;0,0,MIN(24,AH293)-MAX('GA2'!$F$4,WS1B!AG293))</f>
        <v>3.3265589963676661</v>
      </c>
      <c r="AN293">
        <f>(AK293*'GA2'!$B$7+WS1B!AL293*'GA2'!$C$7+WS1B!AM293*'GA2'!$D$7)*INDEX('GA2'!$E$3:$E$8,WS1B!AI293)</f>
        <v>45844.858247783748</v>
      </c>
      <c r="AO293">
        <f t="shared" si="28"/>
        <v>126372.33596530074</v>
      </c>
      <c r="AP293">
        <v>124063</v>
      </c>
      <c r="AQ293">
        <v>151.4</v>
      </c>
      <c r="AR293">
        <f t="shared" si="34"/>
        <v>2309.3359653007356</v>
      </c>
    </row>
    <row r="294" spans="1:44" x14ac:dyDescent="0.3">
      <c r="A294">
        <v>0</v>
      </c>
      <c r="B294">
        <v>0</v>
      </c>
      <c r="C294">
        <v>5</v>
      </c>
      <c r="D294">
        <f t="shared" si="29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30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105709.23353675101</v>
      </c>
      <c r="Q294">
        <v>0</v>
      </c>
      <c r="R294">
        <v>0</v>
      </c>
      <c r="S294">
        <v>4</v>
      </c>
      <c r="T294">
        <f t="shared" si="31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32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33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3703.4163848360658</v>
      </c>
      <c r="AO294">
        <f t="shared" si="28"/>
        <v>109412.64992158707</v>
      </c>
      <c r="AP294">
        <v>123082</v>
      </c>
      <c r="AQ294">
        <v>107.6</v>
      </c>
      <c r="AR294">
        <f t="shared" si="34"/>
        <v>13669.350078412928</v>
      </c>
    </row>
    <row r="295" spans="1:44" x14ac:dyDescent="0.3">
      <c r="A295">
        <v>10.5</v>
      </c>
      <c r="B295">
        <v>20</v>
      </c>
      <c r="C295">
        <v>2</v>
      </c>
      <c r="D295">
        <f t="shared" si="29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76791.143112531892</v>
      </c>
      <c r="I295">
        <v>10.9</v>
      </c>
      <c r="J295">
        <v>14.2</v>
      </c>
      <c r="K295">
        <v>4</v>
      </c>
      <c r="L295">
        <f t="shared" si="30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34937.309483082325</v>
      </c>
      <c r="Q295">
        <v>0</v>
      </c>
      <c r="R295">
        <v>0</v>
      </c>
      <c r="S295">
        <v>5</v>
      </c>
      <c r="T295">
        <f t="shared" si="31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32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33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33617.333588944733</v>
      </c>
      <c r="AO295">
        <f t="shared" si="28"/>
        <v>145345.78618455894</v>
      </c>
      <c r="AP295">
        <v>145240</v>
      </c>
      <c r="AQ295">
        <v>211.5</v>
      </c>
      <c r="AR295">
        <f t="shared" si="34"/>
        <v>105.78618455893593</v>
      </c>
    </row>
    <row r="296" spans="1:44" x14ac:dyDescent="0.3">
      <c r="A296">
        <v>0</v>
      </c>
      <c r="B296">
        <v>19.5</v>
      </c>
      <c r="C296">
        <v>6</v>
      </c>
      <c r="D296">
        <f t="shared" si="29"/>
        <v>19.5</v>
      </c>
      <c r="E296">
        <f>IF((MIN('GA2'!$F$3,B296)-MAX(0,A296))&lt;0,0,MIN('GA2'!$F$3,B296)-MAX(0,A296))</f>
        <v>4.8689916955204371</v>
      </c>
      <c r="F296">
        <f>IF((MIN('GA2'!$F$4,WS1B!B296)-MAX('GA2'!$F$3, WS1B!A296))&lt;0,0,MIN('GA2'!$F$4,WS1B!B296)-MAX('GA2'!$F$3, WS1B!A296))</f>
        <v>3.5044493081118961</v>
      </c>
      <c r="G296">
        <f>IF((MIN(24,B296)-MAX('GA2'!$F$4,WS1B!A296))&lt;0,0,MIN(24,B296)-MAX('GA2'!$F$4,WS1B!A296))</f>
        <v>11.126558996367667</v>
      </c>
      <c r="H296">
        <f>(E296*'GA2'!$B$3+WS1B!F296*'GA2'!$C$3+WS1B!G296*'GA2'!$D$3)*INDEX('GA2'!$E$3:$E$8,WS1B!C296)</f>
        <v>200705.70888556502</v>
      </c>
      <c r="I296">
        <v>0</v>
      </c>
      <c r="J296">
        <v>0</v>
      </c>
      <c r="K296">
        <v>5</v>
      </c>
      <c r="L296">
        <f t="shared" si="30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31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32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33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70909.56676407512</v>
      </c>
      <c r="AO296">
        <f t="shared" si="28"/>
        <v>271615.27564964013</v>
      </c>
      <c r="AP296">
        <v>250577</v>
      </c>
      <c r="AQ296">
        <v>387.3</v>
      </c>
      <c r="AR296">
        <f t="shared" si="34"/>
        <v>21038.275649640127</v>
      </c>
    </row>
    <row r="297" spans="1:44" x14ac:dyDescent="0.3">
      <c r="A297">
        <v>11.9</v>
      </c>
      <c r="B297">
        <v>21</v>
      </c>
      <c r="C297">
        <v>6</v>
      </c>
      <c r="D297">
        <f t="shared" si="29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101165.50827183286</v>
      </c>
      <c r="I297">
        <v>2.6</v>
      </c>
      <c r="J297">
        <v>23.3</v>
      </c>
      <c r="K297">
        <v>3</v>
      </c>
      <c r="L297">
        <f t="shared" si="30"/>
        <v>20.7</v>
      </c>
      <c r="M297">
        <f>IF((MIN('GA2'!$F$3,J297)-MAX(0,I297))&lt;0,0,MIN('GA2'!$F$3,J297)-MAX(0,I297))</f>
        <v>2.268991695520437</v>
      </c>
      <c r="N297">
        <f>IF((MIN('GA2'!$F$4,WS1B!J297)-MAX('GA2'!$F$3, WS1B!I297))&lt;0,0,MIN('GA2'!$F$4,WS1B!J297)-MAX('GA2'!$F$3, WS1B!I297))</f>
        <v>3.5044493081118961</v>
      </c>
      <c r="O297">
        <f>IF((MIN(24,J297)-MAX('GA2'!$F$4,WS1B!I297))&lt;0,0,MIN(24,J297)-MAX('GA2'!$F$4,WS1B!I297))</f>
        <v>14.926558996367667</v>
      </c>
      <c r="P297">
        <f>(M297*'GA2'!$B$4+WS1B!N297*'GA2'!$C$4+WS1B!O297*'GA2'!$D$4)*INDEX('GA2'!$E$3:$E$8,WS1B!K297)</f>
        <v>248962.3744742698</v>
      </c>
      <c r="Q297">
        <v>0</v>
      </c>
      <c r="R297">
        <v>0</v>
      </c>
      <c r="S297">
        <v>1</v>
      </c>
      <c r="T297">
        <f t="shared" si="31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32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5442.1519233762137</v>
      </c>
      <c r="AG297">
        <v>0</v>
      </c>
      <c r="AH297">
        <v>0</v>
      </c>
      <c r="AI297">
        <v>4</v>
      </c>
      <c r="AJ297">
        <f t="shared" si="33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 t="shared" si="28"/>
        <v>355570.03466947883</v>
      </c>
      <c r="AP297">
        <v>348028</v>
      </c>
      <c r="AQ297">
        <v>348.3</v>
      </c>
      <c r="AR297">
        <f t="shared" si="34"/>
        <v>7542.0346694788313</v>
      </c>
    </row>
    <row r="298" spans="1:44" x14ac:dyDescent="0.3">
      <c r="A298">
        <v>0</v>
      </c>
      <c r="B298">
        <v>0</v>
      </c>
      <c r="C298">
        <v>6</v>
      </c>
      <c r="D298">
        <f t="shared" si="29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30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31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3.2734410036323336</v>
      </c>
      <c r="W298">
        <f>IF((MIN(24,R298)-MAX('GA2'!$F$4,WS1B!Q298))&lt;0,0,MIN(24,R298)-MAX('GA2'!$F$4,WS1B!Q298))</f>
        <v>11.326558996367666</v>
      </c>
      <c r="X298">
        <f>(U298*'GA2'!$B$5+WS1B!V298*'GA2'!$C$5+WS1B!W298*'GA2'!$D$5)*INDEX('GA2'!$E$3:$E$8,WS1B!S298)</f>
        <v>126997.51431911257</v>
      </c>
      <c r="Y298">
        <v>11.5</v>
      </c>
      <c r="Z298">
        <v>17.3</v>
      </c>
      <c r="AA298">
        <v>1</v>
      </c>
      <c r="AB298">
        <f t="shared" si="32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47481.024789861505</v>
      </c>
      <c r="AG298">
        <v>6.8</v>
      </c>
      <c r="AH298">
        <v>22.4</v>
      </c>
      <c r="AI298">
        <v>5</v>
      </c>
      <c r="AJ298">
        <f t="shared" si="33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1.5734410036323334</v>
      </c>
      <c r="AM298">
        <f>IF((MIN(24,AH298)-MAX('GA2'!$F$4,WS1B!AG298))&lt;0,0,MIN(24,AH298)-MAX('GA2'!$F$4,WS1B!AG298))</f>
        <v>14.026558996367665</v>
      </c>
      <c r="AN298">
        <f>(AK298*'GA2'!$B$7+WS1B!AL298*'GA2'!$C$7+WS1B!AM298*'GA2'!$D$7)*INDEX('GA2'!$E$3:$E$8,WS1B!AI298)</f>
        <v>157133.91150119939</v>
      </c>
      <c r="AO298">
        <f t="shared" si="28"/>
        <v>331612.45061017346</v>
      </c>
      <c r="AP298">
        <v>342699</v>
      </c>
      <c r="AQ298">
        <v>350.4</v>
      </c>
      <c r="AR298">
        <f t="shared" si="34"/>
        <v>11086.549389826541</v>
      </c>
    </row>
    <row r="299" spans="1:44" x14ac:dyDescent="0.3">
      <c r="A299">
        <v>8.4</v>
      </c>
      <c r="B299">
        <v>23</v>
      </c>
      <c r="C299">
        <v>6</v>
      </c>
      <c r="D299">
        <f t="shared" si="29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162309.4967877758</v>
      </c>
      <c r="I299">
        <v>5.7</v>
      </c>
      <c r="J299">
        <v>12.3</v>
      </c>
      <c r="K299">
        <v>3</v>
      </c>
      <c r="L299">
        <f t="shared" si="30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2.6734410036323331</v>
      </c>
      <c r="O299">
        <f>IF((MIN(24,J299)-MAX('GA2'!$F$4,WS1B!I299))&lt;0,0,MIN(24,J299)-MAX('GA2'!$F$4,WS1B!I299))</f>
        <v>3.9265589963676675</v>
      </c>
      <c r="P299">
        <f>(M299*'GA2'!$B$4+WS1B!N299*'GA2'!$C$4+WS1B!O299*'GA2'!$D$4)*INDEX('GA2'!$E$3:$E$8,WS1B!K299)</f>
        <v>78728.492936922004</v>
      </c>
      <c r="Q299">
        <v>0.8</v>
      </c>
      <c r="R299">
        <v>9</v>
      </c>
      <c r="S299">
        <v>1</v>
      </c>
      <c r="T299">
        <f t="shared" si="31"/>
        <v>8.1999999999999993</v>
      </c>
      <c r="U299">
        <f>IF((MIN('GA2'!$F$3,R299)-MAX(0,Q299))&lt;0,0,MIN('GA2'!$F$3,R299)-MAX(0,Q299))</f>
        <v>4.0689916955204373</v>
      </c>
      <c r="V299">
        <f>IF((MIN('GA2'!$F$4,WS1B!R299)-MAX('GA2'!$F$3, WS1B!Q299))&lt;0,0,MIN('GA2'!$F$4,WS1B!R299)-MAX('GA2'!$F$3, WS1B!Q299))</f>
        <v>3.5044493081118961</v>
      </c>
      <c r="W299">
        <f>IF((MIN(24,R299)-MAX('GA2'!$F$4,WS1B!Q299))&lt;0,0,MIN(24,R299)-MAX('GA2'!$F$4,WS1B!Q299))</f>
        <v>0.62655899636766677</v>
      </c>
      <c r="X299">
        <f>(U299*'GA2'!$B$5+WS1B!V299*'GA2'!$C$5+WS1B!W299*'GA2'!$D$5)*INDEX('GA2'!$E$3:$E$8,WS1B!S299)</f>
        <v>106534.91236545601</v>
      </c>
      <c r="Y299">
        <v>0</v>
      </c>
      <c r="Z299">
        <v>0</v>
      </c>
      <c r="AA299">
        <v>5</v>
      </c>
      <c r="AB299">
        <f t="shared" si="32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33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 t="shared" si="28"/>
        <v>347572.90209015383</v>
      </c>
      <c r="AP299">
        <v>358337</v>
      </c>
      <c r="AQ299">
        <v>350.6</v>
      </c>
      <c r="AR299">
        <f t="shared" si="34"/>
        <v>10764.097909846168</v>
      </c>
    </row>
    <row r="300" spans="1:44" x14ac:dyDescent="0.3">
      <c r="A300">
        <v>0</v>
      </c>
      <c r="B300">
        <v>0</v>
      </c>
      <c r="C300">
        <v>6</v>
      </c>
      <c r="D300">
        <f t="shared" si="29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30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31"/>
        <v>18.8</v>
      </c>
      <c r="U300">
        <f>IF((MIN('GA2'!$F$3,R300)-MAX(0,Q300))&lt;0,0,MIN('GA2'!$F$3,R300)-MAX(0,Q300))</f>
        <v>3.4689916955204372</v>
      </c>
      <c r="V300">
        <f>IF((MIN('GA2'!$F$4,WS1B!R300)-MAX('GA2'!$F$3, WS1B!Q300))&lt;0,0,MIN('GA2'!$F$4,WS1B!R300)-MAX('GA2'!$F$3, WS1B!Q300))</f>
        <v>3.5044493081118961</v>
      </c>
      <c r="W300">
        <f>IF((MIN(24,R300)-MAX('GA2'!$F$4,WS1B!Q300))&lt;0,0,MIN(24,R300)-MAX('GA2'!$F$4,WS1B!Q300))</f>
        <v>11.826558996367666</v>
      </c>
      <c r="X300">
        <f>(U300*'GA2'!$B$5+WS1B!V300*'GA2'!$C$5+WS1B!W300*'GA2'!$D$5)*INDEX('GA2'!$E$3:$E$8,WS1B!S300)</f>
        <v>183214.0842614735</v>
      </c>
      <c r="Y300">
        <v>0</v>
      </c>
      <c r="Z300">
        <v>0</v>
      </c>
      <c r="AA300">
        <v>5</v>
      </c>
      <c r="AB300">
        <f t="shared" si="32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33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 t="shared" si="28"/>
        <v>183214.0842614735</v>
      </c>
      <c r="AP300">
        <v>183768</v>
      </c>
      <c r="AQ300">
        <v>150.4</v>
      </c>
      <c r="AR300">
        <f t="shared" si="34"/>
        <v>553.9157385264989</v>
      </c>
    </row>
    <row r="301" spans="1:44" x14ac:dyDescent="0.3">
      <c r="A301">
        <v>0</v>
      </c>
      <c r="B301">
        <v>0</v>
      </c>
      <c r="C301">
        <v>2</v>
      </c>
      <c r="D301">
        <f t="shared" si="29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30"/>
        <v>15.500000000000002</v>
      </c>
      <c r="M301">
        <f>IF((MIN('GA2'!$F$3,J301)-MAX(0,I301))&lt;0,0,MIN('GA2'!$F$3,J301)-MAX(0,I301))</f>
        <v>2.768991695520437</v>
      </c>
      <c r="N301">
        <f>IF((MIN('GA2'!$F$4,WS1B!J301)-MAX('GA2'!$F$3, WS1B!I301))&lt;0,0,MIN('GA2'!$F$4,WS1B!J301)-MAX('GA2'!$F$3, WS1B!I301))</f>
        <v>3.5044493081118961</v>
      </c>
      <c r="O301">
        <f>IF((MIN(24,J301)-MAX('GA2'!$F$4,WS1B!I301))&lt;0,0,MIN(24,J301)-MAX('GA2'!$F$4,WS1B!I301))</f>
        <v>9.2265589963676682</v>
      </c>
      <c r="P301">
        <f>(M301*'GA2'!$B$4+WS1B!N301*'GA2'!$C$4+WS1B!O301*'GA2'!$D$4)*INDEX('GA2'!$E$3:$E$8,WS1B!K301)</f>
        <v>151350.81756315043</v>
      </c>
      <c r="Q301">
        <v>0</v>
      </c>
      <c r="R301">
        <v>0</v>
      </c>
      <c r="S301">
        <v>6</v>
      </c>
      <c r="T301">
        <f t="shared" si="31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32"/>
        <v>23.4</v>
      </c>
      <c r="AC301">
        <f>IF((MIN('GA2'!$F$3,Z301)-MAX(0,Y301))&lt;0,0,MIN('GA2'!$F$3,Z301)-MAX(0,Y301))</f>
        <v>4.7689916955204374</v>
      </c>
      <c r="AD301">
        <f>IF((MIN('GA2'!$F$4,WS1B!Z301)-MAX('GA2'!$F$3, WS1B!Y301))&lt;0,0,MIN('GA2'!$F$4,WS1B!Z301)-MAX('GA2'!$F$3, WS1B!Y301))</f>
        <v>3.5044493081118961</v>
      </c>
      <c r="AE301">
        <f>IF((MIN(24,Z301)-MAX('GA2'!$F$4,WS1B!Y301))&lt;0,0,MIN(24,Z301)-MAX('GA2'!$F$4,WS1B!Y301))</f>
        <v>15.126558996367667</v>
      </c>
      <c r="AF301">
        <f>(AC301*'GA2'!$B$6+WS1B!AD301*'GA2'!$C$6+WS1B!AE301*'GA2'!$D$6)*INDEX('GA2'!$E$3:$E$8,WS1B!AA301)</f>
        <v>202660.31844253276</v>
      </c>
      <c r="AG301">
        <v>0</v>
      </c>
      <c r="AH301">
        <v>0</v>
      </c>
      <c r="AI301">
        <v>5</v>
      </c>
      <c r="AJ301">
        <f t="shared" si="33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 t="shared" si="28"/>
        <v>354011.13600568322</v>
      </c>
      <c r="AP301">
        <v>379977</v>
      </c>
      <c r="AQ301">
        <v>342.2</v>
      </c>
      <c r="AR301">
        <f t="shared" si="34"/>
        <v>25965.86399431678</v>
      </c>
    </row>
    <row r="302" spans="1:44" x14ac:dyDescent="0.3">
      <c r="A302">
        <v>2</v>
      </c>
      <c r="B302">
        <v>17.100000000000001</v>
      </c>
      <c r="C302">
        <v>3</v>
      </c>
      <c r="D302">
        <f t="shared" si="29"/>
        <v>15.100000000000001</v>
      </c>
      <c r="E302">
        <f>IF((MIN('GA2'!$F$3,B302)-MAX(0,A302))&lt;0,0,MIN('GA2'!$F$3,B302)-MAX(0,A302))</f>
        <v>2.8689916955204371</v>
      </c>
      <c r="F302">
        <f>IF((MIN('GA2'!$F$4,WS1B!B302)-MAX('GA2'!$F$3, WS1B!A302))&lt;0,0,MIN('GA2'!$F$4,WS1B!B302)-MAX('GA2'!$F$3, WS1B!A302))</f>
        <v>3.5044493081118961</v>
      </c>
      <c r="G302">
        <f>IF((MIN(24,B302)-MAX('GA2'!$F$4,WS1B!A302))&lt;0,0,MIN(24,B302)-MAX('GA2'!$F$4,WS1B!A302))</f>
        <v>8.7265589963676682</v>
      </c>
      <c r="H302">
        <f>(E302*'GA2'!$B$3+WS1B!F302*'GA2'!$C$3+WS1B!G302*'GA2'!$D$3)*INDEX('GA2'!$E$3:$E$8,WS1B!C302)</f>
        <v>137442.22342900385</v>
      </c>
      <c r="I302">
        <v>0</v>
      </c>
      <c r="J302">
        <v>0</v>
      </c>
      <c r="K302">
        <v>4</v>
      </c>
      <c r="L302">
        <f t="shared" si="30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31"/>
        <v>10.200000000000001</v>
      </c>
      <c r="U302">
        <f>IF((MIN('GA2'!$F$3,R302)-MAX(0,Q302))&lt;0,0,MIN('GA2'!$F$3,R302)-MAX(0,Q302))</f>
        <v>4.1689916955204369</v>
      </c>
      <c r="V302">
        <f>IF((MIN('GA2'!$F$4,WS1B!R302)-MAX('GA2'!$F$3, WS1B!Q302))&lt;0,0,MIN('GA2'!$F$4,WS1B!R302)-MAX('GA2'!$F$3, WS1B!Q302))</f>
        <v>3.5044493081118961</v>
      </c>
      <c r="W302">
        <f>IF((MIN(24,R302)-MAX('GA2'!$F$4,WS1B!Q302))&lt;0,0,MIN(24,R302)-MAX('GA2'!$F$4,WS1B!Q302))</f>
        <v>2.5265589963676671</v>
      </c>
      <c r="X302">
        <f>(U302*'GA2'!$B$5+WS1B!V302*'GA2'!$C$5+WS1B!W302*'GA2'!$D$5)*INDEX('GA2'!$E$3:$E$8,WS1B!S302)</f>
        <v>113431.02595272697</v>
      </c>
      <c r="Y302">
        <v>0</v>
      </c>
      <c r="Z302">
        <v>0</v>
      </c>
      <c r="AA302">
        <v>1</v>
      </c>
      <c r="AB302">
        <f t="shared" si="32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33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 t="shared" si="28"/>
        <v>250873.2493817308</v>
      </c>
      <c r="AP302">
        <v>237487</v>
      </c>
      <c r="AQ302">
        <v>308.10000000000002</v>
      </c>
      <c r="AR302">
        <f t="shared" si="34"/>
        <v>13386.249381730799</v>
      </c>
    </row>
    <row r="303" spans="1:44" x14ac:dyDescent="0.3">
      <c r="A303">
        <v>11.4</v>
      </c>
      <c r="B303">
        <v>13</v>
      </c>
      <c r="C303">
        <v>3</v>
      </c>
      <c r="D303">
        <f t="shared" si="29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16146.253927760239</v>
      </c>
      <c r="I303">
        <v>7.2</v>
      </c>
      <c r="J303">
        <v>19.7</v>
      </c>
      <c r="K303">
        <v>5</v>
      </c>
      <c r="L303">
        <f t="shared" si="30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1.1734410036323331</v>
      </c>
      <c r="O303">
        <f>IF((MIN(24,J303)-MAX('GA2'!$F$4,WS1B!I303))&lt;0,0,MIN(24,J303)-MAX('GA2'!$F$4,WS1B!I303))</f>
        <v>11.326558996367666</v>
      </c>
      <c r="P303">
        <f>(M303*'GA2'!$B$4+WS1B!N303*'GA2'!$C$4+WS1B!O303*'GA2'!$D$4)*INDEX('GA2'!$E$3:$E$8,WS1B!K303)</f>
        <v>149101.24368184441</v>
      </c>
      <c r="Q303">
        <v>0</v>
      </c>
      <c r="R303">
        <v>0</v>
      </c>
      <c r="S303">
        <v>4</v>
      </c>
      <c r="T303">
        <f t="shared" si="31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32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54507.58280402454</v>
      </c>
      <c r="AG303">
        <v>0</v>
      </c>
      <c r="AH303">
        <v>0</v>
      </c>
      <c r="AI303">
        <v>1</v>
      </c>
      <c r="AJ303">
        <f t="shared" si="33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 t="shared" si="28"/>
        <v>219755.08041362918</v>
      </c>
      <c r="AP303">
        <v>230015</v>
      </c>
      <c r="AQ303">
        <v>190.6</v>
      </c>
      <c r="AR303">
        <f t="shared" si="34"/>
        <v>10259.919586370816</v>
      </c>
    </row>
    <row r="304" spans="1:44" x14ac:dyDescent="0.3">
      <c r="A304">
        <v>2.5</v>
      </c>
      <c r="B304">
        <v>2.8</v>
      </c>
      <c r="C304">
        <v>3</v>
      </c>
      <c r="D304">
        <f t="shared" si="29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3079.0019839171268</v>
      </c>
      <c r="I304">
        <v>0</v>
      </c>
      <c r="J304">
        <v>0</v>
      </c>
      <c r="K304">
        <v>1</v>
      </c>
      <c r="L304">
        <f t="shared" si="30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31"/>
        <v>14.1</v>
      </c>
      <c r="U304">
        <f>IF((MIN('GA2'!$F$3,R304)-MAX(0,Q304))&lt;0,0,MIN('GA2'!$F$3,R304)-MAX(0,Q304))</f>
        <v>2.768991695520437</v>
      </c>
      <c r="V304">
        <f>IF((MIN('GA2'!$F$4,WS1B!R304)-MAX('GA2'!$F$3, WS1B!Q304))&lt;0,0,MIN('GA2'!$F$4,WS1B!R304)-MAX('GA2'!$F$3, WS1B!Q304))</f>
        <v>3.5044493081118961</v>
      </c>
      <c r="W304">
        <f>IF((MIN(24,R304)-MAX('GA2'!$F$4,WS1B!Q304))&lt;0,0,MIN(24,R304)-MAX('GA2'!$F$4,WS1B!Q304))</f>
        <v>7.8265589963676661</v>
      </c>
      <c r="X304">
        <f>(U304*'GA2'!$B$5+WS1B!V304*'GA2'!$C$5+WS1B!W304*'GA2'!$D$5)*INDEX('GA2'!$E$3:$E$8,WS1B!S304)</f>
        <v>186229.77265655698</v>
      </c>
      <c r="Y304">
        <v>0</v>
      </c>
      <c r="Z304">
        <v>0</v>
      </c>
      <c r="AA304">
        <v>4</v>
      </c>
      <c r="AB304">
        <f t="shared" si="32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33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 t="shared" si="28"/>
        <v>189308.77464047409</v>
      </c>
      <c r="AP304">
        <v>191580</v>
      </c>
      <c r="AQ304">
        <v>117.3</v>
      </c>
      <c r="AR304">
        <f t="shared" si="34"/>
        <v>2271.2253595259099</v>
      </c>
    </row>
    <row r="305" spans="1:44" x14ac:dyDescent="0.3">
      <c r="A305">
        <v>4.2</v>
      </c>
      <c r="B305">
        <v>16.600000000000001</v>
      </c>
      <c r="C305">
        <v>2</v>
      </c>
      <c r="D305">
        <f t="shared" si="29"/>
        <v>12.400000000000002</v>
      </c>
      <c r="E305">
        <f>IF((MIN('GA2'!$F$3,B305)-MAX(0,A305))&lt;0,0,MIN('GA2'!$F$3,B305)-MAX(0,A305))</f>
        <v>0.66899169552043691</v>
      </c>
      <c r="F305">
        <f>IF((MIN('GA2'!$F$4,WS1B!B305)-MAX('GA2'!$F$3, WS1B!A305))&lt;0,0,MIN('GA2'!$F$4,WS1B!B305)-MAX('GA2'!$F$3, WS1B!A305))</f>
        <v>3.5044493081118961</v>
      </c>
      <c r="G305">
        <f>IF((MIN(24,B305)-MAX('GA2'!$F$4,WS1B!A305))&lt;0,0,MIN(24,B305)-MAX('GA2'!$F$4,WS1B!A305))</f>
        <v>8.2265589963676682</v>
      </c>
      <c r="H305">
        <f>(E305*'GA2'!$B$3+WS1B!F305*'GA2'!$C$3+WS1B!G305*'GA2'!$D$3)*INDEX('GA2'!$E$3:$E$8,WS1B!C305)</f>
        <v>87964.205426789995</v>
      </c>
      <c r="I305">
        <v>0</v>
      </c>
      <c r="J305">
        <v>0</v>
      </c>
      <c r="K305">
        <v>1</v>
      </c>
      <c r="L305">
        <f t="shared" si="30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31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119321.49087620554</v>
      </c>
      <c r="Y305">
        <v>8.1</v>
      </c>
      <c r="Z305">
        <v>18</v>
      </c>
      <c r="AA305">
        <v>3</v>
      </c>
      <c r="AB305">
        <f t="shared" si="32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0.27344100363233359</v>
      </c>
      <c r="AE305">
        <f>IF((MIN(24,Z305)-MAX('GA2'!$F$4,WS1B!Y305))&lt;0,0,MIN(24,Z305)-MAX('GA2'!$F$4,WS1B!Y305))</f>
        <v>9.6265589963676668</v>
      </c>
      <c r="AF305">
        <f>(AC305*'GA2'!$B$6+WS1B!AD305*'GA2'!$C$6+WS1B!AE305*'GA2'!$D$6)*INDEX('GA2'!$E$3:$E$8,WS1B!AA305)</f>
        <v>95780.290674586591</v>
      </c>
      <c r="AG305">
        <v>0</v>
      </c>
      <c r="AH305">
        <v>0</v>
      </c>
      <c r="AI305">
        <v>4</v>
      </c>
      <c r="AJ305">
        <f t="shared" si="33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 t="shared" si="28"/>
        <v>303065.98697758216</v>
      </c>
      <c r="AP305">
        <v>284767</v>
      </c>
      <c r="AQ305">
        <v>365.2</v>
      </c>
      <c r="AR305">
        <f t="shared" si="34"/>
        <v>18298.986977582157</v>
      </c>
    </row>
    <row r="306" spans="1:44" x14ac:dyDescent="0.3">
      <c r="A306">
        <v>0</v>
      </c>
      <c r="B306">
        <v>0</v>
      </c>
      <c r="C306">
        <v>5</v>
      </c>
      <c r="D306">
        <f t="shared" si="29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30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130701.65223213659</v>
      </c>
      <c r="Q306">
        <v>0</v>
      </c>
      <c r="R306">
        <v>0</v>
      </c>
      <c r="S306">
        <v>6</v>
      </c>
      <c r="T306">
        <f t="shared" si="31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32"/>
        <v>9.4</v>
      </c>
      <c r="AC306">
        <f>IF((MIN('GA2'!$F$3,Z306)-MAX(0,Y306))&lt;0,0,MIN('GA2'!$F$3,Z306)-MAX(0,Y306))</f>
        <v>3.768991695520437</v>
      </c>
      <c r="AD306">
        <f>IF((MIN('GA2'!$F$4,WS1B!Z306)-MAX('GA2'!$F$3, WS1B!Y306))&lt;0,0,MIN('GA2'!$F$4,WS1B!Z306)-MAX('GA2'!$F$3, WS1B!Y306))</f>
        <v>3.5044493081118961</v>
      </c>
      <c r="AE306">
        <f>IF((MIN(24,Z306)-MAX('GA2'!$F$4,WS1B!Y306))&lt;0,0,MIN(24,Z306)-MAX('GA2'!$F$4,WS1B!Y306))</f>
        <v>2.1265589963676668</v>
      </c>
      <c r="AF306">
        <f>(AC306*'GA2'!$B$6+WS1B!AD306*'GA2'!$C$6+WS1B!AE306*'GA2'!$D$6)*INDEX('GA2'!$E$3:$E$8,WS1B!AA306)</f>
        <v>89378.136764933719</v>
      </c>
      <c r="AG306">
        <v>0</v>
      </c>
      <c r="AH306">
        <v>0</v>
      </c>
      <c r="AI306">
        <v>4</v>
      </c>
      <c r="AJ306">
        <f t="shared" si="33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 t="shared" si="28"/>
        <v>220079.78899707031</v>
      </c>
      <c r="AP306">
        <v>237995</v>
      </c>
      <c r="AQ306">
        <v>178.2</v>
      </c>
      <c r="AR306">
        <f t="shared" si="34"/>
        <v>17915.211002929689</v>
      </c>
    </row>
    <row r="307" spans="1:44" x14ac:dyDescent="0.3">
      <c r="A307">
        <v>0</v>
      </c>
      <c r="B307">
        <v>0</v>
      </c>
      <c r="C307">
        <v>4</v>
      </c>
      <c r="D307">
        <f t="shared" si="29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30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31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32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33"/>
        <v>20.2</v>
      </c>
      <c r="AK307">
        <f>IF((MIN('GA2'!$F$3,AH307)-MAX(0,AG307))&lt;0,0,MIN('GA2'!$F$3,AH307)-MAX(0,AG307))</f>
        <v>2.5689916955204373</v>
      </c>
      <c r="AL307">
        <f>IF((MIN('GA2'!$F$4,WS1B!AH307)-MAX('GA2'!$F$3, WS1B!AG307))&lt;0,0,MIN('GA2'!$F$4,WS1B!AH307)-MAX('GA2'!$F$3, WS1B!AG307))</f>
        <v>3.5044493081118961</v>
      </c>
      <c r="AM307">
        <f>IF((MIN(24,AH307)-MAX('GA2'!$F$4,WS1B!AG307))&lt;0,0,MIN(24,AH307)-MAX('GA2'!$F$4,WS1B!AG307))</f>
        <v>14.126558996367667</v>
      </c>
      <c r="AN307">
        <f>(AK307*'GA2'!$B$7+WS1B!AL307*'GA2'!$C$7+WS1B!AM307*'GA2'!$D$7)*INDEX('GA2'!$E$3:$E$8,WS1B!AI307)</f>
        <v>158551.34522023782</v>
      </c>
      <c r="AO307">
        <f t="shared" si="28"/>
        <v>158551.34522023782</v>
      </c>
      <c r="AP307">
        <v>171914</v>
      </c>
      <c r="AQ307">
        <v>242.4</v>
      </c>
      <c r="AR307">
        <f t="shared" si="34"/>
        <v>13362.654779762175</v>
      </c>
    </row>
    <row r="308" spans="1:44" x14ac:dyDescent="0.3">
      <c r="A308">
        <v>0</v>
      </c>
      <c r="B308">
        <v>0</v>
      </c>
      <c r="C308">
        <v>1</v>
      </c>
      <c r="D308">
        <f t="shared" si="29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30"/>
        <v>12.000000000000002</v>
      </c>
      <c r="M308">
        <f>IF((MIN('GA2'!$F$3,J308)-MAX(0,I308))&lt;0,0,MIN('GA2'!$F$3,J308)-MAX(0,I308))</f>
        <v>0.26899169552043745</v>
      </c>
      <c r="N308">
        <f>IF((MIN('GA2'!$F$4,WS1B!J308)-MAX('GA2'!$F$3, WS1B!I308))&lt;0,0,MIN('GA2'!$F$4,WS1B!J308)-MAX('GA2'!$F$3, WS1B!I308))</f>
        <v>3.5044493081118961</v>
      </c>
      <c r="O308">
        <f>IF((MIN(24,J308)-MAX('GA2'!$F$4,WS1B!I308))&lt;0,0,MIN(24,J308)-MAX('GA2'!$F$4,WS1B!I308))</f>
        <v>8.2265589963676682</v>
      </c>
      <c r="P308">
        <f>(M308*'GA2'!$B$4+WS1B!N308*'GA2'!$C$4+WS1B!O308*'GA2'!$D$4)*INDEX('GA2'!$E$3:$E$8,WS1B!K308)</f>
        <v>116022.30452466778</v>
      </c>
      <c r="Q308">
        <v>16.8</v>
      </c>
      <c r="R308">
        <v>19.899999999999999</v>
      </c>
      <c r="S308">
        <v>5</v>
      </c>
      <c r="T308">
        <f t="shared" si="31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25605.672312950643</v>
      </c>
      <c r="Y308">
        <v>0</v>
      </c>
      <c r="Z308">
        <v>0</v>
      </c>
      <c r="AA308">
        <v>3</v>
      </c>
      <c r="AB308">
        <f t="shared" si="32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33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 t="shared" si="28"/>
        <v>141627.97683761842</v>
      </c>
      <c r="AP308">
        <v>153132</v>
      </c>
      <c r="AQ308">
        <v>144.80000000000001</v>
      </c>
      <c r="AR308">
        <f t="shared" si="34"/>
        <v>11504.023162381578</v>
      </c>
    </row>
    <row r="309" spans="1:44" x14ac:dyDescent="0.3">
      <c r="A309">
        <v>13.8</v>
      </c>
      <c r="B309">
        <v>17.899999999999999</v>
      </c>
      <c r="C309">
        <v>6</v>
      </c>
      <c r="D309">
        <f t="shared" si="29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45580.064166430173</v>
      </c>
      <c r="I309">
        <v>6.8</v>
      </c>
      <c r="J309">
        <v>17.399999999999999</v>
      </c>
      <c r="K309">
        <v>4</v>
      </c>
      <c r="L309">
        <f t="shared" si="30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1.5734410036323334</v>
      </c>
      <c r="O309">
        <f>IF((MIN(24,J309)-MAX('GA2'!$F$4,WS1B!I309))&lt;0,0,MIN(24,J309)-MAX('GA2'!$F$4,WS1B!I309))</f>
        <v>9.0265589963676653</v>
      </c>
      <c r="P309">
        <f>(M309*'GA2'!$B$4+WS1B!N309*'GA2'!$C$4+WS1B!O309*'GA2'!$D$4)*INDEX('GA2'!$E$3:$E$8,WS1B!K309)</f>
        <v>109756.86092309997</v>
      </c>
      <c r="Q309">
        <v>15.9</v>
      </c>
      <c r="R309">
        <v>18.5</v>
      </c>
      <c r="S309">
        <v>3</v>
      </c>
      <c r="T309">
        <f t="shared" si="31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22529.042074349007</v>
      </c>
      <c r="Y309">
        <v>14.7</v>
      </c>
      <c r="Z309">
        <v>18.5</v>
      </c>
      <c r="AA309">
        <v>5</v>
      </c>
      <c r="AB309">
        <f t="shared" si="32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34466.962181382616</v>
      </c>
      <c r="AG309">
        <v>0</v>
      </c>
      <c r="AH309">
        <v>0</v>
      </c>
      <c r="AI309">
        <v>1</v>
      </c>
      <c r="AJ309">
        <f t="shared" si="33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 t="shared" si="28"/>
        <v>212332.92934526177</v>
      </c>
      <c r="AP309">
        <v>231559</v>
      </c>
      <c r="AQ309">
        <v>218.7</v>
      </c>
      <c r="AR309">
        <f t="shared" si="34"/>
        <v>19226.070654738229</v>
      </c>
    </row>
    <row r="310" spans="1:44" x14ac:dyDescent="0.3">
      <c r="A310">
        <v>0</v>
      </c>
      <c r="B310">
        <v>0</v>
      </c>
      <c r="C310">
        <v>3</v>
      </c>
      <c r="D310">
        <f t="shared" si="29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30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31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13735.82165201858</v>
      </c>
      <c r="Y310">
        <v>2.5</v>
      </c>
      <c r="Z310">
        <v>23.8</v>
      </c>
      <c r="AA310">
        <v>5</v>
      </c>
      <c r="AB310">
        <f t="shared" si="32"/>
        <v>21.3</v>
      </c>
      <c r="AC310">
        <f>IF((MIN('GA2'!$F$3,Z310)-MAX(0,Y310))&lt;0,0,MIN('GA2'!$F$3,Z310)-MAX(0,Y310))</f>
        <v>2.3689916955204371</v>
      </c>
      <c r="AD310">
        <f>IF((MIN('GA2'!$F$4,WS1B!Z310)-MAX('GA2'!$F$3, WS1B!Y310))&lt;0,0,MIN('GA2'!$F$4,WS1B!Z310)-MAX('GA2'!$F$3, WS1B!Y310))</f>
        <v>3.5044493081118961</v>
      </c>
      <c r="AE310">
        <f>IF((MIN(24,Z310)-MAX('GA2'!$F$4,WS1B!Y310))&lt;0,0,MIN(24,Z310)-MAX('GA2'!$F$4,WS1B!Y310))</f>
        <v>15.426558996367667</v>
      </c>
      <c r="AF310">
        <f>(AC310*'GA2'!$B$6+WS1B!AD310*'GA2'!$C$6+WS1B!AE310*'GA2'!$D$6)*INDEX('GA2'!$E$3:$E$8,WS1B!AA310)</f>
        <v>209022.82798698655</v>
      </c>
      <c r="AG310">
        <v>14.9</v>
      </c>
      <c r="AH310">
        <v>18.7</v>
      </c>
      <c r="AI310">
        <v>6</v>
      </c>
      <c r="AJ310">
        <f t="shared" si="33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46909.940874590051</v>
      </c>
      <c r="AO310">
        <f t="shared" si="28"/>
        <v>269668.59051359521</v>
      </c>
      <c r="AP310">
        <v>290345</v>
      </c>
      <c r="AQ310">
        <v>231.2</v>
      </c>
      <c r="AR310">
        <f t="shared" si="34"/>
        <v>20676.409486404795</v>
      </c>
    </row>
    <row r="311" spans="1:44" x14ac:dyDescent="0.3">
      <c r="A311">
        <v>8.3000000000000007</v>
      </c>
      <c r="B311">
        <v>22.1</v>
      </c>
      <c r="C311">
        <v>6</v>
      </c>
      <c r="D311">
        <f t="shared" si="29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7.3441003632332524E-2</v>
      </c>
      <c r="G311">
        <f>IF((MIN(24,B311)-MAX('GA2'!$F$4,WS1B!A311))&lt;0,0,MIN(24,B311)-MAX('GA2'!$F$4,WS1B!A311))</f>
        <v>13.726558996367668</v>
      </c>
      <c r="H311">
        <f>(E311*'GA2'!$B$3+WS1B!F311*'GA2'!$C$3+WS1B!G311*'GA2'!$D$3)*INDEX('GA2'!$E$3:$E$8,WS1B!C311)</f>
        <v>153059.57062065502</v>
      </c>
      <c r="I311">
        <v>0</v>
      </c>
      <c r="J311">
        <v>0</v>
      </c>
      <c r="K311">
        <v>5</v>
      </c>
      <c r="L311">
        <f t="shared" si="30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31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32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33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78533.139455978657</v>
      </c>
      <c r="AO311">
        <f t="shared" si="28"/>
        <v>231592.71007663367</v>
      </c>
      <c r="AP311">
        <v>212950</v>
      </c>
      <c r="AQ311">
        <v>307.8</v>
      </c>
      <c r="AR311">
        <f t="shared" si="34"/>
        <v>18642.710076633666</v>
      </c>
    </row>
    <row r="312" spans="1:44" x14ac:dyDescent="0.3">
      <c r="A312">
        <v>0</v>
      </c>
      <c r="B312">
        <v>0</v>
      </c>
      <c r="C312">
        <v>4</v>
      </c>
      <c r="D312">
        <f t="shared" si="29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30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31"/>
        <v>10</v>
      </c>
      <c r="U312">
        <f>IF((MIN('GA2'!$F$3,R312)-MAX(0,Q312))&lt;0,0,MIN('GA2'!$F$3,R312)-MAX(0,Q312))</f>
        <v>6.8991695520437268E-2</v>
      </c>
      <c r="V312">
        <f>IF((MIN('GA2'!$F$4,WS1B!R312)-MAX('GA2'!$F$3, WS1B!Q312))&lt;0,0,MIN('GA2'!$F$4,WS1B!R312)-MAX('GA2'!$F$3, WS1B!Q312))</f>
        <v>3.5044493081118961</v>
      </c>
      <c r="W312">
        <f>IF((MIN(24,R312)-MAX('GA2'!$F$4,WS1B!Q312))&lt;0,0,MIN(24,R312)-MAX('GA2'!$F$4,WS1B!Q312))</f>
        <v>6.4265589963676675</v>
      </c>
      <c r="X312">
        <f>(U312*'GA2'!$B$5+WS1B!V312*'GA2'!$C$5+WS1B!W312*'GA2'!$D$5)*INDEX('GA2'!$E$3:$E$8,WS1B!S312)</f>
        <v>121262.65678049195</v>
      </c>
      <c r="Y312">
        <v>8.1</v>
      </c>
      <c r="Z312">
        <v>22.6</v>
      </c>
      <c r="AA312">
        <v>2</v>
      </c>
      <c r="AB312">
        <f t="shared" si="32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0.27344100363233359</v>
      </c>
      <c r="AE312">
        <f>IF((MIN(24,Z312)-MAX('GA2'!$F$4,WS1B!Y312))&lt;0,0,MIN(24,Z312)-MAX('GA2'!$F$4,WS1B!Y312))</f>
        <v>14.226558996367668</v>
      </c>
      <c r="AF312">
        <f>(AC312*'GA2'!$B$6+WS1B!AD312*'GA2'!$C$6+WS1B!AE312*'GA2'!$D$6)*INDEX('GA2'!$E$3:$E$8,WS1B!AA312)</f>
        <v>111780.25403144652</v>
      </c>
      <c r="AG312">
        <v>0</v>
      </c>
      <c r="AH312">
        <v>0</v>
      </c>
      <c r="AI312">
        <v>1</v>
      </c>
      <c r="AJ312">
        <f t="shared" si="33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 t="shared" si="28"/>
        <v>233042.91081193846</v>
      </c>
      <c r="AP312">
        <v>238602</v>
      </c>
      <c r="AQ312">
        <v>196</v>
      </c>
      <c r="AR312">
        <f t="shared" si="34"/>
        <v>5559.0891880615382</v>
      </c>
    </row>
    <row r="313" spans="1:44" x14ac:dyDescent="0.3">
      <c r="A313">
        <v>0</v>
      </c>
      <c r="B313">
        <v>0</v>
      </c>
      <c r="C313">
        <v>2</v>
      </c>
      <c r="D313">
        <f t="shared" si="29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30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31"/>
        <v>19.400000000000002</v>
      </c>
      <c r="U313">
        <f>IF((MIN('GA2'!$F$3,R313)-MAX(0,Q313))&lt;0,0,MIN('GA2'!$F$3,R313)-MAX(0,Q313))</f>
        <v>3.6689916955204369</v>
      </c>
      <c r="V313">
        <f>IF((MIN('GA2'!$F$4,WS1B!R313)-MAX('GA2'!$F$3, WS1B!Q313))&lt;0,0,MIN('GA2'!$F$4,WS1B!R313)-MAX('GA2'!$F$3, WS1B!Q313))</f>
        <v>3.5044493081118961</v>
      </c>
      <c r="W313">
        <f>IF((MIN(24,R313)-MAX('GA2'!$F$4,WS1B!Q313))&lt;0,0,MIN(24,R313)-MAX('GA2'!$F$4,WS1B!Q313))</f>
        <v>12.226558996367668</v>
      </c>
      <c r="X313">
        <f>(U313*'GA2'!$B$5+WS1B!V313*'GA2'!$C$5+WS1B!W313*'GA2'!$D$5)*INDEX('GA2'!$E$3:$E$8,WS1B!S313)</f>
        <v>182764.67031822799</v>
      </c>
      <c r="Y313">
        <v>0</v>
      </c>
      <c r="Z313">
        <v>0</v>
      </c>
      <c r="AA313">
        <v>6</v>
      </c>
      <c r="AB313">
        <f t="shared" si="32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33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 t="shared" si="28"/>
        <v>182764.67031822799</v>
      </c>
      <c r="AP313">
        <v>182520</v>
      </c>
      <c r="AQ313">
        <v>155.19999999999999</v>
      </c>
      <c r="AR313">
        <f t="shared" si="34"/>
        <v>244.6703182279889</v>
      </c>
    </row>
    <row r="314" spans="1:44" x14ac:dyDescent="0.3">
      <c r="A314">
        <v>11.3</v>
      </c>
      <c r="B314">
        <v>19.899999999999999</v>
      </c>
      <c r="C314">
        <v>2</v>
      </c>
      <c r="D314">
        <f t="shared" si="29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69516.192712397271</v>
      </c>
      <c r="I314">
        <v>8.3000000000000007</v>
      </c>
      <c r="J314">
        <v>17.3</v>
      </c>
      <c r="K314">
        <v>1</v>
      </c>
      <c r="L314">
        <f t="shared" si="30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7.3441003632332524E-2</v>
      </c>
      <c r="O314">
        <f>IF((MIN(24,J314)-MAX('GA2'!$F$4,WS1B!I314))&lt;0,0,MIN(24,J314)-MAX('GA2'!$F$4,WS1B!I314))</f>
        <v>8.9265589963676675</v>
      </c>
      <c r="P314">
        <f>(M314*'GA2'!$B$4+WS1B!N314*'GA2'!$C$4+WS1B!O314*'GA2'!$D$4)*INDEX('GA2'!$E$3:$E$8,WS1B!K314)</f>
        <v>98138.453541601557</v>
      </c>
      <c r="Q314">
        <v>0</v>
      </c>
      <c r="R314">
        <v>0</v>
      </c>
      <c r="S314">
        <v>5</v>
      </c>
      <c r="T314">
        <f t="shared" si="31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32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33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 t="shared" si="28"/>
        <v>167654.64625399883</v>
      </c>
      <c r="AP314">
        <v>193559</v>
      </c>
      <c r="AQ314">
        <v>219</v>
      </c>
      <c r="AR314">
        <f t="shared" si="34"/>
        <v>25904.353746001172</v>
      </c>
    </row>
    <row r="315" spans="1:44" x14ac:dyDescent="0.3">
      <c r="A315">
        <v>16.899999999999999</v>
      </c>
      <c r="B315">
        <v>21.1</v>
      </c>
      <c r="C315">
        <v>2</v>
      </c>
      <c r="D315">
        <f t="shared" si="29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33949.768533961491</v>
      </c>
      <c r="I315">
        <v>0</v>
      </c>
      <c r="J315">
        <v>0</v>
      </c>
      <c r="K315">
        <v>6</v>
      </c>
      <c r="L315">
        <f t="shared" si="30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31"/>
        <v>10.100000000000001</v>
      </c>
      <c r="U315">
        <f>IF((MIN('GA2'!$F$3,R315)-MAX(0,Q315))&lt;0,0,MIN('GA2'!$F$3,R315)-MAX(0,Q315))</f>
        <v>4.1689916955204369</v>
      </c>
      <c r="V315">
        <f>IF((MIN('GA2'!$F$4,WS1B!R315)-MAX('GA2'!$F$3, WS1B!Q315))&lt;0,0,MIN('GA2'!$F$4,WS1B!R315)-MAX('GA2'!$F$3, WS1B!Q315))</f>
        <v>3.5044493081118961</v>
      </c>
      <c r="W315">
        <f>IF((MIN(24,R315)-MAX('GA2'!$F$4,WS1B!Q315))&lt;0,0,MIN(24,R315)-MAX('GA2'!$F$4,WS1B!Q315))</f>
        <v>2.4265589963676675</v>
      </c>
      <c r="X315">
        <f>(U315*'GA2'!$B$5+WS1B!V315*'GA2'!$C$5+WS1B!W315*'GA2'!$D$5)*INDEX('GA2'!$E$3:$E$8,WS1B!S315)</f>
        <v>117425.4478724756</v>
      </c>
      <c r="Y315">
        <v>0</v>
      </c>
      <c r="Z315">
        <v>0</v>
      </c>
      <c r="AA315">
        <v>3</v>
      </c>
      <c r="AB315">
        <f t="shared" si="32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33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1.1734410036323331</v>
      </c>
      <c r="AM315">
        <f>IF((MIN(24,AH315)-MAX('GA2'!$F$4,WS1B!AG315))&lt;0,0,MIN(24,AH315)-MAX('GA2'!$F$4,WS1B!AG315))</f>
        <v>1.7265589963676664</v>
      </c>
      <c r="AN315">
        <f>(AK315*'GA2'!$B$7+WS1B!AL315*'GA2'!$C$7+WS1B!AM315*'GA2'!$D$7)*INDEX('GA2'!$E$3:$E$8,WS1B!AI315)</f>
        <v>21562.094501161137</v>
      </c>
      <c r="AO315">
        <f t="shared" si="28"/>
        <v>172937.31090759824</v>
      </c>
      <c r="AP315">
        <v>190239</v>
      </c>
      <c r="AQ315">
        <v>178.6</v>
      </c>
      <c r="AR315">
        <f t="shared" si="34"/>
        <v>17301.689092401764</v>
      </c>
    </row>
    <row r="316" spans="1:44" x14ac:dyDescent="0.3">
      <c r="A316">
        <v>0</v>
      </c>
      <c r="B316">
        <v>0</v>
      </c>
      <c r="C316">
        <v>6</v>
      </c>
      <c r="D316">
        <f t="shared" si="29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30"/>
        <v>2.3999999999999995</v>
      </c>
      <c r="M316">
        <f>IF((MIN('GA2'!$F$3,J316)-MAX(0,I316))&lt;0,0,MIN('GA2'!$F$3,J316)-MAX(0,I316))</f>
        <v>0.46899169552043674</v>
      </c>
      <c r="N316">
        <f>IF((MIN('GA2'!$F$4,WS1B!J316)-MAX('GA2'!$F$3, WS1B!I316))&lt;0,0,MIN('GA2'!$F$4,WS1B!J316)-MAX('GA2'!$F$3, WS1B!I316))</f>
        <v>1.9310083044795627</v>
      </c>
      <c r="O316">
        <f>IF((MIN(24,J316)-MAX('GA2'!$F$4,WS1B!I316))&lt;0,0,MIN(24,J316)-MAX('GA2'!$F$4,WS1B!I316))</f>
        <v>0</v>
      </c>
      <c r="P316">
        <f>(M316*'GA2'!$B$4+WS1B!N316*'GA2'!$C$4+WS1B!O316*'GA2'!$D$4)*INDEX('GA2'!$E$3:$E$8,WS1B!K316)</f>
        <v>21153.526063268531</v>
      </c>
      <c r="Q316">
        <v>6.8</v>
      </c>
      <c r="R316">
        <v>19.600000000000001</v>
      </c>
      <c r="S316">
        <v>1</v>
      </c>
      <c r="T316">
        <f t="shared" si="31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1.5734410036323334</v>
      </c>
      <c r="W316">
        <f>IF((MIN(24,R316)-MAX('GA2'!$F$4,WS1B!Q316))&lt;0,0,MIN(24,R316)-MAX('GA2'!$F$4,WS1B!Q316))</f>
        <v>11.226558996367668</v>
      </c>
      <c r="X316">
        <f>(U316*'GA2'!$B$5+WS1B!V316*'GA2'!$C$5+WS1B!W316*'GA2'!$D$5)*INDEX('GA2'!$E$3:$E$8,WS1B!S316)</f>
        <v>108673.20154918292</v>
      </c>
      <c r="Y316">
        <v>7.2</v>
      </c>
      <c r="Z316">
        <v>12.7</v>
      </c>
      <c r="AA316">
        <v>3</v>
      </c>
      <c r="AB316">
        <f t="shared" si="32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1.1734410036323331</v>
      </c>
      <c r="AE316">
        <f>IF((MIN(24,Z316)-MAX('GA2'!$F$4,WS1B!Y316))&lt;0,0,MIN(24,Z316)-MAX('GA2'!$F$4,WS1B!Y316))</f>
        <v>4.3265589963676661</v>
      </c>
      <c r="AF316">
        <f>(AC316*'GA2'!$B$6+WS1B!AD316*'GA2'!$C$6+WS1B!AE316*'GA2'!$D$6)*INDEX('GA2'!$E$3:$E$8,WS1B!AA316)</f>
        <v>59116.112611716511</v>
      </c>
      <c r="AG316">
        <v>0</v>
      </c>
      <c r="AH316">
        <v>0</v>
      </c>
      <c r="AI316">
        <v>2</v>
      </c>
      <c r="AJ316">
        <f t="shared" si="33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 t="shared" si="28"/>
        <v>188942.84022416797</v>
      </c>
      <c r="AP316">
        <v>179909</v>
      </c>
      <c r="AQ316">
        <v>170.4</v>
      </c>
      <c r="AR316">
        <f t="shared" si="34"/>
        <v>9033.8402241679723</v>
      </c>
    </row>
    <row r="317" spans="1:44" x14ac:dyDescent="0.3">
      <c r="A317">
        <v>0</v>
      </c>
      <c r="B317">
        <v>0</v>
      </c>
      <c r="C317">
        <v>2</v>
      </c>
      <c r="D317">
        <f t="shared" si="29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30"/>
        <v>15.1</v>
      </c>
      <c r="M317">
        <f>IF((MIN('GA2'!$F$3,J317)-MAX(0,I317))&lt;0,0,MIN('GA2'!$F$3,J317)-MAX(0,I317))</f>
        <v>1.9689916955204372</v>
      </c>
      <c r="N317">
        <f>IF((MIN('GA2'!$F$4,WS1B!J317)-MAX('GA2'!$F$3, WS1B!I317))&lt;0,0,MIN('GA2'!$F$4,WS1B!J317)-MAX('GA2'!$F$3, WS1B!I317))</f>
        <v>3.5044493081118961</v>
      </c>
      <c r="O317">
        <f>IF((MIN(24,J317)-MAX('GA2'!$F$4,WS1B!I317))&lt;0,0,MIN(24,J317)-MAX('GA2'!$F$4,WS1B!I317))</f>
        <v>9.6265589963676668</v>
      </c>
      <c r="P317">
        <f>(M317*'GA2'!$B$4+WS1B!N317*'GA2'!$C$4+WS1B!O317*'GA2'!$D$4)*INDEX('GA2'!$E$3:$E$8,WS1B!K317)</f>
        <v>178843.56071954218</v>
      </c>
      <c r="Q317">
        <v>7.3</v>
      </c>
      <c r="R317">
        <v>18.2</v>
      </c>
      <c r="S317">
        <v>1</v>
      </c>
      <c r="T317">
        <f t="shared" si="31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1.0734410036323334</v>
      </c>
      <c r="W317">
        <f>IF((MIN(24,R317)-MAX('GA2'!$F$4,WS1B!Q317))&lt;0,0,MIN(24,R317)-MAX('GA2'!$F$4,WS1B!Q317))</f>
        <v>9.8265589963676661</v>
      </c>
      <c r="X317">
        <f>(U317*'GA2'!$B$5+WS1B!V317*'GA2'!$C$5+WS1B!W317*'GA2'!$D$5)*INDEX('GA2'!$E$3:$E$8,WS1B!S317)</f>
        <v>90298.420512872894</v>
      </c>
      <c r="Y317">
        <v>0</v>
      </c>
      <c r="Z317">
        <v>0</v>
      </c>
      <c r="AA317">
        <v>4</v>
      </c>
      <c r="AB317">
        <f t="shared" si="32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33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2.4734410036323329</v>
      </c>
      <c r="AM317">
        <f>IF((MIN(24,AH317)-MAX('GA2'!$F$4,WS1B!AG317))&lt;0,0,MIN(24,AH317)-MAX('GA2'!$F$4,WS1B!AG317))</f>
        <v>8.4265589963676675</v>
      </c>
      <c r="AN317">
        <f>(AK317*'GA2'!$B$7+WS1B!AL317*'GA2'!$C$7+WS1B!AM317*'GA2'!$D$7)*INDEX('GA2'!$E$3:$E$8,WS1B!AI317)</f>
        <v>117292.92434904164</v>
      </c>
      <c r="AO317">
        <f t="shared" si="28"/>
        <v>386434.90558145673</v>
      </c>
      <c r="AP317">
        <v>381954</v>
      </c>
      <c r="AQ317">
        <v>369</v>
      </c>
      <c r="AR317">
        <f t="shared" si="34"/>
        <v>4480.9055814567255</v>
      </c>
    </row>
    <row r="318" spans="1:44" x14ac:dyDescent="0.3">
      <c r="A318">
        <v>10.3</v>
      </c>
      <c r="B318">
        <v>11.1</v>
      </c>
      <c r="C318">
        <v>3</v>
      </c>
      <c r="D318">
        <f t="shared" si="29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8073.1269638801114</v>
      </c>
      <c r="I318">
        <v>8.3000000000000007</v>
      </c>
      <c r="J318">
        <v>16.8</v>
      </c>
      <c r="K318">
        <v>1</v>
      </c>
      <c r="L318">
        <f t="shared" si="30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7.3441003632332524E-2</v>
      </c>
      <c r="O318">
        <f>IF((MIN(24,J318)-MAX('GA2'!$F$4,WS1B!I318))&lt;0,0,MIN(24,J318)-MAX('GA2'!$F$4,WS1B!I318))</f>
        <v>8.4265589963676675</v>
      </c>
      <c r="P318">
        <f>(M318*'GA2'!$B$4+WS1B!N318*'GA2'!$C$4+WS1B!O318*'GA2'!$D$4)*INDEX('GA2'!$E$3:$E$8,WS1B!K318)</f>
        <v>92679.723112312466</v>
      </c>
      <c r="Q318">
        <v>0</v>
      </c>
      <c r="R318">
        <v>0</v>
      </c>
      <c r="S318">
        <v>4</v>
      </c>
      <c r="T318">
        <f t="shared" si="31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32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33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1.2734410036323336</v>
      </c>
      <c r="AM318">
        <f>IF((MIN(24,AH318)-MAX('GA2'!$F$4,WS1B!AG318))&lt;0,0,MIN(24,AH318)-MAX('GA2'!$F$4,WS1B!AG318))</f>
        <v>12.226558996367668</v>
      </c>
      <c r="AN318">
        <f>(AK318*'GA2'!$B$7+WS1B!AL318*'GA2'!$C$7+WS1B!AM318*'GA2'!$D$7)*INDEX('GA2'!$E$3:$E$8,WS1B!AI318)</f>
        <v>136513.91927554455</v>
      </c>
      <c r="AO318">
        <f t="shared" si="28"/>
        <v>237266.76935173714</v>
      </c>
      <c r="AP318">
        <v>262682</v>
      </c>
      <c r="AQ318">
        <v>259</v>
      </c>
      <c r="AR318">
        <f t="shared" si="34"/>
        <v>25415.230648262863</v>
      </c>
    </row>
    <row r="319" spans="1:44" x14ac:dyDescent="0.3">
      <c r="A319">
        <v>12.4</v>
      </c>
      <c r="B319">
        <v>19.3</v>
      </c>
      <c r="C319">
        <v>6</v>
      </c>
      <c r="D319">
        <f t="shared" si="29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76707.912865455713</v>
      </c>
      <c r="I319">
        <v>0</v>
      </c>
      <c r="J319">
        <v>0</v>
      </c>
      <c r="K319">
        <v>5</v>
      </c>
      <c r="L319">
        <f t="shared" si="30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31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32"/>
        <v>2.2000000000000002</v>
      </c>
      <c r="AC319">
        <f>IF((MIN('GA2'!$F$3,Z319)-MAX(0,Y319))&lt;0,0,MIN('GA2'!$F$3,Z319)-MAX(0,Y319))</f>
        <v>2.2000000000000002</v>
      </c>
      <c r="AD319">
        <f>IF((MIN('GA2'!$F$4,WS1B!Z319)-MAX('GA2'!$F$3, WS1B!Y319))&lt;0,0,MIN('GA2'!$F$4,WS1B!Z319)-MAX('GA2'!$F$3, WS1B!Y319))</f>
        <v>0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14049.270569932687</v>
      </c>
      <c r="AG319">
        <v>0</v>
      </c>
      <c r="AH319">
        <v>0</v>
      </c>
      <c r="AI319">
        <v>3</v>
      </c>
      <c r="AJ319">
        <f t="shared" si="33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 t="shared" si="28"/>
        <v>90757.183435388404</v>
      </c>
      <c r="AP319">
        <v>98437</v>
      </c>
      <c r="AQ319">
        <v>121.1</v>
      </c>
      <c r="AR319">
        <f t="shared" si="34"/>
        <v>7679.8165646115958</v>
      </c>
    </row>
    <row r="320" spans="1:44" x14ac:dyDescent="0.3">
      <c r="A320">
        <v>7</v>
      </c>
      <c r="B320">
        <v>16.100000000000001</v>
      </c>
      <c r="C320">
        <v>2</v>
      </c>
      <c r="D320">
        <f t="shared" si="29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1.3734410036323332</v>
      </c>
      <c r="G320">
        <f>IF((MIN(24,B320)-MAX('GA2'!$F$4,WS1B!A320))&lt;0,0,MIN(24,B320)-MAX('GA2'!$F$4,WS1B!A320))</f>
        <v>7.7265589963676682</v>
      </c>
      <c r="H320">
        <f>(E320*'GA2'!$B$3+WS1B!F320*'GA2'!$C$3+WS1B!G320*'GA2'!$D$3)*INDEX('GA2'!$E$3:$E$8,WS1B!C320)</f>
        <v>68713.554916090288</v>
      </c>
      <c r="I320">
        <v>0</v>
      </c>
      <c r="J320">
        <v>0</v>
      </c>
      <c r="K320">
        <v>1</v>
      </c>
      <c r="L320">
        <f t="shared" si="30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31"/>
        <v>8.8999999999999986</v>
      </c>
      <c r="U320">
        <f>IF((MIN('GA2'!$F$3,R320)-MAX(0,Q320))&lt;0,0,MIN('GA2'!$F$3,R320)-MAX(0,Q320))</f>
        <v>3.0689916955204373</v>
      </c>
      <c r="V320">
        <f>IF((MIN('GA2'!$F$4,WS1B!R320)-MAX('GA2'!$F$3, WS1B!Q320))&lt;0,0,MIN('GA2'!$F$4,WS1B!R320)-MAX('GA2'!$F$3, WS1B!Q320))</f>
        <v>3.5044493081118961</v>
      </c>
      <c r="W320">
        <f>IF((MIN(24,R320)-MAX('GA2'!$F$4,WS1B!Q320))&lt;0,0,MIN(24,R320)-MAX('GA2'!$F$4,WS1B!Q320))</f>
        <v>2.3265589963676661</v>
      </c>
      <c r="X320">
        <f>(U320*'GA2'!$B$5+WS1B!V320*'GA2'!$C$5+WS1B!W320*'GA2'!$D$5)*INDEX('GA2'!$E$3:$E$8,WS1B!S320)</f>
        <v>125351.91400405219</v>
      </c>
      <c r="Y320">
        <v>18.600000000000001</v>
      </c>
      <c r="Z320">
        <v>21.5</v>
      </c>
      <c r="AA320">
        <v>4</v>
      </c>
      <c r="AB320">
        <f t="shared" si="32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23022.048351908652</v>
      </c>
      <c r="AG320">
        <v>0</v>
      </c>
      <c r="AH320">
        <v>0</v>
      </c>
      <c r="AI320">
        <v>6</v>
      </c>
      <c r="AJ320">
        <f t="shared" si="33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 t="shared" si="28"/>
        <v>217087.51727205113</v>
      </c>
      <c r="AP320">
        <v>192156</v>
      </c>
      <c r="AQ320">
        <v>230.9</v>
      </c>
      <c r="AR320">
        <f t="shared" si="34"/>
        <v>24931.517272051133</v>
      </c>
    </row>
    <row r="321" spans="1:44" x14ac:dyDescent="0.3">
      <c r="A321">
        <v>0</v>
      </c>
      <c r="B321">
        <v>0</v>
      </c>
      <c r="C321">
        <v>5</v>
      </c>
      <c r="D321">
        <f t="shared" si="29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30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118922.8877288449</v>
      </c>
      <c r="Q321">
        <v>0</v>
      </c>
      <c r="R321">
        <v>0</v>
      </c>
      <c r="S321">
        <v>6</v>
      </c>
      <c r="T321">
        <f t="shared" si="31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32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16175.705112653728</v>
      </c>
      <c r="AG321">
        <v>0</v>
      </c>
      <c r="AH321">
        <v>0</v>
      </c>
      <c r="AI321">
        <v>1</v>
      </c>
      <c r="AJ321">
        <f t="shared" si="33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 t="shared" si="28"/>
        <v>135098.59284149864</v>
      </c>
      <c r="AP321">
        <v>126279</v>
      </c>
      <c r="AQ321">
        <v>130.6</v>
      </c>
      <c r="AR321">
        <f t="shared" si="34"/>
        <v>8819.5928414986411</v>
      </c>
    </row>
    <row r="322" spans="1:44" x14ac:dyDescent="0.3">
      <c r="A322">
        <v>0</v>
      </c>
      <c r="B322">
        <v>0</v>
      </c>
      <c r="C322">
        <v>1</v>
      </c>
      <c r="D322">
        <f t="shared" si="29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30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31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59788.61165884931</v>
      </c>
      <c r="Y322">
        <v>6.6</v>
      </c>
      <c r="Z322">
        <v>17.399999999999999</v>
      </c>
      <c r="AA322">
        <v>5</v>
      </c>
      <c r="AB322">
        <f t="shared" si="32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1.7734410036323336</v>
      </c>
      <c r="AE322">
        <f>IF((MIN(24,Z322)-MAX('GA2'!$F$4,WS1B!Y322))&lt;0,0,MIN(24,Z322)-MAX('GA2'!$F$4,WS1B!Y322))</f>
        <v>9.0265589963676653</v>
      </c>
      <c r="AF322">
        <f>(AC322*'GA2'!$B$6+WS1B!AD322*'GA2'!$C$6+WS1B!AE322*'GA2'!$D$6)*INDEX('GA2'!$E$3:$E$8,WS1B!AA322)</f>
        <v>107730.63767261457</v>
      </c>
      <c r="AG322">
        <v>0</v>
      </c>
      <c r="AH322">
        <v>0</v>
      </c>
      <c r="AI322">
        <v>6</v>
      </c>
      <c r="AJ322">
        <f t="shared" si="33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 t="shared" si="28"/>
        <v>167519.24933146389</v>
      </c>
      <c r="AP322">
        <v>168698</v>
      </c>
      <c r="AQ322">
        <v>141.6</v>
      </c>
      <c r="AR322">
        <f t="shared" si="34"/>
        <v>1178.750668536115</v>
      </c>
    </row>
    <row r="323" spans="1:44" x14ac:dyDescent="0.3">
      <c r="A323">
        <v>20.100000000000001</v>
      </c>
      <c r="B323">
        <v>23.3</v>
      </c>
      <c r="C323">
        <v>3</v>
      </c>
      <c r="D323">
        <f t="shared" si="29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32292.507855520478</v>
      </c>
      <c r="I323">
        <v>3.5</v>
      </c>
      <c r="J323">
        <v>20.5</v>
      </c>
      <c r="K323">
        <v>6</v>
      </c>
      <c r="L323">
        <f t="shared" si="30"/>
        <v>17</v>
      </c>
      <c r="M323">
        <f>IF((MIN('GA2'!$F$3,J323)-MAX(0,I323))&lt;0,0,MIN('GA2'!$F$3,J323)-MAX(0,I323))</f>
        <v>1.3689916955204371</v>
      </c>
      <c r="N323">
        <f>IF((MIN('GA2'!$F$4,WS1B!J323)-MAX('GA2'!$F$3, WS1B!I323))&lt;0,0,MIN('GA2'!$F$4,WS1B!J323)-MAX('GA2'!$F$3, WS1B!I323))</f>
        <v>3.5044493081118961</v>
      </c>
      <c r="O323">
        <f>IF((MIN(24,J323)-MAX('GA2'!$F$4,WS1B!I323))&lt;0,0,MIN(24,J323)-MAX('GA2'!$F$4,WS1B!I323))</f>
        <v>12.126558996367667</v>
      </c>
      <c r="P323">
        <f>(M323*'GA2'!$B$4+WS1B!N323*'GA2'!$C$4+WS1B!O323*'GA2'!$D$4)*INDEX('GA2'!$E$3:$E$8,WS1B!K323)</f>
        <v>225657.66291253589</v>
      </c>
      <c r="Q323">
        <v>0</v>
      </c>
      <c r="R323">
        <v>0</v>
      </c>
      <c r="S323">
        <v>4</v>
      </c>
      <c r="T323">
        <f t="shared" si="31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32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33"/>
        <v>2.8999999999999995</v>
      </c>
      <c r="AK323">
        <f>IF((MIN('GA2'!$F$3,AH323)-MAX(0,AG323))&lt;0,0,MIN('GA2'!$F$3,AH323)-MAX(0,AG323))</f>
        <v>2.8999999999999995</v>
      </c>
      <c r="AL323">
        <f>IF((MIN('GA2'!$F$4,WS1B!AH323)-MAX('GA2'!$F$3, WS1B!AG323))&lt;0,0,MIN('GA2'!$F$4,WS1B!AH323)-MAX('GA2'!$F$3, WS1B!AG323))</f>
        <v>0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20412.859722941692</v>
      </c>
      <c r="AO323">
        <f t="shared" ref="AO323:AO386" si="35">$H323+$P323+$X323+$AF323+$AN323</f>
        <v>278363.03049099806</v>
      </c>
      <c r="AP323">
        <v>288468</v>
      </c>
      <c r="AQ323">
        <v>252.8</v>
      </c>
      <c r="AR323">
        <f t="shared" si="34"/>
        <v>10104.969509001938</v>
      </c>
    </row>
    <row r="324" spans="1:44" x14ac:dyDescent="0.3">
      <c r="A324">
        <v>0.7</v>
      </c>
      <c r="B324">
        <v>5.0999999999999996</v>
      </c>
      <c r="C324">
        <v>4</v>
      </c>
      <c r="D324">
        <f t="shared" ref="D324:D387" si="36">B324-A324</f>
        <v>4.3999999999999995</v>
      </c>
      <c r="E324">
        <f>IF((MIN('GA2'!$F$3,B324)-MAX(0,A324))&lt;0,0,MIN('GA2'!$F$3,B324)-MAX(0,A324))</f>
        <v>4.1689916955204369</v>
      </c>
      <c r="F324">
        <f>IF((MIN('GA2'!$F$4,WS1B!B324)-MAX('GA2'!$F$3, WS1B!A324))&lt;0,0,MIN('GA2'!$F$4,WS1B!B324)-MAX('GA2'!$F$3, WS1B!A324))</f>
        <v>0.23100830447956255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36794.902987396679</v>
      </c>
      <c r="I324">
        <v>0</v>
      </c>
      <c r="J324">
        <v>0</v>
      </c>
      <c r="K324">
        <v>6</v>
      </c>
      <c r="L324">
        <f t="shared" ref="L324:L387" si="37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8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9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40">AH324-AG324</f>
        <v>4.0999999999999996</v>
      </c>
      <c r="AK324">
        <f>IF((MIN('GA2'!$F$3,AH324)-MAX(0,AG324))&lt;0,0,MIN('GA2'!$F$3,AH324)-MAX(0,AG324))</f>
        <v>3.3689916955204371</v>
      </c>
      <c r="AL324">
        <f>IF((MIN('GA2'!$F$4,WS1B!AH324)-MAX('GA2'!$F$3, WS1B!AG324))&lt;0,0,MIN('GA2'!$F$4,WS1B!AH324)-MAX('GA2'!$F$3, WS1B!AG324))</f>
        <v>0.73100830447956255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33165.199894215206</v>
      </c>
      <c r="AO324">
        <f t="shared" si="35"/>
        <v>69960.102881611878</v>
      </c>
      <c r="AP324">
        <v>70309</v>
      </c>
      <c r="AQ324">
        <v>115.2</v>
      </c>
      <c r="AR324">
        <f t="shared" ref="AR324:AR387" si="41">ABS($AP324-$AO324)</f>
        <v>348.89711838812218</v>
      </c>
    </row>
    <row r="325" spans="1:44" x14ac:dyDescent="0.3">
      <c r="A325">
        <v>0</v>
      </c>
      <c r="B325">
        <v>0</v>
      </c>
      <c r="C325">
        <v>3</v>
      </c>
      <c r="D325">
        <f t="shared" si="36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7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8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46966.448194131</v>
      </c>
      <c r="Y325">
        <v>4.3</v>
      </c>
      <c r="Z325">
        <v>11.2</v>
      </c>
      <c r="AA325">
        <v>2</v>
      </c>
      <c r="AB325">
        <f t="shared" si="39"/>
        <v>6.8999999999999995</v>
      </c>
      <c r="AC325">
        <f>IF((MIN('GA2'!$F$3,Z325)-MAX(0,Y325))&lt;0,0,MIN('GA2'!$F$3,Z325)-MAX(0,Y325))</f>
        <v>0.56899169552043727</v>
      </c>
      <c r="AD325">
        <f>IF((MIN('GA2'!$F$4,WS1B!Z325)-MAX('GA2'!$F$3, WS1B!Y325))&lt;0,0,MIN('GA2'!$F$4,WS1B!Z325)-MAX('GA2'!$F$3, WS1B!Y325))</f>
        <v>3.5044493081118961</v>
      </c>
      <c r="AE325">
        <f>IF((MIN(24,Z325)-MAX('GA2'!$F$4,WS1B!Y325))&lt;0,0,MIN(24,Z325)-MAX('GA2'!$F$4,WS1B!Y325))</f>
        <v>2.8265589963676661</v>
      </c>
      <c r="AF325">
        <f>(AC325*'GA2'!$B$6+WS1B!AD325*'GA2'!$C$6+WS1B!AE325*'GA2'!$D$6)*INDEX('GA2'!$E$3:$E$8,WS1B!AA325)</f>
        <v>68112.492983434102</v>
      </c>
      <c r="AG325">
        <v>0</v>
      </c>
      <c r="AH325">
        <v>0</v>
      </c>
      <c r="AI325">
        <v>6</v>
      </c>
      <c r="AJ325">
        <f t="shared" si="40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 t="shared" si="35"/>
        <v>115078.94117756511</v>
      </c>
      <c r="AP325">
        <v>106828</v>
      </c>
      <c r="AQ325">
        <v>105.6</v>
      </c>
      <c r="AR325">
        <f t="shared" si="41"/>
        <v>8250.9411775651097</v>
      </c>
    </row>
    <row r="326" spans="1:44" x14ac:dyDescent="0.3">
      <c r="A326">
        <v>0</v>
      </c>
      <c r="B326">
        <v>0</v>
      </c>
      <c r="C326">
        <v>2</v>
      </c>
      <c r="D326">
        <f t="shared" si="36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7"/>
        <v>14.500000000000002</v>
      </c>
      <c r="M326">
        <f>IF((MIN('GA2'!$F$3,J326)-MAX(0,I326))&lt;0,0,MIN('GA2'!$F$3,J326)-MAX(0,I326))</f>
        <v>0.76899169552043745</v>
      </c>
      <c r="N326">
        <f>IF((MIN('GA2'!$F$4,WS1B!J326)-MAX('GA2'!$F$3, WS1B!I326))&lt;0,0,MIN('GA2'!$F$4,WS1B!J326)-MAX('GA2'!$F$3, WS1B!I326))</f>
        <v>3.5044493081118961</v>
      </c>
      <c r="O326">
        <f>IF((MIN(24,J326)-MAX('GA2'!$F$4,WS1B!I326))&lt;0,0,MIN(24,J326)-MAX('GA2'!$F$4,WS1B!I326))</f>
        <v>10.226558996367668</v>
      </c>
      <c r="P326">
        <f>(M326*'GA2'!$B$4+WS1B!N326*'GA2'!$C$4+WS1B!O326*'GA2'!$D$4)*INDEX('GA2'!$E$3:$E$8,WS1B!K326)</f>
        <v>166817.1304997374</v>
      </c>
      <c r="Q326">
        <v>11.9</v>
      </c>
      <c r="R326">
        <v>22.2</v>
      </c>
      <c r="S326">
        <v>4</v>
      </c>
      <c r="T326">
        <f t="shared" si="38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74462.612113574447</v>
      </c>
      <c r="Y326">
        <v>7.8</v>
      </c>
      <c r="Z326">
        <v>17.5</v>
      </c>
      <c r="AA326">
        <v>1</v>
      </c>
      <c r="AB326">
        <f t="shared" si="39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0.57344100363233341</v>
      </c>
      <c r="AE326">
        <f>IF((MIN(24,Z326)-MAX('GA2'!$F$4,WS1B!Y326))&lt;0,0,MIN(24,Z326)-MAX('GA2'!$F$4,WS1B!Y326))</f>
        <v>9.1265589963676668</v>
      </c>
      <c r="AF326">
        <f>(AC326*'GA2'!$B$6+WS1B!AD326*'GA2'!$C$6+WS1B!AE326*'GA2'!$D$6)*INDEX('GA2'!$E$3:$E$8,WS1B!AA326)</f>
        <v>82259.752041834596</v>
      </c>
      <c r="AG326">
        <v>15.1</v>
      </c>
      <c r="AH326">
        <v>18.8</v>
      </c>
      <c r="AI326">
        <v>3</v>
      </c>
      <c r="AJ326">
        <f t="shared" si="40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41461.378093031846</v>
      </c>
      <c r="AO326">
        <f t="shared" si="35"/>
        <v>365000.87274817831</v>
      </c>
      <c r="AP326">
        <v>384983</v>
      </c>
      <c r="AQ326">
        <v>349.4</v>
      </c>
      <c r="AR326">
        <f t="shared" si="41"/>
        <v>19982.127251821687</v>
      </c>
    </row>
    <row r="327" spans="1:44" x14ac:dyDescent="0.3">
      <c r="A327">
        <v>11.3</v>
      </c>
      <c r="B327">
        <v>23.5</v>
      </c>
      <c r="C327">
        <v>6</v>
      </c>
      <c r="D327">
        <f t="shared" si="36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135628.48361718253</v>
      </c>
      <c r="I327">
        <v>0</v>
      </c>
      <c r="J327">
        <v>0</v>
      </c>
      <c r="K327">
        <v>1</v>
      </c>
      <c r="L327">
        <f t="shared" si="37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8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1.6734410036323331</v>
      </c>
      <c r="W327">
        <f>IF((MIN(24,R327)-MAX('GA2'!$F$4,WS1B!Q327))&lt;0,0,MIN(24,R327)-MAX('GA2'!$F$4,WS1B!Q327))</f>
        <v>4.4265589963676675</v>
      </c>
      <c r="X327">
        <f>(U327*'GA2'!$B$5+WS1B!V327*'GA2'!$C$5+WS1B!W327*'GA2'!$D$5)*INDEX('GA2'!$E$3:$E$8,WS1B!S327)</f>
        <v>57764.133088810086</v>
      </c>
      <c r="Y327">
        <v>0</v>
      </c>
      <c r="Z327">
        <v>0</v>
      </c>
      <c r="AA327">
        <v>5</v>
      </c>
      <c r="AB327">
        <f t="shared" si="39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40"/>
        <v>2.9000000000000004</v>
      </c>
      <c r="AK327">
        <f>IF((MIN('GA2'!$F$3,AH327)-MAX(0,AG327))&lt;0,0,MIN('GA2'!$F$3,AH327)-MAX(0,AG327))</f>
        <v>2.9000000000000004</v>
      </c>
      <c r="AL327">
        <f>IF((MIN('GA2'!$F$4,WS1B!AH327)-MAX('GA2'!$F$3, WS1B!AG327))&lt;0,0,MIN('GA2'!$F$4,WS1B!AH327)-MAX('GA2'!$F$3, WS1B!AG327))</f>
        <v>0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25484.030690525517</v>
      </c>
      <c r="AO327">
        <f t="shared" si="35"/>
        <v>218876.64739651812</v>
      </c>
      <c r="AP327">
        <v>237701</v>
      </c>
      <c r="AQ327">
        <v>266.60000000000002</v>
      </c>
      <c r="AR327">
        <f t="shared" si="41"/>
        <v>18824.352603481879</v>
      </c>
    </row>
    <row r="328" spans="1:44" x14ac:dyDescent="0.3">
      <c r="A328">
        <v>13.7</v>
      </c>
      <c r="B328">
        <v>15.6</v>
      </c>
      <c r="C328">
        <v>4</v>
      </c>
      <c r="D328">
        <f t="shared" si="36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15996.945333850057</v>
      </c>
      <c r="I328">
        <v>8.3000000000000007</v>
      </c>
      <c r="J328">
        <v>21.1</v>
      </c>
      <c r="K328">
        <v>1</v>
      </c>
      <c r="L328">
        <f t="shared" si="37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7.3441003632332524E-2</v>
      </c>
      <c r="O328">
        <f>IF((MIN(24,J328)-MAX('GA2'!$F$4,WS1B!I328))&lt;0,0,MIN(24,J328)-MAX('GA2'!$F$4,WS1B!I328))</f>
        <v>12.726558996367668</v>
      </c>
      <c r="P328">
        <f>(M328*'GA2'!$B$4+WS1B!N328*'GA2'!$C$4+WS1B!O328*'GA2'!$D$4)*INDEX('GA2'!$E$3:$E$8,WS1B!K328)</f>
        <v>139624.80480419859</v>
      </c>
      <c r="Q328">
        <v>2.5</v>
      </c>
      <c r="R328">
        <v>21.3</v>
      </c>
      <c r="S328">
        <v>6</v>
      </c>
      <c r="T328">
        <f t="shared" si="38"/>
        <v>18.8</v>
      </c>
      <c r="U328">
        <f>IF((MIN('GA2'!$F$3,R328)-MAX(0,Q328))&lt;0,0,MIN('GA2'!$F$3,R328)-MAX(0,Q328))</f>
        <v>2.3689916955204371</v>
      </c>
      <c r="V328">
        <f>IF((MIN('GA2'!$F$4,WS1B!R328)-MAX('GA2'!$F$3, WS1B!Q328))&lt;0,0,MIN('GA2'!$F$4,WS1B!R328)-MAX('GA2'!$F$3, WS1B!Q328))</f>
        <v>3.5044493081118961</v>
      </c>
      <c r="W328">
        <f>IF((MIN(24,R328)-MAX('GA2'!$F$4,WS1B!Q328))&lt;0,0,MIN(24,R328)-MAX('GA2'!$F$4,WS1B!Q328))</f>
        <v>12.926558996367667</v>
      </c>
      <c r="X328">
        <f>(U328*'GA2'!$B$5+WS1B!V328*'GA2'!$C$5+WS1B!W328*'GA2'!$D$5)*INDEX('GA2'!$E$3:$E$8,WS1B!S328)</f>
        <v>229093.96306556088</v>
      </c>
      <c r="Y328">
        <v>0</v>
      </c>
      <c r="Z328">
        <v>0</v>
      </c>
      <c r="AA328">
        <v>3</v>
      </c>
      <c r="AB328">
        <f t="shared" si="39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40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 t="shared" si="35"/>
        <v>384715.71320360951</v>
      </c>
      <c r="AP328">
        <v>373447</v>
      </c>
      <c r="AQ328">
        <v>306.89999999999998</v>
      </c>
      <c r="AR328">
        <f t="shared" si="41"/>
        <v>11268.713203609514</v>
      </c>
    </row>
    <row r="329" spans="1:44" x14ac:dyDescent="0.3">
      <c r="A329">
        <v>0</v>
      </c>
      <c r="B329">
        <v>0</v>
      </c>
      <c r="C329">
        <v>2</v>
      </c>
      <c r="D329">
        <f t="shared" si="36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7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1.4734410036323329</v>
      </c>
      <c r="O329">
        <f>IF((MIN(24,J329)-MAX('GA2'!$F$4,WS1B!I329))&lt;0,0,MIN(24,J329)-MAX('GA2'!$F$4,WS1B!I329))</f>
        <v>12.626558996367667</v>
      </c>
      <c r="P329">
        <f>(M329*'GA2'!$B$4+WS1B!N329*'GA2'!$C$4+WS1B!O329*'GA2'!$D$4)*INDEX('GA2'!$E$3:$E$8,WS1B!K329)</f>
        <v>176153.80854250205</v>
      </c>
      <c r="Q329">
        <v>0</v>
      </c>
      <c r="R329">
        <v>0</v>
      </c>
      <c r="S329">
        <v>5</v>
      </c>
      <c r="T329">
        <f t="shared" si="38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9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40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1.8734410036323332</v>
      </c>
      <c r="AM329">
        <f>IF((MIN(24,AH329)-MAX('GA2'!$F$4,WS1B!AG329))&lt;0,0,MIN(24,AH329)-MAX('GA2'!$F$4,WS1B!AG329))</f>
        <v>8.5265589963676653</v>
      </c>
      <c r="AN329">
        <f>(AK329*'GA2'!$B$7+WS1B!AL329*'GA2'!$C$7+WS1B!AM329*'GA2'!$D$7)*INDEX('GA2'!$E$3:$E$8,WS1B!AI329)</f>
        <v>87328.072227308046</v>
      </c>
      <c r="AO329">
        <f t="shared" si="35"/>
        <v>263481.88076981012</v>
      </c>
      <c r="AP329">
        <v>255459</v>
      </c>
      <c r="AQ329">
        <v>265.8</v>
      </c>
      <c r="AR329">
        <f t="shared" si="41"/>
        <v>8022.8807698101155</v>
      </c>
    </row>
    <row r="330" spans="1:44" x14ac:dyDescent="0.3">
      <c r="A330">
        <v>1.5</v>
      </c>
      <c r="B330">
        <v>8.6999999999999993</v>
      </c>
      <c r="C330">
        <v>3</v>
      </c>
      <c r="D330">
        <f t="shared" si="36"/>
        <v>7.1999999999999993</v>
      </c>
      <c r="E330">
        <f>IF((MIN('GA2'!$F$3,B330)-MAX(0,A330))&lt;0,0,MIN('GA2'!$F$3,B330)-MAX(0,A330))</f>
        <v>3.3689916955204371</v>
      </c>
      <c r="F330">
        <f>IF((MIN('GA2'!$F$4,WS1B!B330)-MAX('GA2'!$F$3, WS1B!A330))&lt;0,0,MIN('GA2'!$F$4,WS1B!B330)-MAX('GA2'!$F$3, WS1B!A330))</f>
        <v>3.5044493081118961</v>
      </c>
      <c r="G330">
        <f>IF((MIN(24,B330)-MAX('GA2'!$F$4,WS1B!A330))&lt;0,0,MIN(24,B330)-MAX('GA2'!$F$4,WS1B!A330))</f>
        <v>0.32655899636766605</v>
      </c>
      <c r="H330">
        <f>(E330*'GA2'!$B$3+WS1B!F330*'GA2'!$C$3+WS1B!G330*'GA2'!$D$3)*INDEX('GA2'!$E$3:$E$8,WS1B!C330)</f>
        <v>57806.06028145778</v>
      </c>
      <c r="I330">
        <v>1.8</v>
      </c>
      <c r="J330">
        <v>19.399999999999999</v>
      </c>
      <c r="K330">
        <v>4</v>
      </c>
      <c r="L330">
        <f t="shared" si="37"/>
        <v>17.599999999999998</v>
      </c>
      <c r="M330">
        <f>IF((MIN('GA2'!$F$3,J330)-MAX(0,I330))&lt;0,0,MIN('GA2'!$F$3,J330)-MAX(0,I330))</f>
        <v>3.0689916955204373</v>
      </c>
      <c r="N330">
        <f>IF((MIN('GA2'!$F$4,WS1B!J330)-MAX('GA2'!$F$3, WS1B!I330))&lt;0,0,MIN('GA2'!$F$4,WS1B!J330)-MAX('GA2'!$F$3, WS1B!I330))</f>
        <v>3.5044493081118961</v>
      </c>
      <c r="O330">
        <f>IF((MIN(24,J330)-MAX('GA2'!$F$4,WS1B!I330))&lt;0,0,MIN(24,J330)-MAX('GA2'!$F$4,WS1B!I330))</f>
        <v>11.026558996367665</v>
      </c>
      <c r="P330">
        <f>(M330*'GA2'!$B$4+WS1B!N330*'GA2'!$C$4+WS1B!O330*'GA2'!$D$4)*INDEX('GA2'!$E$3:$E$8,WS1B!K330)</f>
        <v>172797.49068067214</v>
      </c>
      <c r="Q330">
        <v>0</v>
      </c>
      <c r="R330">
        <v>0</v>
      </c>
      <c r="S330">
        <v>2</v>
      </c>
      <c r="T330">
        <f t="shared" si="38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9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10642.298659796548</v>
      </c>
      <c r="AG330">
        <v>0</v>
      </c>
      <c r="AH330">
        <v>0</v>
      </c>
      <c r="AI330">
        <v>6</v>
      </c>
      <c r="AJ330">
        <f t="shared" si="40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 t="shared" si="35"/>
        <v>241245.84962192646</v>
      </c>
      <c r="AP330">
        <v>261065</v>
      </c>
      <c r="AQ330">
        <v>294.39999999999998</v>
      </c>
      <c r="AR330">
        <f t="shared" si="41"/>
        <v>19819.150378073537</v>
      </c>
    </row>
    <row r="331" spans="1:44" x14ac:dyDescent="0.3">
      <c r="A331">
        <v>2.5</v>
      </c>
      <c r="B331">
        <v>7</v>
      </c>
      <c r="C331">
        <v>2</v>
      </c>
      <c r="D331">
        <f t="shared" si="36"/>
        <v>4.5</v>
      </c>
      <c r="E331">
        <f>IF((MIN('GA2'!$F$3,B331)-MAX(0,A331))&lt;0,0,MIN('GA2'!$F$3,B331)-MAX(0,A331))</f>
        <v>2.3689916955204371</v>
      </c>
      <c r="F331">
        <f>IF((MIN('GA2'!$F$4,WS1B!B331)-MAX('GA2'!$F$3, WS1B!A331))&lt;0,0,MIN('GA2'!$F$4,WS1B!B331)-MAX('GA2'!$F$3, WS1B!A331))</f>
        <v>2.1310083044795629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29184.704882614074</v>
      </c>
      <c r="I331">
        <v>0</v>
      </c>
      <c r="J331">
        <v>0</v>
      </c>
      <c r="K331">
        <v>5</v>
      </c>
      <c r="L331">
        <f t="shared" si="37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8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9"/>
        <v>9.8999999999999986</v>
      </c>
      <c r="AC331">
        <f>IF((MIN('GA2'!$F$3,Z331)-MAX(0,Y331))&lt;0,0,MIN('GA2'!$F$3,Z331)-MAX(0,Y331))</f>
        <v>0.56899169552043727</v>
      </c>
      <c r="AD331">
        <f>IF((MIN('GA2'!$F$4,WS1B!Z331)-MAX('GA2'!$F$3, WS1B!Y331))&lt;0,0,MIN('GA2'!$F$4,WS1B!Z331)-MAX('GA2'!$F$3, WS1B!Y331))</f>
        <v>3.5044493081118961</v>
      </c>
      <c r="AE331">
        <f>IF((MIN(24,Z331)-MAX('GA2'!$F$4,WS1B!Y331))&lt;0,0,MIN(24,Z331)-MAX('GA2'!$F$4,WS1B!Y331))</f>
        <v>5.8265589963676661</v>
      </c>
      <c r="AF331">
        <f>(AC331*'GA2'!$B$6+WS1B!AD331*'GA2'!$C$6+WS1B!AE331*'GA2'!$D$6)*INDEX('GA2'!$E$3:$E$8,WS1B!AA331)</f>
        <v>94761.061661715023</v>
      </c>
      <c r="AG331">
        <v>0</v>
      </c>
      <c r="AH331">
        <v>0</v>
      </c>
      <c r="AI331">
        <v>6</v>
      </c>
      <c r="AJ331">
        <f t="shared" si="40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 t="shared" si="35"/>
        <v>123945.76654432909</v>
      </c>
      <c r="AP331">
        <v>125550</v>
      </c>
      <c r="AQ331">
        <v>146.69999999999999</v>
      </c>
      <c r="AR331">
        <f t="shared" si="41"/>
        <v>1604.2334556709102</v>
      </c>
    </row>
    <row r="332" spans="1:44" x14ac:dyDescent="0.3">
      <c r="A332">
        <v>0</v>
      </c>
      <c r="B332">
        <v>0</v>
      </c>
      <c r="C332">
        <v>4</v>
      </c>
      <c r="D332">
        <f t="shared" si="36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7"/>
        <v>22.9</v>
      </c>
      <c r="M332">
        <f>IF((MIN('GA2'!$F$3,J332)-MAX(0,I332))&lt;0,0,MIN('GA2'!$F$3,J332)-MAX(0,I332))</f>
        <v>4.0689916955204373</v>
      </c>
      <c r="N332">
        <f>IF((MIN('GA2'!$F$4,WS1B!J332)-MAX('GA2'!$F$3, WS1B!I332))&lt;0,0,MIN('GA2'!$F$4,WS1B!J332)-MAX('GA2'!$F$3, WS1B!I332))</f>
        <v>3.5044493081118961</v>
      </c>
      <c r="O332">
        <f>IF((MIN(24,J332)-MAX('GA2'!$F$4,WS1B!I332))&lt;0,0,MIN(24,J332)-MAX('GA2'!$F$4,WS1B!I332))</f>
        <v>15.326558996367666</v>
      </c>
      <c r="P332">
        <f>(M332*'GA2'!$B$4+WS1B!N332*'GA2'!$C$4+WS1B!O332*'GA2'!$D$4)*INDEX('GA2'!$E$3:$E$8,WS1B!K332)</f>
        <v>258544.75140332224</v>
      </c>
      <c r="Q332">
        <v>19.8</v>
      </c>
      <c r="R332">
        <v>21.9</v>
      </c>
      <c r="S332">
        <v>1</v>
      </c>
      <c r="T332">
        <f t="shared" si="38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15655.482731376984</v>
      </c>
      <c r="Y332">
        <v>19.3</v>
      </c>
      <c r="Z332">
        <v>20.2</v>
      </c>
      <c r="AA332">
        <v>2</v>
      </c>
      <c r="AB332">
        <f t="shared" si="39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6859.5012685919601</v>
      </c>
      <c r="AG332">
        <v>0.4</v>
      </c>
      <c r="AH332">
        <v>8</v>
      </c>
      <c r="AI332">
        <v>3</v>
      </c>
      <c r="AJ332">
        <f t="shared" si="40"/>
        <v>7.6</v>
      </c>
      <c r="AK332">
        <f>IF((MIN('GA2'!$F$3,AH332)-MAX(0,AG332))&lt;0,0,MIN('GA2'!$F$3,AH332)-MAX(0,AG332))</f>
        <v>4.4689916955204367</v>
      </c>
      <c r="AL332">
        <f>IF((MIN('GA2'!$F$4,WS1B!AH332)-MAX('GA2'!$F$3, WS1B!AG332))&lt;0,0,MIN('GA2'!$F$4,WS1B!AH332)-MAX('GA2'!$F$3, WS1B!AG332))</f>
        <v>3.1310083044795629</v>
      </c>
      <c r="AM332">
        <f>IF((MIN(24,AH332)-MAX('GA2'!$F$4,WS1B!AG332))&lt;0,0,MIN(24,AH332)-MAX('GA2'!$F$4,WS1B!AG332))</f>
        <v>0</v>
      </c>
      <c r="AN332">
        <f>(AK332*'GA2'!$B$7+WS1B!AL332*'GA2'!$C$7+WS1B!AM332*'GA2'!$D$7)*INDEX('GA2'!$E$3:$E$8,WS1B!AI332)</f>
        <v>54519.060093517619</v>
      </c>
      <c r="AO332">
        <f t="shared" si="35"/>
        <v>335578.79549680883</v>
      </c>
      <c r="AP332">
        <v>313328</v>
      </c>
      <c r="AQ332">
        <v>344.2</v>
      </c>
      <c r="AR332">
        <f t="shared" si="41"/>
        <v>22250.795496808831</v>
      </c>
    </row>
    <row r="333" spans="1:44" x14ac:dyDescent="0.3">
      <c r="A333">
        <v>0</v>
      </c>
      <c r="B333">
        <v>0</v>
      </c>
      <c r="C333">
        <v>2</v>
      </c>
      <c r="D333">
        <f t="shared" si="36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7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8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9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40"/>
        <v>17.2</v>
      </c>
      <c r="AK333">
        <f>IF((MIN('GA2'!$F$3,AH333)-MAX(0,AG333))&lt;0,0,MIN('GA2'!$F$3,AH333)-MAX(0,AG333))</f>
        <v>2.5689916955204373</v>
      </c>
      <c r="AL333">
        <f>IF((MIN('GA2'!$F$4,WS1B!AH333)-MAX('GA2'!$F$3, WS1B!AG333))&lt;0,0,MIN('GA2'!$F$4,WS1B!AH333)-MAX('GA2'!$F$3, WS1B!AG333))</f>
        <v>3.5044493081118961</v>
      </c>
      <c r="AM333">
        <f>IF((MIN(24,AH333)-MAX('GA2'!$F$4,WS1B!AG333))&lt;0,0,MIN(24,AH333)-MAX('GA2'!$F$4,WS1B!AG333))</f>
        <v>11.126558996367667</v>
      </c>
      <c r="AN333">
        <f>(AK333*'GA2'!$B$7+WS1B!AL333*'GA2'!$C$7+WS1B!AM333*'GA2'!$D$7)*INDEX('GA2'!$E$3:$E$8,WS1B!AI333)</f>
        <v>137097.61533265526</v>
      </c>
      <c r="AO333">
        <f t="shared" si="35"/>
        <v>137097.61533265526</v>
      </c>
      <c r="AP333">
        <v>136710</v>
      </c>
      <c r="AQ333">
        <v>206.4</v>
      </c>
      <c r="AR333">
        <f t="shared" si="41"/>
        <v>387.61533265525941</v>
      </c>
    </row>
    <row r="334" spans="1:44" x14ac:dyDescent="0.3">
      <c r="A334">
        <v>0</v>
      </c>
      <c r="B334">
        <v>0</v>
      </c>
      <c r="C334">
        <v>1</v>
      </c>
      <c r="D334">
        <f t="shared" si="36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7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163694.30231015163</v>
      </c>
      <c r="Q334">
        <v>15.5</v>
      </c>
      <c r="R334">
        <v>16.5</v>
      </c>
      <c r="S334">
        <v>4</v>
      </c>
      <c r="T334">
        <f t="shared" si="38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7229.3798168518897</v>
      </c>
      <c r="Y334">
        <v>9.3000000000000007</v>
      </c>
      <c r="Z334">
        <v>11.6</v>
      </c>
      <c r="AA334">
        <v>2</v>
      </c>
      <c r="AB334">
        <f t="shared" si="39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17529.836575290585</v>
      </c>
      <c r="AG334">
        <v>12.9</v>
      </c>
      <c r="AH334">
        <v>13</v>
      </c>
      <c r="AI334">
        <v>5</v>
      </c>
      <c r="AJ334">
        <f t="shared" si="40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1068.1865871575746</v>
      </c>
      <c r="AO334">
        <f t="shared" si="35"/>
        <v>189521.7052894517</v>
      </c>
      <c r="AP334">
        <v>186858</v>
      </c>
      <c r="AQ334">
        <v>156.6</v>
      </c>
      <c r="AR334">
        <f t="shared" si="41"/>
        <v>2663.7052894516964</v>
      </c>
    </row>
    <row r="335" spans="1:44" x14ac:dyDescent="0.3">
      <c r="A335">
        <v>0</v>
      </c>
      <c r="B335">
        <v>0</v>
      </c>
      <c r="C335">
        <v>4</v>
      </c>
      <c r="D335">
        <f t="shared" si="36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7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129429.34161485115</v>
      </c>
      <c r="Q335">
        <v>0</v>
      </c>
      <c r="R335">
        <v>0</v>
      </c>
      <c r="S335">
        <v>6</v>
      </c>
      <c r="T335">
        <f t="shared" si="38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9"/>
        <v>3.2</v>
      </c>
      <c r="AC335">
        <f>IF((MIN('GA2'!$F$3,Z335)-MAX(0,Y335))&lt;0,0,MIN('GA2'!$F$3,Z335)-MAX(0,Y335))</f>
        <v>2.3689916955204371</v>
      </c>
      <c r="AD335">
        <f>IF((MIN('GA2'!$F$4,WS1B!Z335)-MAX('GA2'!$F$3, WS1B!Y335))&lt;0,0,MIN('GA2'!$F$4,WS1B!Z335)-MAX('GA2'!$F$3, WS1B!Y335))</f>
        <v>0.83100830447956309</v>
      </c>
      <c r="AE335">
        <f>IF((MIN(24,Z335)-MAX('GA2'!$F$4,WS1B!Y335))&lt;0,0,MIN(24,Z335)-MAX('GA2'!$F$4,WS1B!Y335))</f>
        <v>0</v>
      </c>
      <c r="AF335">
        <f>(AC335*'GA2'!$B$6+WS1B!AD335*'GA2'!$C$6+WS1B!AE335*'GA2'!$D$6)*INDEX('GA2'!$E$3:$E$8,WS1B!AA335)</f>
        <v>31597.520705716142</v>
      </c>
      <c r="AG335">
        <v>0</v>
      </c>
      <c r="AH335">
        <v>0</v>
      </c>
      <c r="AI335">
        <v>1</v>
      </c>
      <c r="AJ335">
        <f t="shared" si="40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 t="shared" si="35"/>
        <v>161026.86232056728</v>
      </c>
      <c r="AP335">
        <v>143438</v>
      </c>
      <c r="AQ335">
        <v>132.6</v>
      </c>
      <c r="AR335">
        <f t="shared" si="41"/>
        <v>17588.862320567277</v>
      </c>
    </row>
    <row r="336" spans="1:44" x14ac:dyDescent="0.3">
      <c r="A336">
        <v>23.1</v>
      </c>
      <c r="B336">
        <v>23.4</v>
      </c>
      <c r="C336">
        <v>2</v>
      </c>
      <c r="D336">
        <f t="shared" si="36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2424.9834667115106</v>
      </c>
      <c r="I336">
        <v>0</v>
      </c>
      <c r="J336">
        <v>0</v>
      </c>
      <c r="K336">
        <v>5</v>
      </c>
      <c r="L336">
        <f t="shared" si="37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8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9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131027.8432789051</v>
      </c>
      <c r="AG336">
        <v>0</v>
      </c>
      <c r="AH336">
        <v>0</v>
      </c>
      <c r="AI336">
        <v>3</v>
      </c>
      <c r="AJ336">
        <f t="shared" si="40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 t="shared" si="35"/>
        <v>133452.82674561662</v>
      </c>
      <c r="AP336">
        <v>141755</v>
      </c>
      <c r="AQ336">
        <v>104.5</v>
      </c>
      <c r="AR336">
        <f t="shared" si="41"/>
        <v>8302.1732543833787</v>
      </c>
    </row>
    <row r="337" spans="1:44" x14ac:dyDescent="0.3">
      <c r="A337">
        <v>0</v>
      </c>
      <c r="B337">
        <v>0</v>
      </c>
      <c r="C337">
        <v>6</v>
      </c>
      <c r="D337">
        <f t="shared" si="36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7"/>
        <v>18.7</v>
      </c>
      <c r="M337">
        <f>IF((MIN('GA2'!$F$3,J337)-MAX(0,I337))&lt;0,0,MIN('GA2'!$F$3,J337)-MAX(0,I337))</f>
        <v>2.5689916955204373</v>
      </c>
      <c r="N337">
        <f>IF((MIN('GA2'!$F$4,WS1B!J337)-MAX('GA2'!$F$3, WS1B!I337))&lt;0,0,MIN('GA2'!$F$4,WS1B!J337)-MAX('GA2'!$F$3, WS1B!I337))</f>
        <v>3.5044493081118961</v>
      </c>
      <c r="O337">
        <f>IF((MIN(24,J337)-MAX('GA2'!$F$4,WS1B!I337))&lt;0,0,MIN(24,J337)-MAX('GA2'!$F$4,WS1B!I337))</f>
        <v>12.626558996367667</v>
      </c>
      <c r="P337">
        <f>(M337*'GA2'!$B$4+WS1B!N337*'GA2'!$C$4+WS1B!O337*'GA2'!$D$4)*INDEX('GA2'!$E$3:$E$8,WS1B!K337)</f>
        <v>191550.45869100592</v>
      </c>
      <c r="Q337">
        <v>3.8</v>
      </c>
      <c r="R337">
        <v>9.1</v>
      </c>
      <c r="S337">
        <v>4</v>
      </c>
      <c r="T337">
        <f t="shared" si="38"/>
        <v>5.3</v>
      </c>
      <c r="U337">
        <f>IF((MIN('GA2'!$F$3,R337)-MAX(0,Q337))&lt;0,0,MIN('GA2'!$F$3,R337)-MAX(0,Q337))</f>
        <v>1.0689916955204373</v>
      </c>
      <c r="V337">
        <f>IF((MIN('GA2'!$F$4,WS1B!R337)-MAX('GA2'!$F$3, WS1B!Q337))&lt;0,0,MIN('GA2'!$F$4,WS1B!R337)-MAX('GA2'!$F$3, WS1B!Q337))</f>
        <v>3.5044493081118961</v>
      </c>
      <c r="W337">
        <f>IF((MIN(24,R337)-MAX('GA2'!$F$4,WS1B!Q337))&lt;0,0,MIN(24,R337)-MAX('GA2'!$F$4,WS1B!Q337))</f>
        <v>0.72655899636766641</v>
      </c>
      <c r="X337">
        <f>(U337*'GA2'!$B$5+WS1B!V337*'GA2'!$C$5+WS1B!W337*'GA2'!$D$5)*INDEX('GA2'!$E$3:$E$8,WS1B!S337)</f>
        <v>70981.563675571291</v>
      </c>
      <c r="Y337">
        <v>0</v>
      </c>
      <c r="Z337">
        <v>0</v>
      </c>
      <c r="AA337">
        <v>3</v>
      </c>
      <c r="AB337">
        <f t="shared" si="39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40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 t="shared" si="35"/>
        <v>262532.02236657718</v>
      </c>
      <c r="AP337">
        <v>251517</v>
      </c>
      <c r="AQ337">
        <v>229.4</v>
      </c>
      <c r="AR337">
        <f t="shared" si="41"/>
        <v>11015.022366577177</v>
      </c>
    </row>
    <row r="338" spans="1:44" x14ac:dyDescent="0.3">
      <c r="A338">
        <v>0</v>
      </c>
      <c r="B338">
        <v>0</v>
      </c>
      <c r="C338">
        <v>6</v>
      </c>
      <c r="D338">
        <f t="shared" si="36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7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2.8734410036323332</v>
      </c>
      <c r="O338">
        <f>IF((MIN(24,J338)-MAX('GA2'!$F$4,WS1B!I338))&lt;0,0,MIN(24,J338)-MAX('GA2'!$F$4,WS1B!I338))</f>
        <v>9.7265589963676682</v>
      </c>
      <c r="P338">
        <f>(M338*'GA2'!$B$4+WS1B!N338*'GA2'!$C$4+WS1B!O338*'GA2'!$D$4)*INDEX('GA2'!$E$3:$E$8,WS1B!K338)</f>
        <v>147266.70643903327</v>
      </c>
      <c r="Q338">
        <v>0</v>
      </c>
      <c r="R338">
        <v>0</v>
      </c>
      <c r="S338">
        <v>1</v>
      </c>
      <c r="T338">
        <f t="shared" si="38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9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2.6734410036323331</v>
      </c>
      <c r="AE338">
        <f>IF((MIN(24,Z338)-MAX('GA2'!$F$4,WS1B!Y338))&lt;0,0,MIN(24,Z338)-MAX('GA2'!$F$4,WS1B!Y338))</f>
        <v>1.8265589963676661</v>
      </c>
      <c r="AF338">
        <f>(AC338*'GA2'!$B$6+WS1B!AD338*'GA2'!$C$6+WS1B!AE338*'GA2'!$D$6)*INDEX('GA2'!$E$3:$E$8,WS1B!AA338)</f>
        <v>48617.03375655337</v>
      </c>
      <c r="AG338">
        <v>0</v>
      </c>
      <c r="AH338">
        <v>0</v>
      </c>
      <c r="AI338">
        <v>3</v>
      </c>
      <c r="AJ338">
        <f t="shared" si="40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 t="shared" si="35"/>
        <v>195883.74019558664</v>
      </c>
      <c r="AP338">
        <v>203994</v>
      </c>
      <c r="AQ338">
        <v>162</v>
      </c>
      <c r="AR338">
        <f t="shared" si="41"/>
        <v>8110.2598044133629</v>
      </c>
    </row>
    <row r="339" spans="1:44" x14ac:dyDescent="0.3">
      <c r="A339">
        <v>0</v>
      </c>
      <c r="B339">
        <v>0</v>
      </c>
      <c r="C339">
        <v>1</v>
      </c>
      <c r="D339">
        <f t="shared" si="36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7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8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9"/>
        <v>9.1999999999999993</v>
      </c>
      <c r="AC339">
        <f>IF((MIN('GA2'!$F$3,Z339)-MAX(0,Y339))&lt;0,0,MIN('GA2'!$F$3,Z339)-MAX(0,Y339))</f>
        <v>4.4689916955204367</v>
      </c>
      <c r="AD339">
        <f>IF((MIN('GA2'!$F$4,WS1B!Z339)-MAX('GA2'!$F$3, WS1B!Y339))&lt;0,0,MIN('GA2'!$F$4,WS1B!Z339)-MAX('GA2'!$F$3, WS1B!Y339))</f>
        <v>3.5044493081118961</v>
      </c>
      <c r="AE339">
        <f>IF((MIN(24,Z339)-MAX('GA2'!$F$4,WS1B!Y339))&lt;0,0,MIN(24,Z339)-MAX('GA2'!$F$4,WS1B!Y339))</f>
        <v>1.2265589963676664</v>
      </c>
      <c r="AF339">
        <f>(AC339*'GA2'!$B$6+WS1B!AD339*'GA2'!$C$6+WS1B!AE339*'GA2'!$D$6)*INDEX('GA2'!$E$3:$E$8,WS1B!AA339)</f>
        <v>84184.623763204727</v>
      </c>
      <c r="AG339">
        <v>7.6</v>
      </c>
      <c r="AH339">
        <v>19.100000000000001</v>
      </c>
      <c r="AI339">
        <v>6</v>
      </c>
      <c r="AJ339">
        <f t="shared" si="40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0.77344100363233359</v>
      </c>
      <c r="AM339">
        <f>IF((MIN(24,AH339)-MAX('GA2'!$F$4,WS1B!AG339))&lt;0,0,MIN(24,AH339)-MAX('GA2'!$F$4,WS1B!AG339))</f>
        <v>10.726558996367668</v>
      </c>
      <c r="AN339">
        <f>(AK339*'GA2'!$B$7+WS1B!AL339*'GA2'!$C$7+WS1B!AM339*'GA2'!$D$7)*INDEX('GA2'!$E$3:$E$8,WS1B!AI339)</f>
        <v>136565.70174143516</v>
      </c>
      <c r="AO339">
        <f t="shared" si="35"/>
        <v>220750.32550463988</v>
      </c>
      <c r="AP339">
        <v>212860</v>
      </c>
      <c r="AQ339">
        <v>211.6</v>
      </c>
      <c r="AR339">
        <f t="shared" si="41"/>
        <v>7890.3255046398845</v>
      </c>
    </row>
    <row r="340" spans="1:44" x14ac:dyDescent="0.3">
      <c r="A340">
        <v>0</v>
      </c>
      <c r="B340">
        <v>0</v>
      </c>
      <c r="C340">
        <v>1</v>
      </c>
      <c r="D340">
        <f t="shared" si="36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7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90462.709468950372</v>
      </c>
      <c r="Q340">
        <v>11.6</v>
      </c>
      <c r="R340">
        <v>13.9</v>
      </c>
      <c r="S340">
        <v>6</v>
      </c>
      <c r="T340">
        <f t="shared" si="38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21955.154321221828</v>
      </c>
      <c r="Y340">
        <v>2.2000000000000002</v>
      </c>
      <c r="Z340">
        <v>8.6</v>
      </c>
      <c r="AA340">
        <v>4</v>
      </c>
      <c r="AB340">
        <f t="shared" si="39"/>
        <v>6.3999999999999995</v>
      </c>
      <c r="AC340">
        <f>IF((MIN('GA2'!$F$3,Z340)-MAX(0,Y340))&lt;0,0,MIN('GA2'!$F$3,Z340)-MAX(0,Y340))</f>
        <v>2.6689916955204369</v>
      </c>
      <c r="AD340">
        <f>IF((MIN('GA2'!$F$4,WS1B!Z340)-MAX('GA2'!$F$3, WS1B!Y340))&lt;0,0,MIN('GA2'!$F$4,WS1B!Z340)-MAX('GA2'!$F$3, WS1B!Y340))</f>
        <v>3.5044493081118961</v>
      </c>
      <c r="AE340">
        <f>IF((MIN(24,Z340)-MAX('GA2'!$F$4,WS1B!Y340))&lt;0,0,MIN(24,Z340)-MAX('GA2'!$F$4,WS1B!Y340))</f>
        <v>0.22655899636766641</v>
      </c>
      <c r="AF340">
        <f>(AC340*'GA2'!$B$6+WS1B!AD340*'GA2'!$C$6+WS1B!AE340*'GA2'!$D$6)*INDEX('GA2'!$E$3:$E$8,WS1B!AA340)</f>
        <v>64273.081491230914</v>
      </c>
      <c r="AG340">
        <v>0</v>
      </c>
      <c r="AH340">
        <v>0</v>
      </c>
      <c r="AI340">
        <v>5</v>
      </c>
      <c r="AJ340">
        <f t="shared" si="40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 t="shared" si="35"/>
        <v>176690.94528140311</v>
      </c>
      <c r="AP340">
        <v>159336</v>
      </c>
      <c r="AQ340">
        <v>158.6</v>
      </c>
      <c r="AR340">
        <f t="shared" si="41"/>
        <v>17354.94528140311</v>
      </c>
    </row>
    <row r="341" spans="1:44" x14ac:dyDescent="0.3">
      <c r="A341">
        <v>0</v>
      </c>
      <c r="B341">
        <v>0</v>
      </c>
      <c r="C341">
        <v>2</v>
      </c>
      <c r="D341">
        <f t="shared" si="36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7"/>
        <v>7</v>
      </c>
      <c r="M341">
        <f>IF((MIN('GA2'!$F$3,J341)-MAX(0,I341))&lt;0,0,MIN('GA2'!$F$3,J341)-MAX(0,I341))</f>
        <v>0.46899169552043674</v>
      </c>
      <c r="N341">
        <f>IF((MIN('GA2'!$F$4,WS1B!J341)-MAX('GA2'!$F$3, WS1B!I341))&lt;0,0,MIN('GA2'!$F$4,WS1B!J341)-MAX('GA2'!$F$3, WS1B!I341))</f>
        <v>3.5044493081118961</v>
      </c>
      <c r="O341">
        <f>IF((MIN(24,J341)-MAX('GA2'!$F$4,WS1B!I341))&lt;0,0,MIN(24,J341)-MAX('GA2'!$F$4,WS1B!I341))</f>
        <v>3.0265589963676671</v>
      </c>
      <c r="P341">
        <f>(M341*'GA2'!$B$4+WS1B!N341*'GA2'!$C$4+WS1B!O341*'GA2'!$D$4)*INDEX('GA2'!$E$3:$E$8,WS1B!K341)</f>
        <v>69491.027463022692</v>
      </c>
      <c r="Q341">
        <v>0</v>
      </c>
      <c r="R341">
        <v>0</v>
      </c>
      <c r="S341">
        <v>5</v>
      </c>
      <c r="T341">
        <f t="shared" si="38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9"/>
        <v>11.700000000000001</v>
      </c>
      <c r="AC341">
        <f>IF((MIN('GA2'!$F$3,Z341)-MAX(0,Y341))&lt;0,0,MIN('GA2'!$F$3,Z341)-MAX(0,Y341))</f>
        <v>4.2689916955204374</v>
      </c>
      <c r="AD341">
        <f>IF((MIN('GA2'!$F$4,WS1B!Z341)-MAX('GA2'!$F$3, WS1B!Y341))&lt;0,0,MIN('GA2'!$F$4,WS1B!Z341)-MAX('GA2'!$F$3, WS1B!Y341))</f>
        <v>3.5044493081118961</v>
      </c>
      <c r="AE341">
        <f>IF((MIN(24,Z341)-MAX('GA2'!$F$4,WS1B!Y341))&lt;0,0,MIN(24,Z341)-MAX('GA2'!$F$4,WS1B!Y341))</f>
        <v>3.9265589963676675</v>
      </c>
      <c r="AF341">
        <f>(AC341*'GA2'!$B$6+WS1B!AD341*'GA2'!$C$6+WS1B!AE341*'GA2'!$D$6)*INDEX('GA2'!$E$3:$E$8,WS1B!AA341)</f>
        <v>137703.36221126787</v>
      </c>
      <c r="AG341">
        <v>2.5</v>
      </c>
      <c r="AH341">
        <v>14.1</v>
      </c>
      <c r="AI341">
        <v>4</v>
      </c>
      <c r="AJ341">
        <f t="shared" si="40"/>
        <v>11.6</v>
      </c>
      <c r="AK341">
        <f>IF((MIN('GA2'!$F$3,AH341)-MAX(0,AG341))&lt;0,0,MIN('GA2'!$F$3,AH341)-MAX(0,AG341))</f>
        <v>2.3689916955204371</v>
      </c>
      <c r="AL341">
        <f>IF((MIN('GA2'!$F$4,WS1B!AH341)-MAX('GA2'!$F$3, WS1B!AG341))&lt;0,0,MIN('GA2'!$F$4,WS1B!AH341)-MAX('GA2'!$F$3, WS1B!AG341))</f>
        <v>3.5044493081118961</v>
      </c>
      <c r="AM341">
        <f>IF((MIN(24,AH341)-MAX('GA2'!$F$4,WS1B!AG341))&lt;0,0,MIN(24,AH341)-MAX('GA2'!$F$4,WS1B!AG341))</f>
        <v>5.7265589963676664</v>
      </c>
      <c r="AN341">
        <f>(AK341*'GA2'!$B$7+WS1B!AL341*'GA2'!$C$7+WS1B!AM341*'GA2'!$D$7)*INDEX('GA2'!$E$3:$E$8,WS1B!AI341)</f>
        <v>85145.695475180532</v>
      </c>
      <c r="AO341">
        <f t="shared" si="35"/>
        <v>292340.08514947107</v>
      </c>
      <c r="AP341">
        <v>285223</v>
      </c>
      <c r="AQ341">
        <v>302.8</v>
      </c>
      <c r="AR341">
        <f t="shared" si="41"/>
        <v>7117.085149471066</v>
      </c>
    </row>
    <row r="342" spans="1:44" x14ac:dyDescent="0.3">
      <c r="A342">
        <v>2.6</v>
      </c>
      <c r="B342">
        <v>10.5</v>
      </c>
      <c r="C342">
        <v>1</v>
      </c>
      <c r="D342">
        <f t="shared" si="36"/>
        <v>7.9</v>
      </c>
      <c r="E342">
        <f>IF((MIN('GA2'!$F$3,B342)-MAX(0,A342))&lt;0,0,MIN('GA2'!$F$3,B342)-MAX(0,A342))</f>
        <v>2.268991695520437</v>
      </c>
      <c r="F342">
        <f>IF((MIN('GA2'!$F$4,WS1B!B342)-MAX('GA2'!$F$3, WS1B!A342))&lt;0,0,MIN('GA2'!$F$4,WS1B!B342)-MAX('GA2'!$F$3, WS1B!A342))</f>
        <v>3.5044493081118961</v>
      </c>
      <c r="G342">
        <f>IF((MIN(24,B342)-MAX('GA2'!$F$4,WS1B!A342))&lt;0,0,MIN(24,B342)-MAX('GA2'!$F$4,WS1B!A342))</f>
        <v>2.1265589963676668</v>
      </c>
      <c r="H342">
        <f>(E342*'GA2'!$B$3+WS1B!F342*'GA2'!$C$3+WS1B!G342*'GA2'!$D$3)*INDEX('GA2'!$E$3:$E$8,WS1B!C342)</f>
        <v>55648.567936224812</v>
      </c>
      <c r="I342">
        <v>0</v>
      </c>
      <c r="J342">
        <v>0</v>
      </c>
      <c r="K342">
        <v>4</v>
      </c>
      <c r="L342">
        <f t="shared" si="37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8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9"/>
        <v>19</v>
      </c>
      <c r="AC342">
        <f>IF((MIN('GA2'!$F$3,Z342)-MAX(0,Y342))&lt;0,0,MIN('GA2'!$F$3,Z342)-MAX(0,Y342))</f>
        <v>2.268991695520437</v>
      </c>
      <c r="AD342">
        <f>IF((MIN('GA2'!$F$4,WS1B!Z342)-MAX('GA2'!$F$3, WS1B!Y342))&lt;0,0,MIN('GA2'!$F$4,WS1B!Z342)-MAX('GA2'!$F$3, WS1B!Y342))</f>
        <v>3.5044493081118961</v>
      </c>
      <c r="AE342">
        <f>IF((MIN(24,Z342)-MAX('GA2'!$F$4,WS1B!Y342))&lt;0,0,MIN(24,Z342)-MAX('GA2'!$F$4,WS1B!Y342))</f>
        <v>13.226558996367668</v>
      </c>
      <c r="AF342">
        <f>(AC342*'GA2'!$B$6+WS1B!AD342*'GA2'!$C$6+WS1B!AE342*'GA2'!$D$6)*INDEX('GA2'!$E$3:$E$8,WS1B!AA342)</f>
        <v>217622.41084441543</v>
      </c>
      <c r="AG342">
        <v>6.1</v>
      </c>
      <c r="AH342">
        <v>10.4</v>
      </c>
      <c r="AI342">
        <v>2</v>
      </c>
      <c r="AJ342">
        <f t="shared" si="40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2.2734410036323336</v>
      </c>
      <c r="AM342">
        <f>IF((MIN(24,AH342)-MAX('GA2'!$F$4,WS1B!AG342))&lt;0,0,MIN(24,AH342)-MAX('GA2'!$F$4,WS1B!AG342))</f>
        <v>2.0265589963676671</v>
      </c>
      <c r="AN342">
        <f>(AK342*'GA2'!$B$7+WS1B!AL342*'GA2'!$C$7+WS1B!AM342*'GA2'!$D$7)*INDEX('GA2'!$E$3:$E$8,WS1B!AI342)</f>
        <v>27058.266722880478</v>
      </c>
      <c r="AO342">
        <f t="shared" si="35"/>
        <v>300329.24550352071</v>
      </c>
      <c r="AP342">
        <v>303241</v>
      </c>
      <c r="AQ342">
        <v>322.10000000000002</v>
      </c>
      <c r="AR342">
        <f t="shared" si="41"/>
        <v>2911.7544964792905</v>
      </c>
    </row>
    <row r="343" spans="1:44" x14ac:dyDescent="0.3">
      <c r="A343">
        <v>0</v>
      </c>
      <c r="B343">
        <v>0</v>
      </c>
      <c r="C343">
        <v>4</v>
      </c>
      <c r="D343">
        <f t="shared" si="36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7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8"/>
        <v>18.900000000000002</v>
      </c>
      <c r="U343">
        <f>IF((MIN('GA2'!$F$3,R343)-MAX(0,Q343))&lt;0,0,MIN('GA2'!$F$3,R343)-MAX(0,Q343))</f>
        <v>2.4689916955204372</v>
      </c>
      <c r="V343">
        <f>IF((MIN('GA2'!$F$4,WS1B!R343)-MAX('GA2'!$F$3, WS1B!Q343))&lt;0,0,MIN('GA2'!$F$4,WS1B!R343)-MAX('GA2'!$F$3, WS1B!Q343))</f>
        <v>3.5044493081118961</v>
      </c>
      <c r="W343">
        <f>IF((MIN(24,R343)-MAX('GA2'!$F$4,WS1B!Q343))&lt;0,0,MIN(24,R343)-MAX('GA2'!$F$4,WS1B!Q343))</f>
        <v>12.926558996367667</v>
      </c>
      <c r="X343">
        <f>(U343*'GA2'!$B$5+WS1B!V343*'GA2'!$C$5+WS1B!W343*'GA2'!$D$5)*INDEX('GA2'!$E$3:$E$8,WS1B!S343)</f>
        <v>209277.92082362217</v>
      </c>
      <c r="Y343">
        <v>5</v>
      </c>
      <c r="Z343">
        <v>9.6</v>
      </c>
      <c r="AA343">
        <v>6</v>
      </c>
      <c r="AB343">
        <f t="shared" si="39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3.3734410036323332</v>
      </c>
      <c r="AE343">
        <f>IF((MIN(24,Z343)-MAX('GA2'!$F$4,WS1B!Y343))&lt;0,0,MIN(24,Z343)-MAX('GA2'!$F$4,WS1B!Y343))</f>
        <v>1.2265589963676664</v>
      </c>
      <c r="AF343">
        <f>(AC343*'GA2'!$B$6+WS1B!AD343*'GA2'!$C$6+WS1B!AE343*'GA2'!$D$6)*INDEX('GA2'!$E$3:$E$8,WS1B!AA343)</f>
        <v>69699.998008853872</v>
      </c>
      <c r="AG343">
        <v>0</v>
      </c>
      <c r="AH343">
        <v>0</v>
      </c>
      <c r="AI343">
        <v>2</v>
      </c>
      <c r="AJ343">
        <f t="shared" si="40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 t="shared" si="35"/>
        <v>278977.91883247602</v>
      </c>
      <c r="AP343">
        <v>258024</v>
      </c>
      <c r="AQ343">
        <v>188</v>
      </c>
      <c r="AR343">
        <f t="shared" si="41"/>
        <v>20953.918832476018</v>
      </c>
    </row>
    <row r="344" spans="1:44" x14ac:dyDescent="0.3">
      <c r="A344">
        <v>0</v>
      </c>
      <c r="B344">
        <v>0</v>
      </c>
      <c r="C344">
        <v>2</v>
      </c>
      <c r="D344">
        <f t="shared" si="36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7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0.77344100363233359</v>
      </c>
      <c r="O344">
        <f>IF((MIN(24,J344)-MAX('GA2'!$F$4,WS1B!I344))&lt;0,0,MIN(24,J344)-MAX('GA2'!$F$4,WS1B!I344))</f>
        <v>13.526558996367665</v>
      </c>
      <c r="P344">
        <f>(M344*'GA2'!$B$4+WS1B!N344*'GA2'!$C$4+WS1B!O344*'GA2'!$D$4)*INDEX('GA2'!$E$3:$E$8,WS1B!K344)</f>
        <v>171590.67624947886</v>
      </c>
      <c r="Q344">
        <v>0.6</v>
      </c>
      <c r="R344">
        <v>10.199999999999999</v>
      </c>
      <c r="S344">
        <v>4</v>
      </c>
      <c r="T344">
        <f t="shared" si="38"/>
        <v>9.6</v>
      </c>
      <c r="U344">
        <f>IF((MIN('GA2'!$F$3,R344)-MAX(0,Q344))&lt;0,0,MIN('GA2'!$F$3,R344)-MAX(0,Q344))</f>
        <v>4.2689916955204374</v>
      </c>
      <c r="V344">
        <f>IF((MIN('GA2'!$F$4,WS1B!R344)-MAX('GA2'!$F$3, WS1B!Q344))&lt;0,0,MIN('GA2'!$F$4,WS1B!R344)-MAX('GA2'!$F$3, WS1B!Q344))</f>
        <v>3.5044493081118961</v>
      </c>
      <c r="W344">
        <f>IF((MIN(24,R344)-MAX('GA2'!$F$4,WS1B!Q344))&lt;0,0,MIN(24,R344)-MAX('GA2'!$F$4,WS1B!Q344))</f>
        <v>1.8265589963676661</v>
      </c>
      <c r="X344">
        <f>(U344*'GA2'!$B$5+WS1B!V344*'GA2'!$C$5+WS1B!W344*'GA2'!$D$5)*INDEX('GA2'!$E$3:$E$8,WS1B!S344)</f>
        <v>114189.55993424372</v>
      </c>
      <c r="Y344">
        <v>0</v>
      </c>
      <c r="Z344">
        <v>0</v>
      </c>
      <c r="AA344">
        <v>1</v>
      </c>
      <c r="AB344">
        <f t="shared" si="39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40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 t="shared" si="35"/>
        <v>285780.23618372256</v>
      </c>
      <c r="AP344">
        <v>288582</v>
      </c>
      <c r="AQ344">
        <v>219.8</v>
      </c>
      <c r="AR344">
        <f t="shared" si="41"/>
        <v>2801.7638162774383</v>
      </c>
    </row>
    <row r="345" spans="1:44" x14ac:dyDescent="0.3">
      <c r="A345">
        <v>10.3</v>
      </c>
      <c r="B345">
        <v>14.8</v>
      </c>
      <c r="C345">
        <v>4</v>
      </c>
      <c r="D345">
        <f t="shared" si="36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37887.502106486972</v>
      </c>
      <c r="I345">
        <v>0</v>
      </c>
      <c r="J345">
        <v>0</v>
      </c>
      <c r="K345">
        <v>3</v>
      </c>
      <c r="L345">
        <f t="shared" si="37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8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3470.3646761610339</v>
      </c>
      <c r="Y345">
        <v>11.1</v>
      </c>
      <c r="Z345">
        <v>22.2</v>
      </c>
      <c r="AA345">
        <v>5</v>
      </c>
      <c r="AB345">
        <f t="shared" si="39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100679.81058245972</v>
      </c>
      <c r="AG345">
        <v>0</v>
      </c>
      <c r="AH345">
        <v>0</v>
      </c>
      <c r="AI345">
        <v>6</v>
      </c>
      <c r="AJ345">
        <f t="shared" si="40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 t="shared" si="35"/>
        <v>142037.67736510772</v>
      </c>
      <c r="AP345">
        <v>132772</v>
      </c>
      <c r="AQ345">
        <v>160.30000000000001</v>
      </c>
      <c r="AR345">
        <f t="shared" si="41"/>
        <v>9265.6773651077237</v>
      </c>
    </row>
    <row r="346" spans="1:44" x14ac:dyDescent="0.3">
      <c r="A346">
        <v>11.5</v>
      </c>
      <c r="B346">
        <v>23.5</v>
      </c>
      <c r="C346">
        <v>5</v>
      </c>
      <c r="D346">
        <f t="shared" si="36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115435.17163219588</v>
      </c>
      <c r="I346">
        <v>15.5</v>
      </c>
      <c r="J346">
        <v>19.899999999999999</v>
      </c>
      <c r="K346">
        <v>2</v>
      </c>
      <c r="L346">
        <f t="shared" si="37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44723.137265548488</v>
      </c>
      <c r="Q346">
        <v>0</v>
      </c>
      <c r="R346">
        <v>0</v>
      </c>
      <c r="S346">
        <v>6</v>
      </c>
      <c r="T346">
        <f t="shared" si="38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9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40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0.27344100363233359</v>
      </c>
      <c r="AM346">
        <f>IF((MIN(24,AH346)-MAX('GA2'!$F$4,WS1B!AG346))&lt;0,0,MIN(24,AH346)-MAX('GA2'!$F$4,WS1B!AG346))</f>
        <v>7.9265589963676675</v>
      </c>
      <c r="AN346">
        <f>(AK346*'GA2'!$B$7+WS1B!AL346*'GA2'!$C$7+WS1B!AM346*'GA2'!$D$7)*INDEX('GA2'!$E$3:$E$8,WS1B!AI346)</f>
        <v>75217.831680901276</v>
      </c>
      <c r="AO346">
        <f t="shared" si="35"/>
        <v>235376.14057864563</v>
      </c>
      <c r="AP346">
        <v>222148</v>
      </c>
      <c r="AQ346">
        <v>322.39999999999998</v>
      </c>
      <c r="AR346">
        <f t="shared" si="41"/>
        <v>13228.140578645631</v>
      </c>
    </row>
    <row r="347" spans="1:44" x14ac:dyDescent="0.3">
      <c r="A347">
        <v>9</v>
      </c>
      <c r="B347">
        <v>22</v>
      </c>
      <c r="C347">
        <v>2</v>
      </c>
      <c r="D347">
        <f t="shared" si="36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105082.61689083312</v>
      </c>
      <c r="I347">
        <v>0</v>
      </c>
      <c r="J347">
        <v>0</v>
      </c>
      <c r="K347">
        <v>1</v>
      </c>
      <c r="L347">
        <f t="shared" si="37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8"/>
        <v>8.7999999999999989</v>
      </c>
      <c r="U347">
        <f>IF((MIN('GA2'!$F$3,R347)-MAX(0,Q347))&lt;0,0,MIN('GA2'!$F$3,R347)-MAX(0,Q347))</f>
        <v>3.4689916955204372</v>
      </c>
      <c r="V347">
        <f>IF((MIN('GA2'!$F$4,WS1B!R347)-MAX('GA2'!$F$3, WS1B!Q347))&lt;0,0,MIN('GA2'!$F$4,WS1B!R347)-MAX('GA2'!$F$3, WS1B!Q347))</f>
        <v>3.5044493081118961</v>
      </c>
      <c r="W347">
        <f>IF((MIN(24,R347)-MAX('GA2'!$F$4,WS1B!Q347))&lt;0,0,MIN(24,R347)-MAX('GA2'!$F$4,WS1B!Q347))</f>
        <v>1.8265589963676661</v>
      </c>
      <c r="X347">
        <f>(U347*'GA2'!$B$5+WS1B!V347*'GA2'!$C$5+WS1B!W347*'GA2'!$D$5)*INDEX('GA2'!$E$3:$E$8,WS1B!S347)</f>
        <v>139138.66830583225</v>
      </c>
      <c r="Y347">
        <v>0</v>
      </c>
      <c r="Z347">
        <v>0</v>
      </c>
      <c r="AA347">
        <v>5</v>
      </c>
      <c r="AB347">
        <f t="shared" si="39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40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 t="shared" si="35"/>
        <v>244221.28519666538</v>
      </c>
      <c r="AP347">
        <v>239060</v>
      </c>
      <c r="AQ347">
        <v>265.39999999999998</v>
      </c>
      <c r="AR347">
        <f t="shared" si="41"/>
        <v>5161.2851966653834</v>
      </c>
    </row>
    <row r="348" spans="1:44" x14ac:dyDescent="0.3">
      <c r="A348">
        <v>2.2999999999999998</v>
      </c>
      <c r="B348">
        <v>12.9</v>
      </c>
      <c r="C348">
        <v>3</v>
      </c>
      <c r="D348">
        <f t="shared" si="36"/>
        <v>10.600000000000001</v>
      </c>
      <c r="E348">
        <f>IF((MIN('GA2'!$F$3,B348)-MAX(0,A348))&lt;0,0,MIN('GA2'!$F$3,B348)-MAX(0,A348))</f>
        <v>2.5689916955204373</v>
      </c>
      <c r="F348">
        <f>IF((MIN('GA2'!$F$4,WS1B!B348)-MAX('GA2'!$F$3, WS1B!A348))&lt;0,0,MIN('GA2'!$F$4,WS1B!B348)-MAX('GA2'!$F$3, WS1B!A348))</f>
        <v>3.5044493081118961</v>
      </c>
      <c r="G348">
        <f>IF((MIN(24,B348)-MAX('GA2'!$F$4,WS1B!A348))&lt;0,0,MIN(24,B348)-MAX('GA2'!$F$4,WS1B!A348))</f>
        <v>4.5265589963676671</v>
      </c>
      <c r="H348">
        <f>(E348*'GA2'!$B$3+WS1B!F348*'GA2'!$C$3+WS1B!G348*'GA2'!$D$3)*INDEX('GA2'!$E$3:$E$8,WS1B!C348)</f>
        <v>91979.304884716068</v>
      </c>
      <c r="I348">
        <v>0</v>
      </c>
      <c r="J348">
        <v>0</v>
      </c>
      <c r="K348">
        <v>1</v>
      </c>
      <c r="L348">
        <f t="shared" si="37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8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9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40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105645.77093482844</v>
      </c>
      <c r="AO348">
        <f t="shared" si="35"/>
        <v>197625.07581954449</v>
      </c>
      <c r="AP348">
        <v>219955</v>
      </c>
      <c r="AQ348">
        <v>294.60000000000002</v>
      </c>
      <c r="AR348">
        <f t="shared" si="41"/>
        <v>22329.924180455506</v>
      </c>
    </row>
    <row r="349" spans="1:44" x14ac:dyDescent="0.3">
      <c r="A349">
        <v>0</v>
      </c>
      <c r="B349">
        <v>0</v>
      </c>
      <c r="C349">
        <v>2</v>
      </c>
      <c r="D349">
        <f t="shared" si="36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7"/>
        <v>7</v>
      </c>
      <c r="M349">
        <f>IF((MIN('GA2'!$F$3,J349)-MAX(0,I349))&lt;0,0,MIN('GA2'!$F$3,J349)-MAX(0,I349))</f>
        <v>0.46899169552043674</v>
      </c>
      <c r="N349">
        <f>IF((MIN('GA2'!$F$4,WS1B!J349)-MAX('GA2'!$F$3, WS1B!I349))&lt;0,0,MIN('GA2'!$F$4,WS1B!J349)-MAX('GA2'!$F$3, WS1B!I349))</f>
        <v>3.5044493081118961</v>
      </c>
      <c r="O349">
        <f>IF((MIN(24,J349)-MAX('GA2'!$F$4,WS1B!I349))&lt;0,0,MIN(24,J349)-MAX('GA2'!$F$4,WS1B!I349))</f>
        <v>3.0265589963676671</v>
      </c>
      <c r="P349">
        <f>(M349*'GA2'!$B$4+WS1B!N349*'GA2'!$C$4+WS1B!O349*'GA2'!$D$4)*INDEX('GA2'!$E$3:$E$8,WS1B!K349)</f>
        <v>69491.027463022692</v>
      </c>
      <c r="Q349">
        <v>0</v>
      </c>
      <c r="R349">
        <v>0</v>
      </c>
      <c r="S349">
        <v>5</v>
      </c>
      <c r="T349">
        <f t="shared" si="38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9"/>
        <v>11.700000000000001</v>
      </c>
      <c r="AC349">
        <f>IF((MIN('GA2'!$F$3,Z349)-MAX(0,Y349))&lt;0,0,MIN('GA2'!$F$3,Z349)-MAX(0,Y349))</f>
        <v>4.2689916955204374</v>
      </c>
      <c r="AD349">
        <f>IF((MIN('GA2'!$F$4,WS1B!Z349)-MAX('GA2'!$F$3, WS1B!Y349))&lt;0,0,MIN('GA2'!$F$4,WS1B!Z349)-MAX('GA2'!$F$3, WS1B!Y349))</f>
        <v>3.5044493081118961</v>
      </c>
      <c r="AE349">
        <f>IF((MIN(24,Z349)-MAX('GA2'!$F$4,WS1B!Y349))&lt;0,0,MIN(24,Z349)-MAX('GA2'!$F$4,WS1B!Y349))</f>
        <v>3.9265589963676675</v>
      </c>
      <c r="AF349">
        <f>(AC349*'GA2'!$B$6+WS1B!AD349*'GA2'!$C$6+WS1B!AE349*'GA2'!$D$6)*INDEX('GA2'!$E$3:$E$8,WS1B!AA349)</f>
        <v>137703.36221126787</v>
      </c>
      <c r="AG349">
        <v>2.5</v>
      </c>
      <c r="AH349">
        <v>14.1</v>
      </c>
      <c r="AI349">
        <v>4</v>
      </c>
      <c r="AJ349">
        <f t="shared" si="40"/>
        <v>11.6</v>
      </c>
      <c r="AK349">
        <f>IF((MIN('GA2'!$F$3,AH349)-MAX(0,AG349))&lt;0,0,MIN('GA2'!$F$3,AH349)-MAX(0,AG349))</f>
        <v>2.3689916955204371</v>
      </c>
      <c r="AL349">
        <f>IF((MIN('GA2'!$F$4,WS1B!AH349)-MAX('GA2'!$F$3, WS1B!AG349))&lt;0,0,MIN('GA2'!$F$4,WS1B!AH349)-MAX('GA2'!$F$3, WS1B!AG349))</f>
        <v>3.5044493081118961</v>
      </c>
      <c r="AM349">
        <f>IF((MIN(24,AH349)-MAX('GA2'!$F$4,WS1B!AG349))&lt;0,0,MIN(24,AH349)-MAX('GA2'!$F$4,WS1B!AG349))</f>
        <v>5.7265589963676664</v>
      </c>
      <c r="AN349">
        <f>(AK349*'GA2'!$B$7+WS1B!AL349*'GA2'!$C$7+WS1B!AM349*'GA2'!$D$7)*INDEX('GA2'!$E$3:$E$8,WS1B!AI349)</f>
        <v>85145.695475180532</v>
      </c>
      <c r="AO349">
        <f t="shared" si="35"/>
        <v>292340.08514947107</v>
      </c>
      <c r="AP349">
        <v>285223</v>
      </c>
      <c r="AQ349">
        <v>302.8</v>
      </c>
      <c r="AR349">
        <f t="shared" si="41"/>
        <v>7117.085149471066</v>
      </c>
    </row>
    <row r="350" spans="1:44" x14ac:dyDescent="0.3">
      <c r="A350">
        <v>2.6</v>
      </c>
      <c r="B350">
        <v>10.5</v>
      </c>
      <c r="C350">
        <v>1</v>
      </c>
      <c r="D350">
        <f t="shared" si="36"/>
        <v>7.9</v>
      </c>
      <c r="E350">
        <f>IF((MIN('GA2'!$F$3,B350)-MAX(0,A350))&lt;0,0,MIN('GA2'!$F$3,B350)-MAX(0,A350))</f>
        <v>2.268991695520437</v>
      </c>
      <c r="F350">
        <f>IF((MIN('GA2'!$F$4,WS1B!B350)-MAX('GA2'!$F$3, WS1B!A350))&lt;0,0,MIN('GA2'!$F$4,WS1B!B350)-MAX('GA2'!$F$3, WS1B!A350))</f>
        <v>3.5044493081118961</v>
      </c>
      <c r="G350">
        <f>IF((MIN(24,B350)-MAX('GA2'!$F$4,WS1B!A350))&lt;0,0,MIN(24,B350)-MAX('GA2'!$F$4,WS1B!A350))</f>
        <v>2.1265589963676668</v>
      </c>
      <c r="H350">
        <f>(E350*'GA2'!$B$3+WS1B!F350*'GA2'!$C$3+WS1B!G350*'GA2'!$D$3)*INDEX('GA2'!$E$3:$E$8,WS1B!C350)</f>
        <v>55648.567936224812</v>
      </c>
      <c r="I350">
        <v>0</v>
      </c>
      <c r="J350">
        <v>0</v>
      </c>
      <c r="K350">
        <v>4</v>
      </c>
      <c r="L350">
        <f t="shared" si="37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8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9"/>
        <v>19</v>
      </c>
      <c r="AC350">
        <f>IF((MIN('GA2'!$F$3,Z350)-MAX(0,Y350))&lt;0,0,MIN('GA2'!$F$3,Z350)-MAX(0,Y350))</f>
        <v>2.268991695520437</v>
      </c>
      <c r="AD350">
        <f>IF((MIN('GA2'!$F$4,WS1B!Z350)-MAX('GA2'!$F$3, WS1B!Y350))&lt;0,0,MIN('GA2'!$F$4,WS1B!Z350)-MAX('GA2'!$F$3, WS1B!Y350))</f>
        <v>3.5044493081118961</v>
      </c>
      <c r="AE350">
        <f>IF((MIN(24,Z350)-MAX('GA2'!$F$4,WS1B!Y350))&lt;0,0,MIN(24,Z350)-MAX('GA2'!$F$4,WS1B!Y350))</f>
        <v>13.226558996367668</v>
      </c>
      <c r="AF350">
        <f>(AC350*'GA2'!$B$6+WS1B!AD350*'GA2'!$C$6+WS1B!AE350*'GA2'!$D$6)*INDEX('GA2'!$E$3:$E$8,WS1B!AA350)</f>
        <v>217622.41084441543</v>
      </c>
      <c r="AG350">
        <v>6.1</v>
      </c>
      <c r="AH350">
        <v>10.4</v>
      </c>
      <c r="AI350">
        <v>2</v>
      </c>
      <c r="AJ350">
        <f t="shared" si="40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2.2734410036323336</v>
      </c>
      <c r="AM350">
        <f>IF((MIN(24,AH350)-MAX('GA2'!$F$4,WS1B!AG350))&lt;0,0,MIN(24,AH350)-MAX('GA2'!$F$4,WS1B!AG350))</f>
        <v>2.0265589963676671</v>
      </c>
      <c r="AN350">
        <f>(AK350*'GA2'!$B$7+WS1B!AL350*'GA2'!$C$7+WS1B!AM350*'GA2'!$D$7)*INDEX('GA2'!$E$3:$E$8,WS1B!AI350)</f>
        <v>27058.266722880478</v>
      </c>
      <c r="AO350">
        <f t="shared" si="35"/>
        <v>300329.24550352071</v>
      </c>
      <c r="AP350">
        <v>303241</v>
      </c>
      <c r="AQ350">
        <v>322.10000000000002</v>
      </c>
      <c r="AR350">
        <f t="shared" si="41"/>
        <v>2911.7544964792905</v>
      </c>
    </row>
    <row r="351" spans="1:44" x14ac:dyDescent="0.3">
      <c r="A351">
        <v>0</v>
      </c>
      <c r="B351">
        <v>0</v>
      </c>
      <c r="C351">
        <v>4</v>
      </c>
      <c r="D351">
        <f t="shared" si="36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7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8"/>
        <v>18.900000000000002</v>
      </c>
      <c r="U351">
        <f>IF((MIN('GA2'!$F$3,R351)-MAX(0,Q351))&lt;0,0,MIN('GA2'!$F$3,R351)-MAX(0,Q351))</f>
        <v>2.4689916955204372</v>
      </c>
      <c r="V351">
        <f>IF((MIN('GA2'!$F$4,WS1B!R351)-MAX('GA2'!$F$3, WS1B!Q351))&lt;0,0,MIN('GA2'!$F$4,WS1B!R351)-MAX('GA2'!$F$3, WS1B!Q351))</f>
        <v>3.5044493081118961</v>
      </c>
      <c r="W351">
        <f>IF((MIN(24,R351)-MAX('GA2'!$F$4,WS1B!Q351))&lt;0,0,MIN(24,R351)-MAX('GA2'!$F$4,WS1B!Q351))</f>
        <v>12.926558996367667</v>
      </c>
      <c r="X351">
        <f>(U351*'GA2'!$B$5+WS1B!V351*'GA2'!$C$5+WS1B!W351*'GA2'!$D$5)*INDEX('GA2'!$E$3:$E$8,WS1B!S351)</f>
        <v>209277.92082362217</v>
      </c>
      <c r="Y351">
        <v>5</v>
      </c>
      <c r="Z351">
        <v>9.6</v>
      </c>
      <c r="AA351">
        <v>6</v>
      </c>
      <c r="AB351">
        <f t="shared" si="39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3.3734410036323332</v>
      </c>
      <c r="AE351">
        <f>IF((MIN(24,Z351)-MAX('GA2'!$F$4,WS1B!Y351))&lt;0,0,MIN(24,Z351)-MAX('GA2'!$F$4,WS1B!Y351))</f>
        <v>1.2265589963676664</v>
      </c>
      <c r="AF351">
        <f>(AC351*'GA2'!$B$6+WS1B!AD351*'GA2'!$C$6+WS1B!AE351*'GA2'!$D$6)*INDEX('GA2'!$E$3:$E$8,WS1B!AA351)</f>
        <v>69699.998008853872</v>
      </c>
      <c r="AG351">
        <v>0</v>
      </c>
      <c r="AH351">
        <v>0</v>
      </c>
      <c r="AI351">
        <v>2</v>
      </c>
      <c r="AJ351">
        <f t="shared" si="40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 t="shared" si="35"/>
        <v>278977.91883247602</v>
      </c>
      <c r="AP351">
        <v>258024</v>
      </c>
      <c r="AQ351">
        <v>188</v>
      </c>
      <c r="AR351">
        <f t="shared" si="41"/>
        <v>20953.918832476018</v>
      </c>
    </row>
    <row r="352" spans="1:44" x14ac:dyDescent="0.3">
      <c r="A352">
        <v>0</v>
      </c>
      <c r="B352">
        <v>0</v>
      </c>
      <c r="C352">
        <v>2</v>
      </c>
      <c r="D352">
        <f t="shared" si="36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7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0.77344100363233359</v>
      </c>
      <c r="O352">
        <f>IF((MIN(24,J352)-MAX('GA2'!$F$4,WS1B!I352))&lt;0,0,MIN(24,J352)-MAX('GA2'!$F$4,WS1B!I352))</f>
        <v>13.526558996367665</v>
      </c>
      <c r="P352">
        <f>(M352*'GA2'!$B$4+WS1B!N352*'GA2'!$C$4+WS1B!O352*'GA2'!$D$4)*INDEX('GA2'!$E$3:$E$8,WS1B!K352)</f>
        <v>171590.67624947886</v>
      </c>
      <c r="Q352">
        <v>0.6</v>
      </c>
      <c r="R352">
        <v>10.199999999999999</v>
      </c>
      <c r="S352">
        <v>4</v>
      </c>
      <c r="T352">
        <f t="shared" si="38"/>
        <v>9.6</v>
      </c>
      <c r="U352">
        <f>IF((MIN('GA2'!$F$3,R352)-MAX(0,Q352))&lt;0,0,MIN('GA2'!$F$3,R352)-MAX(0,Q352))</f>
        <v>4.2689916955204374</v>
      </c>
      <c r="V352">
        <f>IF((MIN('GA2'!$F$4,WS1B!R352)-MAX('GA2'!$F$3, WS1B!Q352))&lt;0,0,MIN('GA2'!$F$4,WS1B!R352)-MAX('GA2'!$F$3, WS1B!Q352))</f>
        <v>3.5044493081118961</v>
      </c>
      <c r="W352">
        <f>IF((MIN(24,R352)-MAX('GA2'!$F$4,WS1B!Q352))&lt;0,0,MIN(24,R352)-MAX('GA2'!$F$4,WS1B!Q352))</f>
        <v>1.8265589963676661</v>
      </c>
      <c r="X352">
        <f>(U352*'GA2'!$B$5+WS1B!V352*'GA2'!$C$5+WS1B!W352*'GA2'!$D$5)*INDEX('GA2'!$E$3:$E$8,WS1B!S352)</f>
        <v>114189.55993424372</v>
      </c>
      <c r="Y352">
        <v>0</v>
      </c>
      <c r="Z352">
        <v>0</v>
      </c>
      <c r="AA352">
        <v>1</v>
      </c>
      <c r="AB352">
        <f t="shared" si="39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40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 t="shared" si="35"/>
        <v>285780.23618372256</v>
      </c>
      <c r="AP352">
        <v>288582</v>
      </c>
      <c r="AQ352">
        <v>219.8</v>
      </c>
      <c r="AR352">
        <f t="shared" si="41"/>
        <v>2801.7638162774383</v>
      </c>
    </row>
    <row r="353" spans="1:44" x14ac:dyDescent="0.3">
      <c r="A353">
        <v>10.3</v>
      </c>
      <c r="B353">
        <v>14.8</v>
      </c>
      <c r="C353">
        <v>4</v>
      </c>
      <c r="D353">
        <f t="shared" si="36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37887.502106486972</v>
      </c>
      <c r="I353">
        <v>0</v>
      </c>
      <c r="J353">
        <v>0</v>
      </c>
      <c r="K353">
        <v>3</v>
      </c>
      <c r="L353">
        <f t="shared" si="37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8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3470.3646761610339</v>
      </c>
      <c r="Y353">
        <v>11.1</v>
      </c>
      <c r="Z353">
        <v>22.2</v>
      </c>
      <c r="AA353">
        <v>5</v>
      </c>
      <c r="AB353">
        <f t="shared" si="39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100679.81058245972</v>
      </c>
      <c r="AG353">
        <v>0</v>
      </c>
      <c r="AH353">
        <v>0</v>
      </c>
      <c r="AI353">
        <v>6</v>
      </c>
      <c r="AJ353">
        <f t="shared" si="40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 t="shared" si="35"/>
        <v>142037.67736510772</v>
      </c>
      <c r="AP353">
        <v>132772</v>
      </c>
      <c r="AQ353">
        <v>160.30000000000001</v>
      </c>
      <c r="AR353">
        <f t="shared" si="41"/>
        <v>9265.6773651077237</v>
      </c>
    </row>
    <row r="354" spans="1:44" x14ac:dyDescent="0.3">
      <c r="A354">
        <v>11.5</v>
      </c>
      <c r="B354">
        <v>23.5</v>
      </c>
      <c r="C354">
        <v>5</v>
      </c>
      <c r="D354">
        <f t="shared" si="36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115435.17163219588</v>
      </c>
      <c r="I354">
        <v>15.5</v>
      </c>
      <c r="J354">
        <v>19.899999999999999</v>
      </c>
      <c r="K354">
        <v>2</v>
      </c>
      <c r="L354">
        <f t="shared" si="37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44723.137265548488</v>
      </c>
      <c r="Q354">
        <v>0</v>
      </c>
      <c r="R354">
        <v>0</v>
      </c>
      <c r="S354">
        <v>6</v>
      </c>
      <c r="T354">
        <f t="shared" si="38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9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40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0.27344100363233359</v>
      </c>
      <c r="AM354">
        <f>IF((MIN(24,AH354)-MAX('GA2'!$F$4,WS1B!AG354))&lt;0,0,MIN(24,AH354)-MAX('GA2'!$F$4,WS1B!AG354))</f>
        <v>7.9265589963676675</v>
      </c>
      <c r="AN354">
        <f>(AK354*'GA2'!$B$7+WS1B!AL354*'GA2'!$C$7+WS1B!AM354*'GA2'!$D$7)*INDEX('GA2'!$E$3:$E$8,WS1B!AI354)</f>
        <v>75217.831680901276</v>
      </c>
      <c r="AO354">
        <f t="shared" si="35"/>
        <v>235376.14057864563</v>
      </c>
      <c r="AP354">
        <v>222148</v>
      </c>
      <c r="AQ354">
        <v>322.39999999999998</v>
      </c>
      <c r="AR354">
        <f t="shared" si="41"/>
        <v>13228.140578645631</v>
      </c>
    </row>
    <row r="355" spans="1:44" x14ac:dyDescent="0.3">
      <c r="A355">
        <v>9</v>
      </c>
      <c r="B355">
        <v>22</v>
      </c>
      <c r="C355">
        <v>2</v>
      </c>
      <c r="D355">
        <f t="shared" si="36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105082.61689083312</v>
      </c>
      <c r="I355">
        <v>0</v>
      </c>
      <c r="J355">
        <v>0</v>
      </c>
      <c r="K355">
        <v>1</v>
      </c>
      <c r="L355">
        <f t="shared" si="37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8"/>
        <v>8.7999999999999989</v>
      </c>
      <c r="U355">
        <f>IF((MIN('GA2'!$F$3,R355)-MAX(0,Q355))&lt;0,0,MIN('GA2'!$F$3,R355)-MAX(0,Q355))</f>
        <v>3.4689916955204372</v>
      </c>
      <c r="V355">
        <f>IF((MIN('GA2'!$F$4,WS1B!R355)-MAX('GA2'!$F$3, WS1B!Q355))&lt;0,0,MIN('GA2'!$F$4,WS1B!R355)-MAX('GA2'!$F$3, WS1B!Q355))</f>
        <v>3.5044493081118961</v>
      </c>
      <c r="W355">
        <f>IF((MIN(24,R355)-MAX('GA2'!$F$4,WS1B!Q355))&lt;0,0,MIN(24,R355)-MAX('GA2'!$F$4,WS1B!Q355))</f>
        <v>1.8265589963676661</v>
      </c>
      <c r="X355">
        <f>(U355*'GA2'!$B$5+WS1B!V355*'GA2'!$C$5+WS1B!W355*'GA2'!$D$5)*INDEX('GA2'!$E$3:$E$8,WS1B!S355)</f>
        <v>139138.66830583225</v>
      </c>
      <c r="Y355">
        <v>0</v>
      </c>
      <c r="Z355">
        <v>0</v>
      </c>
      <c r="AA355">
        <v>5</v>
      </c>
      <c r="AB355">
        <f t="shared" si="39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40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 t="shared" si="35"/>
        <v>244221.28519666538</v>
      </c>
      <c r="AP355">
        <v>239060</v>
      </c>
      <c r="AQ355">
        <v>265.39999999999998</v>
      </c>
      <c r="AR355">
        <f t="shared" si="41"/>
        <v>5161.2851966653834</v>
      </c>
    </row>
    <row r="356" spans="1:44" x14ac:dyDescent="0.3">
      <c r="A356">
        <v>2.2999999999999998</v>
      </c>
      <c r="B356">
        <v>12.9</v>
      </c>
      <c r="C356">
        <v>3</v>
      </c>
      <c r="D356">
        <f t="shared" si="36"/>
        <v>10.600000000000001</v>
      </c>
      <c r="E356">
        <f>IF((MIN('GA2'!$F$3,B356)-MAX(0,A356))&lt;0,0,MIN('GA2'!$F$3,B356)-MAX(0,A356))</f>
        <v>2.5689916955204373</v>
      </c>
      <c r="F356">
        <f>IF((MIN('GA2'!$F$4,WS1B!B356)-MAX('GA2'!$F$3, WS1B!A356))&lt;0,0,MIN('GA2'!$F$4,WS1B!B356)-MAX('GA2'!$F$3, WS1B!A356))</f>
        <v>3.5044493081118961</v>
      </c>
      <c r="G356">
        <f>IF((MIN(24,B356)-MAX('GA2'!$F$4,WS1B!A356))&lt;0,0,MIN(24,B356)-MAX('GA2'!$F$4,WS1B!A356))</f>
        <v>4.5265589963676671</v>
      </c>
      <c r="H356">
        <f>(E356*'GA2'!$B$3+WS1B!F356*'GA2'!$C$3+WS1B!G356*'GA2'!$D$3)*INDEX('GA2'!$E$3:$E$8,WS1B!C356)</f>
        <v>91979.304884716068</v>
      </c>
      <c r="I356">
        <v>0</v>
      </c>
      <c r="J356">
        <v>0</v>
      </c>
      <c r="K356">
        <v>1</v>
      </c>
      <c r="L356">
        <f t="shared" si="37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8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9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40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105645.77093482844</v>
      </c>
      <c r="AO356">
        <f t="shared" si="35"/>
        <v>197625.07581954449</v>
      </c>
      <c r="AP356">
        <v>219955</v>
      </c>
      <c r="AQ356">
        <v>294.60000000000002</v>
      </c>
      <c r="AR356">
        <f t="shared" si="41"/>
        <v>22329.924180455506</v>
      </c>
    </row>
    <row r="357" spans="1:44" x14ac:dyDescent="0.3">
      <c r="A357">
        <v>0</v>
      </c>
      <c r="B357">
        <v>0</v>
      </c>
      <c r="C357">
        <v>5</v>
      </c>
      <c r="D357">
        <f t="shared" si="36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7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8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7.3441003632332524E-2</v>
      </c>
      <c r="W357">
        <f>IF((MIN(24,R357)-MAX('GA2'!$F$4,WS1B!Q357))&lt;0,0,MIN(24,R357)-MAX('GA2'!$F$4,WS1B!Q357))</f>
        <v>3.7265589963676664</v>
      </c>
      <c r="X357">
        <f>(U357*'GA2'!$B$5+WS1B!V357*'GA2'!$C$5+WS1B!W357*'GA2'!$D$5)*INDEX('GA2'!$E$3:$E$8,WS1B!S357)</f>
        <v>28071.344852250131</v>
      </c>
      <c r="Y357">
        <v>5.6</v>
      </c>
      <c r="Z357">
        <v>21</v>
      </c>
      <c r="AA357">
        <v>6</v>
      </c>
      <c r="AB357">
        <f t="shared" si="39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2.7734410036323336</v>
      </c>
      <c r="AE357">
        <f>IF((MIN(24,Z357)-MAX('GA2'!$F$4,WS1B!Y357))&lt;0,0,MIN(24,Z357)-MAX('GA2'!$F$4,WS1B!Y357))</f>
        <v>12.626558996367667</v>
      </c>
      <c r="AF357">
        <f>(AC357*'GA2'!$B$6+WS1B!AD357*'GA2'!$C$6+WS1B!AE357*'GA2'!$D$6)*INDEX('GA2'!$E$3:$E$8,WS1B!AA357)</f>
        <v>179087.31162886592</v>
      </c>
      <c r="AG357">
        <v>3.1</v>
      </c>
      <c r="AH357">
        <v>18.3</v>
      </c>
      <c r="AI357">
        <v>1</v>
      </c>
      <c r="AJ357">
        <f t="shared" si="40"/>
        <v>15.200000000000001</v>
      </c>
      <c r="AK357">
        <f>IF((MIN('GA2'!$F$3,AH357)-MAX(0,AG357))&lt;0,0,MIN('GA2'!$F$3,AH357)-MAX(0,AG357))</f>
        <v>1.768991695520437</v>
      </c>
      <c r="AL357">
        <f>IF((MIN('GA2'!$F$4,WS1B!AH357)-MAX('GA2'!$F$3, WS1B!AG357))&lt;0,0,MIN('GA2'!$F$4,WS1B!AH357)-MAX('GA2'!$F$3, WS1B!AG357))</f>
        <v>3.5044493081118961</v>
      </c>
      <c r="AM357">
        <f>IF((MIN(24,AH357)-MAX('GA2'!$F$4,WS1B!AG357))&lt;0,0,MIN(24,AH357)-MAX('GA2'!$F$4,WS1B!AG357))</f>
        <v>9.9265589963676675</v>
      </c>
      <c r="AN357">
        <f>(AK357*'GA2'!$B$7+WS1B!AL357*'GA2'!$C$7+WS1B!AM357*'GA2'!$D$7)*INDEX('GA2'!$E$3:$E$8,WS1B!AI357)</f>
        <v>123758.60693227926</v>
      </c>
      <c r="AO357">
        <f t="shared" si="35"/>
        <v>330917.26341339533</v>
      </c>
      <c r="AP357">
        <v>323063</v>
      </c>
      <c r="AQ357">
        <v>336</v>
      </c>
      <c r="AR357">
        <f t="shared" si="41"/>
        <v>7854.2634133953252</v>
      </c>
    </row>
    <row r="358" spans="1:44" x14ac:dyDescent="0.3">
      <c r="A358">
        <v>0</v>
      </c>
      <c r="B358">
        <v>0</v>
      </c>
      <c r="C358">
        <v>2</v>
      </c>
      <c r="D358">
        <f t="shared" si="36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7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8"/>
        <v>16.600000000000001</v>
      </c>
      <c r="U358">
        <f>IF((MIN('GA2'!$F$3,R358)-MAX(0,Q358))&lt;0,0,MIN('GA2'!$F$3,R358)-MAX(0,Q358))</f>
        <v>0.46899169552043674</v>
      </c>
      <c r="V358">
        <f>IF((MIN('GA2'!$F$4,WS1B!R358)-MAX('GA2'!$F$3, WS1B!Q358))&lt;0,0,MIN('GA2'!$F$4,WS1B!R358)-MAX('GA2'!$F$3, WS1B!Q358))</f>
        <v>3.5044493081118961</v>
      </c>
      <c r="W358">
        <f>IF((MIN(24,R358)-MAX('GA2'!$F$4,WS1B!Q358))&lt;0,0,MIN(24,R358)-MAX('GA2'!$F$4,WS1B!Q358))</f>
        <v>12.626558996367667</v>
      </c>
      <c r="X358">
        <f>(U358*'GA2'!$B$5+WS1B!V358*'GA2'!$C$5+WS1B!W358*'GA2'!$D$5)*INDEX('GA2'!$E$3:$E$8,WS1B!S358)</f>
        <v>180267.86692117481</v>
      </c>
      <c r="Y358">
        <v>17.399999999999999</v>
      </c>
      <c r="Z358">
        <v>20.399999999999999</v>
      </c>
      <c r="AA358">
        <v>5</v>
      </c>
      <c r="AB358">
        <f t="shared" si="39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27210.759616881005</v>
      </c>
      <c r="AG358">
        <v>2.9</v>
      </c>
      <c r="AH358">
        <v>7.9</v>
      </c>
      <c r="AI358">
        <v>1</v>
      </c>
      <c r="AJ358">
        <f t="shared" si="40"/>
        <v>5</v>
      </c>
      <c r="AK358">
        <f>IF((MIN('GA2'!$F$3,AH358)-MAX(0,AG358))&lt;0,0,MIN('GA2'!$F$3,AH358)-MAX(0,AG358))</f>
        <v>1.9689916955204372</v>
      </c>
      <c r="AL358">
        <f>IF((MIN('GA2'!$F$4,WS1B!AH358)-MAX('GA2'!$F$3, WS1B!AG358))&lt;0,0,MIN('GA2'!$F$4,WS1B!AH358)-MAX('GA2'!$F$3, WS1B!AG358))</f>
        <v>3.0310083044795633</v>
      </c>
      <c r="AM358">
        <f>IF((MIN(24,AH358)-MAX('GA2'!$F$4,WS1B!AG358))&lt;0,0,MIN(24,AH358)-MAX('GA2'!$F$4,WS1B!AG358))</f>
        <v>0</v>
      </c>
      <c r="AN358">
        <f>(AK358*'GA2'!$B$7+WS1B!AL358*'GA2'!$C$7+WS1B!AM358*'GA2'!$D$7)*INDEX('GA2'!$E$3:$E$8,WS1B!AI358)</f>
        <v>27585.645345355169</v>
      </c>
      <c r="AO358">
        <f t="shared" si="35"/>
        <v>235064.27188341098</v>
      </c>
      <c r="AP358">
        <v>234778</v>
      </c>
      <c r="AQ358">
        <v>216.8</v>
      </c>
      <c r="AR358">
        <f t="shared" si="41"/>
        <v>286.27188341098372</v>
      </c>
    </row>
    <row r="359" spans="1:44" x14ac:dyDescent="0.3">
      <c r="A359">
        <v>2.1</v>
      </c>
      <c r="B359">
        <v>13.9</v>
      </c>
      <c r="C359">
        <v>2</v>
      </c>
      <c r="D359">
        <f t="shared" si="36"/>
        <v>11.8</v>
      </c>
      <c r="E359">
        <f>IF((MIN('GA2'!$F$3,B359)-MAX(0,A359))&lt;0,0,MIN('GA2'!$F$3,B359)-MAX(0,A359))</f>
        <v>2.768991695520437</v>
      </c>
      <c r="F359">
        <f>IF((MIN('GA2'!$F$4,WS1B!B359)-MAX('GA2'!$F$3, WS1B!A359))&lt;0,0,MIN('GA2'!$F$4,WS1B!B359)-MAX('GA2'!$F$3, WS1B!A359))</f>
        <v>3.5044493081118961</v>
      </c>
      <c r="G359">
        <f>IF((MIN(24,B359)-MAX('GA2'!$F$4,WS1B!A359))&lt;0,0,MIN(24,B359)-MAX('GA2'!$F$4,WS1B!A359))</f>
        <v>5.5265589963676671</v>
      </c>
      <c r="H359">
        <f>(E359*'GA2'!$B$3+WS1B!F359*'GA2'!$C$3+WS1B!G359*'GA2'!$D$3)*INDEX('GA2'!$E$3:$E$8,WS1B!C359)</f>
        <v>83403.446176098252</v>
      </c>
      <c r="I359">
        <v>0</v>
      </c>
      <c r="J359">
        <v>0</v>
      </c>
      <c r="K359">
        <v>6</v>
      </c>
      <c r="L359">
        <f t="shared" si="37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8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9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40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1.0734410036323334</v>
      </c>
      <c r="AM359">
        <f>IF((MIN(24,AH359)-MAX('GA2'!$F$4,WS1B!AG359))&lt;0,0,MIN(24,AH359)-MAX('GA2'!$F$4,WS1B!AG359))</f>
        <v>5.2265589963676664</v>
      </c>
      <c r="AN359">
        <f>(AK359*'GA2'!$B$7+WS1B!AL359*'GA2'!$C$7+WS1B!AM359*'GA2'!$D$7)*INDEX('GA2'!$E$3:$E$8,WS1B!AI359)</f>
        <v>54886.441906219727</v>
      </c>
      <c r="AO359">
        <f t="shared" si="35"/>
        <v>138289.88808231798</v>
      </c>
      <c r="AP359">
        <v>117123</v>
      </c>
      <c r="AQ359">
        <v>252.6</v>
      </c>
      <c r="AR359">
        <f t="shared" si="41"/>
        <v>21166.888082317979</v>
      </c>
    </row>
    <row r="360" spans="1:44" x14ac:dyDescent="0.3">
      <c r="A360">
        <v>9.3000000000000007</v>
      </c>
      <c r="B360">
        <v>13.7</v>
      </c>
      <c r="C360">
        <v>5</v>
      </c>
      <c r="D360">
        <f t="shared" si="36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42326.229598471815</v>
      </c>
      <c r="I360">
        <v>14.5</v>
      </c>
      <c r="J360">
        <v>16.3</v>
      </c>
      <c r="K360">
        <v>1</v>
      </c>
      <c r="L360">
        <f t="shared" si="37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19651.429545440715</v>
      </c>
      <c r="Q360">
        <v>2.8</v>
      </c>
      <c r="R360">
        <v>6.5</v>
      </c>
      <c r="S360">
        <v>4</v>
      </c>
      <c r="T360">
        <f t="shared" si="38"/>
        <v>3.7</v>
      </c>
      <c r="U360">
        <f>IF((MIN('GA2'!$F$3,R360)-MAX(0,Q360))&lt;0,0,MIN('GA2'!$F$3,R360)-MAX(0,Q360))</f>
        <v>2.0689916955204373</v>
      </c>
      <c r="V360">
        <f>IF((MIN('GA2'!$F$4,WS1B!R360)-MAX('GA2'!$F$3, WS1B!Q360))&lt;0,0,MIN('GA2'!$F$4,WS1B!R360)-MAX('GA2'!$F$3, WS1B!Q360))</f>
        <v>1.6310083044795629</v>
      </c>
      <c r="W360">
        <f>IF((MIN(24,R360)-MAX('GA2'!$F$4,WS1B!Q360))&lt;0,0,MIN(24,R360)-MAX('GA2'!$F$4,WS1B!Q360))</f>
        <v>0</v>
      </c>
      <c r="X360">
        <f>(U360*'GA2'!$B$5+WS1B!V360*'GA2'!$C$5+WS1B!W360*'GA2'!$D$5)*INDEX('GA2'!$E$3:$E$8,WS1B!S360)</f>
        <v>47904.507632310044</v>
      </c>
      <c r="Y360">
        <v>2.2000000000000002</v>
      </c>
      <c r="Z360">
        <v>17</v>
      </c>
      <c r="AA360">
        <v>3</v>
      </c>
      <c r="AB360">
        <f t="shared" si="39"/>
        <v>14.8</v>
      </c>
      <c r="AC360">
        <f>IF((MIN('GA2'!$F$3,Z360)-MAX(0,Y360))&lt;0,0,MIN('GA2'!$F$3,Z360)-MAX(0,Y360))</f>
        <v>2.6689916955204369</v>
      </c>
      <c r="AD360">
        <f>IF((MIN('GA2'!$F$4,WS1B!Z360)-MAX('GA2'!$F$3, WS1B!Y360))&lt;0,0,MIN('GA2'!$F$4,WS1B!Z360)-MAX('GA2'!$F$3, WS1B!Y360))</f>
        <v>3.5044493081118961</v>
      </c>
      <c r="AE360">
        <f>IF((MIN(24,Z360)-MAX('GA2'!$F$4,WS1B!Y360))&lt;0,0,MIN(24,Z360)-MAX('GA2'!$F$4,WS1B!Y360))</f>
        <v>8.6265589963676668</v>
      </c>
      <c r="AF360">
        <f>(AC360*'GA2'!$B$6+WS1B!AD360*'GA2'!$C$6+WS1B!AE360*'GA2'!$D$6)*INDEX('GA2'!$E$3:$E$8,WS1B!AA360)</f>
        <v>156963.675746316</v>
      </c>
      <c r="AG360">
        <v>0</v>
      </c>
      <c r="AH360">
        <v>0</v>
      </c>
      <c r="AI360">
        <v>6</v>
      </c>
      <c r="AJ360">
        <f t="shared" si="40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 t="shared" si="35"/>
        <v>266845.84252253862</v>
      </c>
      <c r="AP360">
        <v>249339</v>
      </c>
      <c r="AQ360">
        <v>232</v>
      </c>
      <c r="AR360">
        <f t="shared" si="41"/>
        <v>17506.842522538616</v>
      </c>
    </row>
    <row r="361" spans="1:44" x14ac:dyDescent="0.3">
      <c r="A361">
        <v>0</v>
      </c>
      <c r="B361">
        <v>0</v>
      </c>
      <c r="C361">
        <v>1</v>
      </c>
      <c r="D361">
        <f t="shared" si="36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7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8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0.37344100363233323</v>
      </c>
      <c r="W361">
        <f>IF((MIN(24,R361)-MAX('GA2'!$F$4,WS1B!Q361))&lt;0,0,MIN(24,R361)-MAX('GA2'!$F$4,WS1B!Q361))</f>
        <v>10.026558996367665</v>
      </c>
      <c r="X361">
        <f>(U361*'GA2'!$B$5+WS1B!V361*'GA2'!$C$5+WS1B!W361*'GA2'!$D$5)*INDEX('GA2'!$E$3:$E$8,WS1B!S361)</f>
        <v>78234.979391810222</v>
      </c>
      <c r="Y361">
        <v>6.5</v>
      </c>
      <c r="Z361">
        <v>19.2</v>
      </c>
      <c r="AA361">
        <v>5</v>
      </c>
      <c r="AB361">
        <f t="shared" si="39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1.8734410036323332</v>
      </c>
      <c r="AE361">
        <f>IF((MIN(24,Z361)-MAX('GA2'!$F$4,WS1B!Y361))&lt;0,0,MIN(24,Z361)-MAX('GA2'!$F$4,WS1B!Y361))</f>
        <v>10.826558996367666</v>
      </c>
      <c r="AF361">
        <f>(AC361*'GA2'!$B$6+WS1B!AD361*'GA2'!$C$6+WS1B!AE361*'GA2'!$D$6)*INDEX('GA2'!$E$3:$E$8,WS1B!AA361)</f>
        <v>125515.13247235108</v>
      </c>
      <c r="AG361">
        <v>0</v>
      </c>
      <c r="AH361">
        <v>0</v>
      </c>
      <c r="AI361">
        <v>6</v>
      </c>
      <c r="AJ361">
        <f t="shared" si="40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 t="shared" si="35"/>
        <v>203750.1118641613</v>
      </c>
      <c r="AP361">
        <v>207870</v>
      </c>
      <c r="AQ361">
        <v>184.8</v>
      </c>
      <c r="AR361">
        <f t="shared" si="41"/>
        <v>4119.8881358387007</v>
      </c>
    </row>
    <row r="362" spans="1:44" x14ac:dyDescent="0.3">
      <c r="A362">
        <v>0</v>
      </c>
      <c r="B362">
        <v>0</v>
      </c>
      <c r="C362">
        <v>3</v>
      </c>
      <c r="D362">
        <f t="shared" si="36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7"/>
        <v>5.3</v>
      </c>
      <c r="M362">
        <f>IF((MIN('GA2'!$F$3,J362)-MAX(0,I362))&lt;0,0,MIN('GA2'!$F$3,J362)-MAX(0,I362))</f>
        <v>0.56899169552043727</v>
      </c>
      <c r="N362">
        <f>IF((MIN('GA2'!$F$4,WS1B!J362)-MAX('GA2'!$F$3, WS1B!I362))&lt;0,0,MIN('GA2'!$F$4,WS1B!J362)-MAX('GA2'!$F$3, WS1B!I362))</f>
        <v>3.5044493081118961</v>
      </c>
      <c r="O362">
        <f>IF((MIN(24,J362)-MAX('GA2'!$F$4,WS1B!I362))&lt;0,0,MIN(24,J362)-MAX('GA2'!$F$4,WS1B!I362))</f>
        <v>1.2265589963676664</v>
      </c>
      <c r="P362">
        <f>(M362*'GA2'!$B$4+WS1B!N362*'GA2'!$C$4+WS1B!O362*'GA2'!$D$4)*INDEX('GA2'!$E$3:$E$8,WS1B!K362)</f>
        <v>50661.112535945445</v>
      </c>
      <c r="Q362">
        <v>6.9</v>
      </c>
      <c r="R362">
        <v>16.399999999999999</v>
      </c>
      <c r="S362">
        <v>2</v>
      </c>
      <c r="T362">
        <f t="shared" si="38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1.4734410036323329</v>
      </c>
      <c r="W362">
        <f>IF((MIN(24,R362)-MAX('GA2'!$F$4,WS1B!Q362))&lt;0,0,MIN(24,R362)-MAX('GA2'!$F$4,WS1B!Q362))</f>
        <v>8.0265589963676653</v>
      </c>
      <c r="X362">
        <f>(U362*'GA2'!$B$5+WS1B!V362*'GA2'!$C$5+WS1B!W362*'GA2'!$D$5)*INDEX('GA2'!$E$3:$E$8,WS1B!S362)</f>
        <v>77488.295944236394</v>
      </c>
      <c r="Y362">
        <v>6.6</v>
      </c>
      <c r="Z362">
        <v>8.5</v>
      </c>
      <c r="AA362">
        <v>6</v>
      </c>
      <c r="AB362">
        <f t="shared" si="39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1.7734410036323336</v>
      </c>
      <c r="AE362">
        <f>IF((MIN(24,Z362)-MAX('GA2'!$F$4,WS1B!Y362))&lt;0,0,MIN(24,Z362)-MAX('GA2'!$F$4,WS1B!Y362))</f>
        <v>0.12655899636766677</v>
      </c>
      <c r="AF362">
        <f>(AC362*'GA2'!$B$6+WS1B!AD362*'GA2'!$C$6+WS1B!AE362*'GA2'!$D$6)*INDEX('GA2'!$E$3:$E$8,WS1B!AA362)</f>
        <v>31209.335932711747</v>
      </c>
      <c r="AG362">
        <v>0</v>
      </c>
      <c r="AH362">
        <v>0</v>
      </c>
      <c r="AI362">
        <v>4</v>
      </c>
      <c r="AJ362">
        <f t="shared" si="40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 t="shared" si="35"/>
        <v>159358.74441289357</v>
      </c>
      <c r="AP362">
        <v>154888</v>
      </c>
      <c r="AQ362">
        <v>144.19999999999999</v>
      </c>
      <c r="AR362">
        <f t="shared" si="41"/>
        <v>4470.7444128935749</v>
      </c>
    </row>
    <row r="363" spans="1:44" x14ac:dyDescent="0.3">
      <c r="A363">
        <v>0</v>
      </c>
      <c r="B363">
        <v>0</v>
      </c>
      <c r="C363">
        <v>2</v>
      </c>
      <c r="D363">
        <f t="shared" si="36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7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12009.206944435982</v>
      </c>
      <c r="Q363">
        <v>8.4</v>
      </c>
      <c r="R363">
        <v>12.6</v>
      </c>
      <c r="S363">
        <v>6</v>
      </c>
      <c r="T363">
        <f t="shared" si="38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40092.020934405053</v>
      </c>
      <c r="Y363">
        <v>2.1</v>
      </c>
      <c r="Z363">
        <v>13.6</v>
      </c>
      <c r="AA363">
        <v>4</v>
      </c>
      <c r="AB363">
        <f t="shared" si="39"/>
        <v>11.5</v>
      </c>
      <c r="AC363">
        <f>IF((MIN('GA2'!$F$3,Z363)-MAX(0,Y363))&lt;0,0,MIN('GA2'!$F$3,Z363)-MAX(0,Y363))</f>
        <v>2.768991695520437</v>
      </c>
      <c r="AD363">
        <f>IF((MIN('GA2'!$F$4,WS1B!Z363)-MAX('GA2'!$F$3, WS1B!Y363))&lt;0,0,MIN('GA2'!$F$4,WS1B!Z363)-MAX('GA2'!$F$3, WS1B!Y363))</f>
        <v>3.5044493081118961</v>
      </c>
      <c r="AE363">
        <f>IF((MIN(24,Z363)-MAX('GA2'!$F$4,WS1B!Y363))&lt;0,0,MIN(24,Z363)-MAX('GA2'!$F$4,WS1B!Y363))</f>
        <v>5.2265589963676664</v>
      </c>
      <c r="AF363">
        <f>(AC363*'GA2'!$B$6+WS1B!AD363*'GA2'!$C$6+WS1B!AE363*'GA2'!$D$6)*INDEX('GA2'!$E$3:$E$8,WS1B!AA363)</f>
        <v>104631.42968871357</v>
      </c>
      <c r="AG363">
        <v>7.8</v>
      </c>
      <c r="AH363">
        <v>9.6</v>
      </c>
      <c r="AI363">
        <v>3</v>
      </c>
      <c r="AJ363">
        <f t="shared" si="40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0.57344100363233341</v>
      </c>
      <c r="AM363">
        <f>IF((MIN(24,AH363)-MAX('GA2'!$F$4,WS1B!AG363))&lt;0,0,MIN(24,AH363)-MAX('GA2'!$F$4,WS1B!AG363))</f>
        <v>1.2265589963676664</v>
      </c>
      <c r="AN363">
        <f>(AK363*'GA2'!$B$7+WS1B!AL363*'GA2'!$C$7+WS1B!AM363*'GA2'!$D$7)*INDEX('GA2'!$E$3:$E$8,WS1B!AI363)</f>
        <v>16537.086761289556</v>
      </c>
      <c r="AO363">
        <f t="shared" si="35"/>
        <v>173269.74432884419</v>
      </c>
      <c r="AP363">
        <v>181920</v>
      </c>
      <c r="AQ363">
        <v>158.19999999999999</v>
      </c>
      <c r="AR363">
        <f t="shared" si="41"/>
        <v>8650.2556711558136</v>
      </c>
    </row>
    <row r="364" spans="1:44" x14ac:dyDescent="0.3">
      <c r="A364">
        <v>11.7</v>
      </c>
      <c r="B364">
        <v>14</v>
      </c>
      <c r="C364">
        <v>3</v>
      </c>
      <c r="D364">
        <f t="shared" si="36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23210.240021155358</v>
      </c>
      <c r="I364">
        <v>19</v>
      </c>
      <c r="J364">
        <v>20.9</v>
      </c>
      <c r="K364">
        <v>6</v>
      </c>
      <c r="L364">
        <f t="shared" si="37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26560.529813280089</v>
      </c>
      <c r="Q364">
        <v>0</v>
      </c>
      <c r="R364">
        <v>0</v>
      </c>
      <c r="S364">
        <v>4</v>
      </c>
      <c r="T364">
        <f t="shared" si="38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9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2.4734410036323329</v>
      </c>
      <c r="AE364">
        <f>IF((MIN(24,Z364)-MAX('GA2'!$F$4,WS1B!Y364))&lt;0,0,MIN(24,Z364)-MAX('GA2'!$F$4,WS1B!Y364))</f>
        <v>10.826558996367666</v>
      </c>
      <c r="AF364">
        <f>(AC364*'GA2'!$B$6+WS1B!AD364*'GA2'!$C$6+WS1B!AE364*'GA2'!$D$6)*INDEX('GA2'!$E$3:$E$8,WS1B!AA364)</f>
        <v>134263.36664999847</v>
      </c>
      <c r="AG364">
        <v>13.3</v>
      </c>
      <c r="AH364">
        <v>17.8</v>
      </c>
      <c r="AI364">
        <v>1</v>
      </c>
      <c r="AJ364">
        <f t="shared" si="40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43384.271913924582</v>
      </c>
      <c r="AO364">
        <f t="shared" si="35"/>
        <v>227418.40839835847</v>
      </c>
      <c r="AP364">
        <v>201603</v>
      </c>
      <c r="AQ364">
        <v>213.9</v>
      </c>
      <c r="AR364">
        <f t="shared" si="41"/>
        <v>25815.408398358471</v>
      </c>
    </row>
    <row r="365" spans="1:44" x14ac:dyDescent="0.3">
      <c r="A365">
        <v>0</v>
      </c>
      <c r="B365">
        <v>0</v>
      </c>
      <c r="C365">
        <v>4</v>
      </c>
      <c r="D365">
        <f t="shared" si="36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7"/>
        <v>2.9999999999999996</v>
      </c>
      <c r="M365">
        <f>IF((MIN('GA2'!$F$3,J365)-MAX(0,I365))&lt;0,0,MIN('GA2'!$F$3,J365)-MAX(0,I365))</f>
        <v>1.268991695520437</v>
      </c>
      <c r="N365">
        <f>IF((MIN('GA2'!$F$4,WS1B!J365)-MAX('GA2'!$F$3, WS1B!I365))&lt;0,0,MIN('GA2'!$F$4,WS1B!J365)-MAX('GA2'!$F$3, WS1B!I365))</f>
        <v>1.7310083044795626</v>
      </c>
      <c r="O365">
        <f>IF((MIN(24,J365)-MAX('GA2'!$F$4,WS1B!I365))&lt;0,0,MIN(24,J365)-MAX('GA2'!$F$4,WS1B!I365))</f>
        <v>0</v>
      </c>
      <c r="P365">
        <f>(M365*'GA2'!$B$4+WS1B!N365*'GA2'!$C$4+WS1B!O365*'GA2'!$D$4)*INDEX('GA2'!$E$3:$E$8,WS1B!K365)</f>
        <v>26525.53951943406</v>
      </c>
      <c r="Q365">
        <v>3.8</v>
      </c>
      <c r="R365">
        <v>3.8</v>
      </c>
      <c r="S365">
        <v>5</v>
      </c>
      <c r="T365">
        <f t="shared" si="38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9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40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104930.13090368827</v>
      </c>
      <c r="AO365">
        <f t="shared" si="35"/>
        <v>131455.67042312233</v>
      </c>
      <c r="AP365">
        <v>107620</v>
      </c>
      <c r="AQ365">
        <v>132</v>
      </c>
      <c r="AR365">
        <f t="shared" si="41"/>
        <v>23835.670423122327</v>
      </c>
    </row>
    <row r="366" spans="1:44" x14ac:dyDescent="0.3">
      <c r="A366">
        <v>0</v>
      </c>
      <c r="B366">
        <v>0</v>
      </c>
      <c r="C366">
        <v>6</v>
      </c>
      <c r="D366">
        <f t="shared" si="36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7"/>
        <v>7.1000000000000005</v>
      </c>
      <c r="M366">
        <f>IF((MIN('GA2'!$F$3,J366)-MAX(0,I366))&lt;0,0,MIN('GA2'!$F$3,J366)-MAX(0,I366))</f>
        <v>1.0689916955204373</v>
      </c>
      <c r="N366">
        <f>IF((MIN('GA2'!$F$4,WS1B!J366)-MAX('GA2'!$F$3, WS1B!I366))&lt;0,0,MIN('GA2'!$F$4,WS1B!J366)-MAX('GA2'!$F$3, WS1B!I366))</f>
        <v>3.5044493081118961</v>
      </c>
      <c r="O366">
        <f>IF((MIN(24,J366)-MAX('GA2'!$F$4,WS1B!I366))&lt;0,0,MIN(24,J366)-MAX('GA2'!$F$4,WS1B!I366))</f>
        <v>2.5265589963676671</v>
      </c>
      <c r="P366">
        <f>(M366*'GA2'!$B$4+WS1B!N366*'GA2'!$C$4+WS1B!O366*'GA2'!$D$4)*INDEX('GA2'!$E$3:$E$8,WS1B!K366)</f>
        <v>64204.270319309464</v>
      </c>
      <c r="Q366">
        <v>9.8000000000000007</v>
      </c>
      <c r="R366">
        <v>17.100000000000001</v>
      </c>
      <c r="S366">
        <v>4</v>
      </c>
      <c r="T366">
        <f t="shared" si="38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52774.472663018794</v>
      </c>
      <c r="Y366">
        <v>5.7</v>
      </c>
      <c r="Z366">
        <v>12.9</v>
      </c>
      <c r="AA366">
        <v>5</v>
      </c>
      <c r="AB366">
        <f t="shared" si="39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2.6734410036323331</v>
      </c>
      <c r="AE366">
        <f>IF((MIN(24,Z366)-MAX('GA2'!$F$4,WS1B!Y366))&lt;0,0,MIN(24,Z366)-MAX('GA2'!$F$4,WS1B!Y366))</f>
        <v>4.5265589963676671</v>
      </c>
      <c r="AF366">
        <f>(AC366*'GA2'!$B$6+WS1B!AD366*'GA2'!$C$6+WS1B!AE366*'GA2'!$D$6)*INDEX('GA2'!$E$3:$E$8,WS1B!AA366)</f>
        <v>80036.849513764173</v>
      </c>
      <c r="AG366">
        <v>11.1</v>
      </c>
      <c r="AH366">
        <v>21.2</v>
      </c>
      <c r="AI366">
        <v>3</v>
      </c>
      <c r="AJ366">
        <f t="shared" si="40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113178.35641611392</v>
      </c>
      <c r="AO366">
        <f t="shared" si="35"/>
        <v>310193.94891220634</v>
      </c>
      <c r="AP366">
        <v>323441</v>
      </c>
      <c r="AQ366">
        <v>308.2</v>
      </c>
      <c r="AR366">
        <f t="shared" si="41"/>
        <v>13247.051087793661</v>
      </c>
    </row>
    <row r="367" spans="1:44" x14ac:dyDescent="0.3">
      <c r="A367">
        <v>0</v>
      </c>
      <c r="B367">
        <v>0</v>
      </c>
      <c r="C367">
        <v>5</v>
      </c>
      <c r="D367">
        <f t="shared" si="36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7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8"/>
        <v>8.9</v>
      </c>
      <c r="U367">
        <f>IF((MIN('GA2'!$F$3,R367)-MAX(0,Q367))&lt;0,0,MIN('GA2'!$F$3,R367)-MAX(0,Q367))</f>
        <v>1.3689916955204371</v>
      </c>
      <c r="V367">
        <f>IF((MIN('GA2'!$F$4,WS1B!R367)-MAX('GA2'!$F$3, WS1B!Q367))&lt;0,0,MIN('GA2'!$F$4,WS1B!R367)-MAX('GA2'!$F$3, WS1B!Q367))</f>
        <v>3.5044493081118961</v>
      </c>
      <c r="W367">
        <f>IF((MIN(24,R367)-MAX('GA2'!$F$4,WS1B!Q367))&lt;0,0,MIN(24,R367)-MAX('GA2'!$F$4,WS1B!Q367))</f>
        <v>4.0265589963676671</v>
      </c>
      <c r="X367">
        <f>(U367*'GA2'!$B$5+WS1B!V367*'GA2'!$C$5+WS1B!W367*'GA2'!$D$5)*INDEX('GA2'!$E$3:$E$8,WS1B!S367)</f>
        <v>129589.61689048262</v>
      </c>
      <c r="Y367">
        <v>11</v>
      </c>
      <c r="Z367">
        <v>21.6</v>
      </c>
      <c r="AA367">
        <v>4</v>
      </c>
      <c r="AB367">
        <f t="shared" si="39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84149.556044907542</v>
      </c>
      <c r="AG367">
        <v>0</v>
      </c>
      <c r="AH367">
        <v>0</v>
      </c>
      <c r="AI367">
        <v>1</v>
      </c>
      <c r="AJ367">
        <f t="shared" si="40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 t="shared" si="35"/>
        <v>213739.17293539015</v>
      </c>
      <c r="AP367">
        <v>213950</v>
      </c>
      <c r="AQ367">
        <v>156</v>
      </c>
      <c r="AR367">
        <f t="shared" si="41"/>
        <v>210.82706460985355</v>
      </c>
    </row>
    <row r="368" spans="1:44" x14ac:dyDescent="0.3">
      <c r="A368">
        <v>0</v>
      </c>
      <c r="B368">
        <v>0</v>
      </c>
      <c r="C368">
        <v>6</v>
      </c>
      <c r="D368">
        <f t="shared" si="36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7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8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9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40"/>
        <v>19.3</v>
      </c>
      <c r="AK368">
        <f>IF((MIN('GA2'!$F$3,AH368)-MAX(0,AG368))&lt;0,0,MIN('GA2'!$F$3,AH368)-MAX(0,AG368))</f>
        <v>1.3689916955204371</v>
      </c>
      <c r="AL368">
        <f>IF((MIN('GA2'!$F$4,WS1B!AH368)-MAX('GA2'!$F$3, WS1B!AG368))&lt;0,0,MIN('GA2'!$F$4,WS1B!AH368)-MAX('GA2'!$F$3, WS1B!AG368))</f>
        <v>3.5044493081118961</v>
      </c>
      <c r="AM368">
        <f>IF((MIN(24,AH368)-MAX('GA2'!$F$4,WS1B!AG368))&lt;0,0,MIN(24,AH368)-MAX('GA2'!$F$4,WS1B!AG368))</f>
        <v>14.426558996367667</v>
      </c>
      <c r="AN368">
        <f>(AK368*'GA2'!$B$7+WS1B!AL368*'GA2'!$C$7+WS1B!AM368*'GA2'!$D$7)*INDEX('GA2'!$E$3:$E$8,WS1B!AI368)</f>
        <v>181838.30773614295</v>
      </c>
      <c r="AO368">
        <f t="shared" si="35"/>
        <v>181838.30773614295</v>
      </c>
      <c r="AP368">
        <v>200226</v>
      </c>
      <c r="AQ368">
        <v>231.6</v>
      </c>
      <c r="AR368">
        <f t="shared" si="41"/>
        <v>18387.692263857054</v>
      </c>
    </row>
    <row r="369" spans="1:44" x14ac:dyDescent="0.3">
      <c r="A369">
        <v>12.8</v>
      </c>
      <c r="B369">
        <v>13.9</v>
      </c>
      <c r="C369">
        <v>5</v>
      </c>
      <c r="D369">
        <f t="shared" si="36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10581.557399617954</v>
      </c>
      <c r="I369">
        <v>0</v>
      </c>
      <c r="J369">
        <v>0</v>
      </c>
      <c r="K369">
        <v>4</v>
      </c>
      <c r="L369">
        <f t="shared" si="37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8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9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40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7.3441003632332524E-2</v>
      </c>
      <c r="AM369">
        <f>IF((MIN(24,AH369)-MAX('GA2'!$F$4,WS1B!AG369))&lt;0,0,MIN(24,AH369)-MAX('GA2'!$F$4,WS1B!AG369))</f>
        <v>11.526558996367665</v>
      </c>
      <c r="AN369">
        <f>(AK369*'GA2'!$B$7+WS1B!AL369*'GA2'!$C$7+WS1B!AM369*'GA2'!$D$7)*INDEX('GA2'!$E$3:$E$8,WS1B!AI369)</f>
        <v>103747.65157667355</v>
      </c>
      <c r="AO369">
        <f t="shared" si="35"/>
        <v>114329.20897629151</v>
      </c>
      <c r="AP369">
        <v>105628</v>
      </c>
      <c r="AQ369">
        <v>155.69999999999999</v>
      </c>
      <c r="AR369">
        <f t="shared" si="41"/>
        <v>8701.208976291513</v>
      </c>
    </row>
    <row r="370" spans="1:44" x14ac:dyDescent="0.3">
      <c r="A370">
        <v>5.8</v>
      </c>
      <c r="B370">
        <v>10</v>
      </c>
      <c r="C370">
        <v>3</v>
      </c>
      <c r="D370">
        <f t="shared" si="36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2.5734410036323334</v>
      </c>
      <c r="G370">
        <f>IF((MIN(24,B370)-MAX('GA2'!$F$4,WS1B!A370))&lt;0,0,MIN(24,B370)-MAX('GA2'!$F$4,WS1B!A370))</f>
        <v>1.6265589963676668</v>
      </c>
      <c r="H370">
        <f>(E370*'GA2'!$B$3+WS1B!F370*'GA2'!$C$3+WS1B!G370*'GA2'!$D$3)*INDEX('GA2'!$E$3:$E$8,WS1B!C370)</f>
        <v>31052.154781039506</v>
      </c>
      <c r="I370">
        <v>11.3</v>
      </c>
      <c r="J370">
        <v>23.9</v>
      </c>
      <c r="K370">
        <v>5</v>
      </c>
      <c r="L370">
        <f t="shared" si="37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152412.12190160039</v>
      </c>
      <c r="Q370">
        <v>0.5</v>
      </c>
      <c r="R370">
        <v>2.1</v>
      </c>
      <c r="S370">
        <v>4</v>
      </c>
      <c r="T370">
        <f t="shared" si="38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17627.839230067661</v>
      </c>
      <c r="Y370">
        <v>0</v>
      </c>
      <c r="Z370">
        <v>0</v>
      </c>
      <c r="AA370">
        <v>1</v>
      </c>
      <c r="AB370">
        <f t="shared" si="39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40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 t="shared" si="35"/>
        <v>201092.11591270755</v>
      </c>
      <c r="AP370">
        <v>187510</v>
      </c>
      <c r="AQ370">
        <v>201.8</v>
      </c>
      <c r="AR370">
        <f t="shared" si="41"/>
        <v>13582.115912707552</v>
      </c>
    </row>
    <row r="371" spans="1:44" x14ac:dyDescent="0.3">
      <c r="A371">
        <v>0</v>
      </c>
      <c r="B371">
        <v>0</v>
      </c>
      <c r="C371">
        <v>6</v>
      </c>
      <c r="D371">
        <f t="shared" si="36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7"/>
        <v>3.1</v>
      </c>
      <c r="M371">
        <f>IF((MIN('GA2'!$F$3,J371)-MAX(0,I371))&lt;0,0,MIN('GA2'!$F$3,J371)-MAX(0,I371))</f>
        <v>3.1</v>
      </c>
      <c r="N371">
        <f>IF((MIN('GA2'!$F$4,WS1B!J371)-MAX('GA2'!$F$3, WS1B!I371))&lt;0,0,MIN('GA2'!$F$4,WS1B!J371)-MAX('GA2'!$F$3, WS1B!I371))</f>
        <v>0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29600.510360663</v>
      </c>
      <c r="Q371">
        <v>0</v>
      </c>
      <c r="R371">
        <v>0</v>
      </c>
      <c r="S371">
        <v>1</v>
      </c>
      <c r="T371">
        <f t="shared" si="38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9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30486.672304853208</v>
      </c>
      <c r="AG371">
        <v>4.7</v>
      </c>
      <c r="AH371">
        <v>23.5</v>
      </c>
      <c r="AI371">
        <v>4</v>
      </c>
      <c r="AJ371">
        <f t="shared" si="40"/>
        <v>18.8</v>
      </c>
      <c r="AK371">
        <f>IF((MIN('GA2'!$F$3,AH371)-MAX(0,AG371))&lt;0,0,MIN('GA2'!$F$3,AH371)-MAX(0,AG371))</f>
        <v>0.16899169552043691</v>
      </c>
      <c r="AL371">
        <f>IF((MIN('GA2'!$F$4,WS1B!AH371)-MAX('GA2'!$F$3, WS1B!AG371))&lt;0,0,MIN('GA2'!$F$4,WS1B!AH371)-MAX('GA2'!$F$3, WS1B!AG371))</f>
        <v>3.5044493081118961</v>
      </c>
      <c r="AM371">
        <f>IF((MIN(24,AH371)-MAX('GA2'!$F$4,WS1B!AG371))&lt;0,0,MIN(24,AH371)-MAX('GA2'!$F$4,WS1B!AG371))</f>
        <v>15.126558996367667</v>
      </c>
      <c r="AN371">
        <f>(AK371*'GA2'!$B$7+WS1B!AL371*'GA2'!$C$7+WS1B!AM371*'GA2'!$D$7)*INDEX('GA2'!$E$3:$E$8,WS1B!AI371)</f>
        <v>156898.385920498</v>
      </c>
      <c r="AO371">
        <f t="shared" si="35"/>
        <v>216985.56858601421</v>
      </c>
      <c r="AP371">
        <v>234401</v>
      </c>
      <c r="AQ371">
        <v>288.60000000000002</v>
      </c>
      <c r="AR371">
        <f t="shared" si="41"/>
        <v>17415.431413985789</v>
      </c>
    </row>
    <row r="372" spans="1:44" x14ac:dyDescent="0.3">
      <c r="A372">
        <v>19.8</v>
      </c>
      <c r="B372">
        <v>22.6</v>
      </c>
      <c r="C372">
        <v>3</v>
      </c>
      <c r="D372">
        <f t="shared" si="36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28255.944373580434</v>
      </c>
      <c r="I372">
        <v>1.2</v>
      </c>
      <c r="J372">
        <v>18.899999999999999</v>
      </c>
      <c r="K372">
        <v>6</v>
      </c>
      <c r="L372">
        <f t="shared" si="37"/>
        <v>17.7</v>
      </c>
      <c r="M372">
        <f>IF((MIN('GA2'!$F$3,J372)-MAX(0,I372))&lt;0,0,MIN('GA2'!$F$3,J372)-MAX(0,I372))</f>
        <v>3.6689916955204369</v>
      </c>
      <c r="N372">
        <f>IF((MIN('GA2'!$F$4,WS1B!J372)-MAX('GA2'!$F$3, WS1B!I372))&lt;0,0,MIN('GA2'!$F$4,WS1B!J372)-MAX('GA2'!$F$3, WS1B!I372))</f>
        <v>3.5044493081118961</v>
      </c>
      <c r="O372">
        <f>IF((MIN(24,J372)-MAX('GA2'!$F$4,WS1B!I372))&lt;0,0,MIN(24,J372)-MAX('GA2'!$F$4,WS1B!I372))</f>
        <v>10.526558996367665</v>
      </c>
      <c r="P372">
        <f>(M372*'GA2'!$B$4+WS1B!N372*'GA2'!$C$4+WS1B!O372*'GA2'!$D$4)*INDEX('GA2'!$E$3:$E$8,WS1B!K372)</f>
        <v>227484.73076768676</v>
      </c>
      <c r="Q372">
        <v>2</v>
      </c>
      <c r="R372">
        <v>14.6</v>
      </c>
      <c r="S372">
        <v>5</v>
      </c>
      <c r="T372">
        <f t="shared" si="38"/>
        <v>12.6</v>
      </c>
      <c r="U372">
        <f>IF((MIN('GA2'!$F$3,R372)-MAX(0,Q372))&lt;0,0,MIN('GA2'!$F$3,R372)-MAX(0,Q372))</f>
        <v>2.8689916955204371</v>
      </c>
      <c r="V372">
        <f>IF((MIN('GA2'!$F$4,WS1B!R372)-MAX('GA2'!$F$3, WS1B!Q372))&lt;0,0,MIN('GA2'!$F$4,WS1B!R372)-MAX('GA2'!$F$3, WS1B!Q372))</f>
        <v>3.5044493081118961</v>
      </c>
      <c r="W372">
        <f>IF((MIN(24,R372)-MAX('GA2'!$F$4,WS1B!Q372))&lt;0,0,MIN(24,R372)-MAX('GA2'!$F$4,WS1B!Q372))</f>
        <v>6.2265589963676664</v>
      </c>
      <c r="X372">
        <f>(U372*'GA2'!$B$5+WS1B!V372*'GA2'!$C$5+WS1B!W372*'GA2'!$D$5)*INDEX('GA2'!$E$3:$E$8,WS1B!S372)</f>
        <v>149187.25561096065</v>
      </c>
      <c r="Y372">
        <v>0</v>
      </c>
      <c r="Z372">
        <v>0</v>
      </c>
      <c r="AA372">
        <v>4</v>
      </c>
      <c r="AB372">
        <f t="shared" si="39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40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2.0734410036323334</v>
      </c>
      <c r="AM372">
        <f>IF((MIN(24,AH372)-MAX('GA2'!$F$4,WS1B!AG372))&lt;0,0,MIN(24,AH372)-MAX('GA2'!$F$4,WS1B!AG372))</f>
        <v>2.1265589963676668</v>
      </c>
      <c r="AN372">
        <f>(AK372*'GA2'!$B$7+WS1B!AL372*'GA2'!$C$7+WS1B!AM372*'GA2'!$D$7)*INDEX('GA2'!$E$3:$E$8,WS1B!AI372)</f>
        <v>27175.70952525947</v>
      </c>
      <c r="AO372">
        <f t="shared" si="35"/>
        <v>432103.64027748728</v>
      </c>
      <c r="AP372">
        <v>448509</v>
      </c>
      <c r="AQ372">
        <v>370.2</v>
      </c>
      <c r="AR372">
        <f t="shared" si="41"/>
        <v>16405.359722512716</v>
      </c>
    </row>
    <row r="373" spans="1:44" x14ac:dyDescent="0.3">
      <c r="A373">
        <v>4.4000000000000004</v>
      </c>
      <c r="B373">
        <v>9.6999999999999993</v>
      </c>
      <c r="C373">
        <v>4</v>
      </c>
      <c r="D373">
        <f t="shared" si="36"/>
        <v>5.2999999999999989</v>
      </c>
      <c r="E373">
        <f>IF((MIN('GA2'!$F$3,B373)-MAX(0,A373))&lt;0,0,MIN('GA2'!$F$3,B373)-MAX(0,A373))</f>
        <v>0.46899169552043674</v>
      </c>
      <c r="F373">
        <f>IF((MIN('GA2'!$F$4,WS1B!B373)-MAX('GA2'!$F$3, WS1B!A373))&lt;0,0,MIN('GA2'!$F$4,WS1B!B373)-MAX('GA2'!$F$3, WS1B!A373))</f>
        <v>3.5044493081118961</v>
      </c>
      <c r="G373">
        <f>IF((MIN(24,B373)-MAX('GA2'!$F$4,WS1B!A373))&lt;0,0,MIN(24,B373)-MAX('GA2'!$F$4,WS1B!A373))</f>
        <v>1.3265589963676661</v>
      </c>
      <c r="H373">
        <f>(E373*'GA2'!$B$3+WS1B!F373*'GA2'!$C$3+WS1B!G373*'GA2'!$D$3)*INDEX('GA2'!$E$3:$E$8,WS1B!C373)</f>
        <v>31815.705404449483</v>
      </c>
      <c r="I373">
        <v>0</v>
      </c>
      <c r="J373">
        <v>0</v>
      </c>
      <c r="K373">
        <v>3</v>
      </c>
      <c r="L373">
        <f t="shared" si="37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8"/>
        <v>9.6000000000000014</v>
      </c>
      <c r="U373">
        <f>IF((MIN('GA2'!$F$3,R373)-MAX(0,Q373))&lt;0,0,MIN('GA2'!$F$3,R373)-MAX(0,Q373))</f>
        <v>3.6689916955204369</v>
      </c>
      <c r="V373">
        <f>IF((MIN('GA2'!$F$4,WS1B!R373)-MAX('GA2'!$F$3, WS1B!Q373))&lt;0,0,MIN('GA2'!$F$4,WS1B!R373)-MAX('GA2'!$F$3, WS1B!Q373))</f>
        <v>3.5044493081118961</v>
      </c>
      <c r="W373">
        <f>IF((MIN(24,R373)-MAX('GA2'!$F$4,WS1B!Q373))&lt;0,0,MIN(24,R373)-MAX('GA2'!$F$4,WS1B!Q373))</f>
        <v>2.4265589963676675</v>
      </c>
      <c r="X373">
        <f>(U373*'GA2'!$B$5+WS1B!V373*'GA2'!$C$5+WS1B!W373*'GA2'!$D$5)*INDEX('GA2'!$E$3:$E$8,WS1B!S373)</f>
        <v>147775.58880213412</v>
      </c>
      <c r="Y373">
        <v>1.3</v>
      </c>
      <c r="Z373">
        <v>24</v>
      </c>
      <c r="AA373">
        <v>1</v>
      </c>
      <c r="AB373">
        <f t="shared" si="39"/>
        <v>22.7</v>
      </c>
      <c r="AC373">
        <f>IF((MIN('GA2'!$F$3,Z373)-MAX(0,Y373))&lt;0,0,MIN('GA2'!$F$3,Z373)-MAX(0,Y373))</f>
        <v>3.5689916955204373</v>
      </c>
      <c r="AD373">
        <f>IF((MIN('GA2'!$F$4,WS1B!Z373)-MAX('GA2'!$F$3, WS1B!Y373))&lt;0,0,MIN('GA2'!$F$4,WS1B!Z373)-MAX('GA2'!$F$3, WS1B!Y373))</f>
        <v>3.5044493081118961</v>
      </c>
      <c r="AE373">
        <f>IF((MIN(24,Z373)-MAX('GA2'!$F$4,WS1B!Y373))&lt;0,0,MIN(24,Z373)-MAX('GA2'!$F$4,WS1B!Y373))</f>
        <v>15.626558996367667</v>
      </c>
      <c r="AF373">
        <f>(AC373*'GA2'!$B$6+WS1B!AD373*'GA2'!$C$6+WS1B!AE373*'GA2'!$D$6)*INDEX('GA2'!$E$3:$E$8,WS1B!AA373)</f>
        <v>198522.4761392019</v>
      </c>
      <c r="AG373">
        <v>8.1</v>
      </c>
      <c r="AH373">
        <v>11.7</v>
      </c>
      <c r="AI373">
        <v>5</v>
      </c>
      <c r="AJ373">
        <f t="shared" si="40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0.27344100363233359</v>
      </c>
      <c r="AM373">
        <f>IF((MIN(24,AH373)-MAX('GA2'!$F$4,WS1B!AG373))&lt;0,0,MIN(24,AH373)-MAX('GA2'!$F$4,WS1B!AG373))</f>
        <v>3.3265589963676661</v>
      </c>
      <c r="AN373">
        <f>(AK373*'GA2'!$B$7+WS1B!AL373*'GA2'!$C$7+WS1B!AM373*'GA2'!$D$7)*INDEX('GA2'!$E$3:$E$8,WS1B!AI373)</f>
        <v>36803.200829125184</v>
      </c>
      <c r="AO373">
        <f t="shared" si="35"/>
        <v>414916.97117491072</v>
      </c>
      <c r="AP373">
        <v>417335</v>
      </c>
      <c r="AQ373">
        <v>381.1</v>
      </c>
      <c r="AR373">
        <f t="shared" si="41"/>
        <v>2418.0288250892772</v>
      </c>
    </row>
    <row r="374" spans="1:44" x14ac:dyDescent="0.3">
      <c r="A374">
        <v>0</v>
      </c>
      <c r="B374">
        <v>0</v>
      </c>
      <c r="C374">
        <v>4</v>
      </c>
      <c r="D374">
        <f t="shared" si="36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7"/>
        <v>16.100000000000001</v>
      </c>
      <c r="M374">
        <f>IF((MIN('GA2'!$F$3,J374)-MAX(0,I374))&lt;0,0,MIN('GA2'!$F$3,J374)-MAX(0,I374))</f>
        <v>3.4689916955204372</v>
      </c>
      <c r="N374">
        <f>IF((MIN('GA2'!$F$4,WS1B!J374)-MAX('GA2'!$F$3, WS1B!I374))&lt;0,0,MIN('GA2'!$F$4,WS1B!J374)-MAX('GA2'!$F$3, WS1B!I374))</f>
        <v>3.5044493081118961</v>
      </c>
      <c r="O374">
        <f>IF((MIN(24,J374)-MAX('GA2'!$F$4,WS1B!I374))&lt;0,0,MIN(24,J374)-MAX('GA2'!$F$4,WS1B!I374))</f>
        <v>9.1265589963676668</v>
      </c>
      <c r="P374">
        <f>(M374*'GA2'!$B$4+WS1B!N374*'GA2'!$C$4+WS1B!O374*'GA2'!$D$4)*INDEX('GA2'!$E$3:$E$8,WS1B!K374)</f>
        <v>178087.03771599784</v>
      </c>
      <c r="Q374">
        <v>0</v>
      </c>
      <c r="R374">
        <v>0</v>
      </c>
      <c r="S374">
        <v>3</v>
      </c>
      <c r="T374">
        <f t="shared" si="38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9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40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 t="shared" si="35"/>
        <v>178087.03771599784</v>
      </c>
      <c r="AP374">
        <v>188394</v>
      </c>
      <c r="AQ374">
        <v>161</v>
      </c>
      <c r="AR374">
        <f t="shared" si="41"/>
        <v>10306.962284002162</v>
      </c>
    </row>
    <row r="375" spans="1:44" x14ac:dyDescent="0.3">
      <c r="A375">
        <v>0.5</v>
      </c>
      <c r="B375">
        <v>6.4</v>
      </c>
      <c r="C375">
        <v>2</v>
      </c>
      <c r="D375">
        <f t="shared" si="36"/>
        <v>5.9</v>
      </c>
      <c r="E375">
        <f>IF((MIN('GA2'!$F$3,B375)-MAX(0,A375))&lt;0,0,MIN('GA2'!$F$3,B375)-MAX(0,A375))</f>
        <v>4.3689916955204371</v>
      </c>
      <c r="F375">
        <f>IF((MIN('GA2'!$F$4,WS1B!B375)-MAX('GA2'!$F$3, WS1B!A375))&lt;0,0,MIN('GA2'!$F$4,WS1B!B375)-MAX('GA2'!$F$3, WS1B!A375))</f>
        <v>1.5310083044795633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42892.996024141299</v>
      </c>
      <c r="I375">
        <v>8.8000000000000007</v>
      </c>
      <c r="J375">
        <v>23.6</v>
      </c>
      <c r="K375">
        <v>1</v>
      </c>
      <c r="L375">
        <f t="shared" si="37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161578.42070695694</v>
      </c>
      <c r="Q375">
        <v>0</v>
      </c>
      <c r="R375">
        <v>0</v>
      </c>
      <c r="S375">
        <v>4</v>
      </c>
      <c r="T375">
        <f t="shared" si="38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9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40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 t="shared" si="35"/>
        <v>204471.41673109823</v>
      </c>
      <c r="AP375">
        <v>207352</v>
      </c>
      <c r="AQ375">
        <v>236.5</v>
      </c>
      <c r="AR375">
        <f t="shared" si="41"/>
        <v>2880.5832689017698</v>
      </c>
    </row>
    <row r="376" spans="1:44" x14ac:dyDescent="0.3">
      <c r="A376">
        <v>11.7</v>
      </c>
      <c r="B376">
        <v>14</v>
      </c>
      <c r="C376">
        <v>3</v>
      </c>
      <c r="D376">
        <f t="shared" si="36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23210.240021155358</v>
      </c>
      <c r="I376">
        <v>19</v>
      </c>
      <c r="J376">
        <v>20.9</v>
      </c>
      <c r="K376">
        <v>6</v>
      </c>
      <c r="L376">
        <f t="shared" si="37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26560.529813280089</v>
      </c>
      <c r="Q376">
        <v>0</v>
      </c>
      <c r="R376">
        <v>0</v>
      </c>
      <c r="S376">
        <v>4</v>
      </c>
      <c r="T376">
        <f t="shared" si="38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9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2.4734410036323329</v>
      </c>
      <c r="AE376">
        <f>IF((MIN(24,Z376)-MAX('GA2'!$F$4,WS1B!Y376))&lt;0,0,MIN(24,Z376)-MAX('GA2'!$F$4,WS1B!Y376))</f>
        <v>10.826558996367666</v>
      </c>
      <c r="AF376">
        <f>(AC376*'GA2'!$B$6+WS1B!AD376*'GA2'!$C$6+WS1B!AE376*'GA2'!$D$6)*INDEX('GA2'!$E$3:$E$8,WS1B!AA376)</f>
        <v>134263.36664999847</v>
      </c>
      <c r="AG376">
        <v>13.3</v>
      </c>
      <c r="AH376">
        <v>17.8</v>
      </c>
      <c r="AI376">
        <v>1</v>
      </c>
      <c r="AJ376">
        <f t="shared" si="40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43384.271913924582</v>
      </c>
      <c r="AO376">
        <f t="shared" si="35"/>
        <v>227418.40839835847</v>
      </c>
      <c r="AP376">
        <v>201603</v>
      </c>
      <c r="AQ376">
        <v>213.9</v>
      </c>
      <c r="AR376">
        <f t="shared" si="41"/>
        <v>25815.408398358471</v>
      </c>
    </row>
    <row r="377" spans="1:44" x14ac:dyDescent="0.3">
      <c r="A377">
        <v>0</v>
      </c>
      <c r="B377">
        <v>0</v>
      </c>
      <c r="C377">
        <v>4</v>
      </c>
      <c r="D377">
        <f t="shared" si="36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7"/>
        <v>2.9999999999999996</v>
      </c>
      <c r="M377">
        <f>IF((MIN('GA2'!$F$3,J377)-MAX(0,I377))&lt;0,0,MIN('GA2'!$F$3,J377)-MAX(0,I377))</f>
        <v>1.268991695520437</v>
      </c>
      <c r="N377">
        <f>IF((MIN('GA2'!$F$4,WS1B!J377)-MAX('GA2'!$F$3, WS1B!I377))&lt;0,0,MIN('GA2'!$F$4,WS1B!J377)-MAX('GA2'!$F$3, WS1B!I377))</f>
        <v>1.7310083044795626</v>
      </c>
      <c r="O377">
        <f>IF((MIN(24,J377)-MAX('GA2'!$F$4,WS1B!I377))&lt;0,0,MIN(24,J377)-MAX('GA2'!$F$4,WS1B!I377))</f>
        <v>0</v>
      </c>
      <c r="P377">
        <f>(M377*'GA2'!$B$4+WS1B!N377*'GA2'!$C$4+WS1B!O377*'GA2'!$D$4)*INDEX('GA2'!$E$3:$E$8,WS1B!K377)</f>
        <v>26525.53951943406</v>
      </c>
      <c r="Q377">
        <v>3.8</v>
      </c>
      <c r="R377">
        <v>3.8</v>
      </c>
      <c r="S377">
        <v>5</v>
      </c>
      <c r="T377">
        <f t="shared" si="38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9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40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104930.13090368827</v>
      </c>
      <c r="AO377">
        <f t="shared" si="35"/>
        <v>131455.67042312233</v>
      </c>
      <c r="AP377">
        <v>107620</v>
      </c>
      <c r="AQ377">
        <v>132</v>
      </c>
      <c r="AR377">
        <f t="shared" si="41"/>
        <v>23835.670423122327</v>
      </c>
    </row>
    <row r="378" spans="1:44" x14ac:dyDescent="0.3">
      <c r="A378">
        <v>0</v>
      </c>
      <c r="B378">
        <v>0</v>
      </c>
      <c r="C378">
        <v>6</v>
      </c>
      <c r="D378">
        <f t="shared" si="36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7"/>
        <v>7.1000000000000005</v>
      </c>
      <c r="M378">
        <f>IF((MIN('GA2'!$F$3,J378)-MAX(0,I378))&lt;0,0,MIN('GA2'!$F$3,J378)-MAX(0,I378))</f>
        <v>1.0689916955204373</v>
      </c>
      <c r="N378">
        <f>IF((MIN('GA2'!$F$4,WS1B!J378)-MAX('GA2'!$F$3, WS1B!I378))&lt;0,0,MIN('GA2'!$F$4,WS1B!J378)-MAX('GA2'!$F$3, WS1B!I378))</f>
        <v>3.5044493081118961</v>
      </c>
      <c r="O378">
        <f>IF((MIN(24,J378)-MAX('GA2'!$F$4,WS1B!I378))&lt;0,0,MIN(24,J378)-MAX('GA2'!$F$4,WS1B!I378))</f>
        <v>2.5265589963676671</v>
      </c>
      <c r="P378">
        <f>(M378*'GA2'!$B$4+WS1B!N378*'GA2'!$C$4+WS1B!O378*'GA2'!$D$4)*INDEX('GA2'!$E$3:$E$8,WS1B!K378)</f>
        <v>64204.270319309464</v>
      </c>
      <c r="Q378">
        <v>9.8000000000000007</v>
      </c>
      <c r="R378">
        <v>17.100000000000001</v>
      </c>
      <c r="S378">
        <v>4</v>
      </c>
      <c r="T378">
        <f t="shared" si="38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52774.472663018794</v>
      </c>
      <c r="Y378">
        <v>5.7</v>
      </c>
      <c r="Z378">
        <v>12.9</v>
      </c>
      <c r="AA378">
        <v>5</v>
      </c>
      <c r="AB378">
        <f t="shared" si="39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2.6734410036323331</v>
      </c>
      <c r="AE378">
        <f>IF((MIN(24,Z378)-MAX('GA2'!$F$4,WS1B!Y378))&lt;0,0,MIN(24,Z378)-MAX('GA2'!$F$4,WS1B!Y378))</f>
        <v>4.5265589963676671</v>
      </c>
      <c r="AF378">
        <f>(AC378*'GA2'!$B$6+WS1B!AD378*'GA2'!$C$6+WS1B!AE378*'GA2'!$D$6)*INDEX('GA2'!$E$3:$E$8,WS1B!AA378)</f>
        <v>80036.849513764173</v>
      </c>
      <c r="AG378">
        <v>11.1</v>
      </c>
      <c r="AH378">
        <v>21.2</v>
      </c>
      <c r="AI378">
        <v>3</v>
      </c>
      <c r="AJ378">
        <f t="shared" si="40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113178.35641611392</v>
      </c>
      <c r="AO378">
        <f t="shared" si="35"/>
        <v>310193.94891220634</v>
      </c>
      <c r="AP378">
        <v>323441</v>
      </c>
      <c r="AQ378">
        <v>308.2</v>
      </c>
      <c r="AR378">
        <f t="shared" si="41"/>
        <v>13247.051087793661</v>
      </c>
    </row>
    <row r="379" spans="1:44" x14ac:dyDescent="0.3">
      <c r="A379">
        <v>0</v>
      </c>
      <c r="B379">
        <v>0</v>
      </c>
      <c r="C379">
        <v>5</v>
      </c>
      <c r="D379">
        <f t="shared" si="36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7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8"/>
        <v>8.9</v>
      </c>
      <c r="U379">
        <f>IF((MIN('GA2'!$F$3,R379)-MAX(0,Q379))&lt;0,0,MIN('GA2'!$F$3,R379)-MAX(0,Q379))</f>
        <v>1.3689916955204371</v>
      </c>
      <c r="V379">
        <f>IF((MIN('GA2'!$F$4,WS1B!R379)-MAX('GA2'!$F$3, WS1B!Q379))&lt;0,0,MIN('GA2'!$F$4,WS1B!R379)-MAX('GA2'!$F$3, WS1B!Q379))</f>
        <v>3.5044493081118961</v>
      </c>
      <c r="W379">
        <f>IF((MIN(24,R379)-MAX('GA2'!$F$4,WS1B!Q379))&lt;0,0,MIN(24,R379)-MAX('GA2'!$F$4,WS1B!Q379))</f>
        <v>4.0265589963676671</v>
      </c>
      <c r="X379">
        <f>(U379*'GA2'!$B$5+WS1B!V379*'GA2'!$C$5+WS1B!W379*'GA2'!$D$5)*INDEX('GA2'!$E$3:$E$8,WS1B!S379)</f>
        <v>129589.61689048262</v>
      </c>
      <c r="Y379">
        <v>11</v>
      </c>
      <c r="Z379">
        <v>21.6</v>
      </c>
      <c r="AA379">
        <v>4</v>
      </c>
      <c r="AB379">
        <f t="shared" si="39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84149.556044907542</v>
      </c>
      <c r="AG379">
        <v>0</v>
      </c>
      <c r="AH379">
        <v>0</v>
      </c>
      <c r="AI379">
        <v>1</v>
      </c>
      <c r="AJ379">
        <f t="shared" si="40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 t="shared" si="35"/>
        <v>213739.17293539015</v>
      </c>
      <c r="AP379">
        <v>213950</v>
      </c>
      <c r="AQ379">
        <v>156</v>
      </c>
      <c r="AR379">
        <f t="shared" si="41"/>
        <v>210.82706460985355</v>
      </c>
    </row>
    <row r="380" spans="1:44" x14ac:dyDescent="0.3">
      <c r="A380">
        <v>0</v>
      </c>
      <c r="B380">
        <v>0</v>
      </c>
      <c r="C380">
        <v>6</v>
      </c>
      <c r="D380">
        <f t="shared" si="36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7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8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9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40"/>
        <v>19.3</v>
      </c>
      <c r="AK380">
        <f>IF((MIN('GA2'!$F$3,AH380)-MAX(0,AG380))&lt;0,0,MIN('GA2'!$F$3,AH380)-MAX(0,AG380))</f>
        <v>1.3689916955204371</v>
      </c>
      <c r="AL380">
        <f>IF((MIN('GA2'!$F$4,WS1B!AH380)-MAX('GA2'!$F$3, WS1B!AG380))&lt;0,0,MIN('GA2'!$F$4,WS1B!AH380)-MAX('GA2'!$F$3, WS1B!AG380))</f>
        <v>3.5044493081118961</v>
      </c>
      <c r="AM380">
        <f>IF((MIN(24,AH380)-MAX('GA2'!$F$4,WS1B!AG380))&lt;0,0,MIN(24,AH380)-MAX('GA2'!$F$4,WS1B!AG380))</f>
        <v>14.426558996367667</v>
      </c>
      <c r="AN380">
        <f>(AK380*'GA2'!$B$7+WS1B!AL380*'GA2'!$C$7+WS1B!AM380*'GA2'!$D$7)*INDEX('GA2'!$E$3:$E$8,WS1B!AI380)</f>
        <v>181838.30773614295</v>
      </c>
      <c r="AO380">
        <f t="shared" si="35"/>
        <v>181838.30773614295</v>
      </c>
      <c r="AP380">
        <v>200226</v>
      </c>
      <c r="AQ380">
        <v>231.6</v>
      </c>
      <c r="AR380">
        <f t="shared" si="41"/>
        <v>18387.692263857054</v>
      </c>
    </row>
    <row r="381" spans="1:44" x14ac:dyDescent="0.3">
      <c r="A381">
        <v>12.8</v>
      </c>
      <c r="B381">
        <v>13.9</v>
      </c>
      <c r="C381">
        <v>5</v>
      </c>
      <c r="D381">
        <f t="shared" si="36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10581.557399617954</v>
      </c>
      <c r="I381">
        <v>0</v>
      </c>
      <c r="J381">
        <v>0</v>
      </c>
      <c r="K381">
        <v>4</v>
      </c>
      <c r="L381">
        <f t="shared" si="37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8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9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40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7.3441003632332524E-2</v>
      </c>
      <c r="AM381">
        <f>IF((MIN(24,AH381)-MAX('GA2'!$F$4,WS1B!AG381))&lt;0,0,MIN(24,AH381)-MAX('GA2'!$F$4,WS1B!AG381))</f>
        <v>11.526558996367665</v>
      </c>
      <c r="AN381">
        <f>(AK381*'GA2'!$B$7+WS1B!AL381*'GA2'!$C$7+WS1B!AM381*'GA2'!$D$7)*INDEX('GA2'!$E$3:$E$8,WS1B!AI381)</f>
        <v>103747.65157667355</v>
      </c>
      <c r="AO381">
        <f t="shared" si="35"/>
        <v>114329.20897629151</v>
      </c>
      <c r="AP381">
        <v>105628</v>
      </c>
      <c r="AQ381">
        <v>155.69999999999999</v>
      </c>
      <c r="AR381">
        <f t="shared" si="41"/>
        <v>8701.208976291513</v>
      </c>
    </row>
    <row r="382" spans="1:44" x14ac:dyDescent="0.3">
      <c r="A382">
        <v>5.8</v>
      </c>
      <c r="B382">
        <v>10</v>
      </c>
      <c r="C382">
        <v>3</v>
      </c>
      <c r="D382">
        <f t="shared" si="36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2.5734410036323334</v>
      </c>
      <c r="G382">
        <f>IF((MIN(24,B382)-MAX('GA2'!$F$4,WS1B!A382))&lt;0,0,MIN(24,B382)-MAX('GA2'!$F$4,WS1B!A382))</f>
        <v>1.6265589963676668</v>
      </c>
      <c r="H382">
        <f>(E382*'GA2'!$B$3+WS1B!F382*'GA2'!$C$3+WS1B!G382*'GA2'!$D$3)*INDEX('GA2'!$E$3:$E$8,WS1B!C382)</f>
        <v>31052.154781039506</v>
      </c>
      <c r="I382">
        <v>11.3</v>
      </c>
      <c r="J382">
        <v>23.9</v>
      </c>
      <c r="K382">
        <v>5</v>
      </c>
      <c r="L382">
        <f t="shared" si="37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152412.12190160039</v>
      </c>
      <c r="Q382">
        <v>0.5</v>
      </c>
      <c r="R382">
        <v>2.1</v>
      </c>
      <c r="S382">
        <v>4</v>
      </c>
      <c r="T382">
        <f t="shared" si="38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17627.839230067661</v>
      </c>
      <c r="Y382">
        <v>0</v>
      </c>
      <c r="Z382">
        <v>0</v>
      </c>
      <c r="AA382">
        <v>1</v>
      </c>
      <c r="AB382">
        <f t="shared" si="39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40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 t="shared" si="35"/>
        <v>201092.11591270755</v>
      </c>
      <c r="AP382">
        <v>187510</v>
      </c>
      <c r="AQ382">
        <v>201.8</v>
      </c>
      <c r="AR382">
        <f t="shared" si="41"/>
        <v>13582.115912707552</v>
      </c>
    </row>
    <row r="383" spans="1:44" x14ac:dyDescent="0.3">
      <c r="A383">
        <v>0</v>
      </c>
      <c r="B383">
        <v>0</v>
      </c>
      <c r="C383">
        <v>6</v>
      </c>
      <c r="D383">
        <f t="shared" si="36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7"/>
        <v>3.1</v>
      </c>
      <c r="M383">
        <f>IF((MIN('GA2'!$F$3,J383)-MAX(0,I383))&lt;0,0,MIN('GA2'!$F$3,J383)-MAX(0,I383))</f>
        <v>3.1</v>
      </c>
      <c r="N383">
        <f>IF((MIN('GA2'!$F$4,WS1B!J383)-MAX('GA2'!$F$3, WS1B!I383))&lt;0,0,MIN('GA2'!$F$4,WS1B!J383)-MAX('GA2'!$F$3, WS1B!I383))</f>
        <v>0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29600.510360663</v>
      </c>
      <c r="Q383">
        <v>0</v>
      </c>
      <c r="R383">
        <v>0</v>
      </c>
      <c r="S383">
        <v>1</v>
      </c>
      <c r="T383">
        <f t="shared" si="38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9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30486.672304853208</v>
      </c>
      <c r="AG383">
        <v>4.7</v>
      </c>
      <c r="AH383">
        <v>23.5</v>
      </c>
      <c r="AI383">
        <v>4</v>
      </c>
      <c r="AJ383">
        <f t="shared" si="40"/>
        <v>18.8</v>
      </c>
      <c r="AK383">
        <f>IF((MIN('GA2'!$F$3,AH383)-MAX(0,AG383))&lt;0,0,MIN('GA2'!$F$3,AH383)-MAX(0,AG383))</f>
        <v>0.16899169552043691</v>
      </c>
      <c r="AL383">
        <f>IF((MIN('GA2'!$F$4,WS1B!AH383)-MAX('GA2'!$F$3, WS1B!AG383))&lt;0,0,MIN('GA2'!$F$4,WS1B!AH383)-MAX('GA2'!$F$3, WS1B!AG383))</f>
        <v>3.5044493081118961</v>
      </c>
      <c r="AM383">
        <f>IF((MIN(24,AH383)-MAX('GA2'!$F$4,WS1B!AG383))&lt;0,0,MIN(24,AH383)-MAX('GA2'!$F$4,WS1B!AG383))</f>
        <v>15.126558996367667</v>
      </c>
      <c r="AN383">
        <f>(AK383*'GA2'!$B$7+WS1B!AL383*'GA2'!$C$7+WS1B!AM383*'GA2'!$D$7)*INDEX('GA2'!$E$3:$E$8,WS1B!AI383)</f>
        <v>156898.385920498</v>
      </c>
      <c r="AO383">
        <f t="shared" si="35"/>
        <v>216985.56858601421</v>
      </c>
      <c r="AP383">
        <v>234401</v>
      </c>
      <c r="AQ383">
        <v>288.60000000000002</v>
      </c>
      <c r="AR383">
        <f t="shared" si="41"/>
        <v>17415.431413985789</v>
      </c>
    </row>
    <row r="384" spans="1:44" x14ac:dyDescent="0.3">
      <c r="A384">
        <v>19.8</v>
      </c>
      <c r="B384">
        <v>22.6</v>
      </c>
      <c r="C384">
        <v>3</v>
      </c>
      <c r="D384">
        <f t="shared" si="36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28255.944373580434</v>
      </c>
      <c r="I384">
        <v>1.2</v>
      </c>
      <c r="J384">
        <v>18.899999999999999</v>
      </c>
      <c r="K384">
        <v>6</v>
      </c>
      <c r="L384">
        <f t="shared" si="37"/>
        <v>17.7</v>
      </c>
      <c r="M384">
        <f>IF((MIN('GA2'!$F$3,J384)-MAX(0,I384))&lt;0,0,MIN('GA2'!$F$3,J384)-MAX(0,I384))</f>
        <v>3.6689916955204369</v>
      </c>
      <c r="N384">
        <f>IF((MIN('GA2'!$F$4,WS1B!J384)-MAX('GA2'!$F$3, WS1B!I384))&lt;0,0,MIN('GA2'!$F$4,WS1B!J384)-MAX('GA2'!$F$3, WS1B!I384))</f>
        <v>3.5044493081118961</v>
      </c>
      <c r="O384">
        <f>IF((MIN(24,J384)-MAX('GA2'!$F$4,WS1B!I384))&lt;0,0,MIN(24,J384)-MAX('GA2'!$F$4,WS1B!I384))</f>
        <v>10.526558996367665</v>
      </c>
      <c r="P384">
        <f>(M384*'GA2'!$B$4+WS1B!N384*'GA2'!$C$4+WS1B!O384*'GA2'!$D$4)*INDEX('GA2'!$E$3:$E$8,WS1B!K384)</f>
        <v>227484.73076768676</v>
      </c>
      <c r="Q384">
        <v>2</v>
      </c>
      <c r="R384">
        <v>14.6</v>
      </c>
      <c r="S384">
        <v>5</v>
      </c>
      <c r="T384">
        <f t="shared" si="38"/>
        <v>12.6</v>
      </c>
      <c r="U384">
        <f>IF((MIN('GA2'!$F$3,R384)-MAX(0,Q384))&lt;0,0,MIN('GA2'!$F$3,R384)-MAX(0,Q384))</f>
        <v>2.8689916955204371</v>
      </c>
      <c r="V384">
        <f>IF((MIN('GA2'!$F$4,WS1B!R384)-MAX('GA2'!$F$3, WS1B!Q384))&lt;0,0,MIN('GA2'!$F$4,WS1B!R384)-MAX('GA2'!$F$3, WS1B!Q384))</f>
        <v>3.5044493081118961</v>
      </c>
      <c r="W384">
        <f>IF((MIN(24,R384)-MAX('GA2'!$F$4,WS1B!Q384))&lt;0,0,MIN(24,R384)-MAX('GA2'!$F$4,WS1B!Q384))</f>
        <v>6.2265589963676664</v>
      </c>
      <c r="X384">
        <f>(U384*'GA2'!$B$5+WS1B!V384*'GA2'!$C$5+WS1B!W384*'GA2'!$D$5)*INDEX('GA2'!$E$3:$E$8,WS1B!S384)</f>
        <v>149187.25561096065</v>
      </c>
      <c r="Y384">
        <v>0</v>
      </c>
      <c r="Z384">
        <v>0</v>
      </c>
      <c r="AA384">
        <v>4</v>
      </c>
      <c r="AB384">
        <f t="shared" si="39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40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2.0734410036323334</v>
      </c>
      <c r="AM384">
        <f>IF((MIN(24,AH384)-MAX('GA2'!$F$4,WS1B!AG384))&lt;0,0,MIN(24,AH384)-MAX('GA2'!$F$4,WS1B!AG384))</f>
        <v>2.1265589963676668</v>
      </c>
      <c r="AN384">
        <f>(AK384*'GA2'!$B$7+WS1B!AL384*'GA2'!$C$7+WS1B!AM384*'GA2'!$D$7)*INDEX('GA2'!$E$3:$E$8,WS1B!AI384)</f>
        <v>27175.70952525947</v>
      </c>
      <c r="AO384">
        <f t="shared" si="35"/>
        <v>432103.64027748728</v>
      </c>
      <c r="AP384">
        <v>448509</v>
      </c>
      <c r="AQ384">
        <v>370.2</v>
      </c>
      <c r="AR384">
        <f t="shared" si="41"/>
        <v>16405.359722512716</v>
      </c>
    </row>
    <row r="385" spans="1:44" x14ac:dyDescent="0.3">
      <c r="A385">
        <v>4.4000000000000004</v>
      </c>
      <c r="B385">
        <v>9.6999999999999993</v>
      </c>
      <c r="C385">
        <v>4</v>
      </c>
      <c r="D385">
        <f t="shared" si="36"/>
        <v>5.2999999999999989</v>
      </c>
      <c r="E385">
        <f>IF((MIN('GA2'!$F$3,B385)-MAX(0,A385))&lt;0,0,MIN('GA2'!$F$3,B385)-MAX(0,A385))</f>
        <v>0.46899169552043674</v>
      </c>
      <c r="F385">
        <f>IF((MIN('GA2'!$F$4,WS1B!B385)-MAX('GA2'!$F$3, WS1B!A385))&lt;0,0,MIN('GA2'!$F$4,WS1B!B385)-MAX('GA2'!$F$3, WS1B!A385))</f>
        <v>3.5044493081118961</v>
      </c>
      <c r="G385">
        <f>IF((MIN(24,B385)-MAX('GA2'!$F$4,WS1B!A385))&lt;0,0,MIN(24,B385)-MAX('GA2'!$F$4,WS1B!A385))</f>
        <v>1.3265589963676661</v>
      </c>
      <c r="H385">
        <f>(E385*'GA2'!$B$3+WS1B!F385*'GA2'!$C$3+WS1B!G385*'GA2'!$D$3)*INDEX('GA2'!$E$3:$E$8,WS1B!C385)</f>
        <v>31815.705404449483</v>
      </c>
      <c r="I385">
        <v>0</v>
      </c>
      <c r="J385">
        <v>0</v>
      </c>
      <c r="K385">
        <v>3</v>
      </c>
      <c r="L385">
        <f t="shared" si="37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8"/>
        <v>9.6000000000000014</v>
      </c>
      <c r="U385">
        <f>IF((MIN('GA2'!$F$3,R385)-MAX(0,Q385))&lt;0,0,MIN('GA2'!$F$3,R385)-MAX(0,Q385))</f>
        <v>3.6689916955204369</v>
      </c>
      <c r="V385">
        <f>IF((MIN('GA2'!$F$4,WS1B!R385)-MAX('GA2'!$F$3, WS1B!Q385))&lt;0,0,MIN('GA2'!$F$4,WS1B!R385)-MAX('GA2'!$F$3, WS1B!Q385))</f>
        <v>3.5044493081118961</v>
      </c>
      <c r="W385">
        <f>IF((MIN(24,R385)-MAX('GA2'!$F$4,WS1B!Q385))&lt;0,0,MIN(24,R385)-MAX('GA2'!$F$4,WS1B!Q385))</f>
        <v>2.4265589963676675</v>
      </c>
      <c r="X385">
        <f>(U385*'GA2'!$B$5+WS1B!V385*'GA2'!$C$5+WS1B!W385*'GA2'!$D$5)*INDEX('GA2'!$E$3:$E$8,WS1B!S385)</f>
        <v>147775.58880213412</v>
      </c>
      <c r="Y385">
        <v>1.3</v>
      </c>
      <c r="Z385">
        <v>24</v>
      </c>
      <c r="AA385">
        <v>1</v>
      </c>
      <c r="AB385">
        <f t="shared" si="39"/>
        <v>22.7</v>
      </c>
      <c r="AC385">
        <f>IF((MIN('GA2'!$F$3,Z385)-MAX(0,Y385))&lt;0,0,MIN('GA2'!$F$3,Z385)-MAX(0,Y385))</f>
        <v>3.5689916955204373</v>
      </c>
      <c r="AD385">
        <f>IF((MIN('GA2'!$F$4,WS1B!Z385)-MAX('GA2'!$F$3, WS1B!Y385))&lt;0,0,MIN('GA2'!$F$4,WS1B!Z385)-MAX('GA2'!$F$3, WS1B!Y385))</f>
        <v>3.5044493081118961</v>
      </c>
      <c r="AE385">
        <f>IF((MIN(24,Z385)-MAX('GA2'!$F$4,WS1B!Y385))&lt;0,0,MIN(24,Z385)-MAX('GA2'!$F$4,WS1B!Y385))</f>
        <v>15.626558996367667</v>
      </c>
      <c r="AF385">
        <f>(AC385*'GA2'!$B$6+WS1B!AD385*'GA2'!$C$6+WS1B!AE385*'GA2'!$D$6)*INDEX('GA2'!$E$3:$E$8,WS1B!AA385)</f>
        <v>198522.4761392019</v>
      </c>
      <c r="AG385">
        <v>8.1</v>
      </c>
      <c r="AH385">
        <v>11.7</v>
      </c>
      <c r="AI385">
        <v>5</v>
      </c>
      <c r="AJ385">
        <f t="shared" si="40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0.27344100363233359</v>
      </c>
      <c r="AM385">
        <f>IF((MIN(24,AH385)-MAX('GA2'!$F$4,WS1B!AG385))&lt;0,0,MIN(24,AH385)-MAX('GA2'!$F$4,WS1B!AG385))</f>
        <v>3.3265589963676661</v>
      </c>
      <c r="AN385">
        <f>(AK385*'GA2'!$B$7+WS1B!AL385*'GA2'!$C$7+WS1B!AM385*'GA2'!$D$7)*INDEX('GA2'!$E$3:$E$8,WS1B!AI385)</f>
        <v>36803.200829125184</v>
      </c>
      <c r="AO385">
        <f t="shared" si="35"/>
        <v>414916.97117491072</v>
      </c>
      <c r="AP385">
        <v>417335</v>
      </c>
      <c r="AQ385">
        <v>381.1</v>
      </c>
      <c r="AR385">
        <f t="shared" si="41"/>
        <v>2418.0288250892772</v>
      </c>
    </row>
    <row r="386" spans="1:44" x14ac:dyDescent="0.3">
      <c r="A386">
        <v>0</v>
      </c>
      <c r="B386">
        <v>0</v>
      </c>
      <c r="C386">
        <v>4</v>
      </c>
      <c r="D386">
        <f t="shared" si="36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7"/>
        <v>16.100000000000001</v>
      </c>
      <c r="M386">
        <f>IF((MIN('GA2'!$F$3,J386)-MAX(0,I386))&lt;0,0,MIN('GA2'!$F$3,J386)-MAX(0,I386))</f>
        <v>3.4689916955204372</v>
      </c>
      <c r="N386">
        <f>IF((MIN('GA2'!$F$4,WS1B!J386)-MAX('GA2'!$F$3, WS1B!I386))&lt;0,0,MIN('GA2'!$F$4,WS1B!J386)-MAX('GA2'!$F$3, WS1B!I386))</f>
        <v>3.5044493081118961</v>
      </c>
      <c r="O386">
        <f>IF((MIN(24,J386)-MAX('GA2'!$F$4,WS1B!I386))&lt;0,0,MIN(24,J386)-MAX('GA2'!$F$4,WS1B!I386))</f>
        <v>9.1265589963676668</v>
      </c>
      <c r="P386">
        <f>(M386*'GA2'!$B$4+WS1B!N386*'GA2'!$C$4+WS1B!O386*'GA2'!$D$4)*INDEX('GA2'!$E$3:$E$8,WS1B!K386)</f>
        <v>178087.03771599784</v>
      </c>
      <c r="Q386">
        <v>0</v>
      </c>
      <c r="R386">
        <v>0</v>
      </c>
      <c r="S386">
        <v>3</v>
      </c>
      <c r="T386">
        <f t="shared" si="38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9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40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 t="shared" si="35"/>
        <v>178087.03771599784</v>
      </c>
      <c r="AP386">
        <v>188394</v>
      </c>
      <c r="AQ386">
        <v>161</v>
      </c>
      <c r="AR386">
        <f t="shared" si="41"/>
        <v>10306.962284002162</v>
      </c>
    </row>
    <row r="387" spans="1:44" x14ac:dyDescent="0.3">
      <c r="A387">
        <v>0</v>
      </c>
      <c r="B387">
        <v>0</v>
      </c>
      <c r="C387">
        <v>1</v>
      </c>
      <c r="D387">
        <f t="shared" si="36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7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8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35517.545466350923</v>
      </c>
      <c r="Y387">
        <v>0</v>
      </c>
      <c r="Z387">
        <v>0</v>
      </c>
      <c r="AA387">
        <v>4</v>
      </c>
      <c r="AB387">
        <f t="shared" si="39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40"/>
        <v>8.5</v>
      </c>
      <c r="AK387">
        <f>IF((MIN('GA2'!$F$3,AH387)-MAX(0,AG387))&lt;0,0,MIN('GA2'!$F$3,AH387)-MAX(0,AG387))</f>
        <v>2.768991695520437</v>
      </c>
      <c r="AL387">
        <f>IF((MIN('GA2'!$F$4,WS1B!AH387)-MAX('GA2'!$F$3, WS1B!AG387))&lt;0,0,MIN('GA2'!$F$4,WS1B!AH387)-MAX('GA2'!$F$3, WS1B!AG387))</f>
        <v>3.5044493081118961</v>
      </c>
      <c r="AM387">
        <f>IF((MIN(24,AH387)-MAX('GA2'!$F$4,WS1B!AG387))&lt;0,0,MIN(24,AH387)-MAX('GA2'!$F$4,WS1B!AG387))</f>
        <v>2.2265589963676664</v>
      </c>
      <c r="AN387">
        <f>(AK387*'GA2'!$B$7+WS1B!AL387*'GA2'!$C$7+WS1B!AM387*'GA2'!$D$7)*INDEX('GA2'!$E$3:$E$8,WS1B!AI387)</f>
        <v>53145.983776938665</v>
      </c>
      <c r="AO387">
        <f t="shared" ref="AO387:AO450" si="42">$H387+$P387+$X387+$AF387+$AN387</f>
        <v>88663.52924328958</v>
      </c>
      <c r="AP387">
        <v>95030</v>
      </c>
      <c r="AQ387">
        <v>136.4</v>
      </c>
      <c r="AR387">
        <f t="shared" si="41"/>
        <v>6366.4707567104197</v>
      </c>
    </row>
    <row r="388" spans="1:44" x14ac:dyDescent="0.3">
      <c r="A388">
        <v>13</v>
      </c>
      <c r="B388">
        <v>21.4</v>
      </c>
      <c r="C388">
        <v>1</v>
      </c>
      <c r="D388">
        <f t="shared" ref="D388:D451" si="43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72930.446470107505</v>
      </c>
      <c r="I388">
        <v>0</v>
      </c>
      <c r="J388">
        <v>0</v>
      </c>
      <c r="K388">
        <v>6</v>
      </c>
      <c r="L388">
        <f t="shared" ref="L388:L451" si="44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45">R388-Q388</f>
        <v>18.200000000000003</v>
      </c>
      <c r="U388">
        <f>IF((MIN('GA2'!$F$3,R388)-MAX(0,Q388))&lt;0,0,MIN('GA2'!$F$3,R388)-MAX(0,Q388))</f>
        <v>2.4689916955204372</v>
      </c>
      <c r="V388">
        <f>IF((MIN('GA2'!$F$4,WS1B!R388)-MAX('GA2'!$F$3, WS1B!Q388))&lt;0,0,MIN('GA2'!$F$4,WS1B!R388)-MAX('GA2'!$F$3, WS1B!Q388))</f>
        <v>3.5044493081118961</v>
      </c>
      <c r="W388">
        <f>IF((MIN(24,R388)-MAX('GA2'!$F$4,WS1B!Q388))&lt;0,0,MIN(24,R388)-MAX('GA2'!$F$4,WS1B!Q388))</f>
        <v>12.226558996367668</v>
      </c>
      <c r="X388">
        <f>(U388*'GA2'!$B$5+WS1B!V388*'GA2'!$C$5+WS1B!W388*'GA2'!$D$5)*INDEX('GA2'!$E$3:$E$8,WS1B!S388)</f>
        <v>162774.34521153901</v>
      </c>
      <c r="Y388">
        <v>0</v>
      </c>
      <c r="Z388">
        <v>0</v>
      </c>
      <c r="AA388">
        <v>5</v>
      </c>
      <c r="AB388">
        <f t="shared" ref="AB388:AB451" si="46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7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39266.56972798935</v>
      </c>
      <c r="AO388">
        <f t="shared" si="42"/>
        <v>274971.36140963587</v>
      </c>
      <c r="AP388">
        <v>309720</v>
      </c>
      <c r="AQ388">
        <v>322</v>
      </c>
      <c r="AR388">
        <f t="shared" ref="AR388:AR451" si="48">ABS($AP388-$AO388)</f>
        <v>34748.638590364135</v>
      </c>
    </row>
    <row r="389" spans="1:44" x14ac:dyDescent="0.3">
      <c r="A389">
        <v>0</v>
      </c>
      <c r="B389">
        <v>0</v>
      </c>
      <c r="C389">
        <v>5</v>
      </c>
      <c r="D389">
        <f t="shared" si="43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44"/>
        <v>3.2</v>
      </c>
      <c r="M389">
        <f>IF((MIN('GA2'!$F$3,J389)-MAX(0,I389))&lt;0,0,MIN('GA2'!$F$3,J389)-MAX(0,I389))</f>
        <v>6.8991695520437268E-2</v>
      </c>
      <c r="N389">
        <f>IF((MIN('GA2'!$F$4,WS1B!J389)-MAX('GA2'!$F$3, WS1B!I389))&lt;0,0,MIN('GA2'!$F$4,WS1B!J389)-MAX('GA2'!$F$3, WS1B!I389))</f>
        <v>3.1310083044795629</v>
      </c>
      <c r="O389">
        <f>IF((MIN(24,J389)-MAX('GA2'!$F$4,WS1B!I389))&lt;0,0,MIN(24,J389)-MAX('GA2'!$F$4,WS1B!I389))</f>
        <v>0</v>
      </c>
      <c r="P389">
        <f>(M389*'GA2'!$B$4+WS1B!N389*'GA2'!$C$4+WS1B!O389*'GA2'!$D$4)*INDEX('GA2'!$E$3:$E$8,WS1B!K389)</f>
        <v>38015.374672771788</v>
      </c>
      <c r="Q389">
        <v>0.5</v>
      </c>
      <c r="R389">
        <v>9.3000000000000007</v>
      </c>
      <c r="S389">
        <v>2</v>
      </c>
      <c r="T389">
        <f t="shared" si="45"/>
        <v>8.8000000000000007</v>
      </c>
      <c r="U389">
        <f>IF((MIN('GA2'!$F$3,R389)-MAX(0,Q389))&lt;0,0,MIN('GA2'!$F$3,R389)-MAX(0,Q389))</f>
        <v>4.3689916955204371</v>
      </c>
      <c r="V389">
        <f>IF((MIN('GA2'!$F$4,WS1B!R389)-MAX('GA2'!$F$3, WS1B!Q389))&lt;0,0,MIN('GA2'!$F$4,WS1B!R389)-MAX('GA2'!$F$3, WS1B!Q389))</f>
        <v>3.5044493081118961</v>
      </c>
      <c r="W389">
        <f>IF((MIN(24,R389)-MAX('GA2'!$F$4,WS1B!Q389))&lt;0,0,MIN(24,R389)-MAX('GA2'!$F$4,WS1B!Q389))</f>
        <v>0.92655899636766748</v>
      </c>
      <c r="X389">
        <f>(U389*'GA2'!$B$5+WS1B!V389*'GA2'!$C$5+WS1B!W389*'GA2'!$D$5)*INDEX('GA2'!$E$3:$E$8,WS1B!S389)</f>
        <v>104441.35963121308</v>
      </c>
      <c r="Y389">
        <v>0</v>
      </c>
      <c r="Z389">
        <v>0</v>
      </c>
      <c r="AA389">
        <v>1</v>
      </c>
      <c r="AB389">
        <f t="shared" si="46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7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66114.089391591318</v>
      </c>
      <c r="AO389">
        <f t="shared" si="42"/>
        <v>208570.8236955762</v>
      </c>
      <c r="AP389">
        <v>171431</v>
      </c>
      <c r="AQ389">
        <v>173.2</v>
      </c>
      <c r="AR389">
        <f t="shared" si="48"/>
        <v>37139.823695576197</v>
      </c>
    </row>
    <row r="390" spans="1:44" x14ac:dyDescent="0.3">
      <c r="A390">
        <v>0</v>
      </c>
      <c r="B390">
        <v>0</v>
      </c>
      <c r="C390">
        <v>2</v>
      </c>
      <c r="D390">
        <f t="shared" si="43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44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45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46"/>
        <v>9.9</v>
      </c>
      <c r="AC390">
        <f>IF((MIN('GA2'!$F$3,Z390)-MAX(0,Y390))&lt;0,0,MIN('GA2'!$F$3,Z390)-MAX(0,Y390))</f>
        <v>2.3689916955204371</v>
      </c>
      <c r="AD390">
        <f>IF((MIN('GA2'!$F$4,WS1B!Z390)-MAX('GA2'!$F$3, WS1B!Y390))&lt;0,0,MIN('GA2'!$F$4,WS1B!Z390)-MAX('GA2'!$F$3, WS1B!Y390))</f>
        <v>3.5044493081118961</v>
      </c>
      <c r="AE390">
        <f>IF((MIN(24,Z390)-MAX('GA2'!$F$4,WS1B!Y390))&lt;0,0,MIN(24,Z390)-MAX('GA2'!$F$4,WS1B!Y390))</f>
        <v>4.0265589963676671</v>
      </c>
      <c r="AF390">
        <f>(AC390*'GA2'!$B$6+WS1B!AD390*'GA2'!$C$6+WS1B!AE390*'GA2'!$D$6)*INDEX('GA2'!$E$3:$E$8,WS1B!AA390)</f>
        <v>95329.392463918542</v>
      </c>
      <c r="AG390">
        <v>5</v>
      </c>
      <c r="AH390">
        <v>6.9</v>
      </c>
      <c r="AI390">
        <v>3</v>
      </c>
      <c r="AJ390">
        <f t="shared" si="47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1.9000000000000004</v>
      </c>
      <c r="AM390">
        <f>IF((MIN(24,AH390)-MAX('GA2'!$F$4,WS1B!AG390))&lt;0,0,MIN(24,AH390)-MAX('GA2'!$F$4,WS1B!AG390))</f>
        <v>0</v>
      </c>
      <c r="AN390">
        <f>(AK390*'GA2'!$B$7+WS1B!AL390*'GA2'!$C$7+WS1B!AM390*'GA2'!$D$7)*INDEX('GA2'!$E$3:$E$8,WS1B!AI390)</f>
        <v>9252.6071199652288</v>
      </c>
      <c r="AO390">
        <f t="shared" si="42"/>
        <v>104581.99958388376</v>
      </c>
      <c r="AP390">
        <v>107324</v>
      </c>
      <c r="AQ390">
        <v>102</v>
      </c>
      <c r="AR390">
        <f t="shared" si="48"/>
        <v>2742.000416116236</v>
      </c>
    </row>
    <row r="391" spans="1:44" x14ac:dyDescent="0.3">
      <c r="A391">
        <v>2</v>
      </c>
      <c r="B391">
        <v>13.8</v>
      </c>
      <c r="C391">
        <v>2</v>
      </c>
      <c r="D391">
        <f t="shared" si="43"/>
        <v>11.8</v>
      </c>
      <c r="E391">
        <f>IF((MIN('GA2'!$F$3,B391)-MAX(0,A391))&lt;0,0,MIN('GA2'!$F$3,B391)-MAX(0,A391))</f>
        <v>2.8689916955204371</v>
      </c>
      <c r="F391">
        <f>IF((MIN('GA2'!$F$4,WS1B!B391)-MAX('GA2'!$F$3, WS1B!A391))&lt;0,0,MIN('GA2'!$F$4,WS1B!B391)-MAX('GA2'!$F$3, WS1B!A391))</f>
        <v>3.5044493081118961</v>
      </c>
      <c r="G391">
        <f>IF((MIN(24,B391)-MAX('GA2'!$F$4,WS1B!A391))&lt;0,0,MIN(24,B391)-MAX('GA2'!$F$4,WS1B!A391))</f>
        <v>5.4265589963676675</v>
      </c>
      <c r="H391">
        <f>(E391*'GA2'!$B$3+WS1B!F391*'GA2'!$C$3+WS1B!G391*'GA2'!$D$3)*INDEX('GA2'!$E$3:$E$8,WS1B!C391)</f>
        <v>83417.217970514044</v>
      </c>
      <c r="I391">
        <v>0</v>
      </c>
      <c r="J391">
        <v>0</v>
      </c>
      <c r="K391">
        <v>3</v>
      </c>
      <c r="L391">
        <f t="shared" si="44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45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46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0.77344100363233359</v>
      </c>
      <c r="AE391">
        <f>IF((MIN(24,Z391)-MAX('GA2'!$F$4,WS1B!Y391))&lt;0,0,MIN(24,Z391)-MAX('GA2'!$F$4,WS1B!Y391))</f>
        <v>15.626558996367667</v>
      </c>
      <c r="AF391">
        <f>(AC391*'GA2'!$B$6+WS1B!AD391*'GA2'!$C$6+WS1B!AE391*'GA2'!$D$6)*INDEX('GA2'!$E$3:$E$8,WS1B!AA391)</f>
        <v>153013.91853367377</v>
      </c>
      <c r="AG391">
        <v>0</v>
      </c>
      <c r="AH391">
        <v>0</v>
      </c>
      <c r="AI391">
        <v>4</v>
      </c>
      <c r="AJ391">
        <f t="shared" si="47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 t="shared" si="42"/>
        <v>236431.13650418783</v>
      </c>
      <c r="AP391">
        <v>236068</v>
      </c>
      <c r="AQ391">
        <v>308.2</v>
      </c>
      <c r="AR391">
        <f t="shared" si="48"/>
        <v>363.13650418783072</v>
      </c>
    </row>
    <row r="392" spans="1:44" x14ac:dyDescent="0.3">
      <c r="A392">
        <v>15.5</v>
      </c>
      <c r="B392">
        <v>17.399999999999999</v>
      </c>
      <c r="C392">
        <v>4</v>
      </c>
      <c r="D392">
        <f t="shared" si="43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15996.945333850043</v>
      </c>
      <c r="I392">
        <v>14.1</v>
      </c>
      <c r="J392">
        <v>15.5</v>
      </c>
      <c r="K392">
        <v>2</v>
      </c>
      <c r="L392">
        <f t="shared" si="44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14230.089129947255</v>
      </c>
      <c r="Q392">
        <v>0</v>
      </c>
      <c r="R392">
        <v>0</v>
      </c>
      <c r="S392">
        <v>5</v>
      </c>
      <c r="T392">
        <f t="shared" si="45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46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44025.355341712129</v>
      </c>
      <c r="AG392">
        <v>9</v>
      </c>
      <c r="AH392">
        <v>17.7</v>
      </c>
      <c r="AI392">
        <v>1</v>
      </c>
      <c r="AJ392">
        <f t="shared" si="47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83876.259033587514</v>
      </c>
      <c r="AO392">
        <f t="shared" si="42"/>
        <v>158128.64883909695</v>
      </c>
      <c r="AP392">
        <v>154750</v>
      </c>
      <c r="AQ392">
        <v>180.5</v>
      </c>
      <c r="AR392">
        <f t="shared" si="48"/>
        <v>3378.6488390969462</v>
      </c>
    </row>
    <row r="393" spans="1:44" x14ac:dyDescent="0.3">
      <c r="A393">
        <v>9.4</v>
      </c>
      <c r="B393">
        <v>16.2</v>
      </c>
      <c r="C393">
        <v>5</v>
      </c>
      <c r="D393">
        <f t="shared" si="43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65413.263924910985</v>
      </c>
      <c r="I393">
        <v>7.3</v>
      </c>
      <c r="J393">
        <v>9.9</v>
      </c>
      <c r="K393">
        <v>1</v>
      </c>
      <c r="L393">
        <f t="shared" si="44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1.0734410036323334</v>
      </c>
      <c r="O393">
        <f>IF((MIN(24,J393)-MAX('GA2'!$F$4,WS1B!I393))&lt;0,0,MIN(24,J393)-MAX('GA2'!$F$4,WS1B!I393))</f>
        <v>1.5265589963676671</v>
      </c>
      <c r="P393">
        <f>(M393*'GA2'!$B$4+WS1B!N393*'GA2'!$C$4+WS1B!O393*'GA2'!$D$4)*INDEX('GA2'!$E$3:$E$8,WS1B!K393)</f>
        <v>26650.519902538392</v>
      </c>
      <c r="Q393">
        <v>0</v>
      </c>
      <c r="R393">
        <v>0</v>
      </c>
      <c r="S393">
        <v>6</v>
      </c>
      <c r="T393">
        <f t="shared" si="45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46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7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2.9734410036323329</v>
      </c>
      <c r="AM393">
        <f>IF((MIN(24,AH393)-MAX('GA2'!$F$4,WS1B!AG393))&lt;0,0,MIN(24,AH393)-MAX('GA2'!$F$4,WS1B!AG393))</f>
        <v>14.526558996367665</v>
      </c>
      <c r="AN393">
        <f>(AK393*'GA2'!$B$7+WS1B!AL393*'GA2'!$C$7+WS1B!AM393*'GA2'!$D$7)*INDEX('GA2'!$E$3:$E$8,WS1B!AI393)</f>
        <v>177261.43606942694</v>
      </c>
      <c r="AO393">
        <f t="shared" si="42"/>
        <v>269325.21989687631</v>
      </c>
      <c r="AP393">
        <v>267071</v>
      </c>
      <c r="AQ393">
        <v>338</v>
      </c>
      <c r="AR393">
        <f t="shared" si="48"/>
        <v>2254.2198968763114</v>
      </c>
    </row>
    <row r="394" spans="1:44" x14ac:dyDescent="0.3">
      <c r="A394">
        <v>1.4</v>
      </c>
      <c r="B394">
        <v>7.7</v>
      </c>
      <c r="C394">
        <v>4</v>
      </c>
      <c r="D394">
        <f t="shared" si="43"/>
        <v>6.3000000000000007</v>
      </c>
      <c r="E394">
        <f>IF((MIN('GA2'!$F$3,B394)-MAX(0,A394))&lt;0,0,MIN('GA2'!$F$3,B394)-MAX(0,A394))</f>
        <v>3.4689916955204372</v>
      </c>
      <c r="F394">
        <f>IF((MIN('GA2'!$F$4,WS1B!B394)-MAX('GA2'!$F$3, WS1B!A394))&lt;0,0,MIN('GA2'!$F$4,WS1B!B394)-MAX('GA2'!$F$3, WS1B!A394))</f>
        <v>2.8310083044795631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43139.570348616566</v>
      </c>
      <c r="I394">
        <v>0</v>
      </c>
      <c r="J394">
        <v>0</v>
      </c>
      <c r="K394">
        <v>2</v>
      </c>
      <c r="L394">
        <f t="shared" si="44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45"/>
        <v>1.3999999999999995</v>
      </c>
      <c r="U394">
        <f>IF((MIN('GA2'!$F$3,R394)-MAX(0,Q394))&lt;0,0,MIN('GA2'!$F$3,R394)-MAX(0,Q394))</f>
        <v>1.3999999999999995</v>
      </c>
      <c r="V394">
        <f>IF((MIN('GA2'!$F$4,WS1B!R394)-MAX('GA2'!$F$3, WS1B!Q394))&lt;0,0,MIN('GA2'!$F$4,WS1B!R394)-MAX('GA2'!$F$3, WS1B!Q394))</f>
        <v>0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18487.384333400343</v>
      </c>
      <c r="Y394">
        <v>0.4</v>
      </c>
      <c r="Z394">
        <v>2.8</v>
      </c>
      <c r="AA394">
        <v>1</v>
      </c>
      <c r="AB394">
        <f t="shared" si="46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16462.068191120656</v>
      </c>
      <c r="AG394">
        <v>0</v>
      </c>
      <c r="AH394">
        <v>0</v>
      </c>
      <c r="AI394">
        <v>6</v>
      </c>
      <c r="AJ394">
        <f t="shared" si="47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 t="shared" si="42"/>
        <v>78089.022873137554</v>
      </c>
      <c r="AP394">
        <v>102224</v>
      </c>
      <c r="AQ394">
        <v>124.9</v>
      </c>
      <c r="AR394">
        <f t="shared" si="48"/>
        <v>24134.977126862446</v>
      </c>
    </row>
    <row r="395" spans="1:44" x14ac:dyDescent="0.3">
      <c r="A395">
        <v>3.9</v>
      </c>
      <c r="B395">
        <v>21.2</v>
      </c>
      <c r="C395">
        <v>4</v>
      </c>
      <c r="D395">
        <f t="shared" si="43"/>
        <v>17.3</v>
      </c>
      <c r="E395">
        <f>IF((MIN('GA2'!$F$3,B395)-MAX(0,A395))&lt;0,0,MIN('GA2'!$F$3,B395)-MAX(0,A395))</f>
        <v>0.96899169552043718</v>
      </c>
      <c r="F395">
        <f>IF((MIN('GA2'!$F$4,WS1B!B395)-MAX('GA2'!$F$3, WS1B!A395))&lt;0,0,MIN('GA2'!$F$4,WS1B!B395)-MAX('GA2'!$F$3, WS1B!A395))</f>
        <v>3.5044493081118961</v>
      </c>
      <c r="G395">
        <f>IF((MIN(24,B395)-MAX('GA2'!$F$4,WS1B!A395))&lt;0,0,MIN(24,B395)-MAX('GA2'!$F$4,WS1B!A395))</f>
        <v>12.826558996367666</v>
      </c>
      <c r="H395">
        <f>(E395*'GA2'!$B$3+WS1B!F395*'GA2'!$C$3+WS1B!G395*'GA2'!$D$3)*INDEX('GA2'!$E$3:$E$8,WS1B!C395)</f>
        <v>132920.76702825981</v>
      </c>
      <c r="I395">
        <v>0</v>
      </c>
      <c r="J395">
        <v>0</v>
      </c>
      <c r="K395">
        <v>6</v>
      </c>
      <c r="L395">
        <f t="shared" si="44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45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46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7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 t="shared" si="42"/>
        <v>132920.76702825981</v>
      </c>
      <c r="AP395">
        <v>143100</v>
      </c>
      <c r="AQ395">
        <v>259.5</v>
      </c>
      <c r="AR395">
        <f t="shared" si="48"/>
        <v>10179.232971740188</v>
      </c>
    </row>
    <row r="396" spans="1:44" x14ac:dyDescent="0.3">
      <c r="A396">
        <v>0</v>
      </c>
      <c r="B396">
        <v>0</v>
      </c>
      <c r="C396">
        <v>3</v>
      </c>
      <c r="D396">
        <f t="shared" si="43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44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45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46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7"/>
        <v>14</v>
      </c>
      <c r="AK396">
        <f>IF((MIN('GA2'!$F$3,AH396)-MAX(0,AG396))&lt;0,0,MIN('GA2'!$F$3,AH396)-MAX(0,AG396))</f>
        <v>4.5689916955204373</v>
      </c>
      <c r="AL396">
        <f>IF((MIN('GA2'!$F$4,WS1B!AH396)-MAX('GA2'!$F$3, WS1B!AG396))&lt;0,0,MIN('GA2'!$F$4,WS1B!AH396)-MAX('GA2'!$F$3, WS1B!AG396))</f>
        <v>3.5044493081118961</v>
      </c>
      <c r="AM396">
        <f>IF((MIN(24,AH396)-MAX('GA2'!$F$4,WS1B!AG396))&lt;0,0,MIN(24,AH396)-MAX('GA2'!$F$4,WS1B!AG396))</f>
        <v>5.9265589963676675</v>
      </c>
      <c r="AN396">
        <f>(AK396*'GA2'!$B$7+WS1B!AL396*'GA2'!$C$7+WS1B!AM396*'GA2'!$D$7)*INDEX('GA2'!$E$3:$E$8,WS1B!AI396)</f>
        <v>103145.16440812442</v>
      </c>
      <c r="AO396">
        <f t="shared" si="42"/>
        <v>103145.16440812442</v>
      </c>
      <c r="AP396">
        <v>88200</v>
      </c>
      <c r="AQ396">
        <v>168</v>
      </c>
      <c r="AR396">
        <f t="shared" si="48"/>
        <v>14945.164408124416</v>
      </c>
    </row>
    <row r="397" spans="1:44" x14ac:dyDescent="0.3">
      <c r="A397">
        <v>0.2</v>
      </c>
      <c r="B397">
        <v>14.5</v>
      </c>
      <c r="C397">
        <v>4</v>
      </c>
      <c r="D397">
        <f t="shared" si="43"/>
        <v>14.3</v>
      </c>
      <c r="E397">
        <f>IF((MIN('GA2'!$F$3,B397)-MAX(0,A397))&lt;0,0,MIN('GA2'!$F$3,B397)-MAX(0,A397))</f>
        <v>4.6689916955204369</v>
      </c>
      <c r="F397">
        <f>IF((MIN('GA2'!$F$4,WS1B!B397)-MAX('GA2'!$F$3, WS1B!A397))&lt;0,0,MIN('GA2'!$F$4,WS1B!B397)-MAX('GA2'!$F$3, WS1B!A397))</f>
        <v>3.5044493081118961</v>
      </c>
      <c r="G397">
        <f>IF((MIN(24,B397)-MAX('GA2'!$F$4,WS1B!A397))&lt;0,0,MIN(24,B397)-MAX('GA2'!$F$4,WS1B!A397))</f>
        <v>6.1265589963676668</v>
      </c>
      <c r="H397">
        <f>(E397*'GA2'!$B$3+WS1B!F397*'GA2'!$C$3+WS1B!G397*'GA2'!$D$3)*INDEX('GA2'!$E$3:$E$8,WS1B!C397)</f>
        <v>108193.18007212193</v>
      </c>
      <c r="I397">
        <v>7.6</v>
      </c>
      <c r="J397">
        <v>14.8</v>
      </c>
      <c r="K397">
        <v>6</v>
      </c>
      <c r="L397">
        <f t="shared" si="44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0.77344100363233359</v>
      </c>
      <c r="O397">
        <f>IF((MIN(24,J397)-MAX('GA2'!$F$4,WS1B!I397))&lt;0,0,MIN(24,J397)-MAX('GA2'!$F$4,WS1B!I397))</f>
        <v>6.4265589963676675</v>
      </c>
      <c r="P397">
        <f>(M397*'GA2'!$B$4+WS1B!N397*'GA2'!$C$4+WS1B!O397*'GA2'!$D$4)*INDEX('GA2'!$E$3:$E$8,WS1B!K397)</f>
        <v>99049.840888595485</v>
      </c>
      <c r="Q397">
        <v>0</v>
      </c>
      <c r="R397">
        <v>0</v>
      </c>
      <c r="S397">
        <v>3</v>
      </c>
      <c r="T397">
        <f t="shared" si="45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46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7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34181.970789042505</v>
      </c>
      <c r="AO397">
        <f t="shared" si="42"/>
        <v>241424.99174975991</v>
      </c>
      <c r="AP397">
        <v>280014</v>
      </c>
      <c r="AQ397">
        <v>324.89999999999998</v>
      </c>
      <c r="AR397">
        <f t="shared" si="48"/>
        <v>38589.008250240091</v>
      </c>
    </row>
    <row r="398" spans="1:44" x14ac:dyDescent="0.3">
      <c r="A398">
        <v>8.5</v>
      </c>
      <c r="B398">
        <v>18.600000000000001</v>
      </c>
      <c r="C398">
        <v>2</v>
      </c>
      <c r="D398">
        <f t="shared" si="43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81641.110045954978</v>
      </c>
      <c r="I398">
        <v>0</v>
      </c>
      <c r="J398">
        <v>0</v>
      </c>
      <c r="K398">
        <v>5</v>
      </c>
      <c r="L398">
        <f t="shared" si="44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45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67587.126223047031</v>
      </c>
      <c r="Y398">
        <v>3.4</v>
      </c>
      <c r="Z398">
        <v>17.3</v>
      </c>
      <c r="AA398">
        <v>4</v>
      </c>
      <c r="AB398">
        <f t="shared" si="46"/>
        <v>13.9</v>
      </c>
      <c r="AC398">
        <f>IF((MIN('GA2'!$F$3,Z398)-MAX(0,Y398))&lt;0,0,MIN('GA2'!$F$3,Z398)-MAX(0,Y398))</f>
        <v>1.4689916955204372</v>
      </c>
      <c r="AD398">
        <f>IF((MIN('GA2'!$F$4,WS1B!Z398)-MAX('GA2'!$F$3, WS1B!Y398))&lt;0,0,MIN('GA2'!$F$4,WS1B!Z398)-MAX('GA2'!$F$3, WS1B!Y398))</f>
        <v>3.5044493081118961</v>
      </c>
      <c r="AE398">
        <f>IF((MIN(24,Z398)-MAX('GA2'!$F$4,WS1B!Y398))&lt;0,0,MIN(24,Z398)-MAX('GA2'!$F$4,WS1B!Y398))</f>
        <v>8.9265589963676675</v>
      </c>
      <c r="AF398">
        <f>(AC398*'GA2'!$B$6+WS1B!AD398*'GA2'!$C$6+WS1B!AE398*'GA2'!$D$6)*INDEX('GA2'!$E$3:$E$8,WS1B!AA398)</f>
        <v>125357.28994079247</v>
      </c>
      <c r="AG398">
        <v>0</v>
      </c>
      <c r="AH398">
        <v>0</v>
      </c>
      <c r="AI398">
        <v>6</v>
      </c>
      <c r="AJ398">
        <f t="shared" si="47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 t="shared" si="42"/>
        <v>274585.52620979451</v>
      </c>
      <c r="AP398">
        <v>246894</v>
      </c>
      <c r="AQ398">
        <v>325.10000000000002</v>
      </c>
      <c r="AR398">
        <f t="shared" si="48"/>
        <v>27691.526209794509</v>
      </c>
    </row>
    <row r="399" spans="1:44" x14ac:dyDescent="0.3">
      <c r="A399">
        <v>0</v>
      </c>
      <c r="B399">
        <v>0</v>
      </c>
      <c r="C399">
        <v>6</v>
      </c>
      <c r="D399">
        <f t="shared" si="43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44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2.2734410036323336</v>
      </c>
      <c r="O399">
        <f>IF((MIN(24,J399)-MAX('GA2'!$F$4,WS1B!I399))&lt;0,0,MIN(24,J399)-MAX('GA2'!$F$4,WS1B!I399))</f>
        <v>3.5265589963676671</v>
      </c>
      <c r="P399">
        <f>(M399*'GA2'!$B$4+WS1B!N399*'GA2'!$C$4+WS1B!O399*'GA2'!$D$4)*INDEX('GA2'!$E$3:$E$8,WS1B!K399)</f>
        <v>69328.311501301374</v>
      </c>
      <c r="Q399">
        <v>0</v>
      </c>
      <c r="R399">
        <v>0</v>
      </c>
      <c r="S399">
        <v>5</v>
      </c>
      <c r="T399">
        <f t="shared" si="45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46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7"/>
        <v>16.700000000000003</v>
      </c>
      <c r="AK399">
        <f>IF((MIN('GA2'!$F$3,AH399)-MAX(0,AG399))&lt;0,0,MIN('GA2'!$F$3,AH399)-MAX(0,AG399))</f>
        <v>1.4689916955204372</v>
      </c>
      <c r="AL399">
        <f>IF((MIN('GA2'!$F$4,WS1B!AH399)-MAX('GA2'!$F$3, WS1B!AG399))&lt;0,0,MIN('GA2'!$F$4,WS1B!AH399)-MAX('GA2'!$F$3, WS1B!AG399))</f>
        <v>3.5044493081118961</v>
      </c>
      <c r="AM399">
        <f>IF((MIN(24,AH399)-MAX('GA2'!$F$4,WS1B!AG399))&lt;0,0,MIN(24,AH399)-MAX('GA2'!$F$4,WS1B!AG399))</f>
        <v>11.726558996367668</v>
      </c>
      <c r="AN399">
        <f>(AK399*'GA2'!$B$7+WS1B!AL399*'GA2'!$C$7+WS1B!AM399*'GA2'!$D$7)*INDEX('GA2'!$E$3:$E$8,WS1B!AI399)</f>
        <v>129266.3894947762</v>
      </c>
      <c r="AO399">
        <f t="shared" si="42"/>
        <v>198594.70099607756</v>
      </c>
      <c r="AP399">
        <v>213267</v>
      </c>
      <c r="AQ399">
        <v>258.39999999999998</v>
      </c>
      <c r="AR399">
        <f t="shared" si="48"/>
        <v>14672.299003922439</v>
      </c>
    </row>
    <row r="400" spans="1:44" x14ac:dyDescent="0.3">
      <c r="A400">
        <v>11.3</v>
      </c>
      <c r="B400">
        <v>23.4</v>
      </c>
      <c r="C400">
        <v>1</v>
      </c>
      <c r="D400">
        <f t="shared" si="43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105054.57170098818</v>
      </c>
      <c r="I400">
        <v>15.8</v>
      </c>
      <c r="J400">
        <v>23.6</v>
      </c>
      <c r="K400">
        <v>3</v>
      </c>
      <c r="L400">
        <f t="shared" si="44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98977.950234045187</v>
      </c>
      <c r="Q400">
        <v>1.6</v>
      </c>
      <c r="R400">
        <v>1.7</v>
      </c>
      <c r="S400">
        <v>4</v>
      </c>
      <c r="T400">
        <f t="shared" si="45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1101.7399518792272</v>
      </c>
      <c r="Y400">
        <v>0</v>
      </c>
      <c r="Z400">
        <v>0</v>
      </c>
      <c r="AA400">
        <v>6</v>
      </c>
      <c r="AB400">
        <f t="shared" si="46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7"/>
        <v>3.8</v>
      </c>
      <c r="AK400">
        <f>IF((MIN('GA2'!$F$3,AH400)-MAX(0,AG400))&lt;0,0,MIN('GA2'!$F$3,AH400)-MAX(0,AG400))</f>
        <v>3.8</v>
      </c>
      <c r="AL400">
        <f>IF((MIN('GA2'!$F$4,WS1B!AH400)-MAX('GA2'!$F$3, WS1B!AG400))&lt;0,0,MIN('GA2'!$F$4,WS1B!AH400)-MAX('GA2'!$F$3, WS1B!AG400))</f>
        <v>0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26747.885154199466</v>
      </c>
      <c r="AO400">
        <f t="shared" si="42"/>
        <v>231882.14704111207</v>
      </c>
      <c r="AP400">
        <v>209569</v>
      </c>
      <c r="AQ400">
        <v>305.89999999999998</v>
      </c>
      <c r="AR400">
        <f t="shared" si="48"/>
        <v>22313.147041112068</v>
      </c>
    </row>
    <row r="401" spans="1:44" x14ac:dyDescent="0.3">
      <c r="A401">
        <v>9.3000000000000007</v>
      </c>
      <c r="B401">
        <v>15.7</v>
      </c>
      <c r="C401">
        <v>6</v>
      </c>
      <c r="D401">
        <f t="shared" si="43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71149.368454915413</v>
      </c>
      <c r="I401">
        <v>11</v>
      </c>
      <c r="J401">
        <v>16.2</v>
      </c>
      <c r="K401">
        <v>2</v>
      </c>
      <c r="L401">
        <f t="shared" si="44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52854.616768375497</v>
      </c>
      <c r="Q401">
        <v>0</v>
      </c>
      <c r="R401">
        <v>0</v>
      </c>
      <c r="S401">
        <v>1</v>
      </c>
      <c r="T401">
        <f t="shared" si="45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46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7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 t="shared" si="42"/>
        <v>124003.98522329092</v>
      </c>
      <c r="AP401">
        <v>106804</v>
      </c>
      <c r="AQ401">
        <v>148</v>
      </c>
      <c r="AR401">
        <f t="shared" si="48"/>
        <v>17199.985223290918</v>
      </c>
    </row>
    <row r="402" spans="1:44" x14ac:dyDescent="0.3">
      <c r="A402">
        <v>0</v>
      </c>
      <c r="B402">
        <v>0</v>
      </c>
      <c r="C402">
        <v>3</v>
      </c>
      <c r="D402">
        <f t="shared" si="43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44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27526.36504727701</v>
      </c>
      <c r="Q402">
        <v>7.3</v>
      </c>
      <c r="R402">
        <v>20.8</v>
      </c>
      <c r="S402">
        <v>2</v>
      </c>
      <c r="T402">
        <f t="shared" si="45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1.0734410036323334</v>
      </c>
      <c r="W402">
        <f>IF((MIN(24,R402)-MAX('GA2'!$F$4,WS1B!Q402))&lt;0,0,MIN(24,R402)-MAX('GA2'!$F$4,WS1B!Q402))</f>
        <v>12.426558996367667</v>
      </c>
      <c r="X402">
        <f>(U402*'GA2'!$B$5+WS1B!V402*'GA2'!$C$5+WS1B!W402*'GA2'!$D$5)*INDEX('GA2'!$E$3:$E$8,WS1B!S402)</f>
        <v>102115.32475840612</v>
      </c>
      <c r="Y402">
        <v>0</v>
      </c>
      <c r="Z402">
        <v>0</v>
      </c>
      <c r="AA402">
        <v>1</v>
      </c>
      <c r="AB402">
        <f t="shared" si="46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7"/>
        <v>0.29999999999999982</v>
      </c>
      <c r="AK402">
        <f>IF((MIN('GA2'!$F$3,AH402)-MAX(0,AG402))&lt;0,0,MIN('GA2'!$F$3,AH402)-MAX(0,AG402))</f>
        <v>0.29999999999999982</v>
      </c>
      <c r="AL402">
        <f>IF((MIN('GA2'!$F$4,WS1B!AH402)-MAX('GA2'!$F$3, WS1B!AG402))&lt;0,0,MIN('GA2'!$F$4,WS1B!AH402)-MAX('GA2'!$F$3, WS1B!AG402))</f>
        <v>0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2904.2276522652401</v>
      </c>
      <c r="AO402">
        <f t="shared" si="42"/>
        <v>132545.91745794838</v>
      </c>
      <c r="AP402">
        <v>120791</v>
      </c>
      <c r="AQ402">
        <v>137.6</v>
      </c>
      <c r="AR402">
        <f t="shared" si="48"/>
        <v>11754.917457948381</v>
      </c>
    </row>
    <row r="403" spans="1:44" x14ac:dyDescent="0.3">
      <c r="A403">
        <v>14.4</v>
      </c>
      <c r="B403">
        <v>23.3</v>
      </c>
      <c r="C403">
        <v>3</v>
      </c>
      <c r="D403">
        <f t="shared" si="43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89813.537473166361</v>
      </c>
      <c r="I403">
        <v>0</v>
      </c>
      <c r="J403">
        <v>0</v>
      </c>
      <c r="K403">
        <v>5</v>
      </c>
      <c r="L403">
        <f t="shared" si="44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45"/>
        <v>19</v>
      </c>
      <c r="U403">
        <f>IF((MIN('GA2'!$F$3,R403)-MAX(0,Q403))&lt;0,0,MIN('GA2'!$F$3,R403)-MAX(0,Q403))</f>
        <v>3.0689916955204373</v>
      </c>
      <c r="V403">
        <f>IF((MIN('GA2'!$F$4,WS1B!R403)-MAX('GA2'!$F$3, WS1B!Q403))&lt;0,0,MIN('GA2'!$F$4,WS1B!R403)-MAX('GA2'!$F$3, WS1B!Q403))</f>
        <v>3.5044493081118961</v>
      </c>
      <c r="W403">
        <f>IF((MIN(24,R403)-MAX('GA2'!$F$4,WS1B!Q403))&lt;0,0,MIN(24,R403)-MAX('GA2'!$F$4,WS1B!Q403))</f>
        <v>12.426558996367667</v>
      </c>
      <c r="X403">
        <f>(U403*'GA2'!$B$5+WS1B!V403*'GA2'!$C$5+WS1B!W403*'GA2'!$D$5)*INDEX('GA2'!$E$3:$E$8,WS1B!S403)</f>
        <v>183142.58865780797</v>
      </c>
      <c r="Y403">
        <v>0</v>
      </c>
      <c r="Z403">
        <v>0</v>
      </c>
      <c r="AA403">
        <v>6</v>
      </c>
      <c r="AB403">
        <f t="shared" si="46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7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 t="shared" si="42"/>
        <v>272956.12613097433</v>
      </c>
      <c r="AP403">
        <v>307633</v>
      </c>
      <c r="AQ403">
        <v>285.5</v>
      </c>
      <c r="AR403">
        <f t="shared" si="48"/>
        <v>34676.873869025672</v>
      </c>
    </row>
    <row r="404" spans="1:44" x14ac:dyDescent="0.3">
      <c r="A404">
        <v>0</v>
      </c>
      <c r="B404">
        <v>0</v>
      </c>
      <c r="C404">
        <v>3</v>
      </c>
      <c r="D404">
        <f t="shared" si="43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44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141190.18479691006</v>
      </c>
      <c r="Q404">
        <v>0</v>
      </c>
      <c r="R404">
        <v>0</v>
      </c>
      <c r="S404">
        <v>2</v>
      </c>
      <c r="T404">
        <f t="shared" si="45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46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18140.506411254006</v>
      </c>
      <c r="AG404">
        <v>0</v>
      </c>
      <c r="AH404">
        <v>0</v>
      </c>
      <c r="AI404">
        <v>1</v>
      </c>
      <c r="AJ404">
        <f t="shared" si="47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 t="shared" si="42"/>
        <v>159330.69120816406</v>
      </c>
      <c r="AP404">
        <v>141035</v>
      </c>
      <c r="AQ404">
        <v>117</v>
      </c>
      <c r="AR404">
        <f t="shared" si="48"/>
        <v>18295.691208164062</v>
      </c>
    </row>
    <row r="405" spans="1:44" x14ac:dyDescent="0.3">
      <c r="A405">
        <v>14.8</v>
      </c>
      <c r="B405">
        <v>19.2</v>
      </c>
      <c r="C405">
        <v>5</v>
      </c>
      <c r="D405">
        <f t="shared" si="43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42326.229598471815</v>
      </c>
      <c r="I405">
        <v>0</v>
      </c>
      <c r="J405">
        <v>0</v>
      </c>
      <c r="K405">
        <v>6</v>
      </c>
      <c r="L405">
        <f t="shared" si="44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45"/>
        <v>10.7</v>
      </c>
      <c r="U405">
        <f>IF((MIN('GA2'!$F$3,R405)-MAX(0,Q405))&lt;0,0,MIN('GA2'!$F$3,R405)-MAX(0,Q405))</f>
        <v>2.0689916955204373</v>
      </c>
      <c r="V405">
        <f>IF((MIN('GA2'!$F$4,WS1B!R405)-MAX('GA2'!$F$3, WS1B!Q405))&lt;0,0,MIN('GA2'!$F$4,WS1B!R405)-MAX('GA2'!$F$3, WS1B!Q405))</f>
        <v>3.5044493081118961</v>
      </c>
      <c r="W405">
        <f>IF((MIN(24,R405)-MAX('GA2'!$F$4,WS1B!Q405))&lt;0,0,MIN(24,R405)-MAX('GA2'!$F$4,WS1B!Q405))</f>
        <v>5.1265589963676668</v>
      </c>
      <c r="X405">
        <f>(U405*'GA2'!$B$5+WS1B!V405*'GA2'!$C$5+WS1B!W405*'GA2'!$D$5)*INDEX('GA2'!$E$3:$E$8,WS1B!S405)</f>
        <v>117359.92201239773</v>
      </c>
      <c r="Y405">
        <v>0</v>
      </c>
      <c r="Z405">
        <v>0</v>
      </c>
      <c r="AA405">
        <v>4</v>
      </c>
      <c r="AB405">
        <f t="shared" si="46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7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1795.1789054196324</v>
      </c>
      <c r="AO405">
        <f t="shared" si="42"/>
        <v>161481.33051628916</v>
      </c>
      <c r="AP405">
        <v>175138</v>
      </c>
      <c r="AQ405">
        <v>154</v>
      </c>
      <c r="AR405">
        <f t="shared" si="48"/>
        <v>13656.669483710837</v>
      </c>
    </row>
    <row r="406" spans="1:44" x14ac:dyDescent="0.3">
      <c r="A406">
        <v>2.1</v>
      </c>
      <c r="B406">
        <v>22.3</v>
      </c>
      <c r="C406">
        <v>5</v>
      </c>
      <c r="D406">
        <f t="shared" si="43"/>
        <v>20.2</v>
      </c>
      <c r="E406">
        <f>IF((MIN('GA2'!$F$3,B406)-MAX(0,A406))&lt;0,0,MIN('GA2'!$F$3,B406)-MAX(0,A406))</f>
        <v>2.768991695520437</v>
      </c>
      <c r="F406">
        <f>IF((MIN('GA2'!$F$4,WS1B!B406)-MAX('GA2'!$F$3, WS1B!A406))&lt;0,0,MIN('GA2'!$F$4,WS1B!B406)-MAX('GA2'!$F$3, WS1B!A406))</f>
        <v>3.5044493081118961</v>
      </c>
      <c r="G406">
        <f>IF((MIN(24,B406)-MAX('GA2'!$F$4,WS1B!A406))&lt;0,0,MIN(24,B406)-MAX('GA2'!$F$4,WS1B!A406))</f>
        <v>13.926558996367667</v>
      </c>
      <c r="H406">
        <f>(E406*'GA2'!$B$3+WS1B!F406*'GA2'!$C$3+WS1B!G406*'GA2'!$D$3)*INDEX('GA2'!$E$3:$E$8,WS1B!C406)</f>
        <v>180059.84452052446</v>
      </c>
      <c r="I406">
        <v>15.4</v>
      </c>
      <c r="J406">
        <v>17.399999999999999</v>
      </c>
      <c r="K406">
        <v>2</v>
      </c>
      <c r="L406">
        <f t="shared" si="44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20328.698757067483</v>
      </c>
      <c r="Q406">
        <v>0</v>
      </c>
      <c r="R406">
        <v>0</v>
      </c>
      <c r="S406">
        <v>3</v>
      </c>
      <c r="T406">
        <f t="shared" si="45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46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48218.246326637061</v>
      </c>
      <c r="AG406">
        <v>0</v>
      </c>
      <c r="AH406">
        <v>0</v>
      </c>
      <c r="AI406">
        <v>4</v>
      </c>
      <c r="AJ406">
        <f t="shared" si="47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 t="shared" si="42"/>
        <v>248606.78960422898</v>
      </c>
      <c r="AP406">
        <v>266954</v>
      </c>
      <c r="AQ406">
        <v>359.8</v>
      </c>
      <c r="AR406">
        <f t="shared" si="48"/>
        <v>18347.210395771021</v>
      </c>
    </row>
    <row r="407" spans="1:44" x14ac:dyDescent="0.3">
      <c r="A407">
        <v>0</v>
      </c>
      <c r="B407">
        <v>0</v>
      </c>
      <c r="C407">
        <v>6</v>
      </c>
      <c r="D407">
        <f t="shared" si="43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44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45"/>
        <v>19.5</v>
      </c>
      <c r="U407">
        <f>IF((MIN('GA2'!$F$3,R407)-MAX(0,Q407))&lt;0,0,MIN('GA2'!$F$3,R407)-MAX(0,Q407))</f>
        <v>2.4689916955204372</v>
      </c>
      <c r="V407">
        <f>IF((MIN('GA2'!$F$4,WS1B!R407)-MAX('GA2'!$F$3, WS1B!Q407))&lt;0,0,MIN('GA2'!$F$4,WS1B!R407)-MAX('GA2'!$F$3, WS1B!Q407))</f>
        <v>3.5044493081118961</v>
      </c>
      <c r="W407">
        <f>IF((MIN(24,R407)-MAX('GA2'!$F$4,WS1B!Q407))&lt;0,0,MIN(24,R407)-MAX('GA2'!$F$4,WS1B!Q407))</f>
        <v>13.526558996367665</v>
      </c>
      <c r="X407">
        <f>(U407*'GA2'!$B$5+WS1B!V407*'GA2'!$C$5+WS1B!W407*'GA2'!$D$5)*INDEX('GA2'!$E$3:$E$8,WS1B!S407)</f>
        <v>171797.29336955765</v>
      </c>
      <c r="Y407">
        <v>2</v>
      </c>
      <c r="Z407">
        <v>22.1</v>
      </c>
      <c r="AA407">
        <v>3</v>
      </c>
      <c r="AB407">
        <f t="shared" si="46"/>
        <v>20.100000000000001</v>
      </c>
      <c r="AC407">
        <f>IF((MIN('GA2'!$F$3,Z407)-MAX(0,Y407))&lt;0,0,MIN('GA2'!$F$3,Z407)-MAX(0,Y407))</f>
        <v>2.8689916955204371</v>
      </c>
      <c r="AD407">
        <f>IF((MIN('GA2'!$F$4,WS1B!Z407)-MAX('GA2'!$F$3, WS1B!Y407))&lt;0,0,MIN('GA2'!$F$4,WS1B!Z407)-MAX('GA2'!$F$3, WS1B!Y407))</f>
        <v>3.5044493081118961</v>
      </c>
      <c r="AE407">
        <f>IF((MIN(24,Z407)-MAX('GA2'!$F$4,WS1B!Y407))&lt;0,0,MIN(24,Z407)-MAX('GA2'!$F$4,WS1B!Y407))</f>
        <v>13.726558996367668</v>
      </c>
      <c r="AF407">
        <f>(AC407*'GA2'!$B$6+WS1B!AD407*'GA2'!$C$6+WS1B!AE407*'GA2'!$D$6)*INDEX('GA2'!$E$3:$E$8,WS1B!AA407)</f>
        <v>207085.29415396921</v>
      </c>
      <c r="AG407">
        <v>18.600000000000001</v>
      </c>
      <c r="AH407">
        <v>19.100000000000001</v>
      </c>
      <c r="AI407">
        <v>1</v>
      </c>
      <c r="AJ407">
        <f t="shared" si="47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4820.4746571027308</v>
      </c>
      <c r="AO407">
        <f t="shared" si="42"/>
        <v>383703.06218062958</v>
      </c>
      <c r="AP407">
        <v>387038</v>
      </c>
      <c r="AQ407">
        <v>322.8</v>
      </c>
      <c r="AR407">
        <f t="shared" si="48"/>
        <v>3334.9378193704179</v>
      </c>
    </row>
    <row r="408" spans="1:44" x14ac:dyDescent="0.3">
      <c r="A408">
        <v>12.1</v>
      </c>
      <c r="B408">
        <v>18</v>
      </c>
      <c r="C408">
        <v>1</v>
      </c>
      <c r="D408">
        <f t="shared" si="43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51224.956449242192</v>
      </c>
      <c r="I408">
        <v>0</v>
      </c>
      <c r="J408">
        <v>0</v>
      </c>
      <c r="K408">
        <v>3</v>
      </c>
      <c r="L408">
        <f t="shared" si="44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45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46"/>
        <v>15.299999999999999</v>
      </c>
      <c r="AC408">
        <f>IF((MIN('GA2'!$F$3,Z408)-MAX(0,Y408))&lt;0,0,MIN('GA2'!$F$3,Z408)-MAX(0,Y408))</f>
        <v>0.96899169552043718</v>
      </c>
      <c r="AD408">
        <f>IF((MIN('GA2'!$F$4,WS1B!Z408)-MAX('GA2'!$F$3, WS1B!Y408))&lt;0,0,MIN('GA2'!$F$4,WS1B!Z408)-MAX('GA2'!$F$3, WS1B!Y408))</f>
        <v>3.5044493081118961</v>
      </c>
      <c r="AE408">
        <f>IF((MIN(24,Z408)-MAX('GA2'!$F$4,WS1B!Y408))&lt;0,0,MIN(24,Z408)-MAX('GA2'!$F$4,WS1B!Y408))</f>
        <v>10.826558996367666</v>
      </c>
      <c r="AF408">
        <f>(AC408*'GA2'!$B$6+WS1B!AD408*'GA2'!$C$6+WS1B!AE408*'GA2'!$D$6)*INDEX('GA2'!$E$3:$E$8,WS1B!AA408)</f>
        <v>156659.98459373874</v>
      </c>
      <c r="AG408">
        <v>0</v>
      </c>
      <c r="AH408">
        <v>0</v>
      </c>
      <c r="AI408">
        <v>2</v>
      </c>
      <c r="AJ408">
        <f t="shared" si="47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 t="shared" si="42"/>
        <v>207884.94104298094</v>
      </c>
      <c r="AP408">
        <v>198117</v>
      </c>
      <c r="AQ408">
        <v>210.9</v>
      </c>
      <c r="AR408">
        <f t="shared" si="48"/>
        <v>9767.9410429809359</v>
      </c>
    </row>
    <row r="409" spans="1:44" x14ac:dyDescent="0.3">
      <c r="A409">
        <v>0</v>
      </c>
      <c r="B409">
        <v>0</v>
      </c>
      <c r="C409">
        <v>6</v>
      </c>
      <c r="D409">
        <f t="shared" si="43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44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2.2734410036323336</v>
      </c>
      <c r="O409">
        <f>IF((MIN(24,J409)-MAX('GA2'!$F$4,WS1B!I409))&lt;0,0,MIN(24,J409)-MAX('GA2'!$F$4,WS1B!I409))</f>
        <v>3.5265589963676671</v>
      </c>
      <c r="P409">
        <f>(M409*'GA2'!$B$4+WS1B!N409*'GA2'!$C$4+WS1B!O409*'GA2'!$D$4)*INDEX('GA2'!$E$3:$E$8,WS1B!K409)</f>
        <v>69328.311501301374</v>
      </c>
      <c r="Q409">
        <v>0</v>
      </c>
      <c r="R409">
        <v>0</v>
      </c>
      <c r="S409">
        <v>5</v>
      </c>
      <c r="T409">
        <f t="shared" si="45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46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7"/>
        <v>16.700000000000003</v>
      </c>
      <c r="AK409">
        <f>IF((MIN('GA2'!$F$3,AH409)-MAX(0,AG409))&lt;0,0,MIN('GA2'!$F$3,AH409)-MAX(0,AG409))</f>
        <v>1.4689916955204372</v>
      </c>
      <c r="AL409">
        <f>IF((MIN('GA2'!$F$4,WS1B!AH409)-MAX('GA2'!$F$3, WS1B!AG409))&lt;0,0,MIN('GA2'!$F$4,WS1B!AH409)-MAX('GA2'!$F$3, WS1B!AG409))</f>
        <v>3.5044493081118961</v>
      </c>
      <c r="AM409">
        <f>IF((MIN(24,AH409)-MAX('GA2'!$F$4,WS1B!AG409))&lt;0,0,MIN(24,AH409)-MAX('GA2'!$F$4,WS1B!AG409))</f>
        <v>11.726558996367668</v>
      </c>
      <c r="AN409">
        <f>(AK409*'GA2'!$B$7+WS1B!AL409*'GA2'!$C$7+WS1B!AM409*'GA2'!$D$7)*INDEX('GA2'!$E$3:$E$8,WS1B!AI409)</f>
        <v>129266.3894947762</v>
      </c>
      <c r="AO409">
        <f t="shared" si="42"/>
        <v>198594.70099607756</v>
      </c>
      <c r="AP409">
        <v>213267</v>
      </c>
      <c r="AQ409">
        <v>258.39999999999998</v>
      </c>
      <c r="AR409">
        <f t="shared" si="48"/>
        <v>14672.299003922439</v>
      </c>
    </row>
    <row r="410" spans="1:44" x14ac:dyDescent="0.3">
      <c r="A410">
        <v>11.3</v>
      </c>
      <c r="B410">
        <v>23.4</v>
      </c>
      <c r="C410">
        <v>1</v>
      </c>
      <c r="D410">
        <f t="shared" si="43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105054.57170098818</v>
      </c>
      <c r="I410">
        <v>15.8</v>
      </c>
      <c r="J410">
        <v>23.6</v>
      </c>
      <c r="K410">
        <v>3</v>
      </c>
      <c r="L410">
        <f t="shared" si="44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98977.950234045187</v>
      </c>
      <c r="Q410">
        <v>1.6</v>
      </c>
      <c r="R410">
        <v>1.7</v>
      </c>
      <c r="S410">
        <v>4</v>
      </c>
      <c r="T410">
        <f t="shared" si="45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1101.7399518792272</v>
      </c>
      <c r="Y410">
        <v>0</v>
      </c>
      <c r="Z410">
        <v>0</v>
      </c>
      <c r="AA410">
        <v>6</v>
      </c>
      <c r="AB410">
        <f t="shared" si="46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7"/>
        <v>3.8</v>
      </c>
      <c r="AK410">
        <f>IF((MIN('GA2'!$F$3,AH410)-MAX(0,AG410))&lt;0,0,MIN('GA2'!$F$3,AH410)-MAX(0,AG410))</f>
        <v>3.8</v>
      </c>
      <c r="AL410">
        <f>IF((MIN('GA2'!$F$4,WS1B!AH410)-MAX('GA2'!$F$3, WS1B!AG410))&lt;0,0,MIN('GA2'!$F$4,WS1B!AH410)-MAX('GA2'!$F$3, WS1B!AG410))</f>
        <v>0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26747.885154199466</v>
      </c>
      <c r="AO410">
        <f t="shared" si="42"/>
        <v>231882.14704111207</v>
      </c>
      <c r="AP410">
        <v>209569</v>
      </c>
      <c r="AQ410">
        <v>305.89999999999998</v>
      </c>
      <c r="AR410">
        <f t="shared" si="48"/>
        <v>22313.147041112068</v>
      </c>
    </row>
    <row r="411" spans="1:44" x14ac:dyDescent="0.3">
      <c r="A411">
        <v>9.3000000000000007</v>
      </c>
      <c r="B411">
        <v>15.7</v>
      </c>
      <c r="C411">
        <v>6</v>
      </c>
      <c r="D411">
        <f t="shared" si="43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71149.368454915413</v>
      </c>
      <c r="I411">
        <v>11</v>
      </c>
      <c r="J411">
        <v>16.2</v>
      </c>
      <c r="K411">
        <v>2</v>
      </c>
      <c r="L411">
        <f t="shared" si="44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52854.616768375497</v>
      </c>
      <c r="Q411">
        <v>0</v>
      </c>
      <c r="R411">
        <v>0</v>
      </c>
      <c r="S411">
        <v>1</v>
      </c>
      <c r="T411">
        <f t="shared" si="45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46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7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 t="shared" si="42"/>
        <v>124003.98522329092</v>
      </c>
      <c r="AP411">
        <v>106804</v>
      </c>
      <c r="AQ411">
        <v>148</v>
      </c>
      <c r="AR411">
        <f t="shared" si="48"/>
        <v>17199.985223290918</v>
      </c>
    </row>
    <row r="412" spans="1:44" x14ac:dyDescent="0.3">
      <c r="A412">
        <v>0</v>
      </c>
      <c r="B412">
        <v>0</v>
      </c>
      <c r="C412">
        <v>3</v>
      </c>
      <c r="D412">
        <f t="shared" si="43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44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27526.36504727701</v>
      </c>
      <c r="Q412">
        <v>7.3</v>
      </c>
      <c r="R412">
        <v>20.8</v>
      </c>
      <c r="S412">
        <v>2</v>
      </c>
      <c r="T412">
        <f t="shared" si="45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1.0734410036323334</v>
      </c>
      <c r="W412">
        <f>IF((MIN(24,R412)-MAX('GA2'!$F$4,WS1B!Q412))&lt;0,0,MIN(24,R412)-MAX('GA2'!$F$4,WS1B!Q412))</f>
        <v>12.426558996367667</v>
      </c>
      <c r="X412">
        <f>(U412*'GA2'!$B$5+WS1B!V412*'GA2'!$C$5+WS1B!W412*'GA2'!$D$5)*INDEX('GA2'!$E$3:$E$8,WS1B!S412)</f>
        <v>102115.32475840612</v>
      </c>
      <c r="Y412">
        <v>0</v>
      </c>
      <c r="Z412">
        <v>0</v>
      </c>
      <c r="AA412">
        <v>1</v>
      </c>
      <c r="AB412">
        <f t="shared" si="46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7"/>
        <v>0.29999999999999982</v>
      </c>
      <c r="AK412">
        <f>IF((MIN('GA2'!$F$3,AH412)-MAX(0,AG412))&lt;0,0,MIN('GA2'!$F$3,AH412)-MAX(0,AG412))</f>
        <v>0.29999999999999982</v>
      </c>
      <c r="AL412">
        <f>IF((MIN('GA2'!$F$4,WS1B!AH412)-MAX('GA2'!$F$3, WS1B!AG412))&lt;0,0,MIN('GA2'!$F$4,WS1B!AH412)-MAX('GA2'!$F$3, WS1B!AG412))</f>
        <v>0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2904.2276522652401</v>
      </c>
      <c r="AO412">
        <f t="shared" si="42"/>
        <v>132545.91745794838</v>
      </c>
      <c r="AP412">
        <v>120791</v>
      </c>
      <c r="AQ412">
        <v>137.6</v>
      </c>
      <c r="AR412">
        <f t="shared" si="48"/>
        <v>11754.917457948381</v>
      </c>
    </row>
    <row r="413" spans="1:44" x14ac:dyDescent="0.3">
      <c r="A413">
        <v>0</v>
      </c>
      <c r="B413">
        <v>0</v>
      </c>
      <c r="C413">
        <v>1</v>
      </c>
      <c r="D413">
        <f t="shared" si="43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44"/>
        <v>5.6999999999999993</v>
      </c>
      <c r="M413">
        <f>IF((MIN('GA2'!$F$3,J413)-MAX(0,I413))&lt;0,0,MIN('GA2'!$F$3,J413)-MAX(0,I413))</f>
        <v>4.4689916955204367</v>
      </c>
      <c r="N413">
        <f>IF((MIN('GA2'!$F$4,WS1B!J413)-MAX('GA2'!$F$3, WS1B!I413))&lt;0,0,MIN('GA2'!$F$4,WS1B!J413)-MAX('GA2'!$F$3, WS1B!I413))</f>
        <v>1.2310083044795626</v>
      </c>
      <c r="O413">
        <f>IF((MIN(24,J413)-MAX('GA2'!$F$4,WS1B!I413))&lt;0,0,MIN(24,J413)-MAX('GA2'!$F$4,WS1B!I413))</f>
        <v>0</v>
      </c>
      <c r="P413">
        <f>(M413*'GA2'!$B$4+WS1B!N413*'GA2'!$C$4+WS1B!O413*'GA2'!$D$4)*INDEX('GA2'!$E$3:$E$8,WS1B!K413)</f>
        <v>44840.949337493679</v>
      </c>
      <c r="Q413">
        <v>0</v>
      </c>
      <c r="R413">
        <v>0</v>
      </c>
      <c r="S413">
        <v>5</v>
      </c>
      <c r="T413">
        <f t="shared" si="45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46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2.1734410036323331</v>
      </c>
      <c r="AE413">
        <f>IF((MIN(24,Z413)-MAX('GA2'!$F$4,WS1B!Y413))&lt;0,0,MIN(24,Z413)-MAX('GA2'!$F$4,WS1B!Y413))</f>
        <v>12.826558996367666</v>
      </c>
      <c r="AF413">
        <f>(AC413*'GA2'!$B$6+WS1B!AD413*'GA2'!$C$6+WS1B!AE413*'GA2'!$D$6)*INDEX('GA2'!$E$3:$E$8,WS1B!AA413)</f>
        <v>171073.67767097894</v>
      </c>
      <c r="AG413">
        <v>16.600000000000001</v>
      </c>
      <c r="AH413">
        <v>22.3</v>
      </c>
      <c r="AI413">
        <v>3</v>
      </c>
      <c r="AJ413">
        <f t="shared" si="47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63872.933818994985</v>
      </c>
      <c r="AO413">
        <f t="shared" si="42"/>
        <v>279787.56082746759</v>
      </c>
      <c r="AP413">
        <v>297268</v>
      </c>
      <c r="AQ413">
        <v>245.4</v>
      </c>
      <c r="AR413">
        <f t="shared" si="48"/>
        <v>17480.439172532409</v>
      </c>
    </row>
    <row r="414" spans="1:44" x14ac:dyDescent="0.3">
      <c r="A414">
        <v>10.4</v>
      </c>
      <c r="B414">
        <v>13.3</v>
      </c>
      <c r="C414">
        <v>2</v>
      </c>
      <c r="D414">
        <f t="shared" si="43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23441.50684487816</v>
      </c>
      <c r="I414">
        <v>2.6</v>
      </c>
      <c r="J414">
        <v>9.1</v>
      </c>
      <c r="K414">
        <v>1</v>
      </c>
      <c r="L414">
        <f t="shared" si="44"/>
        <v>6.5</v>
      </c>
      <c r="M414">
        <f>IF((MIN('GA2'!$F$3,J414)-MAX(0,I414))&lt;0,0,MIN('GA2'!$F$3,J414)-MAX(0,I414))</f>
        <v>2.268991695520437</v>
      </c>
      <c r="N414">
        <f>IF((MIN('GA2'!$F$4,WS1B!J414)-MAX('GA2'!$F$3, WS1B!I414))&lt;0,0,MIN('GA2'!$F$4,WS1B!J414)-MAX('GA2'!$F$3, WS1B!I414))</f>
        <v>3.5044493081118961</v>
      </c>
      <c r="O414">
        <f>IF((MIN(24,J414)-MAX('GA2'!$F$4,WS1B!I414))&lt;0,0,MIN(24,J414)-MAX('GA2'!$F$4,WS1B!I414))</f>
        <v>0.72655899636766641</v>
      </c>
      <c r="P414">
        <f>(M414*'GA2'!$B$4+WS1B!N414*'GA2'!$C$4+WS1B!O414*'GA2'!$D$4)*INDEX('GA2'!$E$3:$E$8,WS1B!K414)</f>
        <v>59168.130618835276</v>
      </c>
      <c r="Q414">
        <v>0</v>
      </c>
      <c r="R414">
        <v>0</v>
      </c>
      <c r="S414">
        <v>5</v>
      </c>
      <c r="T414">
        <f t="shared" si="45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46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7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0.87344100363233323</v>
      </c>
      <c r="AM414">
        <f>IF((MIN(24,AH414)-MAX('GA2'!$F$4,WS1B!AG414))&lt;0,0,MIN(24,AH414)-MAX('GA2'!$F$4,WS1B!AG414))</f>
        <v>1.1265589963676668</v>
      </c>
      <c r="AN414">
        <f>(AK414*'GA2'!$B$7+WS1B!AL414*'GA2'!$C$7+WS1B!AM414*'GA2'!$D$7)*INDEX('GA2'!$E$3:$E$8,WS1B!AI414)</f>
        <v>14081.159424107391</v>
      </c>
      <c r="AO414">
        <f t="shared" si="42"/>
        <v>96690.796887820834</v>
      </c>
      <c r="AP414">
        <v>76592</v>
      </c>
      <c r="AQ414">
        <v>132.5</v>
      </c>
      <c r="AR414">
        <f t="shared" si="48"/>
        <v>20098.796887820834</v>
      </c>
    </row>
    <row r="415" spans="1:44" x14ac:dyDescent="0.3">
      <c r="A415">
        <v>0</v>
      </c>
      <c r="B415">
        <v>0</v>
      </c>
      <c r="C415">
        <v>1</v>
      </c>
      <c r="D415">
        <f t="shared" si="43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44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45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46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7"/>
        <v>18</v>
      </c>
      <c r="AK415">
        <f>IF((MIN('GA2'!$F$3,AH415)-MAX(0,AG415))&lt;0,0,MIN('GA2'!$F$3,AH415)-MAX(0,AG415))</f>
        <v>3.3689916955204371</v>
      </c>
      <c r="AL415">
        <f>IF((MIN('GA2'!$F$4,WS1B!AH415)-MAX('GA2'!$F$3, WS1B!AG415))&lt;0,0,MIN('GA2'!$F$4,WS1B!AH415)-MAX('GA2'!$F$3, WS1B!AG415))</f>
        <v>3.5044493081118961</v>
      </c>
      <c r="AM415">
        <f>IF((MIN(24,AH415)-MAX('GA2'!$F$4,WS1B!AG415))&lt;0,0,MIN(24,AH415)-MAX('GA2'!$F$4,WS1B!AG415))</f>
        <v>11.126558996367667</v>
      </c>
      <c r="AN415">
        <f>(AK415*'GA2'!$B$7+WS1B!AL415*'GA2'!$C$7+WS1B!AM415*'GA2'!$D$7)*INDEX('GA2'!$E$3:$E$8,WS1B!AI415)</f>
        <v>137254.79535561707</v>
      </c>
      <c r="AO415">
        <f t="shared" si="42"/>
        <v>137254.79535561707</v>
      </c>
      <c r="AP415">
        <v>135450</v>
      </c>
      <c r="AQ415">
        <v>216</v>
      </c>
      <c r="AR415">
        <f t="shared" si="48"/>
        <v>1804.7953556170687</v>
      </c>
    </row>
    <row r="416" spans="1:44" x14ac:dyDescent="0.3">
      <c r="A416">
        <v>3</v>
      </c>
      <c r="B416">
        <v>9.9</v>
      </c>
      <c r="C416">
        <v>2</v>
      </c>
      <c r="D416">
        <f t="shared" si="43"/>
        <v>6.9</v>
      </c>
      <c r="E416">
        <f>IF((MIN('GA2'!$F$3,B416)-MAX(0,A416))&lt;0,0,MIN('GA2'!$F$3,B416)-MAX(0,A416))</f>
        <v>1.8689916955204371</v>
      </c>
      <c r="F416">
        <f>IF((MIN('GA2'!$F$4,WS1B!B416)-MAX('GA2'!$F$3, WS1B!A416))&lt;0,0,MIN('GA2'!$F$4,WS1B!B416)-MAX('GA2'!$F$3, WS1B!A416))</f>
        <v>3.5044493081118961</v>
      </c>
      <c r="G416">
        <f>IF((MIN(24,B416)-MAX('GA2'!$F$4,WS1B!A416))&lt;0,0,MIN(24,B416)-MAX('GA2'!$F$4,WS1B!A416))</f>
        <v>1.5265589963676671</v>
      </c>
      <c r="H416">
        <f>(E416*'GA2'!$B$3+WS1B!F416*'GA2'!$C$3+WS1B!G416*'GA2'!$D$3)*INDEX('GA2'!$E$3:$E$8,WS1B!C416)</f>
        <v>43671.43673673454</v>
      </c>
      <c r="I416">
        <v>0</v>
      </c>
      <c r="J416">
        <v>0</v>
      </c>
      <c r="K416">
        <v>5</v>
      </c>
      <c r="L416">
        <f t="shared" si="44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45"/>
        <v>9.9999999999999645E-2</v>
      </c>
      <c r="U416">
        <f>IF((MIN('GA2'!$F$3,R416)-MAX(0,Q416))&lt;0,0,MIN('GA2'!$F$3,R416)-MAX(0,Q416))</f>
        <v>9.9999999999999645E-2</v>
      </c>
      <c r="V416">
        <f>IF((MIN('GA2'!$F$4,WS1B!R416)-MAX('GA2'!$F$3, WS1B!Q416))&lt;0,0,MIN('GA2'!$F$4,WS1B!R416)-MAX('GA2'!$F$3, WS1B!Q416))</f>
        <v>0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1101.7399518792249</v>
      </c>
      <c r="Y416">
        <v>7.2</v>
      </c>
      <c r="Z416">
        <v>19.7</v>
      </c>
      <c r="AA416">
        <v>3</v>
      </c>
      <c r="AB416">
        <f t="shared" si="46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1.1734410036323331</v>
      </c>
      <c r="AE416">
        <f>IF((MIN(24,Z416)-MAX('GA2'!$F$4,WS1B!Y416))&lt;0,0,MIN(24,Z416)-MAX('GA2'!$F$4,WS1B!Y416))</f>
        <v>11.326558996367666</v>
      </c>
      <c r="AF416">
        <f>(AC416*'GA2'!$B$6+WS1B!AD416*'GA2'!$C$6+WS1B!AE416*'GA2'!$D$6)*INDEX('GA2'!$E$3:$E$8,WS1B!AA416)</f>
        <v>125721.95719323181</v>
      </c>
      <c r="AG416">
        <v>2.9</v>
      </c>
      <c r="AH416">
        <v>14</v>
      </c>
      <c r="AI416">
        <v>6</v>
      </c>
      <c r="AJ416">
        <f t="shared" si="47"/>
        <v>11.1</v>
      </c>
      <c r="AK416">
        <f>IF((MIN('GA2'!$F$3,AH416)-MAX(0,AG416))&lt;0,0,MIN('GA2'!$F$3,AH416)-MAX(0,AG416))</f>
        <v>1.9689916955204372</v>
      </c>
      <c r="AL416">
        <f>IF((MIN('GA2'!$F$4,WS1B!AH416)-MAX('GA2'!$F$3, WS1B!AG416))&lt;0,0,MIN('GA2'!$F$4,WS1B!AH416)-MAX('GA2'!$F$3, WS1B!AG416))</f>
        <v>3.5044493081118961</v>
      </c>
      <c r="AM416">
        <f>IF((MIN(24,AH416)-MAX('GA2'!$F$4,WS1B!AG416))&lt;0,0,MIN(24,AH416)-MAX('GA2'!$F$4,WS1B!AG416))</f>
        <v>5.6265589963676668</v>
      </c>
      <c r="AN416">
        <f>(AK416*'GA2'!$B$7+WS1B!AL416*'GA2'!$C$7+WS1B!AM416*'GA2'!$D$7)*INDEX('GA2'!$E$3:$E$8,WS1B!AI416)</f>
        <v>107320.14430000812</v>
      </c>
      <c r="AO416">
        <f t="shared" si="42"/>
        <v>277815.2781818537</v>
      </c>
      <c r="AP416">
        <v>267831</v>
      </c>
      <c r="AQ416">
        <v>337.5</v>
      </c>
      <c r="AR416">
        <f t="shared" si="48"/>
        <v>9984.2781818537042</v>
      </c>
    </row>
    <row r="417" spans="1:44" x14ac:dyDescent="0.3">
      <c r="A417">
        <v>0</v>
      </c>
      <c r="B417">
        <v>0</v>
      </c>
      <c r="C417">
        <v>3</v>
      </c>
      <c r="D417">
        <f t="shared" si="43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44"/>
        <v>11.5</v>
      </c>
      <c r="M417">
        <f>IF((MIN('GA2'!$F$3,J417)-MAX(0,I417))&lt;0,0,MIN('GA2'!$F$3,J417)-MAX(0,I417))</f>
        <v>3.768991695520437</v>
      </c>
      <c r="N417">
        <f>IF((MIN('GA2'!$F$4,WS1B!J417)-MAX('GA2'!$F$3, WS1B!I417))&lt;0,0,MIN('GA2'!$F$4,WS1B!J417)-MAX('GA2'!$F$3, WS1B!I417))</f>
        <v>3.5044493081118961</v>
      </c>
      <c r="O417">
        <f>IF((MIN(24,J417)-MAX('GA2'!$F$4,WS1B!I417))&lt;0,0,MIN(24,J417)-MAX('GA2'!$F$4,WS1B!I417))</f>
        <v>4.2265589963676664</v>
      </c>
      <c r="P417">
        <f>(M417*'GA2'!$B$4+WS1B!N417*'GA2'!$C$4+WS1B!O417*'GA2'!$D$4)*INDEX('GA2'!$E$3:$E$8,WS1B!K417)</f>
        <v>140467.51124095332</v>
      </c>
      <c r="Q417">
        <v>1.1000000000000001</v>
      </c>
      <c r="R417">
        <v>1.3</v>
      </c>
      <c r="S417">
        <v>2</v>
      </c>
      <c r="T417">
        <f t="shared" si="45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2115.5006422014162</v>
      </c>
      <c r="Y417">
        <v>0.5</v>
      </c>
      <c r="Z417">
        <v>1.8</v>
      </c>
      <c r="AA417">
        <v>5</v>
      </c>
      <c r="AB417">
        <f t="shared" si="46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9879.7016011233136</v>
      </c>
      <c r="AG417">
        <v>5.2</v>
      </c>
      <c r="AH417">
        <v>7.7</v>
      </c>
      <c r="AI417">
        <v>1</v>
      </c>
      <c r="AJ417">
        <f t="shared" si="47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2.5</v>
      </c>
      <c r="AM417">
        <f>IF((MIN(24,AH417)-MAX('GA2'!$F$4,WS1B!AG417))&lt;0,0,MIN(24,AH417)-MAX('GA2'!$F$4,WS1B!AG417))</f>
        <v>0</v>
      </c>
      <c r="AN417">
        <f>(AK417*'GA2'!$B$7+WS1B!AL417*'GA2'!$C$7+WS1B!AM417*'GA2'!$D$7)*INDEX('GA2'!$E$3:$E$8,WS1B!AI417)</f>
        <v>10474.37986651318</v>
      </c>
      <c r="AO417">
        <f t="shared" si="42"/>
        <v>162937.09335079126</v>
      </c>
      <c r="AP417">
        <v>173454</v>
      </c>
      <c r="AQ417">
        <v>157</v>
      </c>
      <c r="AR417">
        <f t="shared" si="48"/>
        <v>10516.906649208744</v>
      </c>
    </row>
    <row r="418" spans="1:44" x14ac:dyDescent="0.3">
      <c r="A418">
        <v>0.1</v>
      </c>
      <c r="B418">
        <v>3.2</v>
      </c>
      <c r="C418">
        <v>2</v>
      </c>
      <c r="D418">
        <f t="shared" si="43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25485.088116241623</v>
      </c>
      <c r="I418">
        <v>0</v>
      </c>
      <c r="J418">
        <v>0</v>
      </c>
      <c r="K418">
        <v>1</v>
      </c>
      <c r="L418">
        <f t="shared" si="44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45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116457.77509517662</v>
      </c>
      <c r="Y418">
        <v>0</v>
      </c>
      <c r="Z418">
        <v>0</v>
      </c>
      <c r="AA418">
        <v>5</v>
      </c>
      <c r="AB418">
        <f t="shared" si="46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7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 t="shared" si="42"/>
        <v>141942.86321141824</v>
      </c>
      <c r="AP418">
        <v>138900</v>
      </c>
      <c r="AQ418">
        <v>144.1</v>
      </c>
      <c r="AR418">
        <f t="shared" si="48"/>
        <v>3042.8632114182401</v>
      </c>
    </row>
    <row r="419" spans="1:44" x14ac:dyDescent="0.3">
      <c r="A419">
        <v>9.4</v>
      </c>
      <c r="B419">
        <v>11.5</v>
      </c>
      <c r="C419">
        <v>5</v>
      </c>
      <c r="D419">
        <f t="shared" si="43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20201.155035634278</v>
      </c>
      <c r="I419">
        <v>2.5</v>
      </c>
      <c r="J419">
        <v>11.7</v>
      </c>
      <c r="K419">
        <v>3</v>
      </c>
      <c r="L419">
        <f t="shared" si="44"/>
        <v>9.1999999999999993</v>
      </c>
      <c r="M419">
        <f>IF((MIN('GA2'!$F$3,J419)-MAX(0,I419))&lt;0,0,MIN('GA2'!$F$3,J419)-MAX(0,I419))</f>
        <v>2.3689916955204371</v>
      </c>
      <c r="N419">
        <f>IF((MIN('GA2'!$F$4,WS1B!J419)-MAX('GA2'!$F$3, WS1B!I419))&lt;0,0,MIN('GA2'!$F$4,WS1B!J419)-MAX('GA2'!$F$3, WS1B!I419))</f>
        <v>3.5044493081118961</v>
      </c>
      <c r="O419">
        <f>IF((MIN(24,J419)-MAX('GA2'!$F$4,WS1B!I419))&lt;0,0,MIN(24,J419)-MAX('GA2'!$F$4,WS1B!I419))</f>
        <v>3.3265589963676661</v>
      </c>
      <c r="P419">
        <f>(M419*'GA2'!$B$4+WS1B!N419*'GA2'!$C$4+WS1B!O419*'GA2'!$D$4)*INDEX('GA2'!$E$3:$E$8,WS1B!K419)</f>
        <v>102719.2523760503</v>
      </c>
      <c r="Q419">
        <v>0</v>
      </c>
      <c r="R419">
        <v>0</v>
      </c>
      <c r="S419">
        <v>1</v>
      </c>
      <c r="T419">
        <f t="shared" si="45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46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7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43206.524489754003</v>
      </c>
      <c r="AO419">
        <f t="shared" si="42"/>
        <v>166126.93190143857</v>
      </c>
      <c r="AP419">
        <v>177579</v>
      </c>
      <c r="AQ419">
        <v>165.5</v>
      </c>
      <c r="AR419">
        <f t="shared" si="48"/>
        <v>11452.068098561431</v>
      </c>
    </row>
    <row r="420" spans="1:44" x14ac:dyDescent="0.3">
      <c r="A420">
        <v>3.2</v>
      </c>
      <c r="B420">
        <v>13.6</v>
      </c>
      <c r="C420">
        <v>4</v>
      </c>
      <c r="D420">
        <f t="shared" si="43"/>
        <v>10.399999999999999</v>
      </c>
      <c r="E420">
        <f>IF((MIN('GA2'!$F$3,B420)-MAX(0,A420))&lt;0,0,MIN('GA2'!$F$3,B420)-MAX(0,A420))</f>
        <v>1.6689916955204369</v>
      </c>
      <c r="F420">
        <f>IF((MIN('GA2'!$F$4,WS1B!B420)-MAX('GA2'!$F$3, WS1B!A420))&lt;0,0,MIN('GA2'!$F$4,WS1B!B420)-MAX('GA2'!$F$3, WS1B!A420))</f>
        <v>3.5044493081118961</v>
      </c>
      <c r="G420">
        <f>IF((MIN(24,B420)-MAX('GA2'!$F$4,WS1B!A420))&lt;0,0,MIN(24,B420)-MAX('GA2'!$F$4,WS1B!A420))</f>
        <v>5.2265589963676664</v>
      </c>
      <c r="H420">
        <f>(E420*'GA2'!$B$3+WS1B!F420*'GA2'!$C$3+WS1B!G420*'GA2'!$D$3)*INDEX('GA2'!$E$3:$E$8,WS1B!C420)</f>
        <v>74927.008874096209</v>
      </c>
      <c r="I420">
        <v>3.2</v>
      </c>
      <c r="J420">
        <v>18.7</v>
      </c>
      <c r="K420">
        <v>3</v>
      </c>
      <c r="L420">
        <f t="shared" si="44"/>
        <v>15.5</v>
      </c>
      <c r="M420">
        <f>IF((MIN('GA2'!$F$3,J420)-MAX(0,I420))&lt;0,0,MIN('GA2'!$F$3,J420)-MAX(0,I420))</f>
        <v>1.6689916955204369</v>
      </c>
      <c r="N420">
        <f>IF((MIN('GA2'!$F$4,WS1B!J420)-MAX('GA2'!$F$3, WS1B!I420))&lt;0,0,MIN('GA2'!$F$4,WS1B!J420)-MAX('GA2'!$F$3, WS1B!I420))</f>
        <v>3.5044493081118961</v>
      </c>
      <c r="O420">
        <f>IF((MIN(24,J420)-MAX('GA2'!$F$4,WS1B!I420))&lt;0,0,MIN(24,J420)-MAX('GA2'!$F$4,WS1B!I420))</f>
        <v>10.326558996367666</v>
      </c>
      <c r="P420">
        <f>(M420*'GA2'!$B$4+WS1B!N420*'GA2'!$C$4+WS1B!O420*'GA2'!$D$4)*INDEX('GA2'!$E$3:$E$8,WS1B!K420)</f>
        <v>184861.63176023395</v>
      </c>
      <c r="Q420">
        <v>0</v>
      </c>
      <c r="R420">
        <v>0</v>
      </c>
      <c r="S420">
        <v>6</v>
      </c>
      <c r="T420">
        <f t="shared" si="45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46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7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 t="shared" si="42"/>
        <v>259788.64063433016</v>
      </c>
      <c r="AP420">
        <v>261535</v>
      </c>
      <c r="AQ420">
        <v>311</v>
      </c>
      <c r="AR420">
        <f t="shared" si="48"/>
        <v>1746.3593656698358</v>
      </c>
    </row>
    <row r="421" spans="1:44" x14ac:dyDescent="0.3">
      <c r="A421">
        <v>15.2</v>
      </c>
      <c r="B421">
        <v>23.2</v>
      </c>
      <c r="C421">
        <v>3</v>
      </c>
      <c r="D421">
        <f t="shared" si="43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80731.269638801212</v>
      </c>
      <c r="I421">
        <v>0</v>
      </c>
      <c r="J421">
        <v>0</v>
      </c>
      <c r="K421">
        <v>5</v>
      </c>
      <c r="L421">
        <f t="shared" si="44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45"/>
        <v>9</v>
      </c>
      <c r="U421">
        <f>IF((MIN('GA2'!$F$3,R421)-MAX(0,Q421))&lt;0,0,MIN('GA2'!$F$3,R421)-MAX(0,Q421))</f>
        <v>2.6689916955204369</v>
      </c>
      <c r="V421">
        <f>IF((MIN('GA2'!$F$4,WS1B!R421)-MAX('GA2'!$F$3, WS1B!Q421))&lt;0,0,MIN('GA2'!$F$4,WS1B!R421)-MAX('GA2'!$F$3, WS1B!Q421))</f>
        <v>3.5044493081118961</v>
      </c>
      <c r="W421">
        <f>IF((MIN(24,R421)-MAX('GA2'!$F$4,WS1B!Q421))&lt;0,0,MIN(24,R421)-MAX('GA2'!$F$4,WS1B!Q421))</f>
        <v>2.8265589963676661</v>
      </c>
      <c r="X421">
        <f>(U421*'GA2'!$B$5+WS1B!V421*'GA2'!$C$5+WS1B!W421*'GA2'!$D$5)*INDEX('GA2'!$E$3:$E$8,WS1B!S421)</f>
        <v>103791.10052102793</v>
      </c>
      <c r="Y421">
        <v>0</v>
      </c>
      <c r="Z421">
        <v>0</v>
      </c>
      <c r="AA421">
        <v>6</v>
      </c>
      <c r="AB421">
        <f t="shared" si="46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7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2.2734410036323336</v>
      </c>
      <c r="AM421">
        <f>IF((MIN(24,AH421)-MAX('GA2'!$F$4,WS1B!AG421))&lt;0,0,MIN(24,AH421)-MAX('GA2'!$F$4,WS1B!AG421))</f>
        <v>9.7265589963676682</v>
      </c>
      <c r="AN421">
        <f>(AK421*'GA2'!$B$7+WS1B!AL421*'GA2'!$C$7+WS1B!AM421*'GA2'!$D$7)*INDEX('GA2'!$E$3:$E$8,WS1B!AI421)</f>
        <v>96172.654581535971</v>
      </c>
      <c r="AO421">
        <f t="shared" si="42"/>
        <v>280695.02474136511</v>
      </c>
      <c r="AP421">
        <v>310214</v>
      </c>
      <c r="AQ421">
        <v>336</v>
      </c>
      <c r="AR421">
        <f t="shared" si="48"/>
        <v>29518.975258634891</v>
      </c>
    </row>
    <row r="422" spans="1:44" x14ac:dyDescent="0.3">
      <c r="A422">
        <v>0</v>
      </c>
      <c r="B422">
        <v>0</v>
      </c>
      <c r="C422">
        <v>4</v>
      </c>
      <c r="D422">
        <f t="shared" si="43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44"/>
        <v>19.100000000000001</v>
      </c>
      <c r="M422">
        <f>IF((MIN('GA2'!$F$3,J422)-MAX(0,I422))&lt;0,0,MIN('GA2'!$F$3,J422)-MAX(0,I422))</f>
        <v>4.8689916955204371</v>
      </c>
      <c r="N422">
        <f>IF((MIN('GA2'!$F$4,WS1B!J422)-MAX('GA2'!$F$3, WS1B!I422))&lt;0,0,MIN('GA2'!$F$4,WS1B!J422)-MAX('GA2'!$F$3, WS1B!I422))</f>
        <v>3.5044493081118961</v>
      </c>
      <c r="O422">
        <f>IF((MIN(24,J422)-MAX('GA2'!$F$4,WS1B!I422))&lt;0,0,MIN(24,J422)-MAX('GA2'!$F$4,WS1B!I422))</f>
        <v>10.726558996367668</v>
      </c>
      <c r="P422">
        <f>(M422*'GA2'!$B$4+WS1B!N422*'GA2'!$C$4+WS1B!O422*'GA2'!$D$4)*INDEX('GA2'!$E$3:$E$8,WS1B!K422)</f>
        <v>242903.4437345863</v>
      </c>
      <c r="Q422">
        <v>5.6</v>
      </c>
      <c r="R422">
        <v>9.6</v>
      </c>
      <c r="S422">
        <v>1</v>
      </c>
      <c r="T422">
        <f t="shared" si="45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2.7734410036323336</v>
      </c>
      <c r="W422">
        <f>IF((MIN(24,R422)-MAX('GA2'!$F$4,WS1B!Q422))&lt;0,0,MIN(24,R422)-MAX('GA2'!$F$4,WS1B!Q422))</f>
        <v>1.2265589963676664</v>
      </c>
      <c r="X422">
        <f>(U422*'GA2'!$B$5+WS1B!V422*'GA2'!$C$5+WS1B!W422*'GA2'!$D$5)*INDEX('GA2'!$E$3:$E$8,WS1B!S422)</f>
        <v>53173.985897661878</v>
      </c>
      <c r="Y422">
        <v>0</v>
      </c>
      <c r="Z422">
        <v>0</v>
      </c>
      <c r="AA422">
        <v>3</v>
      </c>
      <c r="AB422">
        <f t="shared" si="46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7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 t="shared" si="42"/>
        <v>296077.42963224818</v>
      </c>
      <c r="AP422">
        <v>282683</v>
      </c>
      <c r="AQ422">
        <v>223</v>
      </c>
      <c r="AR422">
        <f t="shared" si="48"/>
        <v>13394.429632248182</v>
      </c>
    </row>
    <row r="423" spans="1:44" x14ac:dyDescent="0.3">
      <c r="A423">
        <v>0</v>
      </c>
      <c r="B423">
        <v>0</v>
      </c>
      <c r="C423">
        <v>3</v>
      </c>
      <c r="D423">
        <f t="shared" si="43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44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45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3.1734410036323331</v>
      </c>
      <c r="W423">
        <f>IF((MIN(24,R423)-MAX('GA2'!$F$4,WS1B!Q423))&lt;0,0,MIN(24,R423)-MAX('GA2'!$F$4,WS1B!Q423))</f>
        <v>13.026558996367665</v>
      </c>
      <c r="X423">
        <f>(U423*'GA2'!$B$5+WS1B!V423*'GA2'!$C$5+WS1B!W423*'GA2'!$D$5)*INDEX('GA2'!$E$3:$E$8,WS1B!S423)</f>
        <v>143029.50798070224</v>
      </c>
      <c r="Y423">
        <v>2.2000000000000002</v>
      </c>
      <c r="Z423">
        <v>5.7</v>
      </c>
      <c r="AA423">
        <v>1</v>
      </c>
      <c r="AB423">
        <f t="shared" si="46"/>
        <v>3.5</v>
      </c>
      <c r="AC423">
        <f>IF((MIN('GA2'!$F$3,Z423)-MAX(0,Y423))&lt;0,0,MIN('GA2'!$F$3,Z423)-MAX(0,Y423))</f>
        <v>2.6689916955204369</v>
      </c>
      <c r="AD423">
        <f>IF((MIN('GA2'!$F$4,WS1B!Z423)-MAX('GA2'!$F$3, WS1B!Y423))&lt;0,0,MIN('GA2'!$F$4,WS1B!Z423)-MAX('GA2'!$F$3, WS1B!Y423))</f>
        <v>0.83100830447956309</v>
      </c>
      <c r="AE423">
        <f>IF((MIN(24,Z423)-MAX('GA2'!$F$4,WS1B!Y423))&lt;0,0,MIN(24,Z423)-MAX('GA2'!$F$4,WS1B!Y423))</f>
        <v>0</v>
      </c>
      <c r="AF423">
        <f>(AC423*'GA2'!$B$6+WS1B!AD423*'GA2'!$C$6+WS1B!AE423*'GA2'!$D$6)*INDEX('GA2'!$E$3:$E$8,WS1B!AA423)</f>
        <v>29242.849938624986</v>
      </c>
      <c r="AG423">
        <v>6.4</v>
      </c>
      <c r="AH423">
        <v>17.5</v>
      </c>
      <c r="AI423">
        <v>5</v>
      </c>
      <c r="AJ423">
        <f t="shared" si="47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1.9734410036323329</v>
      </c>
      <c r="AM423">
        <f>IF((MIN(24,AH423)-MAX('GA2'!$F$4,WS1B!AG423))&lt;0,0,MIN(24,AH423)-MAX('GA2'!$F$4,WS1B!AG423))</f>
        <v>9.1265589963676668</v>
      </c>
      <c r="AN423">
        <f>(AK423*'GA2'!$B$7+WS1B!AL423*'GA2'!$C$7+WS1B!AM423*'GA2'!$D$7)*INDEX('GA2'!$E$3:$E$8,WS1B!AI423)</f>
        <v>106649.613606236</v>
      </c>
      <c r="AO423">
        <f t="shared" si="42"/>
        <v>278921.97152556322</v>
      </c>
      <c r="AP423">
        <v>265269</v>
      </c>
      <c r="AQ423">
        <v>290.8</v>
      </c>
      <c r="AR423">
        <f t="shared" si="48"/>
        <v>13652.971525563218</v>
      </c>
    </row>
    <row r="424" spans="1:44" x14ac:dyDescent="0.3">
      <c r="A424">
        <v>6.4</v>
      </c>
      <c r="B424">
        <v>15.3</v>
      </c>
      <c r="C424">
        <v>5</v>
      </c>
      <c r="D424">
        <f t="shared" si="43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1.9734410036323329</v>
      </c>
      <c r="G424">
        <f>IF((MIN(24,B424)-MAX('GA2'!$F$4,WS1B!A424))&lt;0,0,MIN(24,B424)-MAX('GA2'!$F$4,WS1B!A424))</f>
        <v>6.9265589963676675</v>
      </c>
      <c r="H424">
        <f>(E424*'GA2'!$B$3+WS1B!F424*'GA2'!$C$3+WS1B!G424*'GA2'!$D$3)*INDEX('GA2'!$E$3:$E$8,WS1B!C424)</f>
        <v>77330.945625421169</v>
      </c>
      <c r="I424">
        <v>0</v>
      </c>
      <c r="J424">
        <v>0</v>
      </c>
      <c r="K424">
        <v>4</v>
      </c>
      <c r="L424">
        <f t="shared" si="44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45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2082.2188056966256</v>
      </c>
      <c r="Y424">
        <v>23.6</v>
      </c>
      <c r="Z424">
        <v>23.9</v>
      </c>
      <c r="AA424">
        <v>3</v>
      </c>
      <c r="AB424">
        <f t="shared" si="46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2854.5361963506289</v>
      </c>
      <c r="AG424">
        <v>5.7</v>
      </c>
      <c r="AH424">
        <v>9.1999999999999993</v>
      </c>
      <c r="AI424">
        <v>1</v>
      </c>
      <c r="AJ424">
        <f t="shared" si="47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2.6734410036323331</v>
      </c>
      <c r="AM424">
        <f>IF((MIN(24,AH424)-MAX('GA2'!$F$4,WS1B!AG424))&lt;0,0,MIN(24,AH424)-MAX('GA2'!$F$4,WS1B!AG424))</f>
        <v>0.82655899636766605</v>
      </c>
      <c r="AN424">
        <f>(AK424*'GA2'!$B$7+WS1B!AL424*'GA2'!$C$7+WS1B!AM424*'GA2'!$D$7)*INDEX('GA2'!$E$3:$E$8,WS1B!AI424)</f>
        <v>19169.868038284123</v>
      </c>
      <c r="AO424">
        <f t="shared" si="42"/>
        <v>101437.56866575255</v>
      </c>
      <c r="AP424">
        <v>81093</v>
      </c>
      <c r="AQ424">
        <v>180.3</v>
      </c>
      <c r="AR424">
        <f t="shared" si="48"/>
        <v>20344.568665752551</v>
      </c>
    </row>
    <row r="425" spans="1:44" x14ac:dyDescent="0.3">
      <c r="A425">
        <v>0</v>
      </c>
      <c r="B425">
        <v>0</v>
      </c>
      <c r="C425">
        <v>4</v>
      </c>
      <c r="D425">
        <f t="shared" si="43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44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45"/>
        <v>4.5999999999999996</v>
      </c>
      <c r="U425">
        <f>IF((MIN('GA2'!$F$3,R425)-MAX(0,Q425))&lt;0,0,MIN('GA2'!$F$3,R425)-MAX(0,Q425))</f>
        <v>3.9689916955204372</v>
      </c>
      <c r="V425">
        <f>IF((MIN('GA2'!$F$4,WS1B!R425)-MAX('GA2'!$F$3, WS1B!Q425))&lt;0,0,MIN('GA2'!$F$4,WS1B!R425)-MAX('GA2'!$F$3, WS1B!Q425))</f>
        <v>0.63100830447956291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70565.722820324474</v>
      </c>
      <c r="Y425">
        <v>8.6</v>
      </c>
      <c r="Z425">
        <v>13.1</v>
      </c>
      <c r="AA425">
        <v>2</v>
      </c>
      <c r="AB425">
        <f t="shared" si="46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34297.506342959859</v>
      </c>
      <c r="AG425">
        <v>5</v>
      </c>
      <c r="AH425">
        <v>17.5</v>
      </c>
      <c r="AI425">
        <v>1</v>
      </c>
      <c r="AJ425">
        <f t="shared" si="47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3.3734410036323332</v>
      </c>
      <c r="AM425">
        <f>IF((MIN(24,AH425)-MAX('GA2'!$F$4,WS1B!AG425))&lt;0,0,MIN(24,AH425)-MAX('GA2'!$F$4,WS1B!AG425))</f>
        <v>9.1265589963676668</v>
      </c>
      <c r="AN425">
        <f>(AK425*'GA2'!$B$7+WS1B!AL425*'GA2'!$C$7+WS1B!AM425*'GA2'!$D$7)*INDEX('GA2'!$E$3:$E$8,WS1B!AI425)</f>
        <v>102122.57370881316</v>
      </c>
      <c r="AO425">
        <f t="shared" si="42"/>
        <v>206985.80287209747</v>
      </c>
      <c r="AP425">
        <v>202820</v>
      </c>
      <c r="AQ425">
        <v>222.8</v>
      </c>
      <c r="AR425">
        <f t="shared" si="48"/>
        <v>4165.8028720974689</v>
      </c>
    </row>
    <row r="426" spans="1:44" x14ac:dyDescent="0.3">
      <c r="A426">
        <v>4.8</v>
      </c>
      <c r="B426">
        <v>11.1</v>
      </c>
      <c r="C426">
        <v>1</v>
      </c>
      <c r="D426">
        <f t="shared" si="43"/>
        <v>6.3</v>
      </c>
      <c r="E426">
        <f>IF((MIN('GA2'!$F$3,B426)-MAX(0,A426))&lt;0,0,MIN('GA2'!$F$3,B426)-MAX(0,A426))</f>
        <v>6.8991695520437268E-2</v>
      </c>
      <c r="F426">
        <f>IF((MIN('GA2'!$F$4,WS1B!B426)-MAX('GA2'!$F$3, WS1B!A426))&lt;0,0,MIN('GA2'!$F$4,WS1B!B426)-MAX('GA2'!$F$3, WS1B!A426))</f>
        <v>3.5044493081118961</v>
      </c>
      <c r="G426">
        <f>IF((MIN(24,B426)-MAX('GA2'!$F$4,WS1B!A426))&lt;0,0,MIN(24,B426)-MAX('GA2'!$F$4,WS1B!A426))</f>
        <v>2.7265589963676664</v>
      </c>
      <c r="H426">
        <f>(E426*'GA2'!$B$3+WS1B!F426*'GA2'!$C$3+WS1B!G426*'GA2'!$D$3)*INDEX('GA2'!$E$3:$E$8,WS1B!C426)</f>
        <v>41431.62605791074</v>
      </c>
      <c r="I426">
        <v>19.3</v>
      </c>
      <c r="J426">
        <v>19.600000000000001</v>
      </c>
      <c r="K426">
        <v>2</v>
      </c>
      <c r="L426">
        <f t="shared" si="44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3049.3048135601325</v>
      </c>
      <c r="Q426">
        <v>8.9</v>
      </c>
      <c r="R426">
        <v>21.5</v>
      </c>
      <c r="S426">
        <v>3</v>
      </c>
      <c r="T426">
        <f t="shared" si="45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109179.20389876829</v>
      </c>
      <c r="Y426">
        <v>0</v>
      </c>
      <c r="Z426">
        <v>0</v>
      </c>
      <c r="AA426">
        <v>5</v>
      </c>
      <c r="AB426">
        <f t="shared" si="46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7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16862.79738283145</v>
      </c>
      <c r="AO426">
        <f t="shared" si="42"/>
        <v>170522.93215307064</v>
      </c>
      <c r="AP426">
        <v>171751</v>
      </c>
      <c r="AQ426">
        <v>225.9</v>
      </c>
      <c r="AR426">
        <f t="shared" si="48"/>
        <v>1228.0678469293634</v>
      </c>
    </row>
    <row r="427" spans="1:44" x14ac:dyDescent="0.3">
      <c r="A427">
        <v>7.1</v>
      </c>
      <c r="B427">
        <v>10</v>
      </c>
      <c r="C427">
        <v>4</v>
      </c>
      <c r="D427">
        <f t="shared" si="43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1.2734410036323336</v>
      </c>
      <c r="G427">
        <f>IF((MIN(24,B427)-MAX('GA2'!$F$4,WS1B!A427))&lt;0,0,MIN(24,B427)-MAX('GA2'!$F$4,WS1B!A427))</f>
        <v>1.6265589963676668</v>
      </c>
      <c r="H427">
        <f>(E427*'GA2'!$B$3+WS1B!F427*'GA2'!$C$3+WS1B!G427*'GA2'!$D$3)*INDEX('GA2'!$E$3:$E$8,WS1B!C427)</f>
        <v>19738.029431509349</v>
      </c>
      <c r="I427">
        <v>0</v>
      </c>
      <c r="J427">
        <v>0</v>
      </c>
      <c r="K427">
        <v>6</v>
      </c>
      <c r="L427">
        <f t="shared" si="44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45"/>
        <v>11.5</v>
      </c>
      <c r="U427">
        <f>IF((MIN('GA2'!$F$3,R427)-MAX(0,Q427))&lt;0,0,MIN('GA2'!$F$3,R427)-MAX(0,Q427))</f>
        <v>1.0689916955204373</v>
      </c>
      <c r="V427">
        <f>IF((MIN('GA2'!$F$4,WS1B!R427)-MAX('GA2'!$F$3, WS1B!Q427))&lt;0,0,MIN('GA2'!$F$4,WS1B!R427)-MAX('GA2'!$F$3, WS1B!Q427))</f>
        <v>3.5044493081118961</v>
      </c>
      <c r="W427">
        <f>IF((MIN(24,R427)-MAX('GA2'!$F$4,WS1B!Q427))&lt;0,0,MIN(24,R427)-MAX('GA2'!$F$4,WS1B!Q427))</f>
        <v>6.9265589963676675</v>
      </c>
      <c r="X427">
        <f>(U427*'GA2'!$B$5+WS1B!V427*'GA2'!$C$5+WS1B!W427*'GA2'!$D$5)*INDEX('GA2'!$E$3:$E$8,WS1B!S427)</f>
        <v>111179.97514882211</v>
      </c>
      <c r="Y427">
        <v>10.7</v>
      </c>
      <c r="Z427">
        <v>11.2</v>
      </c>
      <c r="AA427">
        <v>1</v>
      </c>
      <c r="AB427">
        <f t="shared" si="46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4093.1917922294397</v>
      </c>
      <c r="AG427">
        <v>11.9</v>
      </c>
      <c r="AH427">
        <v>19.8</v>
      </c>
      <c r="AI427">
        <v>5</v>
      </c>
      <c r="AJ427">
        <f t="shared" si="47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84386.740385448706</v>
      </c>
      <c r="AO427">
        <f t="shared" si="42"/>
        <v>219397.9367580096</v>
      </c>
      <c r="AP427">
        <v>225923</v>
      </c>
      <c r="AQ427">
        <v>234.3</v>
      </c>
      <c r="AR427">
        <f t="shared" si="48"/>
        <v>6525.0632419903995</v>
      </c>
    </row>
    <row r="428" spans="1:44" x14ac:dyDescent="0.3">
      <c r="A428">
        <v>14.4</v>
      </c>
      <c r="B428">
        <v>23.9</v>
      </c>
      <c r="C428">
        <v>4</v>
      </c>
      <c r="D428">
        <f t="shared" si="43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79984.726669250245</v>
      </c>
      <c r="I428">
        <v>0</v>
      </c>
      <c r="J428">
        <v>0</v>
      </c>
      <c r="K428">
        <v>2</v>
      </c>
      <c r="L428">
        <f t="shared" si="44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45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46"/>
        <v>18.5</v>
      </c>
      <c r="AC428">
        <f>IF((MIN('GA2'!$F$3,Z428)-MAX(0,Y428))&lt;0,0,MIN('GA2'!$F$3,Z428)-MAX(0,Y428))</f>
        <v>3.268991695520437</v>
      </c>
      <c r="AD428">
        <f>IF((MIN('GA2'!$F$4,WS1B!Z428)-MAX('GA2'!$F$3, WS1B!Y428))&lt;0,0,MIN('GA2'!$F$4,WS1B!Z428)-MAX('GA2'!$F$3, WS1B!Y428))</f>
        <v>3.5044493081118961</v>
      </c>
      <c r="AE428">
        <f>IF((MIN(24,Z428)-MAX('GA2'!$F$4,WS1B!Y428))&lt;0,0,MIN(24,Z428)-MAX('GA2'!$F$4,WS1B!Y428))</f>
        <v>11.726558996367668</v>
      </c>
      <c r="AF428">
        <f>(AC428*'GA2'!$B$6+WS1B!AD428*'GA2'!$C$6+WS1B!AE428*'GA2'!$D$6)*INDEX('GA2'!$E$3:$E$8,WS1B!AA428)</f>
        <v>191244.05898434893</v>
      </c>
      <c r="AG428">
        <v>18.100000000000001</v>
      </c>
      <c r="AH428">
        <v>18.3</v>
      </c>
      <c r="AI428">
        <v>5</v>
      </c>
      <c r="AJ428">
        <f t="shared" si="47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2136.3731743151493</v>
      </c>
      <c r="AO428">
        <f t="shared" si="42"/>
        <v>273365.15882791433</v>
      </c>
      <c r="AP428">
        <v>313352</v>
      </c>
      <c r="AQ428">
        <v>292.89999999999998</v>
      </c>
      <c r="AR428">
        <f t="shared" si="48"/>
        <v>39986.841172085667</v>
      </c>
    </row>
    <row r="429" spans="1:44" x14ac:dyDescent="0.3">
      <c r="A429">
        <v>1.5</v>
      </c>
      <c r="B429">
        <v>18.7</v>
      </c>
      <c r="C429">
        <v>3</v>
      </c>
      <c r="D429">
        <f t="shared" si="43"/>
        <v>17.2</v>
      </c>
      <c r="E429">
        <f>IF((MIN('GA2'!$F$3,B429)-MAX(0,A429))&lt;0,0,MIN('GA2'!$F$3,B429)-MAX(0,A429))</f>
        <v>3.3689916955204371</v>
      </c>
      <c r="F429">
        <f>IF((MIN('GA2'!$F$4,WS1B!B429)-MAX('GA2'!$F$3, WS1B!A429))&lt;0,0,MIN('GA2'!$F$4,WS1B!B429)-MAX('GA2'!$F$3, WS1B!A429))</f>
        <v>3.5044493081118961</v>
      </c>
      <c r="G429">
        <f>IF((MIN(24,B429)-MAX('GA2'!$F$4,WS1B!A429))&lt;0,0,MIN(24,B429)-MAX('GA2'!$F$4,WS1B!A429))</f>
        <v>10.326558996367666</v>
      </c>
      <c r="H429">
        <f>(E429*'GA2'!$B$3+WS1B!F429*'GA2'!$C$3+WS1B!G429*'GA2'!$D$3)*INDEX('GA2'!$E$3:$E$8,WS1B!C429)</f>
        <v>158720.14732995929</v>
      </c>
      <c r="I429">
        <v>16.600000000000001</v>
      </c>
      <c r="J429">
        <v>23.2</v>
      </c>
      <c r="K429">
        <v>1</v>
      </c>
      <c r="L429">
        <f t="shared" si="44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72055.241666615897</v>
      </c>
      <c r="Q429">
        <v>0</v>
      </c>
      <c r="R429">
        <v>0</v>
      </c>
      <c r="S429">
        <v>2</v>
      </c>
      <c r="T429">
        <f t="shared" si="45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46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7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 t="shared" si="42"/>
        <v>230775.3889965752</v>
      </c>
      <c r="AP429">
        <v>198651</v>
      </c>
      <c r="AQ429">
        <v>324</v>
      </c>
      <c r="AR429">
        <f t="shared" si="48"/>
        <v>32124.388996575202</v>
      </c>
    </row>
    <row r="430" spans="1:44" x14ac:dyDescent="0.3">
      <c r="A430">
        <v>2</v>
      </c>
      <c r="B430">
        <v>4.5</v>
      </c>
      <c r="C430">
        <v>6</v>
      </c>
      <c r="D430">
        <f t="shared" si="43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28266.237430788064</v>
      </c>
      <c r="I430">
        <v>5.8</v>
      </c>
      <c r="J430">
        <v>9.9</v>
      </c>
      <c r="K430">
        <v>3</v>
      </c>
      <c r="L430">
        <f t="shared" si="44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2.5734410036323334</v>
      </c>
      <c r="O430">
        <f>IF((MIN(24,J430)-MAX('GA2'!$F$4,WS1B!I430))&lt;0,0,MIN(24,J430)-MAX('GA2'!$F$4,WS1B!I430))</f>
        <v>1.5265589963676671</v>
      </c>
      <c r="P430">
        <f>(M430*'GA2'!$B$4+WS1B!N430*'GA2'!$C$4+WS1B!O430*'GA2'!$D$4)*INDEX('GA2'!$E$3:$E$8,WS1B!K430)</f>
        <v>47192.641739772749</v>
      </c>
      <c r="Q430">
        <v>14.3</v>
      </c>
      <c r="R430">
        <v>21.2</v>
      </c>
      <c r="S430">
        <v>4</v>
      </c>
      <c r="T430">
        <f t="shared" si="45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49882.720736278025</v>
      </c>
      <c r="Y430">
        <v>0</v>
      </c>
      <c r="Z430">
        <v>0</v>
      </c>
      <c r="AA430">
        <v>2</v>
      </c>
      <c r="AB430">
        <f t="shared" si="46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7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 t="shared" si="42"/>
        <v>125341.59990683885</v>
      </c>
      <c r="AP430">
        <v>121136</v>
      </c>
      <c r="AQ430">
        <v>133.69999999999999</v>
      </c>
      <c r="AR430">
        <f t="shared" si="48"/>
        <v>4205.5999068388483</v>
      </c>
    </row>
    <row r="431" spans="1:44" x14ac:dyDescent="0.3">
      <c r="A431">
        <v>13</v>
      </c>
      <c r="B431">
        <v>15.3</v>
      </c>
      <c r="C431">
        <v>4</v>
      </c>
      <c r="D431">
        <f t="shared" si="43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19364.723298871122</v>
      </c>
      <c r="I431">
        <v>11.1</v>
      </c>
      <c r="J431">
        <v>20.3</v>
      </c>
      <c r="K431">
        <v>3</v>
      </c>
      <c r="L431">
        <f t="shared" si="44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116743.22335297639</v>
      </c>
      <c r="Q431">
        <v>0</v>
      </c>
      <c r="R431">
        <v>0</v>
      </c>
      <c r="S431">
        <v>5</v>
      </c>
      <c r="T431">
        <f t="shared" si="45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46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19816.336998154569</v>
      </c>
      <c r="AG431">
        <v>8.8000000000000007</v>
      </c>
      <c r="AH431">
        <v>13.1</v>
      </c>
      <c r="AI431">
        <v>1</v>
      </c>
      <c r="AJ431">
        <f t="shared" si="47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41456.082051083482</v>
      </c>
      <c r="AO431">
        <f t="shared" si="42"/>
        <v>197380.36570108557</v>
      </c>
      <c r="AP431">
        <v>176798</v>
      </c>
      <c r="AQ431">
        <v>198.9</v>
      </c>
      <c r="AR431">
        <f t="shared" si="48"/>
        <v>20582.365701085568</v>
      </c>
    </row>
    <row r="432" spans="1:44" x14ac:dyDescent="0.3">
      <c r="A432">
        <v>0</v>
      </c>
      <c r="B432">
        <v>0</v>
      </c>
      <c r="C432">
        <v>3</v>
      </c>
      <c r="D432">
        <f t="shared" si="43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44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45"/>
        <v>21.7</v>
      </c>
      <c r="U432">
        <f>IF((MIN('GA2'!$F$3,R432)-MAX(0,Q432))&lt;0,0,MIN('GA2'!$F$3,R432)-MAX(0,Q432))</f>
        <v>3.5689916955204373</v>
      </c>
      <c r="V432">
        <f>IF((MIN('GA2'!$F$4,WS1B!R432)-MAX('GA2'!$F$3, WS1B!Q432))&lt;0,0,MIN('GA2'!$F$4,WS1B!R432)-MAX('GA2'!$F$3, WS1B!Q432))</f>
        <v>3.5044493081118961</v>
      </c>
      <c r="W432">
        <f>IF((MIN(24,R432)-MAX('GA2'!$F$4,WS1B!Q432))&lt;0,0,MIN(24,R432)-MAX('GA2'!$F$4,WS1B!Q432))</f>
        <v>14.626558996367667</v>
      </c>
      <c r="X432">
        <f>(U432*'GA2'!$B$5+WS1B!V432*'GA2'!$C$5+WS1B!W432*'GA2'!$D$5)*INDEX('GA2'!$E$3:$E$8,WS1B!S432)</f>
        <v>227381.88269872815</v>
      </c>
      <c r="Y432">
        <v>10.9</v>
      </c>
      <c r="Z432">
        <v>12.4</v>
      </c>
      <c r="AA432">
        <v>4</v>
      </c>
      <c r="AB432">
        <f t="shared" si="46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11907.956044090688</v>
      </c>
      <c r="AG432">
        <v>3.3</v>
      </c>
      <c r="AH432">
        <v>12.6</v>
      </c>
      <c r="AI432">
        <v>1</v>
      </c>
      <c r="AJ432">
        <f t="shared" si="47"/>
        <v>9.3000000000000007</v>
      </c>
      <c r="AK432">
        <f>IF((MIN('GA2'!$F$3,AH432)-MAX(0,AG432))&lt;0,0,MIN('GA2'!$F$3,AH432)-MAX(0,AG432))</f>
        <v>1.5689916955204373</v>
      </c>
      <c r="AL432">
        <f>IF((MIN('GA2'!$F$4,WS1B!AH432)-MAX('GA2'!$F$3, WS1B!AG432))&lt;0,0,MIN('GA2'!$F$4,WS1B!AH432)-MAX('GA2'!$F$3, WS1B!AG432))</f>
        <v>3.5044493081118961</v>
      </c>
      <c r="AM432">
        <f>IF((MIN(24,AH432)-MAX('GA2'!$F$4,WS1B!AG432))&lt;0,0,MIN(24,AH432)-MAX('GA2'!$F$4,WS1B!AG432))</f>
        <v>4.2265589963676664</v>
      </c>
      <c r="AN432">
        <f>(AK432*'GA2'!$B$7+WS1B!AL432*'GA2'!$C$7+WS1B!AM432*'GA2'!$D$7)*INDEX('GA2'!$E$3:$E$8,WS1B!AI432)</f>
        <v>67293.104913209987</v>
      </c>
      <c r="AO432">
        <f t="shared" si="42"/>
        <v>306582.94365602883</v>
      </c>
      <c r="AP432">
        <v>292809</v>
      </c>
      <c r="AQ432">
        <v>297.2</v>
      </c>
      <c r="AR432">
        <f t="shared" si="48"/>
        <v>13773.94365602883</v>
      </c>
    </row>
    <row r="433" spans="1:44" x14ac:dyDescent="0.3">
      <c r="A433">
        <v>0</v>
      </c>
      <c r="B433">
        <v>0</v>
      </c>
      <c r="C433">
        <v>1</v>
      </c>
      <c r="D433">
        <f t="shared" si="43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44"/>
        <v>17.7</v>
      </c>
      <c r="M433">
        <f>IF((MIN('GA2'!$F$3,J433)-MAX(0,I433))&lt;0,0,MIN('GA2'!$F$3,J433)-MAX(0,I433))</f>
        <v>2.268991695520437</v>
      </c>
      <c r="N433">
        <f>IF((MIN('GA2'!$F$4,WS1B!J433)-MAX('GA2'!$F$3, WS1B!I433))&lt;0,0,MIN('GA2'!$F$4,WS1B!J433)-MAX('GA2'!$F$3, WS1B!I433))</f>
        <v>3.5044493081118961</v>
      </c>
      <c r="O433">
        <f>IF((MIN(24,J433)-MAX('GA2'!$F$4,WS1B!I433))&lt;0,0,MIN(24,J433)-MAX('GA2'!$F$4,WS1B!I433))</f>
        <v>11.926558996367667</v>
      </c>
      <c r="P433">
        <f>(M433*'GA2'!$B$4+WS1B!N433*'GA2'!$C$4+WS1B!O433*'GA2'!$D$4)*INDEX('GA2'!$E$3:$E$8,WS1B!K433)</f>
        <v>168927.29035595281</v>
      </c>
      <c r="Q433">
        <v>0</v>
      </c>
      <c r="R433">
        <v>0</v>
      </c>
      <c r="S433">
        <v>3</v>
      </c>
      <c r="T433">
        <f t="shared" si="45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46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4535.1266028135014</v>
      </c>
      <c r="AG433">
        <v>0</v>
      </c>
      <c r="AH433">
        <v>0</v>
      </c>
      <c r="AI433">
        <v>6</v>
      </c>
      <c r="AJ433">
        <f t="shared" si="47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 t="shared" si="42"/>
        <v>173462.41695876632</v>
      </c>
      <c r="AP433">
        <v>173064</v>
      </c>
      <c r="AQ433">
        <v>181</v>
      </c>
      <c r="AR433">
        <f t="shared" si="48"/>
        <v>398.41695876632002</v>
      </c>
    </row>
    <row r="434" spans="1:44" x14ac:dyDescent="0.3">
      <c r="A434">
        <v>3.3</v>
      </c>
      <c r="B434">
        <v>10.3</v>
      </c>
      <c r="C434">
        <v>1</v>
      </c>
      <c r="D434">
        <f t="shared" si="43"/>
        <v>7.0000000000000009</v>
      </c>
      <c r="E434">
        <f>IF((MIN('GA2'!$F$3,B434)-MAX(0,A434))&lt;0,0,MIN('GA2'!$F$3,B434)-MAX(0,A434))</f>
        <v>1.5689916955204373</v>
      </c>
      <c r="F434">
        <f>IF((MIN('GA2'!$F$4,WS1B!B434)-MAX('GA2'!$F$3, WS1B!A434))&lt;0,0,MIN('GA2'!$F$4,WS1B!B434)-MAX('GA2'!$F$3, WS1B!A434))</f>
        <v>3.5044493081118961</v>
      </c>
      <c r="G434">
        <f>IF((MIN(24,B434)-MAX('GA2'!$F$4,WS1B!A434))&lt;0,0,MIN(24,B434)-MAX('GA2'!$F$4,WS1B!A434))</f>
        <v>1.9265589963676675</v>
      </c>
      <c r="H434">
        <f>(E434*'GA2'!$B$3+WS1B!F434*'GA2'!$C$3+WS1B!G434*'GA2'!$D$3)*INDEX('GA2'!$E$3:$E$8,WS1B!C434)</f>
        <v>47731.046171680493</v>
      </c>
      <c r="I434">
        <v>1.3</v>
      </c>
      <c r="J434">
        <v>2.7</v>
      </c>
      <c r="K434">
        <v>3</v>
      </c>
      <c r="L434">
        <f t="shared" si="44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13367.972420944581</v>
      </c>
      <c r="Q434">
        <v>20.3</v>
      </c>
      <c r="R434">
        <v>20.8</v>
      </c>
      <c r="S434">
        <v>4</v>
      </c>
      <c r="T434">
        <f t="shared" si="45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3614.6899084259449</v>
      </c>
      <c r="Y434">
        <v>7.9</v>
      </c>
      <c r="Z434">
        <v>19.3</v>
      </c>
      <c r="AA434">
        <v>2</v>
      </c>
      <c r="AB434">
        <f t="shared" si="46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0.47344100363233288</v>
      </c>
      <c r="AE434">
        <f>IF((MIN(24,Z434)-MAX('GA2'!$F$4,WS1B!Y434))&lt;0,0,MIN(24,Z434)-MAX('GA2'!$F$4,WS1B!Y434))</f>
        <v>10.926558996367667</v>
      </c>
      <c r="AF434">
        <f>(AC434*'GA2'!$B$6+WS1B!AD434*'GA2'!$C$6+WS1B!AE434*'GA2'!$D$6)*INDEX('GA2'!$E$3:$E$8,WS1B!AA434)</f>
        <v>89079.108653031377</v>
      </c>
      <c r="AG434">
        <v>0</v>
      </c>
      <c r="AH434">
        <v>0</v>
      </c>
      <c r="AI434">
        <v>6</v>
      </c>
      <c r="AJ434">
        <f t="shared" si="47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 t="shared" si="42"/>
        <v>153792.81715408238</v>
      </c>
      <c r="AP434">
        <v>158837</v>
      </c>
      <c r="AQ434">
        <v>214.2</v>
      </c>
      <c r="AR434">
        <f t="shared" si="48"/>
        <v>5044.1828459176177</v>
      </c>
    </row>
    <row r="435" spans="1:44" x14ac:dyDescent="0.3">
      <c r="A435">
        <v>0</v>
      </c>
      <c r="B435">
        <v>0</v>
      </c>
      <c r="C435">
        <v>3</v>
      </c>
      <c r="D435">
        <f t="shared" si="43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44"/>
        <v>17.799999999999997</v>
      </c>
      <c r="M435">
        <f>IF((MIN('GA2'!$F$3,J435)-MAX(0,I435))&lt;0,0,MIN('GA2'!$F$3,J435)-MAX(0,I435))</f>
        <v>3.768991695520437</v>
      </c>
      <c r="N435">
        <f>IF((MIN('GA2'!$F$4,WS1B!J435)-MAX('GA2'!$F$3, WS1B!I435))&lt;0,0,MIN('GA2'!$F$4,WS1B!J435)-MAX('GA2'!$F$3, WS1B!I435))</f>
        <v>3.5044493081118961</v>
      </c>
      <c r="O435">
        <f>IF((MIN(24,J435)-MAX('GA2'!$F$4,WS1B!I435))&lt;0,0,MIN(24,J435)-MAX('GA2'!$F$4,WS1B!I435))</f>
        <v>10.526558996367665</v>
      </c>
      <c r="P435">
        <f>(M435*'GA2'!$B$4+WS1B!N435*'GA2'!$C$4+WS1B!O435*'GA2'!$D$4)*INDEX('GA2'!$E$3:$E$8,WS1B!K435)</f>
        <v>228536.63641130316</v>
      </c>
      <c r="Q435">
        <v>22.8</v>
      </c>
      <c r="R435">
        <v>23.4</v>
      </c>
      <c r="S435">
        <v>4</v>
      </c>
      <c r="T435">
        <f t="shared" si="45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4337.6278901111182</v>
      </c>
      <c r="Y435">
        <v>6.6</v>
      </c>
      <c r="Z435">
        <v>10.3</v>
      </c>
      <c r="AA435">
        <v>5</v>
      </c>
      <c r="AB435">
        <f t="shared" si="46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1.7734410036323336</v>
      </c>
      <c r="AE435">
        <f>IF((MIN(24,Z435)-MAX('GA2'!$F$4,WS1B!Y435))&lt;0,0,MIN(24,Z435)-MAX('GA2'!$F$4,WS1B!Y435))</f>
        <v>1.9265589963676675</v>
      </c>
      <c r="AF435">
        <f>(AC435*'GA2'!$B$6+WS1B!AD435*'GA2'!$C$6+WS1B!AE435*'GA2'!$D$6)*INDEX('GA2'!$E$3:$E$8,WS1B!AA435)</f>
        <v>43331.839912662872</v>
      </c>
      <c r="AG435">
        <v>6.3</v>
      </c>
      <c r="AH435">
        <v>14</v>
      </c>
      <c r="AI435">
        <v>2</v>
      </c>
      <c r="AJ435">
        <f t="shared" si="47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2.0734410036323334</v>
      </c>
      <c r="AM435">
        <f>IF((MIN(24,AH435)-MAX('GA2'!$F$4,WS1B!AG435))&lt;0,0,MIN(24,AH435)-MAX('GA2'!$F$4,WS1B!AG435))</f>
        <v>5.6265589963676668</v>
      </c>
      <c r="AN435">
        <f>(AK435*'GA2'!$B$7+WS1B!AL435*'GA2'!$C$7+WS1B!AM435*'GA2'!$D$7)*INDEX('GA2'!$E$3:$E$8,WS1B!AI435)</f>
        <v>58591.340370102866</v>
      </c>
      <c r="AO435">
        <f t="shared" si="42"/>
        <v>334797.44458418002</v>
      </c>
      <c r="AP435">
        <v>312506</v>
      </c>
      <c r="AQ435">
        <v>304.8</v>
      </c>
      <c r="AR435">
        <f t="shared" si="48"/>
        <v>22291.444584180019</v>
      </c>
    </row>
    <row r="436" spans="1:44" x14ac:dyDescent="0.3">
      <c r="A436">
        <v>5.4</v>
      </c>
      <c r="B436">
        <v>17.600000000000001</v>
      </c>
      <c r="C436">
        <v>5</v>
      </c>
      <c r="D436">
        <f t="shared" si="43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2.9734410036323329</v>
      </c>
      <c r="G436">
        <f>IF((MIN(24,B436)-MAX('GA2'!$F$4,WS1B!A436))&lt;0,0,MIN(24,B436)-MAX('GA2'!$F$4,WS1B!A436))</f>
        <v>9.2265589963676682</v>
      </c>
      <c r="H436">
        <f>(E436*'GA2'!$B$3+WS1B!F436*'GA2'!$C$3+WS1B!G436*'GA2'!$D$3)*INDEX('GA2'!$E$3:$E$8,WS1B!C436)</f>
        <v>104878.14076776437</v>
      </c>
      <c r="I436">
        <v>0</v>
      </c>
      <c r="J436">
        <v>0</v>
      </c>
      <c r="K436">
        <v>6</v>
      </c>
      <c r="L436">
        <f t="shared" si="44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45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46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7"/>
        <v>6.7999999999999989</v>
      </c>
      <c r="AK436">
        <f>IF((MIN('GA2'!$F$3,AH436)-MAX(0,AG436))&lt;0,0,MIN('GA2'!$F$3,AH436)-MAX(0,AG436))</f>
        <v>1.4689916955204372</v>
      </c>
      <c r="AL436">
        <f>IF((MIN('GA2'!$F$4,WS1B!AH436)-MAX('GA2'!$F$3, WS1B!AG436))&lt;0,0,MIN('GA2'!$F$4,WS1B!AH436)-MAX('GA2'!$F$3, WS1B!AG436))</f>
        <v>3.5044493081118961</v>
      </c>
      <c r="AM436">
        <f>IF((MIN(24,AH436)-MAX('GA2'!$F$4,WS1B!AG436))&lt;0,0,MIN(24,AH436)-MAX('GA2'!$F$4,WS1B!AG436))</f>
        <v>1.8265589963676661</v>
      </c>
      <c r="AN436">
        <f>(AK436*'GA2'!$B$7+WS1B!AL436*'GA2'!$C$7+WS1B!AM436*'GA2'!$D$7)*INDEX('GA2'!$E$3:$E$8,WS1B!AI436)</f>
        <v>40405.033676504856</v>
      </c>
      <c r="AO436">
        <f t="shared" si="42"/>
        <v>145283.17444426921</v>
      </c>
      <c r="AP436">
        <v>132736</v>
      </c>
      <c r="AQ436">
        <v>264.60000000000002</v>
      </c>
      <c r="AR436">
        <f t="shared" si="48"/>
        <v>12547.174444269214</v>
      </c>
    </row>
    <row r="437" spans="1:44" x14ac:dyDescent="0.3">
      <c r="A437">
        <v>0</v>
      </c>
      <c r="B437">
        <v>0</v>
      </c>
      <c r="C437">
        <v>3</v>
      </c>
      <c r="D437">
        <f t="shared" si="43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44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45"/>
        <v>11.600000000000001</v>
      </c>
      <c r="U437">
        <f>IF((MIN('GA2'!$F$3,R437)-MAX(0,Q437))&lt;0,0,MIN('GA2'!$F$3,R437)-MAX(0,Q437))</f>
        <v>1.5689916955204373</v>
      </c>
      <c r="V437">
        <f>IF((MIN('GA2'!$F$4,WS1B!R437)-MAX('GA2'!$F$3, WS1B!Q437))&lt;0,0,MIN('GA2'!$F$4,WS1B!R437)-MAX('GA2'!$F$3, WS1B!Q437))</f>
        <v>3.5044493081118961</v>
      </c>
      <c r="W437">
        <f>IF((MIN(24,R437)-MAX('GA2'!$F$4,WS1B!Q437))&lt;0,0,MIN(24,R437)-MAX('GA2'!$F$4,WS1B!Q437))</f>
        <v>6.5265589963676671</v>
      </c>
      <c r="X437">
        <f>(U437*'GA2'!$B$5+WS1B!V437*'GA2'!$C$5+WS1B!W437*'GA2'!$D$5)*INDEX('GA2'!$E$3:$E$8,WS1B!S437)</f>
        <v>113692.43501339683</v>
      </c>
      <c r="Y437">
        <v>15.1</v>
      </c>
      <c r="Z437">
        <v>21.7</v>
      </c>
      <c r="AA437">
        <v>4</v>
      </c>
      <c r="AB437">
        <f t="shared" si="46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52395.006593999024</v>
      </c>
      <c r="AG437">
        <v>2.6</v>
      </c>
      <c r="AH437">
        <v>14.3</v>
      </c>
      <c r="AI437">
        <v>6</v>
      </c>
      <c r="AJ437">
        <f t="shared" si="47"/>
        <v>11.700000000000001</v>
      </c>
      <c r="AK437">
        <f>IF((MIN('GA2'!$F$3,AH437)-MAX(0,AG437))&lt;0,0,MIN('GA2'!$F$3,AH437)-MAX(0,AG437))</f>
        <v>2.268991695520437</v>
      </c>
      <c r="AL437">
        <f>IF((MIN('GA2'!$F$4,WS1B!AH437)-MAX('GA2'!$F$3, WS1B!AG437))&lt;0,0,MIN('GA2'!$F$4,WS1B!AH437)-MAX('GA2'!$F$3, WS1B!AG437))</f>
        <v>3.5044493081118961</v>
      </c>
      <c r="AM437">
        <f>IF((MIN(24,AH437)-MAX('GA2'!$F$4,WS1B!AG437))&lt;0,0,MIN(24,AH437)-MAX('GA2'!$F$4,WS1B!AG437))</f>
        <v>5.9265589963676675</v>
      </c>
      <c r="AN437">
        <f>(AK437*'GA2'!$B$7+WS1B!AL437*'GA2'!$C$7+WS1B!AM437*'GA2'!$D$7)*INDEX('GA2'!$E$3:$E$8,WS1B!AI437)</f>
        <v>113927.78833710944</v>
      </c>
      <c r="AO437">
        <f t="shared" si="42"/>
        <v>280015.22994450526</v>
      </c>
      <c r="AP437">
        <v>268703</v>
      </c>
      <c r="AQ437">
        <v>286</v>
      </c>
      <c r="AR437">
        <f t="shared" si="48"/>
        <v>11312.229944505263</v>
      </c>
    </row>
    <row r="438" spans="1:44" x14ac:dyDescent="0.3">
      <c r="A438">
        <v>0</v>
      </c>
      <c r="B438">
        <v>0</v>
      </c>
      <c r="C438">
        <v>3</v>
      </c>
      <c r="D438">
        <f t="shared" si="43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44"/>
        <v>17.599999999999998</v>
      </c>
      <c r="M438">
        <f>IF((MIN('GA2'!$F$3,J438)-MAX(0,I438))&lt;0,0,MIN('GA2'!$F$3,J438)-MAX(0,I438))</f>
        <v>3.268991695520437</v>
      </c>
      <c r="N438">
        <f>IF((MIN('GA2'!$F$4,WS1B!J438)-MAX('GA2'!$F$3, WS1B!I438))&lt;0,0,MIN('GA2'!$F$4,WS1B!J438)-MAX('GA2'!$F$3, WS1B!I438))</f>
        <v>3.5044493081118961</v>
      </c>
      <c r="O438">
        <f>IF((MIN(24,J438)-MAX('GA2'!$F$4,WS1B!I438))&lt;0,0,MIN(24,J438)-MAX('GA2'!$F$4,WS1B!I438))</f>
        <v>10.826558996367666</v>
      </c>
      <c r="P438">
        <f>(M438*'GA2'!$B$4+WS1B!N438*'GA2'!$C$4+WS1B!O438*'GA2'!$D$4)*INDEX('GA2'!$E$3:$E$8,WS1B!K438)</f>
        <v>177649.63147410945</v>
      </c>
      <c r="Q438">
        <v>2.9</v>
      </c>
      <c r="R438">
        <v>12.2</v>
      </c>
      <c r="S438">
        <v>5</v>
      </c>
      <c r="T438">
        <f t="shared" si="45"/>
        <v>9.2999999999999989</v>
      </c>
      <c r="U438">
        <f>IF((MIN('GA2'!$F$3,R438)-MAX(0,Q438))&lt;0,0,MIN('GA2'!$F$3,R438)-MAX(0,Q438))</f>
        <v>1.9689916955204372</v>
      </c>
      <c r="V438">
        <f>IF((MIN('GA2'!$F$4,WS1B!R438)-MAX('GA2'!$F$3, WS1B!Q438))&lt;0,0,MIN('GA2'!$F$4,WS1B!R438)-MAX('GA2'!$F$3, WS1B!Q438))</f>
        <v>3.5044493081118961</v>
      </c>
      <c r="W438">
        <f>IF((MIN(24,R438)-MAX('GA2'!$F$4,WS1B!Q438))&lt;0,0,MIN(24,R438)-MAX('GA2'!$F$4,WS1B!Q438))</f>
        <v>3.8265589963676661</v>
      </c>
      <c r="X438">
        <f>(U438*'GA2'!$B$5+WS1B!V438*'GA2'!$C$5+WS1B!W438*'GA2'!$D$5)*INDEX('GA2'!$E$3:$E$8,WS1B!S438)</f>
        <v>118034.41857191848</v>
      </c>
      <c r="Y438">
        <v>11.5</v>
      </c>
      <c r="Z438">
        <v>14.9</v>
      </c>
      <c r="AA438">
        <v>6</v>
      </c>
      <c r="AB438">
        <f t="shared" si="46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35639.5733718622</v>
      </c>
      <c r="AG438">
        <v>17.399999999999999</v>
      </c>
      <c r="AH438">
        <v>17.7</v>
      </c>
      <c r="AI438">
        <v>4</v>
      </c>
      <c r="AJ438">
        <f t="shared" si="47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2804.7549805706726</v>
      </c>
      <c r="AO438">
        <f t="shared" si="42"/>
        <v>334128.3783984608</v>
      </c>
      <c r="AP438">
        <v>336714</v>
      </c>
      <c r="AQ438">
        <v>281.2</v>
      </c>
      <c r="AR438">
        <f t="shared" si="48"/>
        <v>2585.6216015391983</v>
      </c>
    </row>
    <row r="439" spans="1:44" x14ac:dyDescent="0.3">
      <c r="A439">
        <v>0</v>
      </c>
      <c r="B439">
        <v>0</v>
      </c>
      <c r="C439">
        <v>2</v>
      </c>
      <c r="D439">
        <f t="shared" si="43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44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54587.304292890854</v>
      </c>
      <c r="Q439">
        <v>3.3</v>
      </c>
      <c r="R439">
        <v>18.600000000000001</v>
      </c>
      <c r="S439">
        <v>3</v>
      </c>
      <c r="T439">
        <f t="shared" si="45"/>
        <v>15.3</v>
      </c>
      <c r="U439">
        <f>IF((MIN('GA2'!$F$3,R439)-MAX(0,Q439))&lt;0,0,MIN('GA2'!$F$3,R439)-MAX(0,Q439))</f>
        <v>1.5689916955204373</v>
      </c>
      <c r="V439">
        <f>IF((MIN('GA2'!$F$4,WS1B!R439)-MAX('GA2'!$F$3, WS1B!Q439))&lt;0,0,MIN('GA2'!$F$4,WS1B!R439)-MAX('GA2'!$F$3, WS1B!Q439))</f>
        <v>3.5044493081118961</v>
      </c>
      <c r="W439">
        <f>IF((MIN(24,R439)-MAX('GA2'!$F$4,WS1B!Q439))&lt;0,0,MIN(24,R439)-MAX('GA2'!$F$4,WS1B!Q439))</f>
        <v>10.226558996367668</v>
      </c>
      <c r="X439">
        <f>(U439*'GA2'!$B$5+WS1B!V439*'GA2'!$C$5+WS1B!W439*'GA2'!$D$5)*INDEX('GA2'!$E$3:$E$8,WS1B!S439)</f>
        <v>173997.63005955736</v>
      </c>
      <c r="Y439">
        <v>0</v>
      </c>
      <c r="Z439">
        <v>0</v>
      </c>
      <c r="AA439">
        <v>5</v>
      </c>
      <c r="AB439">
        <f t="shared" si="46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7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 t="shared" si="42"/>
        <v>228584.93435244821</v>
      </c>
      <c r="AP439">
        <v>205248</v>
      </c>
      <c r="AQ439">
        <v>172.4</v>
      </c>
      <c r="AR439">
        <f t="shared" si="48"/>
        <v>23336.93435244821</v>
      </c>
    </row>
    <row r="440" spans="1:44" x14ac:dyDescent="0.3">
      <c r="A440">
        <v>0</v>
      </c>
      <c r="B440">
        <v>0</v>
      </c>
      <c r="C440">
        <v>3</v>
      </c>
      <c r="D440">
        <f t="shared" si="43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44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45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46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65096.826374362419</v>
      </c>
      <c r="AG440">
        <v>5.4</v>
      </c>
      <c r="AH440">
        <v>23.3</v>
      </c>
      <c r="AI440">
        <v>6</v>
      </c>
      <c r="AJ440">
        <f t="shared" si="47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2.9734410036323329</v>
      </c>
      <c r="AM440">
        <f>IF((MIN(24,AH440)-MAX('GA2'!$F$4,WS1B!AG440))&lt;0,0,MIN(24,AH440)-MAX('GA2'!$F$4,WS1B!AG440))</f>
        <v>14.926558996367667</v>
      </c>
      <c r="AN440">
        <f>(AK440*'GA2'!$B$7+WS1B!AL440*'GA2'!$C$7+WS1B!AM440*'GA2'!$D$7)*INDEX('GA2'!$E$3:$E$8,WS1B!AI440)</f>
        <v>200215.98961598455</v>
      </c>
      <c r="AO440">
        <f t="shared" si="42"/>
        <v>265312.81599034695</v>
      </c>
      <c r="AP440">
        <v>287780</v>
      </c>
      <c r="AQ440">
        <v>280.39999999999998</v>
      </c>
      <c r="AR440">
        <f t="shared" si="48"/>
        <v>22467.18400965305</v>
      </c>
    </row>
    <row r="441" spans="1:44" x14ac:dyDescent="0.3">
      <c r="A441">
        <v>0</v>
      </c>
      <c r="B441">
        <v>0</v>
      </c>
      <c r="C441">
        <v>3</v>
      </c>
      <c r="D441">
        <f t="shared" si="43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44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45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46"/>
        <v>9.8000000000000007</v>
      </c>
      <c r="AC441">
        <f>IF((MIN('GA2'!$F$3,Z441)-MAX(0,Y441))&lt;0,0,MIN('GA2'!$F$3,Z441)-MAX(0,Y441))</f>
        <v>0.36899169552043709</v>
      </c>
      <c r="AD441">
        <f>IF((MIN('GA2'!$F$4,WS1B!Z441)-MAX('GA2'!$F$3, WS1B!Y441))&lt;0,0,MIN('GA2'!$F$4,WS1B!Z441)-MAX('GA2'!$F$3, WS1B!Y441))</f>
        <v>3.5044493081118961</v>
      </c>
      <c r="AE441">
        <f>IF((MIN(24,Z441)-MAX('GA2'!$F$4,WS1B!Y441))&lt;0,0,MIN(24,Z441)-MAX('GA2'!$F$4,WS1B!Y441))</f>
        <v>5.9265589963676675</v>
      </c>
      <c r="AF441">
        <f>(AC441*'GA2'!$B$6+WS1B!AD441*'GA2'!$C$6+WS1B!AE441*'GA2'!$D$6)*INDEX('GA2'!$E$3:$E$8,WS1B!AA441)</f>
        <v>94224.602630293681</v>
      </c>
      <c r="AG441">
        <v>2.4</v>
      </c>
      <c r="AH441">
        <v>20</v>
      </c>
      <c r="AI441">
        <v>5</v>
      </c>
      <c r="AJ441">
        <f t="shared" si="47"/>
        <v>17.600000000000001</v>
      </c>
      <c r="AK441">
        <f>IF((MIN('GA2'!$F$3,AH441)-MAX(0,AG441))&lt;0,0,MIN('GA2'!$F$3,AH441)-MAX(0,AG441))</f>
        <v>2.4689916955204372</v>
      </c>
      <c r="AL441">
        <f>IF((MIN('GA2'!$F$4,WS1B!AH441)-MAX('GA2'!$F$3, WS1B!AG441))&lt;0,0,MIN('GA2'!$F$4,WS1B!AH441)-MAX('GA2'!$F$3, WS1B!AG441))</f>
        <v>3.5044493081118961</v>
      </c>
      <c r="AM441">
        <f>IF((MIN(24,AH441)-MAX('GA2'!$F$4,WS1B!AG441))&lt;0,0,MIN(24,AH441)-MAX('GA2'!$F$4,WS1B!AG441))</f>
        <v>11.626558996367667</v>
      </c>
      <c r="AN441">
        <f>(AK441*'GA2'!$B$7+WS1B!AL441*'GA2'!$C$7+WS1B!AM441*'GA2'!$D$7)*INDEX('GA2'!$E$3:$E$8,WS1B!AI441)</f>
        <v>161143.50147618368</v>
      </c>
      <c r="AO441">
        <f t="shared" si="42"/>
        <v>255368.10410647735</v>
      </c>
      <c r="AP441">
        <v>248064</v>
      </c>
      <c r="AQ441">
        <v>289.60000000000002</v>
      </c>
      <c r="AR441">
        <f t="shared" si="48"/>
        <v>7304.1041064773453</v>
      </c>
    </row>
    <row r="442" spans="1:44" x14ac:dyDescent="0.3">
      <c r="A442">
        <v>0</v>
      </c>
      <c r="B442">
        <v>0</v>
      </c>
      <c r="C442">
        <v>3</v>
      </c>
      <c r="D442">
        <f t="shared" si="43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44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45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42001.164788424372</v>
      </c>
      <c r="Y442">
        <v>10</v>
      </c>
      <c r="Z442">
        <v>23.1</v>
      </c>
      <c r="AA442">
        <v>2</v>
      </c>
      <c r="AB442">
        <f t="shared" si="46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99843.851798394258</v>
      </c>
      <c r="AG442">
        <v>0</v>
      </c>
      <c r="AH442">
        <v>0</v>
      </c>
      <c r="AI442">
        <v>1</v>
      </c>
      <c r="AJ442">
        <f t="shared" si="47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 t="shared" si="42"/>
        <v>141845.01658681862</v>
      </c>
      <c r="AP442">
        <v>157640</v>
      </c>
      <c r="AQ442">
        <v>140</v>
      </c>
      <c r="AR442">
        <f t="shared" si="48"/>
        <v>15794.983413181384</v>
      </c>
    </row>
    <row r="443" spans="1:44" x14ac:dyDescent="0.3">
      <c r="A443">
        <v>0</v>
      </c>
      <c r="B443">
        <v>0</v>
      </c>
      <c r="C443">
        <v>5</v>
      </c>
      <c r="D443">
        <f t="shared" si="43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44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45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46"/>
        <v>17.100000000000001</v>
      </c>
      <c r="AC443">
        <f>IF((MIN('GA2'!$F$3,Z443)-MAX(0,Y443))&lt;0,0,MIN('GA2'!$F$3,Z443)-MAX(0,Y443))</f>
        <v>0.96899169552043718</v>
      </c>
      <c r="AD443">
        <f>IF((MIN('GA2'!$F$4,WS1B!Z443)-MAX('GA2'!$F$3, WS1B!Y443))&lt;0,0,MIN('GA2'!$F$4,WS1B!Z443)-MAX('GA2'!$F$3, WS1B!Y443))</f>
        <v>3.5044493081118961</v>
      </c>
      <c r="AE443">
        <f>IF((MIN(24,Z443)-MAX('GA2'!$F$4,WS1B!Y443))&lt;0,0,MIN(24,Z443)-MAX('GA2'!$F$4,WS1B!Y443))</f>
        <v>12.626558996367667</v>
      </c>
      <c r="AF443">
        <f>(AC443*'GA2'!$B$6+WS1B!AD443*'GA2'!$C$6+WS1B!AE443*'GA2'!$D$6)*INDEX('GA2'!$E$3:$E$8,WS1B!AA443)</f>
        <v>145359.25296122133</v>
      </c>
      <c r="AG443">
        <v>6.9</v>
      </c>
      <c r="AH443">
        <v>8.1</v>
      </c>
      <c r="AI443">
        <v>3</v>
      </c>
      <c r="AJ443">
        <f t="shared" si="47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1.1999999999999993</v>
      </c>
      <c r="AM443">
        <f>IF((MIN(24,AH443)-MAX('GA2'!$F$4,WS1B!AG443))&lt;0,0,MIN(24,AH443)-MAX('GA2'!$F$4,WS1B!AG443))</f>
        <v>0</v>
      </c>
      <c r="AN443">
        <f>(AK443*'GA2'!$B$7+WS1B!AL443*'GA2'!$C$7+WS1B!AM443*'GA2'!$D$7)*INDEX('GA2'!$E$3:$E$8,WS1B!AI443)</f>
        <v>5843.7518652411918</v>
      </c>
      <c r="AO443">
        <f t="shared" si="42"/>
        <v>151203.00482646251</v>
      </c>
      <c r="AP443">
        <v>152694</v>
      </c>
      <c r="AQ443">
        <v>151.19999999999999</v>
      </c>
      <c r="AR443">
        <f t="shared" si="48"/>
        <v>1490.9951735374925</v>
      </c>
    </row>
    <row r="444" spans="1:44" x14ac:dyDescent="0.3">
      <c r="A444">
        <v>2.2999999999999998</v>
      </c>
      <c r="B444">
        <v>8.5</v>
      </c>
      <c r="C444">
        <v>1</v>
      </c>
      <c r="D444">
        <f t="shared" si="43"/>
        <v>6.2</v>
      </c>
      <c r="E444">
        <f>IF((MIN('GA2'!$F$3,B444)-MAX(0,A444))&lt;0,0,MIN('GA2'!$F$3,B444)-MAX(0,A444))</f>
        <v>2.5689916955204373</v>
      </c>
      <c r="F444">
        <f>IF((MIN('GA2'!$F$4,WS1B!B444)-MAX('GA2'!$F$3, WS1B!A444))&lt;0,0,MIN('GA2'!$F$4,WS1B!B444)-MAX('GA2'!$F$3, WS1B!A444))</f>
        <v>3.5044493081118961</v>
      </c>
      <c r="G444">
        <f>IF((MIN(24,B444)-MAX('GA2'!$F$4,WS1B!A444))&lt;0,0,MIN(24,B444)-MAX('GA2'!$F$4,WS1B!A444))</f>
        <v>0.12655899636766677</v>
      </c>
      <c r="H444">
        <f>(E444*'GA2'!$B$3+WS1B!F444*'GA2'!$C$3+WS1B!G444*'GA2'!$D$3)*INDEX('GA2'!$E$3:$E$8,WS1B!C444)</f>
        <v>40933.211303621873</v>
      </c>
      <c r="I444">
        <v>18.5</v>
      </c>
      <c r="J444">
        <v>21</v>
      </c>
      <c r="K444">
        <v>4</v>
      </c>
      <c r="L444">
        <f t="shared" si="44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26467.6586993048</v>
      </c>
      <c r="Q444">
        <v>0</v>
      </c>
      <c r="R444">
        <v>0</v>
      </c>
      <c r="S444">
        <v>3</v>
      </c>
      <c r="T444">
        <f t="shared" si="45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46"/>
        <v>16.8</v>
      </c>
      <c r="AC444">
        <f>IF((MIN('GA2'!$F$3,Z444)-MAX(0,Y444))&lt;0,0,MIN('GA2'!$F$3,Z444)-MAX(0,Y444))</f>
        <v>2.0689916955204373</v>
      </c>
      <c r="AD444">
        <f>IF((MIN('GA2'!$F$4,WS1B!Z444)-MAX('GA2'!$F$3, WS1B!Y444))&lt;0,0,MIN('GA2'!$F$4,WS1B!Z444)-MAX('GA2'!$F$3, WS1B!Y444))</f>
        <v>3.5044493081118961</v>
      </c>
      <c r="AE444">
        <f>IF((MIN(24,Z444)-MAX('GA2'!$F$4,WS1B!Y444))&lt;0,0,MIN(24,Z444)-MAX('GA2'!$F$4,WS1B!Y444))</f>
        <v>11.226558996367668</v>
      </c>
      <c r="AF444">
        <f>(AC444*'GA2'!$B$6+WS1B!AD444*'GA2'!$C$6+WS1B!AE444*'GA2'!$D$6)*INDEX('GA2'!$E$3:$E$8,WS1B!AA444)</f>
        <v>168647.83338463239</v>
      </c>
      <c r="AG444">
        <v>0</v>
      </c>
      <c r="AH444">
        <v>0</v>
      </c>
      <c r="AI444">
        <v>2</v>
      </c>
      <c r="AJ444">
        <f t="shared" si="47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 t="shared" si="42"/>
        <v>236048.70338755907</v>
      </c>
      <c r="AP444">
        <v>239589</v>
      </c>
      <c r="AQ444">
        <v>252.4</v>
      </c>
      <c r="AR444">
        <f t="shared" si="48"/>
        <v>3540.2966124409286</v>
      </c>
    </row>
    <row r="445" spans="1:44" x14ac:dyDescent="0.3">
      <c r="A445">
        <v>4.8</v>
      </c>
      <c r="B445">
        <v>9.1</v>
      </c>
      <c r="C445">
        <v>3</v>
      </c>
      <c r="D445">
        <f t="shared" si="43"/>
        <v>4.3</v>
      </c>
      <c r="E445">
        <f>IF((MIN('GA2'!$F$3,B445)-MAX(0,A445))&lt;0,0,MIN('GA2'!$F$3,B445)-MAX(0,A445))</f>
        <v>6.8991695520437268E-2</v>
      </c>
      <c r="F445">
        <f>IF((MIN('GA2'!$F$4,WS1B!B445)-MAX('GA2'!$F$3, WS1B!A445))&lt;0,0,MIN('GA2'!$F$4,WS1B!B445)-MAX('GA2'!$F$3, WS1B!A445))</f>
        <v>3.5044493081118961</v>
      </c>
      <c r="G445">
        <f>IF((MIN(24,B445)-MAX('GA2'!$F$4,WS1B!A445))&lt;0,0,MIN(24,B445)-MAX('GA2'!$F$4,WS1B!A445))</f>
        <v>0.72655899636766641</v>
      </c>
      <c r="H445">
        <f>(E445*'GA2'!$B$3+WS1B!F445*'GA2'!$C$3+WS1B!G445*'GA2'!$D$3)*INDEX('GA2'!$E$3:$E$8,WS1B!C445)</f>
        <v>27973.601940309414</v>
      </c>
      <c r="I445">
        <v>0</v>
      </c>
      <c r="J445">
        <v>0</v>
      </c>
      <c r="K445">
        <v>5</v>
      </c>
      <c r="L445">
        <f t="shared" si="44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45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86866.045357877651</v>
      </c>
      <c r="Y445">
        <v>0</v>
      </c>
      <c r="Z445">
        <v>0</v>
      </c>
      <c r="AA445">
        <v>4</v>
      </c>
      <c r="AB445">
        <f t="shared" si="46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7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 t="shared" si="42"/>
        <v>114839.64729818706</v>
      </c>
      <c r="AP445">
        <v>132815</v>
      </c>
      <c r="AQ445">
        <v>137.30000000000001</v>
      </c>
      <c r="AR445">
        <f t="shared" si="48"/>
        <v>17975.352701812939</v>
      </c>
    </row>
    <row r="446" spans="1:44" x14ac:dyDescent="0.3">
      <c r="A446">
        <v>1.7</v>
      </c>
      <c r="B446">
        <v>19.8</v>
      </c>
      <c r="C446">
        <v>5</v>
      </c>
      <c r="D446">
        <f t="shared" si="43"/>
        <v>18.100000000000001</v>
      </c>
      <c r="E446">
        <f>IF((MIN('GA2'!$F$3,B446)-MAX(0,A446))&lt;0,0,MIN('GA2'!$F$3,B446)-MAX(0,A446))</f>
        <v>3.1689916955204369</v>
      </c>
      <c r="F446">
        <f>IF((MIN('GA2'!$F$4,WS1B!B446)-MAX('GA2'!$F$3, WS1B!A446))&lt;0,0,MIN('GA2'!$F$4,WS1B!B446)-MAX('GA2'!$F$3, WS1B!A446))</f>
        <v>3.5044493081118961</v>
      </c>
      <c r="G446">
        <f>IF((MIN(24,B446)-MAX('GA2'!$F$4,WS1B!A446))&lt;0,0,MIN(24,B446)-MAX('GA2'!$F$4,WS1B!A446))</f>
        <v>11.426558996367667</v>
      </c>
      <c r="H446">
        <f>(E446*'GA2'!$B$3+WS1B!F446*'GA2'!$C$3+WS1B!G446*'GA2'!$D$3)*INDEX('GA2'!$E$3:$E$8,WS1B!C446)</f>
        <v>159924.2466102847</v>
      </c>
      <c r="I446">
        <v>0</v>
      </c>
      <c r="J446">
        <v>0</v>
      </c>
      <c r="K446">
        <v>2</v>
      </c>
      <c r="L446">
        <f t="shared" si="44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45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20796.038837860629</v>
      </c>
      <c r="Y446">
        <v>18.7</v>
      </c>
      <c r="Z446">
        <v>21.6</v>
      </c>
      <c r="AA446">
        <v>4</v>
      </c>
      <c r="AB446">
        <f t="shared" si="46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23022.048351908681</v>
      </c>
      <c r="AG446">
        <v>0</v>
      </c>
      <c r="AH446">
        <v>0</v>
      </c>
      <c r="AI446">
        <v>1</v>
      </c>
      <c r="AJ446">
        <f t="shared" si="47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 t="shared" si="42"/>
        <v>203742.33380005401</v>
      </c>
      <c r="AP446">
        <v>214980</v>
      </c>
      <c r="AQ446">
        <v>313.89999999999998</v>
      </c>
      <c r="AR446">
        <f t="shared" si="48"/>
        <v>11237.66619994599</v>
      </c>
    </row>
    <row r="447" spans="1:44" x14ac:dyDescent="0.3">
      <c r="A447">
        <v>4.8</v>
      </c>
      <c r="B447">
        <v>5.6</v>
      </c>
      <c r="C447">
        <v>1</v>
      </c>
      <c r="D447">
        <f t="shared" si="43"/>
        <v>0.79999999999999982</v>
      </c>
      <c r="E447">
        <f>IF((MIN('GA2'!$F$3,B447)-MAX(0,A447))&lt;0,0,MIN('GA2'!$F$3,B447)-MAX(0,A447))</f>
        <v>6.8991695520437268E-2</v>
      </c>
      <c r="F447">
        <f>IF((MIN('GA2'!$F$4,WS1B!B447)-MAX('GA2'!$F$3, WS1B!A447))&lt;0,0,MIN('GA2'!$F$4,WS1B!B447)-MAX('GA2'!$F$3, WS1B!A447))</f>
        <v>0.73100830447956255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4186.5772855767109</v>
      </c>
      <c r="I447">
        <v>7.6</v>
      </c>
      <c r="J447">
        <v>11</v>
      </c>
      <c r="K447">
        <v>3</v>
      </c>
      <c r="L447">
        <f t="shared" si="44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0.77344100363233359</v>
      </c>
      <c r="O447">
        <f>IF((MIN(24,J447)-MAX('GA2'!$F$4,WS1B!I447))&lt;0,0,MIN(24,J447)-MAX('GA2'!$F$4,WS1B!I447))</f>
        <v>2.6265589963676668</v>
      </c>
      <c r="P447">
        <f>(M447*'GA2'!$B$4+WS1B!N447*'GA2'!$C$4+WS1B!O447*'GA2'!$D$4)*INDEX('GA2'!$E$3:$E$8,WS1B!K447)</f>
        <v>41691.31959726593</v>
      </c>
      <c r="Q447">
        <v>0.9</v>
      </c>
      <c r="R447">
        <v>17.600000000000001</v>
      </c>
      <c r="S447">
        <v>2</v>
      </c>
      <c r="T447">
        <f t="shared" si="45"/>
        <v>16.700000000000003</v>
      </c>
      <c r="U447">
        <f>IF((MIN('GA2'!$F$3,R447)-MAX(0,Q447))&lt;0,0,MIN('GA2'!$F$3,R447)-MAX(0,Q447))</f>
        <v>3.9689916955204372</v>
      </c>
      <c r="V447">
        <f>IF((MIN('GA2'!$F$4,WS1B!R447)-MAX('GA2'!$F$3, WS1B!Q447))&lt;0,0,MIN('GA2'!$F$4,WS1B!R447)-MAX('GA2'!$F$3, WS1B!Q447))</f>
        <v>3.5044493081118961</v>
      </c>
      <c r="W447">
        <f>IF((MIN(24,R447)-MAX('GA2'!$F$4,WS1B!Q447))&lt;0,0,MIN(24,R447)-MAX('GA2'!$F$4,WS1B!Q447))</f>
        <v>9.2265589963676682</v>
      </c>
      <c r="X447">
        <f>(U447*'GA2'!$B$5+WS1B!V447*'GA2'!$C$5+WS1B!W447*'GA2'!$D$5)*INDEX('GA2'!$E$3:$E$8,WS1B!S447)</f>
        <v>157818.41197108341</v>
      </c>
      <c r="Y447">
        <v>0.5</v>
      </c>
      <c r="Z447">
        <v>23</v>
      </c>
      <c r="AA447">
        <v>5</v>
      </c>
      <c r="AB447">
        <f t="shared" si="46"/>
        <v>22.5</v>
      </c>
      <c r="AC447">
        <f>IF((MIN('GA2'!$F$3,Z447)-MAX(0,Y447))&lt;0,0,MIN('GA2'!$F$3,Z447)-MAX(0,Y447))</f>
        <v>4.3689916955204371</v>
      </c>
      <c r="AD447">
        <f>IF((MIN('GA2'!$F$4,WS1B!Z447)-MAX('GA2'!$F$3, WS1B!Y447))&lt;0,0,MIN('GA2'!$F$4,WS1B!Z447)-MAX('GA2'!$F$3, WS1B!Y447))</f>
        <v>3.5044493081118961</v>
      </c>
      <c r="AE447">
        <f>IF((MIN(24,Z447)-MAX('GA2'!$F$4,WS1B!Y447))&lt;0,0,MIN(24,Z447)-MAX('GA2'!$F$4,WS1B!Y447))</f>
        <v>14.626558996367667</v>
      </c>
      <c r="AF447">
        <f>(AC447*'GA2'!$B$6+WS1B!AD447*'GA2'!$C$6+WS1B!AE447*'GA2'!$D$6)*INDEX('GA2'!$E$3:$E$8,WS1B!AA447)</f>
        <v>216966.16634729001</v>
      </c>
      <c r="AG447">
        <v>0</v>
      </c>
      <c r="AH447">
        <v>0</v>
      </c>
      <c r="AI447">
        <v>4</v>
      </c>
      <c r="AJ447">
        <f t="shared" si="47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 t="shared" si="42"/>
        <v>420662.47520121606</v>
      </c>
      <c r="AP447">
        <v>453326</v>
      </c>
      <c r="AQ447">
        <v>359.6</v>
      </c>
      <c r="AR447">
        <f t="shared" si="48"/>
        <v>32663.524798783939</v>
      </c>
    </row>
    <row r="448" spans="1:44" x14ac:dyDescent="0.3">
      <c r="A448">
        <v>0</v>
      </c>
      <c r="B448">
        <v>0</v>
      </c>
      <c r="C448">
        <v>4</v>
      </c>
      <c r="D448">
        <f t="shared" si="43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44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45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46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0.27344100363233359</v>
      </c>
      <c r="AE448">
        <f>IF((MIN(24,Z448)-MAX('GA2'!$F$4,WS1B!Y448))&lt;0,0,MIN(24,Z448)-MAX('GA2'!$F$4,WS1B!Y448))</f>
        <v>14.626558996367667</v>
      </c>
      <c r="AF448">
        <f>(AC448*'GA2'!$B$6+WS1B!AD448*'GA2'!$C$6+WS1B!AE448*'GA2'!$D$6)*INDEX('GA2'!$E$3:$E$8,WS1B!AA448)</f>
        <v>136653.47018000728</v>
      </c>
      <c r="AG448">
        <v>8.4</v>
      </c>
      <c r="AH448">
        <v>19.8</v>
      </c>
      <c r="AI448">
        <v>6</v>
      </c>
      <c r="AJ448">
        <f t="shared" si="47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140729.82262377019</v>
      </c>
      <c r="AO448">
        <f t="shared" si="42"/>
        <v>277383.2928037775</v>
      </c>
      <c r="AP448">
        <v>275022</v>
      </c>
      <c r="AQ448">
        <v>256</v>
      </c>
      <c r="AR448">
        <f t="shared" si="48"/>
        <v>2361.2928037774982</v>
      </c>
    </row>
    <row r="449" spans="1:44" x14ac:dyDescent="0.3">
      <c r="A449">
        <v>2.5</v>
      </c>
      <c r="B449">
        <v>7.1</v>
      </c>
      <c r="C449">
        <v>4</v>
      </c>
      <c r="D449">
        <f t="shared" si="43"/>
        <v>4.5999999999999996</v>
      </c>
      <c r="E449">
        <f>IF((MIN('GA2'!$F$3,B449)-MAX(0,A449))&lt;0,0,MIN('GA2'!$F$3,B449)-MAX(0,A449))</f>
        <v>2.3689916955204371</v>
      </c>
      <c r="F449">
        <f>IF((MIN('GA2'!$F$4,WS1B!B449)-MAX('GA2'!$F$3, WS1B!A449))&lt;0,0,MIN('GA2'!$F$4,WS1B!B449)-MAX('GA2'!$F$3, WS1B!A449))</f>
        <v>2.2310083044795626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30873.000938633897</v>
      </c>
      <c r="I449">
        <v>0</v>
      </c>
      <c r="J449">
        <v>0</v>
      </c>
      <c r="K449">
        <v>5</v>
      </c>
      <c r="L449">
        <f t="shared" si="44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45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2.4734410036323329</v>
      </c>
      <c r="W449">
        <f>IF((MIN(24,R449)-MAX('GA2'!$F$4,WS1B!Q449))&lt;0,0,MIN(24,R449)-MAX('GA2'!$F$4,WS1B!Q449))</f>
        <v>10.026558996367665</v>
      </c>
      <c r="X449">
        <f>(U449*'GA2'!$B$5+WS1B!V449*'GA2'!$C$5+WS1B!W449*'GA2'!$D$5)*INDEX('GA2'!$E$3:$E$8,WS1B!S449)</f>
        <v>106150.20548899905</v>
      </c>
      <c r="Y449">
        <v>12.5</v>
      </c>
      <c r="Z449">
        <v>23.5</v>
      </c>
      <c r="AA449">
        <v>3</v>
      </c>
      <c r="AB449">
        <f t="shared" si="46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104666.32719952405</v>
      </c>
      <c r="AG449">
        <v>0</v>
      </c>
      <c r="AH449">
        <v>0</v>
      </c>
      <c r="AI449">
        <v>6</v>
      </c>
      <c r="AJ449">
        <f t="shared" si="47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 t="shared" si="42"/>
        <v>241689.53362715698</v>
      </c>
      <c r="AP449">
        <v>261823</v>
      </c>
      <c r="AQ449">
        <v>257</v>
      </c>
      <c r="AR449">
        <f t="shared" si="48"/>
        <v>20133.466372843017</v>
      </c>
    </row>
    <row r="450" spans="1:44" x14ac:dyDescent="0.3">
      <c r="A450">
        <v>3.9</v>
      </c>
      <c r="B450">
        <v>20.100000000000001</v>
      </c>
      <c r="C450">
        <v>2</v>
      </c>
      <c r="D450">
        <f t="shared" si="43"/>
        <v>16.200000000000003</v>
      </c>
      <c r="E450">
        <f>IF((MIN('GA2'!$F$3,B450)-MAX(0,A450))&lt;0,0,MIN('GA2'!$F$3,B450)-MAX(0,A450))</f>
        <v>0.96899169552043718</v>
      </c>
      <c r="F450">
        <f>IF((MIN('GA2'!$F$4,WS1B!B450)-MAX('GA2'!$F$3, WS1B!A450))&lt;0,0,MIN('GA2'!$F$4,WS1B!B450)-MAX('GA2'!$F$3, WS1B!A450))</f>
        <v>3.5044493081118961</v>
      </c>
      <c r="G450">
        <f>IF((MIN(24,B450)-MAX('GA2'!$F$4,WS1B!A450))&lt;0,0,MIN(24,B450)-MAX('GA2'!$F$4,WS1B!A450))</f>
        <v>11.726558996367668</v>
      </c>
      <c r="H450">
        <f>(E450*'GA2'!$B$3+WS1B!F450*'GA2'!$C$3+WS1B!G450*'GA2'!$D$3)*INDEX('GA2'!$E$3:$E$8,WS1B!C450)</f>
        <v>118721.97805505007</v>
      </c>
      <c r="I450">
        <v>1.7</v>
      </c>
      <c r="J450">
        <v>6.7</v>
      </c>
      <c r="K450">
        <v>5</v>
      </c>
      <c r="L450">
        <f t="shared" si="44"/>
        <v>5</v>
      </c>
      <c r="M450">
        <f>IF((MIN('GA2'!$F$3,J450)-MAX(0,I450))&lt;0,0,MIN('GA2'!$F$3,J450)-MAX(0,I450))</f>
        <v>3.1689916955204369</v>
      </c>
      <c r="N450">
        <f>IF((MIN('GA2'!$F$4,WS1B!J450)-MAX('GA2'!$F$3, WS1B!I450))&lt;0,0,MIN('GA2'!$F$4,WS1B!J450)-MAX('GA2'!$F$3, WS1B!I450))</f>
        <v>1.8310083044795631</v>
      </c>
      <c r="O450">
        <f>IF((MIN(24,J450)-MAX('GA2'!$F$4,WS1B!I450))&lt;0,0,MIN(24,J450)-MAX('GA2'!$F$4,WS1B!I450))</f>
        <v>0</v>
      </c>
      <c r="P450">
        <f>(M450*'GA2'!$B$4+WS1B!N450*'GA2'!$C$4+WS1B!O450*'GA2'!$D$4)*INDEX('GA2'!$E$3:$E$8,WS1B!K450)</f>
        <v>47714.038284881957</v>
      </c>
      <c r="Q450">
        <v>0</v>
      </c>
      <c r="R450">
        <v>0</v>
      </c>
      <c r="S450">
        <v>1</v>
      </c>
      <c r="T450">
        <f t="shared" si="45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46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7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 t="shared" si="42"/>
        <v>166436.01633993204</v>
      </c>
      <c r="AP450">
        <v>158250</v>
      </c>
      <c r="AQ450">
        <v>293</v>
      </c>
      <c r="AR450">
        <f t="shared" si="48"/>
        <v>8186.0163399320445</v>
      </c>
    </row>
    <row r="451" spans="1:44" x14ac:dyDescent="0.3">
      <c r="A451">
        <v>17.399999999999999</v>
      </c>
      <c r="B451">
        <v>19.2</v>
      </c>
      <c r="C451">
        <v>1</v>
      </c>
      <c r="D451">
        <f t="shared" si="43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15627.952815023045</v>
      </c>
      <c r="I451">
        <v>0</v>
      </c>
      <c r="J451">
        <v>0</v>
      </c>
      <c r="K451">
        <v>2</v>
      </c>
      <c r="L451">
        <f t="shared" si="44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45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46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7"/>
        <v>11.7</v>
      </c>
      <c r="AK451">
        <f>IF((MIN('GA2'!$F$3,AH451)-MAX(0,AG451))&lt;0,0,MIN('GA2'!$F$3,AH451)-MAX(0,AG451))</f>
        <v>3.3689916955204371</v>
      </c>
      <c r="AL451">
        <f>IF((MIN('GA2'!$F$4,WS1B!AH451)-MAX('GA2'!$F$3, WS1B!AG451))&lt;0,0,MIN('GA2'!$F$4,WS1B!AH451)-MAX('GA2'!$F$3, WS1B!AG451))</f>
        <v>3.5044493081118961</v>
      </c>
      <c r="AM451">
        <f>IF((MIN(24,AH451)-MAX('GA2'!$F$4,WS1B!AG451))&lt;0,0,MIN(24,AH451)-MAX('GA2'!$F$4,WS1B!AG451))</f>
        <v>4.8265589963676661</v>
      </c>
      <c r="AN451">
        <f>(AK451*'GA2'!$B$7+WS1B!AL451*'GA2'!$C$7+WS1B!AM451*'GA2'!$D$7)*INDEX('GA2'!$E$3:$E$8,WS1B!AI451)</f>
        <v>96045.882969838931</v>
      </c>
      <c r="AO451">
        <f t="shared" ref="AO451:AO514" si="49">$H451+$P451+$X451+$AF451+$AN451</f>
        <v>111673.83578486198</v>
      </c>
      <c r="AP451">
        <v>108648</v>
      </c>
      <c r="AQ451">
        <v>167.4</v>
      </c>
      <c r="AR451">
        <f t="shared" si="48"/>
        <v>3025.835784861978</v>
      </c>
    </row>
    <row r="452" spans="1:44" x14ac:dyDescent="0.3">
      <c r="A452">
        <v>2.8</v>
      </c>
      <c r="B452">
        <v>6.8</v>
      </c>
      <c r="C452">
        <v>4</v>
      </c>
      <c r="D452">
        <f t="shared" ref="D452:D515" si="50">B452-A452</f>
        <v>4</v>
      </c>
      <c r="E452">
        <f>IF((MIN('GA2'!$F$3,B452)-MAX(0,A452))&lt;0,0,MIN('GA2'!$F$3,B452)-MAX(0,A452))</f>
        <v>2.0689916955204373</v>
      </c>
      <c r="F452">
        <f>IF((MIN('GA2'!$F$4,WS1B!B452)-MAX('GA2'!$F$3, WS1B!A452))&lt;0,0,MIN('GA2'!$F$4,WS1B!B452)-MAX('GA2'!$F$3, WS1B!A452))</f>
        <v>1.9310083044795627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26880.438798369927</v>
      </c>
      <c r="I452">
        <v>14</v>
      </c>
      <c r="J452">
        <v>23.1</v>
      </c>
      <c r="K452">
        <v>3</v>
      </c>
      <c r="L452">
        <f t="shared" ref="L452:L515" si="51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115474.27527305271</v>
      </c>
      <c r="Q452">
        <v>22.1</v>
      </c>
      <c r="R452">
        <v>22.5</v>
      </c>
      <c r="S452">
        <v>2</v>
      </c>
      <c r="T452">
        <f t="shared" ref="T452:T515" si="52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2776.291740928817</v>
      </c>
      <c r="Y452">
        <v>15.4</v>
      </c>
      <c r="Z452">
        <v>23.5</v>
      </c>
      <c r="AA452">
        <v>1</v>
      </c>
      <c r="AB452">
        <f t="shared" ref="AB452:AB515" si="53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66309.707034116916</v>
      </c>
      <c r="AG452">
        <v>0</v>
      </c>
      <c r="AH452">
        <v>0</v>
      </c>
      <c r="AI452">
        <v>6</v>
      </c>
      <c r="AJ452">
        <f t="shared" ref="AJ452:AJ515" si="54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 t="shared" si="49"/>
        <v>211440.71284646838</v>
      </c>
      <c r="AP452">
        <v>200255</v>
      </c>
      <c r="AQ452">
        <v>219</v>
      </c>
      <c r="AR452">
        <f t="shared" ref="AR452:AR515" si="55">ABS($AP452-$AO452)</f>
        <v>11185.712846468377</v>
      </c>
    </row>
    <row r="453" spans="1:44" x14ac:dyDescent="0.3">
      <c r="A453">
        <v>0</v>
      </c>
      <c r="B453">
        <v>0</v>
      </c>
      <c r="C453">
        <v>4</v>
      </c>
      <c r="D453">
        <f t="shared" si="50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51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52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53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51362.914565330815</v>
      </c>
      <c r="AG453">
        <v>1.8</v>
      </c>
      <c r="AH453">
        <v>7.6</v>
      </c>
      <c r="AI453">
        <v>1</v>
      </c>
      <c r="AJ453">
        <f t="shared" si="54"/>
        <v>5.8</v>
      </c>
      <c r="AK453">
        <f>IF((MIN('GA2'!$F$3,AH453)-MAX(0,AG453))&lt;0,0,MIN('GA2'!$F$3,AH453)-MAX(0,AG453))</f>
        <v>3.0689916955204373</v>
      </c>
      <c r="AL453">
        <f>IF((MIN('GA2'!$F$4,WS1B!AH453)-MAX('GA2'!$F$3, WS1B!AG453))&lt;0,0,MIN('GA2'!$F$4,WS1B!AH453)-MAX('GA2'!$F$3, WS1B!AG453))</f>
        <v>2.7310083044795626</v>
      </c>
      <c r="AM453">
        <f>IF((MIN(24,AH453)-MAX('GA2'!$F$4,WS1B!AG453))&lt;0,0,MIN(24,AH453)-MAX('GA2'!$F$4,WS1B!AG453))</f>
        <v>0</v>
      </c>
      <c r="AN453">
        <f>(AK453*'GA2'!$B$7+WS1B!AL453*'GA2'!$C$7+WS1B!AM453*'GA2'!$D$7)*INDEX('GA2'!$E$3:$E$8,WS1B!AI453)</f>
        <v>34645.219865913372</v>
      </c>
      <c r="AO453">
        <f t="shared" si="49"/>
        <v>86008.134431244194</v>
      </c>
      <c r="AP453">
        <v>88473</v>
      </c>
      <c r="AQ453">
        <v>108.8</v>
      </c>
      <c r="AR453">
        <f t="shared" si="55"/>
        <v>2464.8655687558057</v>
      </c>
    </row>
    <row r="454" spans="1:44" x14ac:dyDescent="0.3">
      <c r="A454">
        <v>0</v>
      </c>
      <c r="B454">
        <v>0</v>
      </c>
      <c r="C454">
        <v>3</v>
      </c>
      <c r="D454">
        <f t="shared" si="50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51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52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53"/>
        <v>20.599999999999998</v>
      </c>
      <c r="AC454">
        <f>IF((MIN('GA2'!$F$3,Z454)-MAX(0,Y454))&lt;0,0,MIN('GA2'!$F$3,Z454)-MAX(0,Y454))</f>
        <v>2.0689916955204373</v>
      </c>
      <c r="AD454">
        <f>IF((MIN('GA2'!$F$4,WS1B!Z454)-MAX('GA2'!$F$3, WS1B!Y454))&lt;0,0,MIN('GA2'!$F$4,WS1B!Z454)-MAX('GA2'!$F$3, WS1B!Y454))</f>
        <v>3.5044493081118961</v>
      </c>
      <c r="AE454">
        <f>IF((MIN(24,Z454)-MAX('GA2'!$F$4,WS1B!Y454))&lt;0,0,MIN(24,Z454)-MAX('GA2'!$F$4,WS1B!Y454))</f>
        <v>15.026558996367665</v>
      </c>
      <c r="AF454">
        <f>(AC454*'GA2'!$B$6+WS1B!AD454*'GA2'!$C$6+WS1B!AE454*'GA2'!$D$6)*INDEX('GA2'!$E$3:$E$8,WS1B!AA454)</f>
        <v>177773.94615651015</v>
      </c>
      <c r="AG454">
        <v>13</v>
      </c>
      <c r="AH454">
        <v>15</v>
      </c>
      <c r="AI454">
        <v>2</v>
      </c>
      <c r="AJ454">
        <f t="shared" si="54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17951.78905419623</v>
      </c>
      <c r="AO454">
        <f t="shared" si="49"/>
        <v>195725.73521070639</v>
      </c>
      <c r="AP454">
        <v>194920</v>
      </c>
      <c r="AQ454">
        <v>188.8</v>
      </c>
      <c r="AR454">
        <f t="shared" si="55"/>
        <v>805.73521070639254</v>
      </c>
    </row>
    <row r="455" spans="1:44" x14ac:dyDescent="0.3">
      <c r="A455">
        <v>0</v>
      </c>
      <c r="B455">
        <v>0</v>
      </c>
      <c r="C455">
        <v>6</v>
      </c>
      <c r="D455">
        <f t="shared" si="50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51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52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24262.045310837402</v>
      </c>
      <c r="Y455">
        <v>4.5</v>
      </c>
      <c r="Z455">
        <v>22.5</v>
      </c>
      <c r="AA455">
        <v>1</v>
      </c>
      <c r="AB455">
        <f t="shared" si="53"/>
        <v>18</v>
      </c>
      <c r="AC455">
        <f>IF((MIN('GA2'!$F$3,Z455)-MAX(0,Y455))&lt;0,0,MIN('GA2'!$F$3,Z455)-MAX(0,Y455))</f>
        <v>0.36899169552043709</v>
      </c>
      <c r="AD455">
        <f>IF((MIN('GA2'!$F$4,WS1B!Z455)-MAX('GA2'!$F$3, WS1B!Y455))&lt;0,0,MIN('GA2'!$F$4,WS1B!Z455)-MAX('GA2'!$F$3, WS1B!Y455))</f>
        <v>3.5044493081118961</v>
      </c>
      <c r="AE455">
        <f>IF((MIN(24,Z455)-MAX('GA2'!$F$4,WS1B!Y455))&lt;0,0,MIN(24,Z455)-MAX('GA2'!$F$4,WS1B!Y455))</f>
        <v>14.126558996367667</v>
      </c>
      <c r="AF455">
        <f>(AC455*'GA2'!$B$6+WS1B!AD455*'GA2'!$C$6+WS1B!AE455*'GA2'!$D$6)*INDEX('GA2'!$E$3:$E$8,WS1B!AA455)</f>
        <v>164293.47650768602</v>
      </c>
      <c r="AG455">
        <v>0</v>
      </c>
      <c r="AH455">
        <v>0</v>
      </c>
      <c r="AI455">
        <v>4</v>
      </c>
      <c r="AJ455">
        <f t="shared" si="54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 t="shared" si="49"/>
        <v>188555.52181852341</v>
      </c>
      <c r="AP455">
        <v>193175</v>
      </c>
      <c r="AQ455">
        <v>166.4</v>
      </c>
      <c r="AR455">
        <f t="shared" si="55"/>
        <v>4619.4781814765884</v>
      </c>
    </row>
    <row r="456" spans="1:44" x14ac:dyDescent="0.3">
      <c r="A456">
        <v>10.7</v>
      </c>
      <c r="B456">
        <v>11.4</v>
      </c>
      <c r="C456">
        <v>5</v>
      </c>
      <c r="D456">
        <f t="shared" si="50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6733.7183452114368</v>
      </c>
      <c r="I456">
        <v>14</v>
      </c>
      <c r="J456">
        <v>21.1</v>
      </c>
      <c r="K456">
        <v>3</v>
      </c>
      <c r="L456">
        <f t="shared" si="51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90095.313674579607</v>
      </c>
      <c r="Q456">
        <v>0</v>
      </c>
      <c r="R456">
        <v>0</v>
      </c>
      <c r="S456">
        <v>6</v>
      </c>
      <c r="T456">
        <f t="shared" si="52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53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54"/>
        <v>1.7999999999999998</v>
      </c>
      <c r="AK456">
        <f>IF((MIN('GA2'!$F$3,AH456)-MAX(0,AG456))&lt;0,0,MIN('GA2'!$F$3,AH456)-MAX(0,AG456))</f>
        <v>1.3689916955204371</v>
      </c>
      <c r="AL456">
        <f>IF((MIN('GA2'!$F$4,WS1B!AH456)-MAX('GA2'!$F$3, WS1B!AG456))&lt;0,0,MIN('GA2'!$F$4,WS1B!AH456)-MAX('GA2'!$F$3, WS1B!AG456))</f>
        <v>0.43100830447956273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11317.467543136549</v>
      </c>
      <c r="AO456">
        <f t="shared" si="49"/>
        <v>108146.49956292759</v>
      </c>
      <c r="AP456">
        <v>86845</v>
      </c>
      <c r="AQ456">
        <v>103.1</v>
      </c>
      <c r="AR456">
        <f t="shared" si="55"/>
        <v>21301.499562927595</v>
      </c>
    </row>
    <row r="457" spans="1:44" x14ac:dyDescent="0.3">
      <c r="A457">
        <v>0</v>
      </c>
      <c r="B457">
        <v>0</v>
      </c>
      <c r="C457">
        <v>3</v>
      </c>
      <c r="D457">
        <f t="shared" si="50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51"/>
        <v>16.899999999999999</v>
      </c>
      <c r="M457">
        <f>IF((MIN('GA2'!$F$3,J457)-MAX(0,I457))&lt;0,0,MIN('GA2'!$F$3,J457)-MAX(0,I457))</f>
        <v>4.2689916955204374</v>
      </c>
      <c r="N457">
        <f>IF((MIN('GA2'!$F$4,WS1B!J457)-MAX('GA2'!$F$3, WS1B!I457))&lt;0,0,MIN('GA2'!$F$4,WS1B!J457)-MAX('GA2'!$F$3, WS1B!I457))</f>
        <v>3.5044493081118961</v>
      </c>
      <c r="O457">
        <f>IF((MIN(24,J457)-MAX('GA2'!$F$4,WS1B!I457))&lt;0,0,MIN(24,J457)-MAX('GA2'!$F$4,WS1B!I457))</f>
        <v>9.1265589963676668</v>
      </c>
      <c r="P457">
        <f>(M457*'GA2'!$B$4+WS1B!N457*'GA2'!$C$4+WS1B!O457*'GA2'!$D$4)*INDEX('GA2'!$E$3:$E$8,WS1B!K457)</f>
        <v>185368.7347181529</v>
      </c>
      <c r="Q457">
        <v>0.7</v>
      </c>
      <c r="R457">
        <v>7.9</v>
      </c>
      <c r="S457">
        <v>6</v>
      </c>
      <c r="T457">
        <f t="shared" si="52"/>
        <v>7.2</v>
      </c>
      <c r="U457">
        <f>IF((MIN('GA2'!$F$3,R457)-MAX(0,Q457))&lt;0,0,MIN('GA2'!$F$3,R457)-MAX(0,Q457))</f>
        <v>4.1689916955204369</v>
      </c>
      <c r="V457">
        <f>IF((MIN('GA2'!$F$4,WS1B!R457)-MAX('GA2'!$F$3, WS1B!Q457))&lt;0,0,MIN('GA2'!$F$4,WS1B!R457)-MAX('GA2'!$F$3, WS1B!Q457))</f>
        <v>3.0310083044795633</v>
      </c>
      <c r="W457">
        <f>IF((MIN(24,R457)-MAX('GA2'!$F$4,WS1B!Q457))&lt;0,0,MIN(24,R457)-MAX('GA2'!$F$4,WS1B!Q457))</f>
        <v>0</v>
      </c>
      <c r="X457">
        <f>(U457*'GA2'!$B$5+WS1B!V457*'GA2'!$C$5+WS1B!W457*'GA2'!$D$5)*INDEX('GA2'!$E$3:$E$8,WS1B!S457)</f>
        <v>122262.02728704154</v>
      </c>
      <c r="Y457">
        <v>12.6</v>
      </c>
      <c r="Z457">
        <v>13.5</v>
      </c>
      <c r="AA457">
        <v>1</v>
      </c>
      <c r="AB457">
        <f t="shared" si="53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7367.745226012994</v>
      </c>
      <c r="AG457">
        <v>0</v>
      </c>
      <c r="AH457">
        <v>0</v>
      </c>
      <c r="AI457">
        <v>4</v>
      </c>
      <c r="AJ457">
        <f t="shared" si="54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 t="shared" si="49"/>
        <v>314998.50723120745</v>
      </c>
      <c r="AP457">
        <v>317559</v>
      </c>
      <c r="AQ457">
        <v>233.8</v>
      </c>
      <c r="AR457">
        <f t="shared" si="55"/>
        <v>2560.4927687925519</v>
      </c>
    </row>
    <row r="458" spans="1:44" x14ac:dyDescent="0.3">
      <c r="A458">
        <v>1.7</v>
      </c>
      <c r="B458">
        <v>19.8</v>
      </c>
      <c r="C458">
        <v>5</v>
      </c>
      <c r="D458">
        <f t="shared" si="50"/>
        <v>18.100000000000001</v>
      </c>
      <c r="E458">
        <f>IF((MIN('GA2'!$F$3,B458)-MAX(0,A458))&lt;0,0,MIN('GA2'!$F$3,B458)-MAX(0,A458))</f>
        <v>3.1689916955204369</v>
      </c>
      <c r="F458">
        <f>IF((MIN('GA2'!$F$4,WS1B!B458)-MAX('GA2'!$F$3, WS1B!A458))&lt;0,0,MIN('GA2'!$F$4,WS1B!B458)-MAX('GA2'!$F$3, WS1B!A458))</f>
        <v>3.5044493081118961</v>
      </c>
      <c r="G458">
        <f>IF((MIN(24,B458)-MAX('GA2'!$F$4,WS1B!A458))&lt;0,0,MIN(24,B458)-MAX('GA2'!$F$4,WS1B!A458))</f>
        <v>11.426558996367667</v>
      </c>
      <c r="H458">
        <f>(E458*'GA2'!$B$3+WS1B!F458*'GA2'!$C$3+WS1B!G458*'GA2'!$D$3)*INDEX('GA2'!$E$3:$E$8,WS1B!C458)</f>
        <v>159924.2466102847</v>
      </c>
      <c r="I458">
        <v>0</v>
      </c>
      <c r="J458">
        <v>0</v>
      </c>
      <c r="K458">
        <v>2</v>
      </c>
      <c r="L458">
        <f t="shared" si="51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52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20796.038837860629</v>
      </c>
      <c r="Y458">
        <v>18.7</v>
      </c>
      <c r="Z458">
        <v>21.6</v>
      </c>
      <c r="AA458">
        <v>4</v>
      </c>
      <c r="AB458">
        <f t="shared" si="53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23022.048351908681</v>
      </c>
      <c r="AG458">
        <v>0</v>
      </c>
      <c r="AH458">
        <v>0</v>
      </c>
      <c r="AI458">
        <v>1</v>
      </c>
      <c r="AJ458">
        <f t="shared" si="54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 t="shared" si="49"/>
        <v>203742.33380005401</v>
      </c>
      <c r="AP458">
        <v>214980</v>
      </c>
      <c r="AQ458">
        <v>313.89999999999998</v>
      </c>
      <c r="AR458">
        <f t="shared" si="55"/>
        <v>11237.66619994599</v>
      </c>
    </row>
    <row r="459" spans="1:44" x14ac:dyDescent="0.3">
      <c r="A459">
        <v>4.8</v>
      </c>
      <c r="B459">
        <v>5.6</v>
      </c>
      <c r="C459">
        <v>1</v>
      </c>
      <c r="D459">
        <f t="shared" si="50"/>
        <v>0.79999999999999982</v>
      </c>
      <c r="E459">
        <f>IF((MIN('GA2'!$F$3,B459)-MAX(0,A459))&lt;0,0,MIN('GA2'!$F$3,B459)-MAX(0,A459))</f>
        <v>6.8991695520437268E-2</v>
      </c>
      <c r="F459">
        <f>IF((MIN('GA2'!$F$4,WS1B!B459)-MAX('GA2'!$F$3, WS1B!A459))&lt;0,0,MIN('GA2'!$F$4,WS1B!B459)-MAX('GA2'!$F$3, WS1B!A459))</f>
        <v>0.73100830447956255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4186.5772855767109</v>
      </c>
      <c r="I459">
        <v>7.6</v>
      </c>
      <c r="J459">
        <v>11</v>
      </c>
      <c r="K459">
        <v>3</v>
      </c>
      <c r="L459">
        <f t="shared" si="51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0.77344100363233359</v>
      </c>
      <c r="O459">
        <f>IF((MIN(24,J459)-MAX('GA2'!$F$4,WS1B!I459))&lt;0,0,MIN(24,J459)-MAX('GA2'!$F$4,WS1B!I459))</f>
        <v>2.6265589963676668</v>
      </c>
      <c r="P459">
        <f>(M459*'GA2'!$B$4+WS1B!N459*'GA2'!$C$4+WS1B!O459*'GA2'!$D$4)*INDEX('GA2'!$E$3:$E$8,WS1B!K459)</f>
        <v>41691.31959726593</v>
      </c>
      <c r="Q459">
        <v>0.9</v>
      </c>
      <c r="R459">
        <v>17.600000000000001</v>
      </c>
      <c r="S459">
        <v>2</v>
      </c>
      <c r="T459">
        <f t="shared" si="52"/>
        <v>16.700000000000003</v>
      </c>
      <c r="U459">
        <f>IF((MIN('GA2'!$F$3,R459)-MAX(0,Q459))&lt;0,0,MIN('GA2'!$F$3,R459)-MAX(0,Q459))</f>
        <v>3.9689916955204372</v>
      </c>
      <c r="V459">
        <f>IF((MIN('GA2'!$F$4,WS1B!R459)-MAX('GA2'!$F$3, WS1B!Q459))&lt;0,0,MIN('GA2'!$F$4,WS1B!R459)-MAX('GA2'!$F$3, WS1B!Q459))</f>
        <v>3.5044493081118961</v>
      </c>
      <c r="W459">
        <f>IF((MIN(24,R459)-MAX('GA2'!$F$4,WS1B!Q459))&lt;0,0,MIN(24,R459)-MAX('GA2'!$F$4,WS1B!Q459))</f>
        <v>9.2265589963676682</v>
      </c>
      <c r="X459">
        <f>(U459*'GA2'!$B$5+WS1B!V459*'GA2'!$C$5+WS1B!W459*'GA2'!$D$5)*INDEX('GA2'!$E$3:$E$8,WS1B!S459)</f>
        <v>157818.41197108341</v>
      </c>
      <c r="Y459">
        <v>0.5</v>
      </c>
      <c r="Z459">
        <v>23</v>
      </c>
      <c r="AA459">
        <v>5</v>
      </c>
      <c r="AB459">
        <f t="shared" si="53"/>
        <v>22.5</v>
      </c>
      <c r="AC459">
        <f>IF((MIN('GA2'!$F$3,Z459)-MAX(0,Y459))&lt;0,0,MIN('GA2'!$F$3,Z459)-MAX(0,Y459))</f>
        <v>4.3689916955204371</v>
      </c>
      <c r="AD459">
        <f>IF((MIN('GA2'!$F$4,WS1B!Z459)-MAX('GA2'!$F$3, WS1B!Y459))&lt;0,0,MIN('GA2'!$F$4,WS1B!Z459)-MAX('GA2'!$F$3, WS1B!Y459))</f>
        <v>3.5044493081118961</v>
      </c>
      <c r="AE459">
        <f>IF((MIN(24,Z459)-MAX('GA2'!$F$4,WS1B!Y459))&lt;0,0,MIN(24,Z459)-MAX('GA2'!$F$4,WS1B!Y459))</f>
        <v>14.626558996367667</v>
      </c>
      <c r="AF459">
        <f>(AC459*'GA2'!$B$6+WS1B!AD459*'GA2'!$C$6+WS1B!AE459*'GA2'!$D$6)*INDEX('GA2'!$E$3:$E$8,WS1B!AA459)</f>
        <v>216966.16634729001</v>
      </c>
      <c r="AG459">
        <v>0</v>
      </c>
      <c r="AH459">
        <v>0</v>
      </c>
      <c r="AI459">
        <v>4</v>
      </c>
      <c r="AJ459">
        <f t="shared" si="54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 t="shared" si="49"/>
        <v>420662.47520121606</v>
      </c>
      <c r="AP459">
        <v>453326</v>
      </c>
      <c r="AQ459">
        <v>359.6</v>
      </c>
      <c r="AR459">
        <f t="shared" si="55"/>
        <v>32663.524798783939</v>
      </c>
    </row>
    <row r="460" spans="1:44" x14ac:dyDescent="0.3">
      <c r="A460">
        <v>0</v>
      </c>
      <c r="B460">
        <v>0</v>
      </c>
      <c r="C460">
        <v>4</v>
      </c>
      <c r="D460">
        <f t="shared" si="50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51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52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53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0.27344100363233359</v>
      </c>
      <c r="AE460">
        <f>IF((MIN(24,Z460)-MAX('GA2'!$F$4,WS1B!Y460))&lt;0,0,MIN(24,Z460)-MAX('GA2'!$F$4,WS1B!Y460))</f>
        <v>14.626558996367667</v>
      </c>
      <c r="AF460">
        <f>(AC460*'GA2'!$B$6+WS1B!AD460*'GA2'!$C$6+WS1B!AE460*'GA2'!$D$6)*INDEX('GA2'!$E$3:$E$8,WS1B!AA460)</f>
        <v>136653.47018000728</v>
      </c>
      <c r="AG460">
        <v>8.4</v>
      </c>
      <c r="AH460">
        <v>19.8</v>
      </c>
      <c r="AI460">
        <v>6</v>
      </c>
      <c r="AJ460">
        <f t="shared" si="54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140729.82262377019</v>
      </c>
      <c r="AO460">
        <f t="shared" si="49"/>
        <v>277383.2928037775</v>
      </c>
      <c r="AP460">
        <v>275022</v>
      </c>
      <c r="AQ460">
        <v>256</v>
      </c>
      <c r="AR460">
        <f t="shared" si="55"/>
        <v>2361.2928037774982</v>
      </c>
    </row>
    <row r="461" spans="1:44" x14ac:dyDescent="0.3">
      <c r="A461">
        <v>2.5</v>
      </c>
      <c r="B461">
        <v>7.1</v>
      </c>
      <c r="C461">
        <v>4</v>
      </c>
      <c r="D461">
        <f t="shared" si="50"/>
        <v>4.5999999999999996</v>
      </c>
      <c r="E461">
        <f>IF((MIN('GA2'!$F$3,B461)-MAX(0,A461))&lt;0,0,MIN('GA2'!$F$3,B461)-MAX(0,A461))</f>
        <v>2.3689916955204371</v>
      </c>
      <c r="F461">
        <f>IF((MIN('GA2'!$F$4,WS1B!B461)-MAX('GA2'!$F$3, WS1B!A461))&lt;0,0,MIN('GA2'!$F$4,WS1B!B461)-MAX('GA2'!$F$3, WS1B!A461))</f>
        <v>2.2310083044795626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30873.000938633897</v>
      </c>
      <c r="I461">
        <v>0</v>
      </c>
      <c r="J461">
        <v>0</v>
      </c>
      <c r="K461">
        <v>5</v>
      </c>
      <c r="L461">
        <f t="shared" si="51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52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2.4734410036323329</v>
      </c>
      <c r="W461">
        <f>IF((MIN(24,R461)-MAX('GA2'!$F$4,WS1B!Q461))&lt;0,0,MIN(24,R461)-MAX('GA2'!$F$4,WS1B!Q461))</f>
        <v>10.026558996367665</v>
      </c>
      <c r="X461">
        <f>(U461*'GA2'!$B$5+WS1B!V461*'GA2'!$C$5+WS1B!W461*'GA2'!$D$5)*INDEX('GA2'!$E$3:$E$8,WS1B!S461)</f>
        <v>106150.20548899905</v>
      </c>
      <c r="Y461">
        <v>12.5</v>
      </c>
      <c r="Z461">
        <v>23.5</v>
      </c>
      <c r="AA461">
        <v>3</v>
      </c>
      <c r="AB461">
        <f t="shared" si="53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104666.32719952405</v>
      </c>
      <c r="AG461">
        <v>0</v>
      </c>
      <c r="AH461">
        <v>0</v>
      </c>
      <c r="AI461">
        <v>6</v>
      </c>
      <c r="AJ461">
        <f t="shared" si="54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 t="shared" si="49"/>
        <v>241689.53362715698</v>
      </c>
      <c r="AP461">
        <v>261823</v>
      </c>
      <c r="AQ461">
        <v>257</v>
      </c>
      <c r="AR461">
        <f t="shared" si="55"/>
        <v>20133.466372843017</v>
      </c>
    </row>
    <row r="462" spans="1:44" x14ac:dyDescent="0.3">
      <c r="A462">
        <v>3.9</v>
      </c>
      <c r="B462">
        <v>20.100000000000001</v>
      </c>
      <c r="C462">
        <v>2</v>
      </c>
      <c r="D462">
        <f t="shared" si="50"/>
        <v>16.200000000000003</v>
      </c>
      <c r="E462">
        <f>IF((MIN('GA2'!$F$3,B462)-MAX(0,A462))&lt;0,0,MIN('GA2'!$F$3,B462)-MAX(0,A462))</f>
        <v>0.96899169552043718</v>
      </c>
      <c r="F462">
        <f>IF((MIN('GA2'!$F$4,WS1B!B462)-MAX('GA2'!$F$3, WS1B!A462))&lt;0,0,MIN('GA2'!$F$4,WS1B!B462)-MAX('GA2'!$F$3, WS1B!A462))</f>
        <v>3.5044493081118961</v>
      </c>
      <c r="G462">
        <f>IF((MIN(24,B462)-MAX('GA2'!$F$4,WS1B!A462))&lt;0,0,MIN(24,B462)-MAX('GA2'!$F$4,WS1B!A462))</f>
        <v>11.726558996367668</v>
      </c>
      <c r="H462">
        <f>(E462*'GA2'!$B$3+WS1B!F462*'GA2'!$C$3+WS1B!G462*'GA2'!$D$3)*INDEX('GA2'!$E$3:$E$8,WS1B!C462)</f>
        <v>118721.97805505007</v>
      </c>
      <c r="I462">
        <v>1.7</v>
      </c>
      <c r="J462">
        <v>6.7</v>
      </c>
      <c r="K462">
        <v>5</v>
      </c>
      <c r="L462">
        <f t="shared" si="51"/>
        <v>5</v>
      </c>
      <c r="M462">
        <f>IF((MIN('GA2'!$F$3,J462)-MAX(0,I462))&lt;0,0,MIN('GA2'!$F$3,J462)-MAX(0,I462))</f>
        <v>3.1689916955204369</v>
      </c>
      <c r="N462">
        <f>IF((MIN('GA2'!$F$4,WS1B!J462)-MAX('GA2'!$F$3, WS1B!I462))&lt;0,0,MIN('GA2'!$F$4,WS1B!J462)-MAX('GA2'!$F$3, WS1B!I462))</f>
        <v>1.8310083044795631</v>
      </c>
      <c r="O462">
        <f>IF((MIN(24,J462)-MAX('GA2'!$F$4,WS1B!I462))&lt;0,0,MIN(24,J462)-MAX('GA2'!$F$4,WS1B!I462))</f>
        <v>0</v>
      </c>
      <c r="P462">
        <f>(M462*'GA2'!$B$4+WS1B!N462*'GA2'!$C$4+WS1B!O462*'GA2'!$D$4)*INDEX('GA2'!$E$3:$E$8,WS1B!K462)</f>
        <v>47714.038284881957</v>
      </c>
      <c r="Q462">
        <v>0</v>
      </c>
      <c r="R462">
        <v>0</v>
      </c>
      <c r="S462">
        <v>1</v>
      </c>
      <c r="T462">
        <f t="shared" si="52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53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54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 t="shared" si="49"/>
        <v>166436.01633993204</v>
      </c>
      <c r="AP462">
        <v>158250</v>
      </c>
      <c r="AQ462">
        <v>293</v>
      </c>
      <c r="AR462">
        <f t="shared" si="55"/>
        <v>8186.0163399320445</v>
      </c>
    </row>
    <row r="463" spans="1:44" x14ac:dyDescent="0.3">
      <c r="A463">
        <v>17.399999999999999</v>
      </c>
      <c r="B463">
        <v>19.2</v>
      </c>
      <c r="C463">
        <v>1</v>
      </c>
      <c r="D463">
        <f t="shared" si="50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15627.952815023045</v>
      </c>
      <c r="I463">
        <v>0</v>
      </c>
      <c r="J463">
        <v>0</v>
      </c>
      <c r="K463">
        <v>2</v>
      </c>
      <c r="L463">
        <f t="shared" si="51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52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53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54"/>
        <v>11.7</v>
      </c>
      <c r="AK463">
        <f>IF((MIN('GA2'!$F$3,AH463)-MAX(0,AG463))&lt;0,0,MIN('GA2'!$F$3,AH463)-MAX(0,AG463))</f>
        <v>3.3689916955204371</v>
      </c>
      <c r="AL463">
        <f>IF((MIN('GA2'!$F$4,WS1B!AH463)-MAX('GA2'!$F$3, WS1B!AG463))&lt;0,0,MIN('GA2'!$F$4,WS1B!AH463)-MAX('GA2'!$F$3, WS1B!AG463))</f>
        <v>3.5044493081118961</v>
      </c>
      <c r="AM463">
        <f>IF((MIN(24,AH463)-MAX('GA2'!$F$4,WS1B!AG463))&lt;0,0,MIN(24,AH463)-MAX('GA2'!$F$4,WS1B!AG463))</f>
        <v>4.8265589963676661</v>
      </c>
      <c r="AN463">
        <f>(AK463*'GA2'!$B$7+WS1B!AL463*'GA2'!$C$7+WS1B!AM463*'GA2'!$D$7)*INDEX('GA2'!$E$3:$E$8,WS1B!AI463)</f>
        <v>96045.882969838931</v>
      </c>
      <c r="AO463">
        <f t="shared" si="49"/>
        <v>111673.83578486198</v>
      </c>
      <c r="AP463">
        <v>108648</v>
      </c>
      <c r="AQ463">
        <v>167.4</v>
      </c>
      <c r="AR463">
        <f t="shared" si="55"/>
        <v>3025.835784861978</v>
      </c>
    </row>
    <row r="464" spans="1:44" x14ac:dyDescent="0.3">
      <c r="A464">
        <v>2.8</v>
      </c>
      <c r="B464">
        <v>6.8</v>
      </c>
      <c r="C464">
        <v>4</v>
      </c>
      <c r="D464">
        <f t="shared" si="50"/>
        <v>4</v>
      </c>
      <c r="E464">
        <f>IF((MIN('GA2'!$F$3,B464)-MAX(0,A464))&lt;0,0,MIN('GA2'!$F$3,B464)-MAX(0,A464))</f>
        <v>2.0689916955204373</v>
      </c>
      <c r="F464">
        <f>IF((MIN('GA2'!$F$4,WS1B!B464)-MAX('GA2'!$F$3, WS1B!A464))&lt;0,0,MIN('GA2'!$F$4,WS1B!B464)-MAX('GA2'!$F$3, WS1B!A464))</f>
        <v>1.9310083044795627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26880.438798369927</v>
      </c>
      <c r="I464">
        <v>14</v>
      </c>
      <c r="J464">
        <v>23.1</v>
      </c>
      <c r="K464">
        <v>3</v>
      </c>
      <c r="L464">
        <f t="shared" si="51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115474.27527305271</v>
      </c>
      <c r="Q464">
        <v>22.1</v>
      </c>
      <c r="R464">
        <v>22.5</v>
      </c>
      <c r="S464">
        <v>2</v>
      </c>
      <c r="T464">
        <f t="shared" si="52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2776.291740928817</v>
      </c>
      <c r="Y464">
        <v>15.4</v>
      </c>
      <c r="Z464">
        <v>23.5</v>
      </c>
      <c r="AA464">
        <v>1</v>
      </c>
      <c r="AB464">
        <f t="shared" si="53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66309.707034116916</v>
      </c>
      <c r="AG464">
        <v>0</v>
      </c>
      <c r="AH464">
        <v>0</v>
      </c>
      <c r="AI464">
        <v>6</v>
      </c>
      <c r="AJ464">
        <f t="shared" si="54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 t="shared" si="49"/>
        <v>211440.71284646838</v>
      </c>
      <c r="AP464">
        <v>200255</v>
      </c>
      <c r="AQ464">
        <v>219</v>
      </c>
      <c r="AR464">
        <f t="shared" si="55"/>
        <v>11185.712846468377</v>
      </c>
    </row>
    <row r="465" spans="1:44" x14ac:dyDescent="0.3">
      <c r="A465">
        <v>0</v>
      </c>
      <c r="B465">
        <v>0</v>
      </c>
      <c r="C465">
        <v>4</v>
      </c>
      <c r="D465">
        <f t="shared" si="50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51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52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53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51362.914565330815</v>
      </c>
      <c r="AG465">
        <v>1.8</v>
      </c>
      <c r="AH465">
        <v>7.6</v>
      </c>
      <c r="AI465">
        <v>1</v>
      </c>
      <c r="AJ465">
        <f t="shared" si="54"/>
        <v>5.8</v>
      </c>
      <c r="AK465">
        <f>IF((MIN('GA2'!$F$3,AH465)-MAX(0,AG465))&lt;0,0,MIN('GA2'!$F$3,AH465)-MAX(0,AG465))</f>
        <v>3.0689916955204373</v>
      </c>
      <c r="AL465">
        <f>IF((MIN('GA2'!$F$4,WS1B!AH465)-MAX('GA2'!$F$3, WS1B!AG465))&lt;0,0,MIN('GA2'!$F$4,WS1B!AH465)-MAX('GA2'!$F$3, WS1B!AG465))</f>
        <v>2.7310083044795626</v>
      </c>
      <c r="AM465">
        <f>IF((MIN(24,AH465)-MAX('GA2'!$F$4,WS1B!AG465))&lt;0,0,MIN(24,AH465)-MAX('GA2'!$F$4,WS1B!AG465))</f>
        <v>0</v>
      </c>
      <c r="AN465">
        <f>(AK465*'GA2'!$B$7+WS1B!AL465*'GA2'!$C$7+WS1B!AM465*'GA2'!$D$7)*INDEX('GA2'!$E$3:$E$8,WS1B!AI465)</f>
        <v>34645.219865913372</v>
      </c>
      <c r="AO465">
        <f t="shared" si="49"/>
        <v>86008.134431244194</v>
      </c>
      <c r="AP465">
        <v>88473</v>
      </c>
      <c r="AQ465">
        <v>108.8</v>
      </c>
      <c r="AR465">
        <f t="shared" si="55"/>
        <v>2464.8655687558057</v>
      </c>
    </row>
    <row r="466" spans="1:44" x14ac:dyDescent="0.3">
      <c r="A466">
        <v>0</v>
      </c>
      <c r="B466">
        <v>0</v>
      </c>
      <c r="C466">
        <v>3</v>
      </c>
      <c r="D466">
        <f t="shared" si="50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51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52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53"/>
        <v>20.599999999999998</v>
      </c>
      <c r="AC466">
        <f>IF((MIN('GA2'!$F$3,Z466)-MAX(0,Y466))&lt;0,0,MIN('GA2'!$F$3,Z466)-MAX(0,Y466))</f>
        <v>2.0689916955204373</v>
      </c>
      <c r="AD466">
        <f>IF((MIN('GA2'!$F$4,WS1B!Z466)-MAX('GA2'!$F$3, WS1B!Y466))&lt;0,0,MIN('GA2'!$F$4,WS1B!Z466)-MAX('GA2'!$F$3, WS1B!Y466))</f>
        <v>3.5044493081118961</v>
      </c>
      <c r="AE466">
        <f>IF((MIN(24,Z466)-MAX('GA2'!$F$4,WS1B!Y466))&lt;0,0,MIN(24,Z466)-MAX('GA2'!$F$4,WS1B!Y466))</f>
        <v>15.026558996367665</v>
      </c>
      <c r="AF466">
        <f>(AC466*'GA2'!$B$6+WS1B!AD466*'GA2'!$C$6+WS1B!AE466*'GA2'!$D$6)*INDEX('GA2'!$E$3:$E$8,WS1B!AA466)</f>
        <v>177773.94615651015</v>
      </c>
      <c r="AG466">
        <v>13</v>
      </c>
      <c r="AH466">
        <v>15</v>
      </c>
      <c r="AI466">
        <v>2</v>
      </c>
      <c r="AJ466">
        <f t="shared" si="54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17951.78905419623</v>
      </c>
      <c r="AO466">
        <f t="shared" si="49"/>
        <v>195725.73521070639</v>
      </c>
      <c r="AP466">
        <v>194920</v>
      </c>
      <c r="AQ466">
        <v>188.8</v>
      </c>
      <c r="AR466">
        <f t="shared" si="55"/>
        <v>805.73521070639254</v>
      </c>
    </row>
    <row r="467" spans="1:44" x14ac:dyDescent="0.3">
      <c r="A467">
        <v>0</v>
      </c>
      <c r="B467">
        <v>0</v>
      </c>
      <c r="C467">
        <v>6</v>
      </c>
      <c r="D467">
        <f t="shared" si="50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51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52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24262.045310837402</v>
      </c>
      <c r="Y467">
        <v>4.5</v>
      </c>
      <c r="Z467">
        <v>22.5</v>
      </c>
      <c r="AA467">
        <v>1</v>
      </c>
      <c r="AB467">
        <f t="shared" si="53"/>
        <v>18</v>
      </c>
      <c r="AC467">
        <f>IF((MIN('GA2'!$F$3,Z467)-MAX(0,Y467))&lt;0,0,MIN('GA2'!$F$3,Z467)-MAX(0,Y467))</f>
        <v>0.36899169552043709</v>
      </c>
      <c r="AD467">
        <f>IF((MIN('GA2'!$F$4,WS1B!Z467)-MAX('GA2'!$F$3, WS1B!Y467))&lt;0,0,MIN('GA2'!$F$4,WS1B!Z467)-MAX('GA2'!$F$3, WS1B!Y467))</f>
        <v>3.5044493081118961</v>
      </c>
      <c r="AE467">
        <f>IF((MIN(24,Z467)-MAX('GA2'!$F$4,WS1B!Y467))&lt;0,0,MIN(24,Z467)-MAX('GA2'!$F$4,WS1B!Y467))</f>
        <v>14.126558996367667</v>
      </c>
      <c r="AF467">
        <f>(AC467*'GA2'!$B$6+WS1B!AD467*'GA2'!$C$6+WS1B!AE467*'GA2'!$D$6)*INDEX('GA2'!$E$3:$E$8,WS1B!AA467)</f>
        <v>164293.47650768602</v>
      </c>
      <c r="AG467">
        <v>0</v>
      </c>
      <c r="AH467">
        <v>0</v>
      </c>
      <c r="AI467">
        <v>4</v>
      </c>
      <c r="AJ467">
        <f t="shared" si="54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 t="shared" si="49"/>
        <v>188555.52181852341</v>
      </c>
      <c r="AP467">
        <v>193175</v>
      </c>
      <c r="AQ467">
        <v>166.4</v>
      </c>
      <c r="AR467">
        <f t="shared" si="55"/>
        <v>4619.4781814765884</v>
      </c>
    </row>
    <row r="468" spans="1:44" x14ac:dyDescent="0.3">
      <c r="A468">
        <v>10.7</v>
      </c>
      <c r="B468">
        <v>11.4</v>
      </c>
      <c r="C468">
        <v>5</v>
      </c>
      <c r="D468">
        <f t="shared" si="50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6733.7183452114368</v>
      </c>
      <c r="I468">
        <v>14</v>
      </c>
      <c r="J468">
        <v>21.1</v>
      </c>
      <c r="K468">
        <v>3</v>
      </c>
      <c r="L468">
        <f t="shared" si="51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90095.313674579607</v>
      </c>
      <c r="Q468">
        <v>0</v>
      </c>
      <c r="R468">
        <v>0</v>
      </c>
      <c r="S468">
        <v>6</v>
      </c>
      <c r="T468">
        <f t="shared" si="52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53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54"/>
        <v>1.7999999999999998</v>
      </c>
      <c r="AK468">
        <f>IF((MIN('GA2'!$F$3,AH468)-MAX(0,AG468))&lt;0,0,MIN('GA2'!$F$3,AH468)-MAX(0,AG468))</f>
        <v>1.3689916955204371</v>
      </c>
      <c r="AL468">
        <f>IF((MIN('GA2'!$F$4,WS1B!AH468)-MAX('GA2'!$F$3, WS1B!AG468))&lt;0,0,MIN('GA2'!$F$4,WS1B!AH468)-MAX('GA2'!$F$3, WS1B!AG468))</f>
        <v>0.43100830447956273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11317.467543136549</v>
      </c>
      <c r="AO468">
        <f t="shared" si="49"/>
        <v>108146.49956292759</v>
      </c>
      <c r="AP468">
        <v>86845</v>
      </c>
      <c r="AQ468">
        <v>103.1</v>
      </c>
      <c r="AR468">
        <f t="shared" si="55"/>
        <v>21301.499562927595</v>
      </c>
    </row>
    <row r="469" spans="1:44" x14ac:dyDescent="0.3">
      <c r="A469">
        <v>0</v>
      </c>
      <c r="B469">
        <v>0</v>
      </c>
      <c r="C469">
        <v>3</v>
      </c>
      <c r="D469">
        <f t="shared" si="50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51"/>
        <v>16.899999999999999</v>
      </c>
      <c r="M469">
        <f>IF((MIN('GA2'!$F$3,J469)-MAX(0,I469))&lt;0,0,MIN('GA2'!$F$3,J469)-MAX(0,I469))</f>
        <v>4.2689916955204374</v>
      </c>
      <c r="N469">
        <f>IF((MIN('GA2'!$F$4,WS1B!J469)-MAX('GA2'!$F$3, WS1B!I469))&lt;0,0,MIN('GA2'!$F$4,WS1B!J469)-MAX('GA2'!$F$3, WS1B!I469))</f>
        <v>3.5044493081118961</v>
      </c>
      <c r="O469">
        <f>IF((MIN(24,J469)-MAX('GA2'!$F$4,WS1B!I469))&lt;0,0,MIN(24,J469)-MAX('GA2'!$F$4,WS1B!I469))</f>
        <v>9.1265589963676668</v>
      </c>
      <c r="P469">
        <f>(M469*'GA2'!$B$4+WS1B!N469*'GA2'!$C$4+WS1B!O469*'GA2'!$D$4)*INDEX('GA2'!$E$3:$E$8,WS1B!K469)</f>
        <v>185368.7347181529</v>
      </c>
      <c r="Q469">
        <v>0.7</v>
      </c>
      <c r="R469">
        <v>7.9</v>
      </c>
      <c r="S469">
        <v>6</v>
      </c>
      <c r="T469">
        <f t="shared" si="52"/>
        <v>7.2</v>
      </c>
      <c r="U469">
        <f>IF((MIN('GA2'!$F$3,R469)-MAX(0,Q469))&lt;0,0,MIN('GA2'!$F$3,R469)-MAX(0,Q469))</f>
        <v>4.1689916955204369</v>
      </c>
      <c r="V469">
        <f>IF((MIN('GA2'!$F$4,WS1B!R469)-MAX('GA2'!$F$3, WS1B!Q469))&lt;0,0,MIN('GA2'!$F$4,WS1B!R469)-MAX('GA2'!$F$3, WS1B!Q469))</f>
        <v>3.0310083044795633</v>
      </c>
      <c r="W469">
        <f>IF((MIN(24,R469)-MAX('GA2'!$F$4,WS1B!Q469))&lt;0,0,MIN(24,R469)-MAX('GA2'!$F$4,WS1B!Q469))</f>
        <v>0</v>
      </c>
      <c r="X469">
        <f>(U469*'GA2'!$B$5+WS1B!V469*'GA2'!$C$5+WS1B!W469*'GA2'!$D$5)*INDEX('GA2'!$E$3:$E$8,WS1B!S469)</f>
        <v>122262.02728704154</v>
      </c>
      <c r="Y469">
        <v>12.6</v>
      </c>
      <c r="Z469">
        <v>13.5</v>
      </c>
      <c r="AA469">
        <v>1</v>
      </c>
      <c r="AB469">
        <f t="shared" si="53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7367.745226012994</v>
      </c>
      <c r="AG469">
        <v>0</v>
      </c>
      <c r="AH469">
        <v>0</v>
      </c>
      <c r="AI469">
        <v>4</v>
      </c>
      <c r="AJ469">
        <f t="shared" si="54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 t="shared" si="49"/>
        <v>314998.50723120745</v>
      </c>
      <c r="AP469">
        <v>317559</v>
      </c>
      <c r="AQ469">
        <v>233.8</v>
      </c>
      <c r="AR469">
        <f t="shared" si="55"/>
        <v>2560.4927687925519</v>
      </c>
    </row>
    <row r="470" spans="1:44" x14ac:dyDescent="0.3">
      <c r="A470">
        <v>1.7</v>
      </c>
      <c r="B470">
        <v>19.8</v>
      </c>
      <c r="C470">
        <v>5</v>
      </c>
      <c r="D470">
        <f t="shared" si="50"/>
        <v>18.100000000000001</v>
      </c>
      <c r="E470">
        <f>IF((MIN('GA2'!$F$3,B470)-MAX(0,A470))&lt;0,0,MIN('GA2'!$F$3,B470)-MAX(0,A470))</f>
        <v>3.1689916955204369</v>
      </c>
      <c r="F470">
        <f>IF((MIN('GA2'!$F$4,WS1B!B470)-MAX('GA2'!$F$3, WS1B!A470))&lt;0,0,MIN('GA2'!$F$4,WS1B!B470)-MAX('GA2'!$F$3, WS1B!A470))</f>
        <v>3.5044493081118961</v>
      </c>
      <c r="G470">
        <f>IF((MIN(24,B470)-MAX('GA2'!$F$4,WS1B!A470))&lt;0,0,MIN(24,B470)-MAX('GA2'!$F$4,WS1B!A470))</f>
        <v>11.426558996367667</v>
      </c>
      <c r="H470">
        <f>(E470*'GA2'!$B$3+WS1B!F470*'GA2'!$C$3+WS1B!G470*'GA2'!$D$3)*INDEX('GA2'!$E$3:$E$8,WS1B!C470)</f>
        <v>159924.2466102847</v>
      </c>
      <c r="I470">
        <v>0</v>
      </c>
      <c r="J470">
        <v>0</v>
      </c>
      <c r="K470">
        <v>2</v>
      </c>
      <c r="L470">
        <f t="shared" si="51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52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20796.038837860629</v>
      </c>
      <c r="Y470">
        <v>18.7</v>
      </c>
      <c r="Z470">
        <v>21.6</v>
      </c>
      <c r="AA470">
        <v>4</v>
      </c>
      <c r="AB470">
        <f t="shared" si="53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23022.048351908681</v>
      </c>
      <c r="AG470">
        <v>0</v>
      </c>
      <c r="AH470">
        <v>0</v>
      </c>
      <c r="AI470">
        <v>1</v>
      </c>
      <c r="AJ470">
        <f t="shared" si="54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 t="shared" si="49"/>
        <v>203742.33380005401</v>
      </c>
      <c r="AP470">
        <v>214980</v>
      </c>
      <c r="AQ470">
        <v>313.89999999999998</v>
      </c>
      <c r="AR470">
        <f t="shared" si="55"/>
        <v>11237.66619994599</v>
      </c>
    </row>
    <row r="471" spans="1:44" x14ac:dyDescent="0.3">
      <c r="A471">
        <v>4.8</v>
      </c>
      <c r="B471">
        <v>5.6</v>
      </c>
      <c r="C471">
        <v>1</v>
      </c>
      <c r="D471">
        <f t="shared" si="50"/>
        <v>0.79999999999999982</v>
      </c>
      <c r="E471">
        <f>IF((MIN('GA2'!$F$3,B471)-MAX(0,A471))&lt;0,0,MIN('GA2'!$F$3,B471)-MAX(0,A471))</f>
        <v>6.8991695520437268E-2</v>
      </c>
      <c r="F471">
        <f>IF((MIN('GA2'!$F$4,WS1B!B471)-MAX('GA2'!$F$3, WS1B!A471))&lt;0,0,MIN('GA2'!$F$4,WS1B!B471)-MAX('GA2'!$F$3, WS1B!A471))</f>
        <v>0.73100830447956255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4186.5772855767109</v>
      </c>
      <c r="I471">
        <v>7.6</v>
      </c>
      <c r="J471">
        <v>11</v>
      </c>
      <c r="K471">
        <v>3</v>
      </c>
      <c r="L471">
        <f t="shared" si="51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0.77344100363233359</v>
      </c>
      <c r="O471">
        <f>IF((MIN(24,J471)-MAX('GA2'!$F$4,WS1B!I471))&lt;0,0,MIN(24,J471)-MAX('GA2'!$F$4,WS1B!I471))</f>
        <v>2.6265589963676668</v>
      </c>
      <c r="P471">
        <f>(M471*'GA2'!$B$4+WS1B!N471*'GA2'!$C$4+WS1B!O471*'GA2'!$D$4)*INDEX('GA2'!$E$3:$E$8,WS1B!K471)</f>
        <v>41691.31959726593</v>
      </c>
      <c r="Q471">
        <v>0.9</v>
      </c>
      <c r="R471">
        <v>17.600000000000001</v>
      </c>
      <c r="S471">
        <v>2</v>
      </c>
      <c r="T471">
        <f t="shared" si="52"/>
        <v>16.700000000000003</v>
      </c>
      <c r="U471">
        <f>IF((MIN('GA2'!$F$3,R471)-MAX(0,Q471))&lt;0,0,MIN('GA2'!$F$3,R471)-MAX(0,Q471))</f>
        <v>3.9689916955204372</v>
      </c>
      <c r="V471">
        <f>IF((MIN('GA2'!$F$4,WS1B!R471)-MAX('GA2'!$F$3, WS1B!Q471))&lt;0,0,MIN('GA2'!$F$4,WS1B!R471)-MAX('GA2'!$F$3, WS1B!Q471))</f>
        <v>3.5044493081118961</v>
      </c>
      <c r="W471">
        <f>IF((MIN(24,R471)-MAX('GA2'!$F$4,WS1B!Q471))&lt;0,0,MIN(24,R471)-MAX('GA2'!$F$4,WS1B!Q471))</f>
        <v>9.2265589963676682</v>
      </c>
      <c r="X471">
        <f>(U471*'GA2'!$B$5+WS1B!V471*'GA2'!$C$5+WS1B!W471*'GA2'!$D$5)*INDEX('GA2'!$E$3:$E$8,WS1B!S471)</f>
        <v>157818.41197108341</v>
      </c>
      <c r="Y471">
        <v>0.5</v>
      </c>
      <c r="Z471">
        <v>23</v>
      </c>
      <c r="AA471">
        <v>5</v>
      </c>
      <c r="AB471">
        <f t="shared" si="53"/>
        <v>22.5</v>
      </c>
      <c r="AC471">
        <f>IF((MIN('GA2'!$F$3,Z471)-MAX(0,Y471))&lt;0,0,MIN('GA2'!$F$3,Z471)-MAX(0,Y471))</f>
        <v>4.3689916955204371</v>
      </c>
      <c r="AD471">
        <f>IF((MIN('GA2'!$F$4,WS1B!Z471)-MAX('GA2'!$F$3, WS1B!Y471))&lt;0,0,MIN('GA2'!$F$4,WS1B!Z471)-MAX('GA2'!$F$3, WS1B!Y471))</f>
        <v>3.5044493081118961</v>
      </c>
      <c r="AE471">
        <f>IF((MIN(24,Z471)-MAX('GA2'!$F$4,WS1B!Y471))&lt;0,0,MIN(24,Z471)-MAX('GA2'!$F$4,WS1B!Y471))</f>
        <v>14.626558996367667</v>
      </c>
      <c r="AF471">
        <f>(AC471*'GA2'!$B$6+WS1B!AD471*'GA2'!$C$6+WS1B!AE471*'GA2'!$D$6)*INDEX('GA2'!$E$3:$E$8,WS1B!AA471)</f>
        <v>216966.16634729001</v>
      </c>
      <c r="AG471">
        <v>0</v>
      </c>
      <c r="AH471">
        <v>0</v>
      </c>
      <c r="AI471">
        <v>4</v>
      </c>
      <c r="AJ471">
        <f t="shared" si="54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 t="shared" si="49"/>
        <v>420662.47520121606</v>
      </c>
      <c r="AP471">
        <v>453326</v>
      </c>
      <c r="AQ471">
        <v>359.6</v>
      </c>
      <c r="AR471">
        <f t="shared" si="55"/>
        <v>32663.524798783939</v>
      </c>
    </row>
    <row r="472" spans="1:44" x14ac:dyDescent="0.3">
      <c r="A472">
        <v>9</v>
      </c>
      <c r="B472">
        <v>15.2</v>
      </c>
      <c r="C472">
        <v>2</v>
      </c>
      <c r="D472">
        <f t="shared" si="50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50116.324978705023</v>
      </c>
      <c r="I472">
        <v>0</v>
      </c>
      <c r="J472">
        <v>0</v>
      </c>
      <c r="K472">
        <v>6</v>
      </c>
      <c r="L472">
        <f t="shared" si="51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52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74339.048650501922</v>
      </c>
      <c r="Y472">
        <v>0</v>
      </c>
      <c r="Z472">
        <v>0</v>
      </c>
      <c r="AA472">
        <v>1</v>
      </c>
      <c r="AB472">
        <f t="shared" si="53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54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 t="shared" si="49"/>
        <v>124455.37362920694</v>
      </c>
      <c r="AP472">
        <v>93164</v>
      </c>
      <c r="AQ472">
        <v>165</v>
      </c>
      <c r="AR472">
        <f t="shared" si="55"/>
        <v>31291.373629206937</v>
      </c>
    </row>
    <row r="473" spans="1:44" x14ac:dyDescent="0.3">
      <c r="A473">
        <v>0</v>
      </c>
      <c r="B473">
        <v>0</v>
      </c>
      <c r="C473">
        <v>5</v>
      </c>
      <c r="D473">
        <f t="shared" si="50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51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52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53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2.3734410036323332</v>
      </c>
      <c r="AE473">
        <f>IF((MIN(24,Z473)-MAX('GA2'!$F$4,WS1B!Y473))&lt;0,0,MIN(24,Z473)-MAX('GA2'!$F$4,WS1B!Y473))</f>
        <v>11.926558996367667</v>
      </c>
      <c r="AF473">
        <f>(AC473*'GA2'!$B$6+WS1B!AD473*'GA2'!$C$6+WS1B!AE473*'GA2'!$D$6)*INDEX('GA2'!$E$3:$E$8,WS1B!AA473)</f>
        <v>149785.64479392182</v>
      </c>
      <c r="AG473">
        <v>0.2</v>
      </c>
      <c r="AH473">
        <v>8.8000000000000007</v>
      </c>
      <c r="AI473">
        <v>1</v>
      </c>
      <c r="AJ473">
        <f t="shared" si="54"/>
        <v>8.6000000000000014</v>
      </c>
      <c r="AK473">
        <f>IF((MIN('GA2'!$F$3,AH473)-MAX(0,AG473))&lt;0,0,MIN('GA2'!$F$3,AH473)-MAX(0,AG473))</f>
        <v>4.6689916955204369</v>
      </c>
      <c r="AL473">
        <f>IF((MIN('GA2'!$F$4,WS1B!AH473)-MAX('GA2'!$F$3, WS1B!AG473))&lt;0,0,MIN('GA2'!$F$4,WS1B!AH473)-MAX('GA2'!$F$3, WS1B!AG473))</f>
        <v>3.5044493081118961</v>
      </c>
      <c r="AM473">
        <f>IF((MIN(24,AH473)-MAX('GA2'!$F$4,WS1B!AG473))&lt;0,0,MIN(24,AH473)-MAX('GA2'!$F$4,WS1B!AG473))</f>
        <v>0.42655899636766748</v>
      </c>
      <c r="AN473">
        <f>(AK473*'GA2'!$B$7+WS1B!AL473*'GA2'!$C$7+WS1B!AM473*'GA2'!$D$7)*INDEX('GA2'!$E$3:$E$8,WS1B!AI473)</f>
        <v>54094.906904750453</v>
      </c>
      <c r="AO473">
        <f t="shared" si="49"/>
        <v>203880.55169867227</v>
      </c>
      <c r="AP473">
        <v>202576</v>
      </c>
      <c r="AQ473">
        <v>217.6</v>
      </c>
      <c r="AR473">
        <f t="shared" si="55"/>
        <v>1304.551698672265</v>
      </c>
    </row>
    <row r="474" spans="1:44" x14ac:dyDescent="0.3">
      <c r="A474">
        <v>2.7</v>
      </c>
      <c r="B474">
        <v>9.4</v>
      </c>
      <c r="C474">
        <v>2</v>
      </c>
      <c r="D474">
        <f t="shared" si="50"/>
        <v>6.7</v>
      </c>
      <c r="E474">
        <f>IF((MIN('GA2'!$F$3,B474)-MAX(0,A474))&lt;0,0,MIN('GA2'!$F$3,B474)-MAX(0,A474))</f>
        <v>2.1689916955204369</v>
      </c>
      <c r="F474">
        <f>IF((MIN('GA2'!$F$4,WS1B!B474)-MAX('GA2'!$F$3, WS1B!A474))&lt;0,0,MIN('GA2'!$F$4,WS1B!B474)-MAX('GA2'!$F$3, WS1B!A474))</f>
        <v>3.5044493081118961</v>
      </c>
      <c r="G474">
        <f>IF((MIN(24,B474)-MAX('GA2'!$F$4,WS1B!A474))&lt;0,0,MIN(24,B474)-MAX('GA2'!$F$4,WS1B!A474))</f>
        <v>1.0265589963676671</v>
      </c>
      <c r="H474">
        <f>(E474*'GA2'!$B$3+WS1B!F474*'GA2'!$C$3+WS1B!G474*'GA2'!$D$3)*INDEX('GA2'!$E$3:$E$8,WS1B!C474)</f>
        <v>42096.096475507518</v>
      </c>
      <c r="I474">
        <v>0</v>
      </c>
      <c r="J474">
        <v>0</v>
      </c>
      <c r="K474">
        <v>1</v>
      </c>
      <c r="L474">
        <f t="shared" si="51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52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53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73469.050965578717</v>
      </c>
      <c r="AG474">
        <v>0</v>
      </c>
      <c r="AH474">
        <v>0</v>
      </c>
      <c r="AI474">
        <v>3</v>
      </c>
      <c r="AJ474">
        <f t="shared" si="54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 t="shared" si="49"/>
        <v>115565.14744108624</v>
      </c>
      <c r="AP474">
        <v>128508</v>
      </c>
      <c r="AQ474">
        <v>165.3</v>
      </c>
      <c r="AR474">
        <f t="shared" si="55"/>
        <v>12942.852558913757</v>
      </c>
    </row>
    <row r="475" spans="1:44" x14ac:dyDescent="0.3">
      <c r="A475">
        <v>0</v>
      </c>
      <c r="B475">
        <v>0</v>
      </c>
      <c r="C475">
        <v>5</v>
      </c>
      <c r="D475">
        <f t="shared" si="50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51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52"/>
        <v>8</v>
      </c>
      <c r="U475">
        <f>IF((MIN('GA2'!$F$3,R475)-MAX(0,Q475))&lt;0,0,MIN('GA2'!$F$3,R475)-MAX(0,Q475))</f>
        <v>3.3689916955204371</v>
      </c>
      <c r="V475">
        <f>IF((MIN('GA2'!$F$4,WS1B!R475)-MAX('GA2'!$F$3, WS1B!Q475))&lt;0,0,MIN('GA2'!$F$4,WS1B!R475)-MAX('GA2'!$F$3, WS1B!Q475))</f>
        <v>3.5044493081118961</v>
      </c>
      <c r="W475">
        <f>IF((MIN(24,R475)-MAX('GA2'!$F$4,WS1B!Q475))&lt;0,0,MIN(24,R475)-MAX('GA2'!$F$4,WS1B!Q475))</f>
        <v>1.1265589963676668</v>
      </c>
      <c r="X475">
        <f>(U475*'GA2'!$B$5+WS1B!V475*'GA2'!$C$5+WS1B!W475*'GA2'!$D$5)*INDEX('GA2'!$E$3:$E$8,WS1B!S475)</f>
        <v>118915.47694227909</v>
      </c>
      <c r="Y475">
        <v>7.5</v>
      </c>
      <c r="Z475">
        <v>18.399999999999999</v>
      </c>
      <c r="AA475">
        <v>2</v>
      </c>
      <c r="AB475">
        <f t="shared" si="53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0.87344100363233323</v>
      </c>
      <c r="AE475">
        <f>IF((MIN(24,Z475)-MAX('GA2'!$F$4,WS1B!Y475))&lt;0,0,MIN(24,Z475)-MAX('GA2'!$F$4,WS1B!Y475))</f>
        <v>10.026558996367665</v>
      </c>
      <c r="AF475">
        <f>(AC475*'GA2'!$B$6+WS1B!AD475*'GA2'!$C$6+WS1B!AE475*'GA2'!$D$6)*INDEX('GA2'!$E$3:$E$8,WS1B!AA475)</f>
        <v>87120.325930616906</v>
      </c>
      <c r="AG475">
        <v>0</v>
      </c>
      <c r="AH475">
        <v>0</v>
      </c>
      <c r="AI475">
        <v>6</v>
      </c>
      <c r="AJ475">
        <f t="shared" si="54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 t="shared" si="49"/>
        <v>206035.80287289599</v>
      </c>
      <c r="AP475">
        <v>200710</v>
      </c>
      <c r="AQ475">
        <v>151.19999999999999</v>
      </c>
      <c r="AR475">
        <f t="shared" si="55"/>
        <v>5325.8028728959907</v>
      </c>
    </row>
    <row r="476" spans="1:44" x14ac:dyDescent="0.3">
      <c r="A476">
        <v>0</v>
      </c>
      <c r="B476">
        <v>0</v>
      </c>
      <c r="C476">
        <v>1</v>
      </c>
      <c r="D476">
        <f t="shared" si="50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51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52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56322.605185872526</v>
      </c>
      <c r="Y476">
        <v>10.8</v>
      </c>
      <c r="Z476">
        <v>16.8</v>
      </c>
      <c r="AA476">
        <v>5</v>
      </c>
      <c r="AB476">
        <f t="shared" si="53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54421.51923376201</v>
      </c>
      <c r="AG476">
        <v>6.5</v>
      </c>
      <c r="AH476">
        <v>12.4</v>
      </c>
      <c r="AI476">
        <v>4</v>
      </c>
      <c r="AJ476">
        <f t="shared" si="54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1.8734410036323332</v>
      </c>
      <c r="AM476">
        <f>IF((MIN(24,AH476)-MAX('GA2'!$F$4,WS1B!AG476))&lt;0,0,MIN(24,AH476)-MAX('GA2'!$F$4,WS1B!AG476))</f>
        <v>4.0265589963676671</v>
      </c>
      <c r="AN476">
        <f>(AK476*'GA2'!$B$7+WS1B!AL476*'GA2'!$C$7+WS1B!AM476*'GA2'!$D$7)*INDEX('GA2'!$E$3:$E$8,WS1B!AI476)</f>
        <v>45256.747518748074</v>
      </c>
      <c r="AO476">
        <f t="shared" si="49"/>
        <v>156000.87193838262</v>
      </c>
      <c r="AP476">
        <v>146352</v>
      </c>
      <c r="AQ476">
        <v>170.8</v>
      </c>
      <c r="AR476">
        <f t="shared" si="55"/>
        <v>9648.8719383826246</v>
      </c>
    </row>
    <row r="477" spans="1:44" x14ac:dyDescent="0.3">
      <c r="A477">
        <v>12.5</v>
      </c>
      <c r="B477">
        <v>19.5</v>
      </c>
      <c r="C477">
        <v>1</v>
      </c>
      <c r="D477">
        <f t="shared" si="50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60775.37205842293</v>
      </c>
      <c r="I477">
        <v>9.1999999999999993</v>
      </c>
      <c r="J477">
        <v>12.6</v>
      </c>
      <c r="K477">
        <v>6</v>
      </c>
      <c r="L477">
        <f t="shared" si="51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47529.369139553884</v>
      </c>
      <c r="Q477">
        <v>0</v>
      </c>
      <c r="R477">
        <v>0</v>
      </c>
      <c r="S477">
        <v>5</v>
      </c>
      <c r="T477">
        <f t="shared" si="52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53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1.2734410036323336</v>
      </c>
      <c r="AE477">
        <f>IF((MIN(24,Z477)-MAX('GA2'!$F$4,WS1B!Y477))&lt;0,0,MIN(24,Z477)-MAX('GA2'!$F$4,WS1B!Y477))</f>
        <v>1.2265589963676664</v>
      </c>
      <c r="AF477">
        <f>(AC477*'GA2'!$B$6+WS1B!AD477*'GA2'!$C$6+WS1B!AE477*'GA2'!$D$6)*INDEX('GA2'!$E$3:$E$8,WS1B!AA477)</f>
        <v>24950.365406117358</v>
      </c>
      <c r="AG477">
        <v>0</v>
      </c>
      <c r="AH477">
        <v>0</v>
      </c>
      <c r="AI477">
        <v>3</v>
      </c>
      <c r="AJ477">
        <f t="shared" si="54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 t="shared" si="49"/>
        <v>133255.10660409415</v>
      </c>
      <c r="AP477">
        <v>148558</v>
      </c>
      <c r="AQ477">
        <v>159</v>
      </c>
      <c r="AR477">
        <f t="shared" si="55"/>
        <v>15302.893395905849</v>
      </c>
    </row>
    <row r="478" spans="1:44" x14ac:dyDescent="0.3">
      <c r="A478">
        <v>0</v>
      </c>
      <c r="B478">
        <v>0</v>
      </c>
      <c r="C478">
        <v>3</v>
      </c>
      <c r="D478">
        <f t="shared" si="50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51"/>
        <v>11.6</v>
      </c>
      <c r="M478">
        <f>IF((MIN('GA2'!$F$3,J478)-MAX(0,I478))&lt;0,0,MIN('GA2'!$F$3,J478)-MAX(0,I478))</f>
        <v>0.96899169552043718</v>
      </c>
      <c r="N478">
        <f>IF((MIN('GA2'!$F$4,WS1B!J478)-MAX('GA2'!$F$3, WS1B!I478))&lt;0,0,MIN('GA2'!$F$4,WS1B!J478)-MAX('GA2'!$F$3, WS1B!I478))</f>
        <v>3.5044493081118961</v>
      </c>
      <c r="O478">
        <f>IF((MIN(24,J478)-MAX('GA2'!$F$4,WS1B!I478))&lt;0,0,MIN(24,J478)-MAX('GA2'!$F$4,WS1B!I478))</f>
        <v>7.1265589963676668</v>
      </c>
      <c r="P478">
        <f>(M478*'GA2'!$B$4+WS1B!N478*'GA2'!$C$4+WS1B!O478*'GA2'!$D$4)*INDEX('GA2'!$E$3:$E$8,WS1B!K478)</f>
        <v>118360.19007501051</v>
      </c>
      <c r="Q478">
        <v>6</v>
      </c>
      <c r="R478">
        <v>22.7</v>
      </c>
      <c r="S478">
        <v>2</v>
      </c>
      <c r="T478">
        <f t="shared" si="52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2.3734410036323332</v>
      </c>
      <c r="W478">
        <f>IF((MIN(24,R478)-MAX('GA2'!$F$4,WS1B!Q478))&lt;0,0,MIN(24,R478)-MAX('GA2'!$F$4,WS1B!Q478))</f>
        <v>14.326558996367666</v>
      </c>
      <c r="X478">
        <f>(U478*'GA2'!$B$5+WS1B!V478*'GA2'!$C$5+WS1B!W478*'GA2'!$D$5)*INDEX('GA2'!$E$3:$E$8,WS1B!S478)</f>
        <v>134517.29661997213</v>
      </c>
      <c r="Y478">
        <v>6.4</v>
      </c>
      <c r="Z478">
        <v>6.4</v>
      </c>
      <c r="AA478">
        <v>6</v>
      </c>
      <c r="AB478">
        <f t="shared" si="53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54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 t="shared" si="49"/>
        <v>252877.48669498262</v>
      </c>
      <c r="AP478">
        <v>265743</v>
      </c>
      <c r="AQ478">
        <v>249.6</v>
      </c>
      <c r="AR478">
        <f t="shared" si="55"/>
        <v>12865.513305017375</v>
      </c>
    </row>
    <row r="479" spans="1:44" x14ac:dyDescent="0.3">
      <c r="A479">
        <v>0</v>
      </c>
      <c r="B479">
        <v>0</v>
      </c>
      <c r="C479">
        <v>4</v>
      </c>
      <c r="D479">
        <f t="shared" si="50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51"/>
        <v>18.2</v>
      </c>
      <c r="M479">
        <f>IF((MIN('GA2'!$F$3,J479)-MAX(0,I479))&lt;0,0,MIN('GA2'!$F$3,J479)-MAX(0,I479))</f>
        <v>3.5689916955204373</v>
      </c>
      <c r="N479">
        <f>IF((MIN('GA2'!$F$4,WS1B!J479)-MAX('GA2'!$F$3, WS1B!I479))&lt;0,0,MIN('GA2'!$F$4,WS1B!J479)-MAX('GA2'!$F$3, WS1B!I479))</f>
        <v>3.5044493081118961</v>
      </c>
      <c r="O479">
        <f>IF((MIN(24,J479)-MAX('GA2'!$F$4,WS1B!I479))&lt;0,0,MIN(24,J479)-MAX('GA2'!$F$4,WS1B!I479))</f>
        <v>11.126558996367667</v>
      </c>
      <c r="P479">
        <f>(M479*'GA2'!$B$4+WS1B!N479*'GA2'!$C$4+WS1B!O479*'GA2'!$D$4)*INDEX('GA2'!$E$3:$E$8,WS1B!K479)</f>
        <v>234820.36085457995</v>
      </c>
      <c r="Q479">
        <v>10.8</v>
      </c>
      <c r="R479">
        <v>11.3</v>
      </c>
      <c r="S479">
        <v>5</v>
      </c>
      <c r="T479">
        <f t="shared" si="52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4129.9471472501064</v>
      </c>
      <c r="Y479">
        <v>0</v>
      </c>
      <c r="Z479">
        <v>0</v>
      </c>
      <c r="AA479">
        <v>1</v>
      </c>
      <c r="AB479">
        <f t="shared" si="53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54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83475.819102012465</v>
      </c>
      <c r="AO479">
        <f t="shared" si="49"/>
        <v>322426.12710384256</v>
      </c>
      <c r="AP479">
        <v>326000</v>
      </c>
      <c r="AQ479">
        <v>297.60000000000002</v>
      </c>
      <c r="AR479">
        <f t="shared" si="55"/>
        <v>3573.8728961574379</v>
      </c>
    </row>
    <row r="480" spans="1:44" x14ac:dyDescent="0.3">
      <c r="A480">
        <v>0</v>
      </c>
      <c r="B480">
        <v>0</v>
      </c>
      <c r="C480">
        <v>1</v>
      </c>
      <c r="D480">
        <f t="shared" si="50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51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52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53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2.7734410036323336</v>
      </c>
      <c r="AE480">
        <f>IF((MIN(24,Z480)-MAX('GA2'!$F$4,WS1B!Y480))&lt;0,0,MIN(24,Z480)-MAX('GA2'!$F$4,WS1B!Y480))</f>
        <v>11.126558996367667</v>
      </c>
      <c r="AF480">
        <f>(AC480*'GA2'!$B$6+WS1B!AD480*'GA2'!$C$6+WS1B!AE480*'GA2'!$D$6)*INDEX('GA2'!$E$3:$E$8,WS1B!AA480)</f>
        <v>148291.75333964964</v>
      </c>
      <c r="AG480">
        <v>0.6</v>
      </c>
      <c r="AH480">
        <v>11.2</v>
      </c>
      <c r="AI480">
        <v>6</v>
      </c>
      <c r="AJ480">
        <f t="shared" si="54"/>
        <v>10.6</v>
      </c>
      <c r="AK480">
        <f>IF((MIN('GA2'!$F$3,AH480)-MAX(0,AG480))&lt;0,0,MIN('GA2'!$F$3,AH480)-MAX(0,AG480))</f>
        <v>4.2689916955204374</v>
      </c>
      <c r="AL480">
        <f>IF((MIN('GA2'!$F$4,WS1B!AH480)-MAX('GA2'!$F$3, WS1B!AG480))&lt;0,0,MIN('GA2'!$F$4,WS1B!AH480)-MAX('GA2'!$F$3, WS1B!AG480))</f>
        <v>3.5044493081118961</v>
      </c>
      <c r="AM480">
        <f>IF((MIN(24,AH480)-MAX('GA2'!$F$4,WS1B!AG480))&lt;0,0,MIN(24,AH480)-MAX('GA2'!$F$4,WS1B!AG480))</f>
        <v>2.8265589963676661</v>
      </c>
      <c r="AN480">
        <f>(AK480*'GA2'!$B$7+WS1B!AL480*'GA2'!$C$7+WS1B!AM480*'GA2'!$D$7)*INDEX('GA2'!$E$3:$E$8,WS1B!AI480)</f>
        <v>95020.670042238431</v>
      </c>
      <c r="AO480">
        <f t="shared" si="49"/>
        <v>243312.42338188807</v>
      </c>
      <c r="AP480">
        <v>228068</v>
      </c>
      <c r="AQ480">
        <v>238.4</v>
      </c>
      <c r="AR480">
        <f t="shared" si="55"/>
        <v>15244.423381888075</v>
      </c>
    </row>
    <row r="481" spans="1:44" x14ac:dyDescent="0.3">
      <c r="A481">
        <v>0</v>
      </c>
      <c r="B481">
        <v>0</v>
      </c>
      <c r="C481">
        <v>6</v>
      </c>
      <c r="D481">
        <f t="shared" si="50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51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6550.4765151468982</v>
      </c>
      <c r="Q481">
        <v>7</v>
      </c>
      <c r="R481">
        <v>22.5</v>
      </c>
      <c r="S481">
        <v>2</v>
      </c>
      <c r="T481">
        <f t="shared" si="52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1.3734410036323332</v>
      </c>
      <c r="W481">
        <f>IF((MIN(24,R481)-MAX('GA2'!$F$4,WS1B!Q481))&lt;0,0,MIN(24,R481)-MAX('GA2'!$F$4,WS1B!Q481))</f>
        <v>14.126558996367667</v>
      </c>
      <c r="X481">
        <f>(U481*'GA2'!$B$5+WS1B!V481*'GA2'!$C$5+WS1B!W481*'GA2'!$D$5)*INDEX('GA2'!$E$3:$E$8,WS1B!S481)</f>
        <v>118348.69990938918</v>
      </c>
      <c r="Y481">
        <v>0</v>
      </c>
      <c r="Z481">
        <v>0</v>
      </c>
      <c r="AA481">
        <v>3</v>
      </c>
      <c r="AB481">
        <f t="shared" si="53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54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 t="shared" si="49"/>
        <v>124899.17642453608</v>
      </c>
      <c r="AP481">
        <v>123308</v>
      </c>
      <c r="AQ481">
        <v>130</v>
      </c>
      <c r="AR481">
        <f t="shared" si="55"/>
        <v>1591.1764245360828</v>
      </c>
    </row>
    <row r="482" spans="1:44" x14ac:dyDescent="0.3">
      <c r="A482">
        <v>0</v>
      </c>
      <c r="B482">
        <v>0</v>
      </c>
      <c r="C482">
        <v>4</v>
      </c>
      <c r="D482">
        <f t="shared" si="50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51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52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11264.521037174512</v>
      </c>
      <c r="Y482">
        <v>5.8</v>
      </c>
      <c r="Z482">
        <v>13.9</v>
      </c>
      <c r="AA482">
        <v>6</v>
      </c>
      <c r="AB482">
        <f t="shared" si="53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2.5734410036323334</v>
      </c>
      <c r="AE482">
        <f>IF((MIN(24,Z482)-MAX('GA2'!$F$4,WS1B!Y482))&lt;0,0,MIN(24,Z482)-MAX('GA2'!$F$4,WS1B!Y482))</f>
        <v>5.5265589963676671</v>
      </c>
      <c r="AF482">
        <f>(AC482*'GA2'!$B$6+WS1B!AD482*'GA2'!$C$6+WS1B!AE482*'GA2'!$D$6)*INDEX('GA2'!$E$3:$E$8,WS1B!AA482)</f>
        <v>101293.47016299801</v>
      </c>
      <c r="AG482">
        <v>10.3</v>
      </c>
      <c r="AH482">
        <v>23.1</v>
      </c>
      <c r="AI482">
        <v>2</v>
      </c>
      <c r="AJ482">
        <f t="shared" si="54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114891.44994685588</v>
      </c>
      <c r="AO482">
        <f t="shared" si="49"/>
        <v>227449.44114702841</v>
      </c>
      <c r="AP482">
        <v>234815</v>
      </c>
      <c r="AQ482">
        <v>228.8</v>
      </c>
      <c r="AR482">
        <f t="shared" si="55"/>
        <v>7365.5588529715897</v>
      </c>
    </row>
    <row r="483" spans="1:44" x14ac:dyDescent="0.3">
      <c r="A483">
        <v>0</v>
      </c>
      <c r="B483">
        <v>0</v>
      </c>
      <c r="C483">
        <v>4</v>
      </c>
      <c r="D483">
        <f t="shared" si="50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51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127010.10158466702</v>
      </c>
      <c r="Q483">
        <v>6.6</v>
      </c>
      <c r="R483">
        <v>11.8</v>
      </c>
      <c r="S483">
        <v>6</v>
      </c>
      <c r="T483">
        <f t="shared" si="52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1.7734410036323336</v>
      </c>
      <c r="W483">
        <f>IF((MIN(24,R483)-MAX('GA2'!$F$4,WS1B!Q483))&lt;0,0,MIN(24,R483)-MAX('GA2'!$F$4,WS1B!Q483))</f>
        <v>3.4265589963676675</v>
      </c>
      <c r="X483">
        <f>(U483*'GA2'!$B$5+WS1B!V483*'GA2'!$C$5+WS1B!W483*'GA2'!$D$5)*INDEX('GA2'!$E$3:$E$8,WS1B!S483)</f>
        <v>68759.194867555241</v>
      </c>
      <c r="Y483">
        <v>5.2</v>
      </c>
      <c r="Z483">
        <v>8.1</v>
      </c>
      <c r="AA483">
        <v>1</v>
      </c>
      <c r="AB483">
        <f t="shared" si="53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2.8999999999999995</v>
      </c>
      <c r="AE483">
        <f>IF((MIN(24,Z483)-MAX('GA2'!$F$4,WS1B!Y483))&lt;0,0,MIN(24,Z483)-MAX('GA2'!$F$4,WS1B!Y483))</f>
        <v>0</v>
      </c>
      <c r="AF483">
        <f>(AC483*'GA2'!$B$6+WS1B!AD483*'GA2'!$C$6+WS1B!AE483*'GA2'!$D$6)*INDEX('GA2'!$E$3:$E$8,WS1B!AA483)</f>
        <v>38162.764445456683</v>
      </c>
      <c r="AG483">
        <v>0</v>
      </c>
      <c r="AH483">
        <v>0</v>
      </c>
      <c r="AI483">
        <v>2</v>
      </c>
      <c r="AJ483">
        <f t="shared" si="54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 t="shared" si="49"/>
        <v>233932.06089767895</v>
      </c>
      <c r="AP483">
        <v>234951</v>
      </c>
      <c r="AQ483">
        <v>169.8</v>
      </c>
      <c r="AR483">
        <f t="shared" si="55"/>
        <v>1018.9391023210483</v>
      </c>
    </row>
    <row r="484" spans="1:44" x14ac:dyDescent="0.3">
      <c r="A484">
        <v>20.3</v>
      </c>
      <c r="B484">
        <v>23.6</v>
      </c>
      <c r="C484">
        <v>5</v>
      </c>
      <c r="D484">
        <f t="shared" si="50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31744.672198853874</v>
      </c>
      <c r="I484">
        <v>0</v>
      </c>
      <c r="J484">
        <v>0</v>
      </c>
      <c r="K484">
        <v>3</v>
      </c>
      <c r="L484">
        <f t="shared" si="51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52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83982.825163097019</v>
      </c>
      <c r="Y484">
        <v>0</v>
      </c>
      <c r="Z484">
        <v>0</v>
      </c>
      <c r="AA484">
        <v>1</v>
      </c>
      <c r="AB484">
        <f t="shared" si="53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54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 t="shared" si="49"/>
        <v>115727.4973619509</v>
      </c>
      <c r="AP484">
        <v>138382</v>
      </c>
      <c r="AQ484">
        <v>146.30000000000001</v>
      </c>
      <c r="AR484">
        <f t="shared" si="55"/>
        <v>22654.502638049104</v>
      </c>
    </row>
    <row r="485" spans="1:44" x14ac:dyDescent="0.3">
      <c r="A485">
        <v>0</v>
      </c>
      <c r="B485">
        <v>0</v>
      </c>
      <c r="C485">
        <v>3</v>
      </c>
      <c r="D485">
        <f t="shared" si="50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51"/>
        <v>15.2</v>
      </c>
      <c r="M485">
        <f>IF((MIN('GA2'!$F$3,J485)-MAX(0,I485))&lt;0,0,MIN('GA2'!$F$3,J485)-MAX(0,I485))</f>
        <v>3.1689916955204369</v>
      </c>
      <c r="N485">
        <f>IF((MIN('GA2'!$F$4,WS1B!J485)-MAX('GA2'!$F$3, WS1B!I485))&lt;0,0,MIN('GA2'!$F$4,WS1B!J485)-MAX('GA2'!$F$3, WS1B!I485))</f>
        <v>3.5044493081118961</v>
      </c>
      <c r="O485">
        <f>IF((MIN(24,J485)-MAX('GA2'!$F$4,WS1B!I485))&lt;0,0,MIN(24,J485)-MAX('GA2'!$F$4,WS1B!I485))</f>
        <v>8.5265589963676653</v>
      </c>
      <c r="P485">
        <f>(M485*'GA2'!$B$4+WS1B!N485*'GA2'!$C$4+WS1B!O485*'GA2'!$D$4)*INDEX('GA2'!$E$3:$E$8,WS1B!K485)</f>
        <v>194266.75011457328</v>
      </c>
      <c r="Q485">
        <v>0</v>
      </c>
      <c r="R485">
        <v>0</v>
      </c>
      <c r="S485">
        <v>1</v>
      </c>
      <c r="T485">
        <f t="shared" si="52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53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54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26927.683581294343</v>
      </c>
      <c r="AO485">
        <f t="shared" si="49"/>
        <v>221194.43369586763</v>
      </c>
      <c r="AP485">
        <v>223220</v>
      </c>
      <c r="AQ485">
        <v>188</v>
      </c>
      <c r="AR485">
        <f t="shared" si="55"/>
        <v>2025.5663041323714</v>
      </c>
    </row>
    <row r="486" spans="1:44" x14ac:dyDescent="0.3">
      <c r="A486">
        <v>5.3</v>
      </c>
      <c r="B486">
        <v>8.1</v>
      </c>
      <c r="C486">
        <v>4</v>
      </c>
      <c r="D486">
        <f t="shared" si="50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13287.820584183914</v>
      </c>
      <c r="I486">
        <v>16.600000000000001</v>
      </c>
      <c r="J486">
        <v>16.600000000000001</v>
      </c>
      <c r="K486">
        <v>2</v>
      </c>
      <c r="L486">
        <f t="shared" si="51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52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53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49266.469072868334</v>
      </c>
      <c r="AG486">
        <v>6.5</v>
      </c>
      <c r="AH486">
        <v>14.4</v>
      </c>
      <c r="AI486">
        <v>1</v>
      </c>
      <c r="AJ486">
        <f t="shared" si="54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1.8734410036323332</v>
      </c>
      <c r="AM486">
        <f>IF((MIN(24,AH486)-MAX('GA2'!$F$4,WS1B!AG486))&lt;0,0,MIN(24,AH486)-MAX('GA2'!$F$4,WS1B!AG486))</f>
        <v>6.0265589963676671</v>
      </c>
      <c r="AN486">
        <f>(AK486*'GA2'!$B$7+WS1B!AL486*'GA2'!$C$7+WS1B!AM486*'GA2'!$D$7)*INDEX('GA2'!$E$3:$E$8,WS1B!AI486)</f>
        <v>65951.002914868324</v>
      </c>
      <c r="AO486">
        <f t="shared" si="49"/>
        <v>128505.29257192058</v>
      </c>
      <c r="AP486">
        <v>124939</v>
      </c>
      <c r="AQ486">
        <v>174.4</v>
      </c>
      <c r="AR486">
        <f t="shared" si="55"/>
        <v>3566.2925719205814</v>
      </c>
    </row>
    <row r="487" spans="1:44" x14ac:dyDescent="0.3">
      <c r="A487">
        <v>14.6</v>
      </c>
      <c r="B487">
        <v>17.399999999999999</v>
      </c>
      <c r="C487">
        <v>4</v>
      </c>
      <c r="D487">
        <f t="shared" si="50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23574.445755147437</v>
      </c>
      <c r="I487">
        <v>0</v>
      </c>
      <c r="J487">
        <v>0</v>
      </c>
      <c r="K487">
        <v>5</v>
      </c>
      <c r="L487">
        <f t="shared" si="51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52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53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123690.28405528642</v>
      </c>
      <c r="AG487">
        <v>4</v>
      </c>
      <c r="AH487">
        <v>12.7</v>
      </c>
      <c r="AI487">
        <v>3</v>
      </c>
      <c r="AJ487">
        <f t="shared" si="54"/>
        <v>8.6999999999999993</v>
      </c>
      <c r="AK487">
        <f>IF((MIN('GA2'!$F$3,AH487)-MAX(0,AG487))&lt;0,0,MIN('GA2'!$F$3,AH487)-MAX(0,AG487))</f>
        <v>0.86899169552043709</v>
      </c>
      <c r="AL487">
        <f>IF((MIN('GA2'!$F$4,WS1B!AH487)-MAX('GA2'!$F$3, WS1B!AG487))&lt;0,0,MIN('GA2'!$F$4,WS1B!AH487)-MAX('GA2'!$F$3, WS1B!AG487))</f>
        <v>3.5044493081118961</v>
      </c>
      <c r="AM487">
        <f>IF((MIN(24,AH487)-MAX('GA2'!$F$4,WS1B!AG487))&lt;0,0,MIN(24,AH487)-MAX('GA2'!$F$4,WS1B!AG487))</f>
        <v>4.3265589963676661</v>
      </c>
      <c r="AN487">
        <f>(AK487*'GA2'!$B$7+WS1B!AL487*'GA2'!$C$7+WS1B!AM487*'GA2'!$D$7)*INDEX('GA2'!$E$3:$E$8,WS1B!AI487)</f>
        <v>73184.751142432215</v>
      </c>
      <c r="AO487">
        <f t="shared" si="49"/>
        <v>220449.48095286608</v>
      </c>
      <c r="AP487">
        <v>218703</v>
      </c>
      <c r="AQ487">
        <v>240.8</v>
      </c>
      <c r="AR487">
        <f t="shared" si="55"/>
        <v>1746.4809528660844</v>
      </c>
    </row>
    <row r="488" spans="1:44" x14ac:dyDescent="0.3">
      <c r="A488">
        <v>2.4</v>
      </c>
      <c r="B488">
        <v>11.3</v>
      </c>
      <c r="C488">
        <v>4</v>
      </c>
      <c r="D488">
        <f t="shared" si="50"/>
        <v>8.9</v>
      </c>
      <c r="E488">
        <f>IF((MIN('GA2'!$F$3,B488)-MAX(0,A488))&lt;0,0,MIN('GA2'!$F$3,B488)-MAX(0,A488))</f>
        <v>2.4689916955204372</v>
      </c>
      <c r="F488">
        <f>IF((MIN('GA2'!$F$4,WS1B!B488)-MAX('GA2'!$F$3, WS1B!A488))&lt;0,0,MIN('GA2'!$F$4,WS1B!B488)-MAX('GA2'!$F$3, WS1B!A488))</f>
        <v>3.5044493081118961</v>
      </c>
      <c r="G488">
        <f>IF((MIN(24,B488)-MAX('GA2'!$F$4,WS1B!A488))&lt;0,0,MIN(24,B488)-MAX('GA2'!$F$4,WS1B!A488))</f>
        <v>2.9265589963676675</v>
      </c>
      <c r="H488">
        <f>(E488*'GA2'!$B$3+WS1B!F488*'GA2'!$C$3+WS1B!G488*'GA2'!$D$3)*INDEX('GA2'!$E$3:$E$8,WS1B!C488)</f>
        <v>62412.597782352663</v>
      </c>
      <c r="I488">
        <v>7.6</v>
      </c>
      <c r="J488">
        <v>14.2</v>
      </c>
      <c r="K488">
        <v>3</v>
      </c>
      <c r="L488">
        <f t="shared" si="51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0.77344100363233359</v>
      </c>
      <c r="O488">
        <f>IF((MIN(24,J488)-MAX('GA2'!$F$4,WS1B!I488))&lt;0,0,MIN(24,J488)-MAX('GA2'!$F$4,WS1B!I488))</f>
        <v>5.8265589963676661</v>
      </c>
      <c r="P488">
        <f>(M488*'GA2'!$B$4+WS1B!N488*'GA2'!$C$4+WS1B!O488*'GA2'!$D$4)*INDEX('GA2'!$E$3:$E$8,WS1B!K488)</f>
        <v>82297.65815482293</v>
      </c>
      <c r="Q488">
        <v>6.8</v>
      </c>
      <c r="R488">
        <v>20.6</v>
      </c>
      <c r="S488">
        <v>6</v>
      </c>
      <c r="T488">
        <f t="shared" si="52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1.5734410036323334</v>
      </c>
      <c r="W488">
        <f>IF((MIN(24,R488)-MAX('GA2'!$F$4,WS1B!Q488))&lt;0,0,MIN(24,R488)-MAX('GA2'!$F$4,WS1B!Q488))</f>
        <v>12.226558996367668</v>
      </c>
      <c r="X488">
        <f>(U488*'GA2'!$B$5+WS1B!V488*'GA2'!$C$5+WS1B!W488*'GA2'!$D$5)*INDEX('GA2'!$E$3:$E$8,WS1B!S488)</f>
        <v>148695.95648336454</v>
      </c>
      <c r="Y488">
        <v>0</v>
      </c>
      <c r="Z488">
        <v>0</v>
      </c>
      <c r="AA488">
        <v>1</v>
      </c>
      <c r="AB488">
        <f t="shared" si="53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54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 t="shared" si="49"/>
        <v>293406.21242054016</v>
      </c>
      <c r="AP488">
        <v>317450</v>
      </c>
      <c r="AQ488">
        <v>309.89999999999998</v>
      </c>
      <c r="AR488">
        <f t="shared" si="55"/>
        <v>24043.787579459837</v>
      </c>
    </row>
    <row r="489" spans="1:44" x14ac:dyDescent="0.3">
      <c r="A489">
        <v>12.7</v>
      </c>
      <c r="B489">
        <v>21</v>
      </c>
      <c r="C489">
        <v>6</v>
      </c>
      <c r="D489">
        <f t="shared" si="50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92271.837214968458</v>
      </c>
      <c r="I489">
        <v>0</v>
      </c>
      <c r="J489">
        <v>0</v>
      </c>
      <c r="K489">
        <v>2</v>
      </c>
      <c r="L489">
        <f t="shared" si="51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52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53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54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 t="shared" si="49"/>
        <v>92271.837214968458</v>
      </c>
      <c r="AP489">
        <v>105225</v>
      </c>
      <c r="AQ489">
        <v>124.5</v>
      </c>
      <c r="AR489">
        <f t="shared" si="55"/>
        <v>12953.162785031542</v>
      </c>
    </row>
    <row r="490" spans="1:44" x14ac:dyDescent="0.3">
      <c r="A490">
        <v>4.2</v>
      </c>
      <c r="B490">
        <v>5.0999999999999996</v>
      </c>
      <c r="C490">
        <v>4</v>
      </c>
      <c r="D490">
        <f t="shared" si="50"/>
        <v>0.89999999999999947</v>
      </c>
      <c r="E490">
        <f>IF((MIN('GA2'!$F$3,B490)-MAX(0,A490))&lt;0,0,MIN('GA2'!$F$3,B490)-MAX(0,A490))</f>
        <v>0.66899169552043691</v>
      </c>
      <c r="F490">
        <f>IF((MIN('GA2'!$F$4,WS1B!B490)-MAX('GA2'!$F$3, WS1B!A490))&lt;0,0,MIN('GA2'!$F$4,WS1B!B490)-MAX('GA2'!$F$3, WS1B!A490))</f>
        <v>0.23100830447956255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6824.7870812136061</v>
      </c>
      <c r="I490">
        <v>4.2</v>
      </c>
      <c r="J490">
        <v>23.8</v>
      </c>
      <c r="K490">
        <v>3</v>
      </c>
      <c r="L490">
        <f t="shared" si="51"/>
        <v>19.600000000000001</v>
      </c>
      <c r="M490">
        <f>IF((MIN('GA2'!$F$3,J490)-MAX(0,I490))&lt;0,0,MIN('GA2'!$F$3,J490)-MAX(0,I490))</f>
        <v>0.66899169552043691</v>
      </c>
      <c r="N490">
        <f>IF((MIN('GA2'!$F$4,WS1B!J490)-MAX('GA2'!$F$3, WS1B!I490))&lt;0,0,MIN('GA2'!$F$4,WS1B!J490)-MAX('GA2'!$F$3, WS1B!I490))</f>
        <v>3.5044493081118961</v>
      </c>
      <c r="O490">
        <f>IF((MIN(24,J490)-MAX('GA2'!$F$4,WS1B!I490))&lt;0,0,MIN(24,J490)-MAX('GA2'!$F$4,WS1B!I490))</f>
        <v>15.426558996367667</v>
      </c>
      <c r="P490">
        <f>(M490*'GA2'!$B$4+WS1B!N490*'GA2'!$C$4+WS1B!O490*'GA2'!$D$4)*INDEX('GA2'!$E$3:$E$8,WS1B!K490)</f>
        <v>240029.4321070943</v>
      </c>
      <c r="Q490">
        <v>14.7</v>
      </c>
      <c r="R490">
        <v>23.5</v>
      </c>
      <c r="S490">
        <v>6</v>
      </c>
      <c r="T490">
        <f t="shared" si="52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84002.329576848715</v>
      </c>
      <c r="Y490">
        <v>0</v>
      </c>
      <c r="Z490">
        <v>0</v>
      </c>
      <c r="AA490">
        <v>2</v>
      </c>
      <c r="AB490">
        <f t="shared" si="53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54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 t="shared" si="49"/>
        <v>330856.54876515665</v>
      </c>
      <c r="AP490">
        <v>298644</v>
      </c>
      <c r="AQ490">
        <v>279.89999999999998</v>
      </c>
      <c r="AR490">
        <f t="shared" si="55"/>
        <v>32212.548765156651</v>
      </c>
    </row>
    <row r="491" spans="1:44" x14ac:dyDescent="0.3">
      <c r="A491">
        <v>2.6</v>
      </c>
      <c r="B491">
        <v>10.1</v>
      </c>
      <c r="C491">
        <v>2</v>
      </c>
      <c r="D491">
        <f t="shared" si="50"/>
        <v>7.5</v>
      </c>
      <c r="E491">
        <f>IF((MIN('GA2'!$F$3,B491)-MAX(0,A491))&lt;0,0,MIN('GA2'!$F$3,B491)-MAX(0,A491))</f>
        <v>2.268991695520437</v>
      </c>
      <c r="F491">
        <f>IF((MIN('GA2'!$F$4,WS1B!B491)-MAX('GA2'!$F$3, WS1B!A491))&lt;0,0,MIN('GA2'!$F$4,WS1B!B491)-MAX('GA2'!$F$3, WS1B!A491))</f>
        <v>3.5044493081118961</v>
      </c>
      <c r="G491">
        <f>IF((MIN(24,B491)-MAX('GA2'!$F$4,WS1B!A491))&lt;0,0,MIN(24,B491)-MAX('GA2'!$F$4,WS1B!A491))</f>
        <v>1.7265589963676664</v>
      </c>
      <c r="H491">
        <f>(E491*'GA2'!$B$3+WS1B!F491*'GA2'!$C$3+WS1B!G491*'GA2'!$D$3)*INDEX('GA2'!$E$3:$E$8,WS1B!C491)</f>
        <v>48576.490847820707</v>
      </c>
      <c r="I491">
        <v>18</v>
      </c>
      <c r="J491">
        <v>22.3</v>
      </c>
      <c r="K491">
        <v>6</v>
      </c>
      <c r="L491">
        <f t="shared" si="51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60110.672735318149</v>
      </c>
      <c r="Q491">
        <v>1.5</v>
      </c>
      <c r="R491">
        <v>1.7</v>
      </c>
      <c r="S491">
        <v>4</v>
      </c>
      <c r="T491">
        <f t="shared" si="52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2203.4799037584571</v>
      </c>
      <c r="Y491">
        <v>12.5</v>
      </c>
      <c r="Z491">
        <v>16.600000000000001</v>
      </c>
      <c r="AA491">
        <v>5</v>
      </c>
      <c r="AB491">
        <f t="shared" si="53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37188.03814307072</v>
      </c>
      <c r="AG491">
        <v>0</v>
      </c>
      <c r="AH491">
        <v>0</v>
      </c>
      <c r="AI491">
        <v>1</v>
      </c>
      <c r="AJ491">
        <f t="shared" si="54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 t="shared" si="49"/>
        <v>148078.68162996805</v>
      </c>
      <c r="AP491">
        <v>130855</v>
      </c>
      <c r="AQ491">
        <v>189.9</v>
      </c>
      <c r="AR491">
        <f t="shared" si="55"/>
        <v>17223.68162996805</v>
      </c>
    </row>
    <row r="492" spans="1:44" x14ac:dyDescent="0.3">
      <c r="A492">
        <v>3.7</v>
      </c>
      <c r="B492">
        <v>4.0999999999999996</v>
      </c>
      <c r="C492">
        <v>6</v>
      </c>
      <c r="D492">
        <f t="shared" si="50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4522.5979889260843</v>
      </c>
      <c r="I492">
        <v>0</v>
      </c>
      <c r="J492">
        <v>0</v>
      </c>
      <c r="K492">
        <v>3</v>
      </c>
      <c r="L492">
        <f t="shared" si="51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52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53443.616012879924</v>
      </c>
      <c r="Y492">
        <v>3.2</v>
      </c>
      <c r="Z492">
        <v>11.5</v>
      </c>
      <c r="AA492">
        <v>1</v>
      </c>
      <c r="AB492">
        <f t="shared" si="53"/>
        <v>8.3000000000000007</v>
      </c>
      <c r="AC492">
        <f>IF((MIN('GA2'!$F$3,Z492)-MAX(0,Y492))&lt;0,0,MIN('GA2'!$F$3,Z492)-MAX(0,Y492))</f>
        <v>1.6689916955204369</v>
      </c>
      <c r="AD492">
        <f>IF((MIN('GA2'!$F$4,WS1B!Z492)-MAX('GA2'!$F$3, WS1B!Y492))&lt;0,0,MIN('GA2'!$F$4,WS1B!Z492)-MAX('GA2'!$F$3, WS1B!Y492))</f>
        <v>3.5044493081118961</v>
      </c>
      <c r="AE492">
        <f>IF((MIN(24,Z492)-MAX('GA2'!$F$4,WS1B!Y492))&lt;0,0,MIN(24,Z492)-MAX('GA2'!$F$4,WS1B!Y492))</f>
        <v>3.1265589963676668</v>
      </c>
      <c r="AF492">
        <f>(AC492*'GA2'!$B$6+WS1B!AD492*'GA2'!$C$6+WS1B!AE492*'GA2'!$D$6)*INDEX('GA2'!$E$3:$E$8,WS1B!AA492)</f>
        <v>83160.210682162025</v>
      </c>
      <c r="AG492">
        <v>1.4</v>
      </c>
      <c r="AH492">
        <v>21.9</v>
      </c>
      <c r="AI492">
        <v>4</v>
      </c>
      <c r="AJ492">
        <f t="shared" si="54"/>
        <v>20.5</v>
      </c>
      <c r="AK492">
        <f>IF((MIN('GA2'!$F$3,AH492)-MAX(0,AG492))&lt;0,0,MIN('GA2'!$F$3,AH492)-MAX(0,AG492))</f>
        <v>3.4689916955204372</v>
      </c>
      <c r="AL492">
        <f>IF((MIN('GA2'!$F$4,WS1B!AH492)-MAX('GA2'!$F$3, WS1B!AG492))&lt;0,0,MIN('GA2'!$F$4,WS1B!AH492)-MAX('GA2'!$F$3, WS1B!AG492))</f>
        <v>3.5044493081118961</v>
      </c>
      <c r="AM492">
        <f>IF((MIN(24,AH492)-MAX('GA2'!$F$4,WS1B!AG492))&lt;0,0,MIN(24,AH492)-MAX('GA2'!$F$4,WS1B!AG492))</f>
        <v>13.526558996367665</v>
      </c>
      <c r="AN492">
        <f>(AK492*'GA2'!$B$7+WS1B!AL492*'GA2'!$C$7+WS1B!AM492*'GA2'!$D$7)*INDEX('GA2'!$E$3:$E$8,WS1B!AI492)</f>
        <v>166134.14110963291</v>
      </c>
      <c r="AO492">
        <f t="shared" si="49"/>
        <v>307260.56579360098</v>
      </c>
      <c r="AP492">
        <v>311023</v>
      </c>
      <c r="AQ492">
        <v>380</v>
      </c>
      <c r="AR492">
        <f t="shared" si="55"/>
        <v>3762.4342063990189</v>
      </c>
    </row>
    <row r="493" spans="1:44" x14ac:dyDescent="0.3">
      <c r="A493">
        <v>0</v>
      </c>
      <c r="B493">
        <v>0</v>
      </c>
      <c r="C493">
        <v>5</v>
      </c>
      <c r="D493">
        <f t="shared" si="50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51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8882.6365594655836</v>
      </c>
      <c r="Q493">
        <v>0.1</v>
      </c>
      <c r="R493">
        <v>11.5</v>
      </c>
      <c r="S493">
        <v>1</v>
      </c>
      <c r="T493">
        <f t="shared" si="52"/>
        <v>11.4</v>
      </c>
      <c r="U493">
        <f>IF((MIN('GA2'!$F$3,R493)-MAX(0,Q493))&lt;0,0,MIN('GA2'!$F$3,R493)-MAX(0,Q493))</f>
        <v>4.7689916955204374</v>
      </c>
      <c r="V493">
        <f>IF((MIN('GA2'!$F$4,WS1B!R493)-MAX('GA2'!$F$3, WS1B!Q493))&lt;0,0,MIN('GA2'!$F$4,WS1B!R493)-MAX('GA2'!$F$3, WS1B!Q493))</f>
        <v>3.5044493081118961</v>
      </c>
      <c r="W493">
        <f>IF((MIN(24,R493)-MAX('GA2'!$F$4,WS1B!Q493))&lt;0,0,MIN(24,R493)-MAX('GA2'!$F$4,WS1B!Q493))</f>
        <v>3.1265589963676668</v>
      </c>
      <c r="X493">
        <f>(U493*'GA2'!$B$5+WS1B!V493*'GA2'!$C$5+WS1B!W493*'GA2'!$D$5)*INDEX('GA2'!$E$3:$E$8,WS1B!S493)</f>
        <v>133125.25047967464</v>
      </c>
      <c r="Y493">
        <v>11.7</v>
      </c>
      <c r="Z493">
        <v>14.1</v>
      </c>
      <c r="AA493">
        <v>2</v>
      </c>
      <c r="AB493">
        <f t="shared" si="53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18292.003382911927</v>
      </c>
      <c r="AG493">
        <v>14.1</v>
      </c>
      <c r="AH493">
        <v>15.7</v>
      </c>
      <c r="AI493">
        <v>4</v>
      </c>
      <c r="AJ493">
        <f t="shared" si="54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14958.693229710216</v>
      </c>
      <c r="AO493">
        <f t="shared" si="49"/>
        <v>175258.58365176237</v>
      </c>
      <c r="AP493">
        <v>176048</v>
      </c>
      <c r="AQ493">
        <v>136.6</v>
      </c>
      <c r="AR493">
        <f t="shared" si="55"/>
        <v>789.41634823763161</v>
      </c>
    </row>
    <row r="494" spans="1:44" x14ac:dyDescent="0.3">
      <c r="A494">
        <v>0</v>
      </c>
      <c r="B494">
        <v>0</v>
      </c>
      <c r="C494">
        <v>4</v>
      </c>
      <c r="D494">
        <f t="shared" si="50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51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52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4544.4906697732276</v>
      </c>
      <c r="Y494">
        <v>2.7</v>
      </c>
      <c r="Z494">
        <v>9.3000000000000007</v>
      </c>
      <c r="AA494">
        <v>3</v>
      </c>
      <c r="AB494">
        <f t="shared" si="53"/>
        <v>6.6000000000000005</v>
      </c>
      <c r="AC494">
        <f>IF((MIN('GA2'!$F$3,Z494)-MAX(0,Y494))&lt;0,0,MIN('GA2'!$F$3,Z494)-MAX(0,Y494))</f>
        <v>2.1689916955204369</v>
      </c>
      <c r="AD494">
        <f>IF((MIN('GA2'!$F$4,WS1B!Z494)-MAX('GA2'!$F$3, WS1B!Y494))&lt;0,0,MIN('GA2'!$F$4,WS1B!Z494)-MAX('GA2'!$F$3, WS1B!Y494))</f>
        <v>3.5044493081118961</v>
      </c>
      <c r="AE494">
        <f>IF((MIN(24,Z494)-MAX('GA2'!$F$4,WS1B!Y494))&lt;0,0,MIN(24,Z494)-MAX('GA2'!$F$4,WS1B!Y494))</f>
        <v>0.92655899636766748</v>
      </c>
      <c r="AF494">
        <f>(AC494*'GA2'!$B$6+WS1B!AD494*'GA2'!$C$6+WS1B!AE494*'GA2'!$D$6)*INDEX('GA2'!$E$3:$E$8,WS1B!AA494)</f>
        <v>79710.989032419035</v>
      </c>
      <c r="AG494">
        <v>9.6</v>
      </c>
      <c r="AH494">
        <v>19.2</v>
      </c>
      <c r="AI494">
        <v>6</v>
      </c>
      <c r="AJ494">
        <f t="shared" si="54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118509.32431475383</v>
      </c>
      <c r="AO494">
        <f t="shared" si="49"/>
        <v>202764.80401694609</v>
      </c>
      <c r="AP494">
        <v>190508</v>
      </c>
      <c r="AQ494">
        <v>171.2</v>
      </c>
      <c r="AR494">
        <f t="shared" si="55"/>
        <v>12256.804016946087</v>
      </c>
    </row>
    <row r="495" spans="1:44" x14ac:dyDescent="0.3">
      <c r="A495">
        <v>0.6</v>
      </c>
      <c r="B495">
        <v>14</v>
      </c>
      <c r="C495">
        <v>1</v>
      </c>
      <c r="D495">
        <f t="shared" si="50"/>
        <v>13.4</v>
      </c>
      <c r="E495">
        <f>IF((MIN('GA2'!$F$3,B495)-MAX(0,A495))&lt;0,0,MIN('GA2'!$F$3,B495)-MAX(0,A495))</f>
        <v>4.2689916955204374</v>
      </c>
      <c r="F495">
        <f>IF((MIN('GA2'!$F$4,WS1B!B495)-MAX('GA2'!$F$3, WS1B!A495))&lt;0,0,MIN('GA2'!$F$4,WS1B!B495)-MAX('GA2'!$F$3, WS1B!A495))</f>
        <v>3.5044493081118961</v>
      </c>
      <c r="G495">
        <f>IF((MIN(24,B495)-MAX('GA2'!$F$4,WS1B!A495))&lt;0,0,MIN(24,B495)-MAX('GA2'!$F$4,WS1B!A495))</f>
        <v>5.6265589963676668</v>
      </c>
      <c r="H495">
        <f>(E495*'GA2'!$B$3+WS1B!F495*'GA2'!$C$3+WS1B!G495*'GA2'!$D$3)*INDEX('GA2'!$E$3:$E$8,WS1B!C495)</f>
        <v>103696.48985936513</v>
      </c>
      <c r="I495">
        <v>0</v>
      </c>
      <c r="J495">
        <v>0</v>
      </c>
      <c r="K495">
        <v>6</v>
      </c>
      <c r="L495">
        <f t="shared" si="51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52"/>
        <v>3.1999999999999997</v>
      </c>
      <c r="U495">
        <f>IF((MIN('GA2'!$F$3,R495)-MAX(0,Q495))&lt;0,0,MIN('GA2'!$F$3,R495)-MAX(0,Q495))</f>
        <v>3.1999999999999997</v>
      </c>
      <c r="V495">
        <f>IF((MIN('GA2'!$F$4,WS1B!R495)-MAX('GA2'!$F$3, WS1B!Q495))&lt;0,0,MIN('GA2'!$F$4,WS1B!R495)-MAX('GA2'!$F$3, WS1B!Q495))</f>
        <v>0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42256.878476343649</v>
      </c>
      <c r="Y495">
        <v>6.5</v>
      </c>
      <c r="Z495">
        <v>11.5</v>
      </c>
      <c r="AA495">
        <v>2</v>
      </c>
      <c r="AB495">
        <f t="shared" si="53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1.8734410036323332</v>
      </c>
      <c r="AE495">
        <f>IF((MIN(24,Z495)-MAX('GA2'!$F$4,WS1B!Y495))&lt;0,0,MIN(24,Z495)-MAX('GA2'!$F$4,WS1B!Y495))</f>
        <v>3.1265589963676668</v>
      </c>
      <c r="AF495">
        <f>(AC495*'GA2'!$B$6+WS1B!AD495*'GA2'!$C$6+WS1B!AE495*'GA2'!$D$6)*INDEX('GA2'!$E$3:$E$8,WS1B!AA495)</f>
        <v>46782.612570188889</v>
      </c>
      <c r="AG495">
        <v>0</v>
      </c>
      <c r="AH495">
        <v>0</v>
      </c>
      <c r="AI495">
        <v>5</v>
      </c>
      <c r="AJ495">
        <f t="shared" si="54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 t="shared" si="49"/>
        <v>192735.98090589765</v>
      </c>
      <c r="AP495">
        <v>185936</v>
      </c>
      <c r="AQ495">
        <v>266.60000000000002</v>
      </c>
      <c r="AR495">
        <f t="shared" si="55"/>
        <v>6799.9809058976534</v>
      </c>
    </row>
    <row r="496" spans="1:44" x14ac:dyDescent="0.3">
      <c r="A496">
        <v>14.4</v>
      </c>
      <c r="B496">
        <v>20.5</v>
      </c>
      <c r="C496">
        <v>6</v>
      </c>
      <c r="D496">
        <f t="shared" si="50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67814.241808591265</v>
      </c>
      <c r="I496">
        <v>2.5</v>
      </c>
      <c r="J496">
        <v>17.8</v>
      </c>
      <c r="K496">
        <v>2</v>
      </c>
      <c r="L496">
        <f t="shared" si="51"/>
        <v>15.3</v>
      </c>
      <c r="M496">
        <f>IF((MIN('GA2'!$F$3,J496)-MAX(0,I496))&lt;0,0,MIN('GA2'!$F$3,J496)-MAX(0,I496))</f>
        <v>2.3689916955204371</v>
      </c>
      <c r="N496">
        <f>IF((MIN('GA2'!$F$4,WS1B!J496)-MAX('GA2'!$F$3, WS1B!I496))&lt;0,0,MIN('GA2'!$F$4,WS1B!J496)-MAX('GA2'!$F$3, WS1B!I496))</f>
        <v>3.5044493081118961</v>
      </c>
      <c r="O496">
        <f>IF((MIN(24,J496)-MAX('GA2'!$F$4,WS1B!I496))&lt;0,0,MIN(24,J496)-MAX('GA2'!$F$4,WS1B!I496))</f>
        <v>9.4265589963676675</v>
      </c>
      <c r="P496">
        <f>(M496*'GA2'!$B$4+WS1B!N496*'GA2'!$C$4+WS1B!O496*'GA2'!$D$4)*INDEX('GA2'!$E$3:$E$8,WS1B!K496)</f>
        <v>144281.26156615396</v>
      </c>
      <c r="Q496">
        <v>8.4</v>
      </c>
      <c r="R496">
        <v>21.9</v>
      </c>
      <c r="S496">
        <v>4</v>
      </c>
      <c r="T496">
        <f t="shared" si="52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97596.627527500488</v>
      </c>
      <c r="Y496">
        <v>6.6</v>
      </c>
      <c r="Z496">
        <v>11.4</v>
      </c>
      <c r="AA496">
        <v>3</v>
      </c>
      <c r="AB496">
        <f t="shared" si="53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1.7734410036323336</v>
      </c>
      <c r="AE496">
        <f>IF((MIN(24,Z496)-MAX('GA2'!$F$4,WS1B!Y496))&lt;0,0,MIN(24,Z496)-MAX('GA2'!$F$4,WS1B!Y496))</f>
        <v>3.0265589963676671</v>
      </c>
      <c r="AF496">
        <f>(AC496*'GA2'!$B$6+WS1B!AD496*'GA2'!$C$6+WS1B!AE496*'GA2'!$D$6)*INDEX('GA2'!$E$3:$E$8,WS1B!AA496)</f>
        <v>55923.76336485803</v>
      </c>
      <c r="AG496">
        <v>0</v>
      </c>
      <c r="AH496">
        <v>0</v>
      </c>
      <c r="AI496">
        <v>1</v>
      </c>
      <c r="AJ496">
        <f t="shared" si="54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 t="shared" si="49"/>
        <v>365615.89426710375</v>
      </c>
      <c r="AP496">
        <v>390331</v>
      </c>
      <c r="AQ496">
        <v>390.9</v>
      </c>
      <c r="AR496">
        <f t="shared" si="55"/>
        <v>24715.105732896249</v>
      </c>
    </row>
    <row r="497" spans="1:44" x14ac:dyDescent="0.3">
      <c r="A497">
        <v>0</v>
      </c>
      <c r="B497">
        <v>0</v>
      </c>
      <c r="C497">
        <v>6</v>
      </c>
      <c r="D497">
        <f t="shared" si="50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51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6550.4765151468982</v>
      </c>
      <c r="Q497">
        <v>7</v>
      </c>
      <c r="R497">
        <v>22.5</v>
      </c>
      <c r="S497">
        <v>2</v>
      </c>
      <c r="T497">
        <f t="shared" si="52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1.3734410036323332</v>
      </c>
      <c r="W497">
        <f>IF((MIN(24,R497)-MAX('GA2'!$F$4,WS1B!Q497))&lt;0,0,MIN(24,R497)-MAX('GA2'!$F$4,WS1B!Q497))</f>
        <v>14.126558996367667</v>
      </c>
      <c r="X497">
        <f>(U497*'GA2'!$B$5+WS1B!V497*'GA2'!$C$5+WS1B!W497*'GA2'!$D$5)*INDEX('GA2'!$E$3:$E$8,WS1B!S497)</f>
        <v>118348.69990938918</v>
      </c>
      <c r="Y497">
        <v>0</v>
      </c>
      <c r="Z497">
        <v>0</v>
      </c>
      <c r="AA497">
        <v>3</v>
      </c>
      <c r="AB497">
        <f t="shared" si="53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54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 t="shared" si="49"/>
        <v>124899.17642453608</v>
      </c>
      <c r="AP497">
        <v>123308</v>
      </c>
      <c r="AQ497">
        <v>130</v>
      </c>
      <c r="AR497">
        <f t="shared" si="55"/>
        <v>1591.1764245360828</v>
      </c>
    </row>
    <row r="498" spans="1:44" x14ac:dyDescent="0.3">
      <c r="A498">
        <v>0</v>
      </c>
      <c r="B498">
        <v>0</v>
      </c>
      <c r="C498">
        <v>5</v>
      </c>
      <c r="D498">
        <f t="shared" si="50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51"/>
        <v>22.299999999999997</v>
      </c>
      <c r="M498">
        <f>IF((MIN('GA2'!$F$3,J498)-MAX(0,I498))&lt;0,0,MIN('GA2'!$F$3,J498)-MAX(0,I498))</f>
        <v>4.7689916955204374</v>
      </c>
      <c r="N498">
        <f>IF((MIN('GA2'!$F$4,WS1B!J498)-MAX('GA2'!$F$3, WS1B!I498))&lt;0,0,MIN('GA2'!$F$4,WS1B!J498)-MAX('GA2'!$F$3, WS1B!I498))</f>
        <v>3.5044493081118961</v>
      </c>
      <c r="O498">
        <f>IF((MIN(24,J498)-MAX('GA2'!$F$4,WS1B!I498))&lt;0,0,MIN(24,J498)-MAX('GA2'!$F$4,WS1B!I498))</f>
        <v>14.026558996367665</v>
      </c>
      <c r="P498">
        <f>(M498*'GA2'!$B$4+WS1B!N498*'GA2'!$C$4+WS1B!O498*'GA2'!$D$4)*INDEX('GA2'!$E$3:$E$8,WS1B!K498)</f>
        <v>261413.22107807224</v>
      </c>
      <c r="Q498">
        <v>0</v>
      </c>
      <c r="R498">
        <v>0</v>
      </c>
      <c r="S498">
        <v>1</v>
      </c>
      <c r="T498">
        <f t="shared" si="52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53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54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 t="shared" si="49"/>
        <v>261413.22107807224</v>
      </c>
      <c r="AP498">
        <v>244067</v>
      </c>
      <c r="AQ498">
        <v>223</v>
      </c>
      <c r="AR498">
        <f t="shared" si="55"/>
        <v>17346.221078072238</v>
      </c>
    </row>
    <row r="499" spans="1:44" x14ac:dyDescent="0.3">
      <c r="A499">
        <v>0</v>
      </c>
      <c r="B499">
        <v>0</v>
      </c>
      <c r="C499">
        <v>6</v>
      </c>
      <c r="D499">
        <f t="shared" si="50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51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16430.292367269318</v>
      </c>
      <c r="Q499">
        <v>3.5</v>
      </c>
      <c r="R499">
        <v>23.3</v>
      </c>
      <c r="S499">
        <v>4</v>
      </c>
      <c r="T499">
        <f t="shared" si="52"/>
        <v>19.8</v>
      </c>
      <c r="U499">
        <f>IF((MIN('GA2'!$F$3,R499)-MAX(0,Q499))&lt;0,0,MIN('GA2'!$F$3,R499)-MAX(0,Q499))</f>
        <v>1.3689916955204371</v>
      </c>
      <c r="V499">
        <f>IF((MIN('GA2'!$F$4,WS1B!R499)-MAX('GA2'!$F$3, WS1B!Q499))&lt;0,0,MIN('GA2'!$F$4,WS1B!R499)-MAX('GA2'!$F$3, WS1B!Q499))</f>
        <v>3.5044493081118961</v>
      </c>
      <c r="W499">
        <f>IF((MIN(24,R499)-MAX('GA2'!$F$4,WS1B!Q499))&lt;0,0,MIN(24,R499)-MAX('GA2'!$F$4,WS1B!Q499))</f>
        <v>14.926558996367667</v>
      </c>
      <c r="X499">
        <f>(U499*'GA2'!$B$5+WS1B!V499*'GA2'!$C$5+WS1B!W499*'GA2'!$D$5)*INDEX('GA2'!$E$3:$E$8,WS1B!S499)</f>
        <v>176943.9769305058</v>
      </c>
      <c r="Y499">
        <v>0</v>
      </c>
      <c r="Z499">
        <v>0</v>
      </c>
      <c r="AA499">
        <v>3</v>
      </c>
      <c r="AB499">
        <f t="shared" si="53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54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14077.834291683928</v>
      </c>
      <c r="AO499">
        <f t="shared" si="49"/>
        <v>207452.10358945903</v>
      </c>
      <c r="AP499">
        <v>193180</v>
      </c>
      <c r="AQ499">
        <v>202.4</v>
      </c>
      <c r="AR499">
        <f t="shared" si="55"/>
        <v>14272.103589459031</v>
      </c>
    </row>
    <row r="500" spans="1:44" x14ac:dyDescent="0.3">
      <c r="A500">
        <v>12.6</v>
      </c>
      <c r="B500">
        <v>13.2</v>
      </c>
      <c r="C500">
        <v>5</v>
      </c>
      <c r="D500">
        <f t="shared" si="50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5771.7585816097908</v>
      </c>
      <c r="I500">
        <v>0</v>
      </c>
      <c r="J500">
        <v>0</v>
      </c>
      <c r="K500">
        <v>1</v>
      </c>
      <c r="L500">
        <f t="shared" si="51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52"/>
        <v>9.1999999999999993</v>
      </c>
      <c r="U500">
        <f>IF((MIN('GA2'!$F$3,R500)-MAX(0,Q500))&lt;0,0,MIN('GA2'!$F$3,R500)-MAX(0,Q500))</f>
        <v>3.5689916955204373</v>
      </c>
      <c r="V500">
        <f>IF((MIN('GA2'!$F$4,WS1B!R500)-MAX('GA2'!$F$3, WS1B!Q500))&lt;0,0,MIN('GA2'!$F$4,WS1B!R500)-MAX('GA2'!$F$3, WS1B!Q500))</f>
        <v>3.5044493081118961</v>
      </c>
      <c r="W500">
        <f>IF((MIN(24,R500)-MAX('GA2'!$F$4,WS1B!Q500))&lt;0,0,MIN(24,R500)-MAX('GA2'!$F$4,WS1B!Q500))</f>
        <v>2.1265589963676668</v>
      </c>
      <c r="X500">
        <f>(U500*'GA2'!$B$5+WS1B!V500*'GA2'!$C$5+WS1B!W500*'GA2'!$D$5)*INDEX('GA2'!$E$3:$E$8,WS1B!S500)</f>
        <v>108646.19421614465</v>
      </c>
      <c r="Y500">
        <v>2.2999999999999998</v>
      </c>
      <c r="Z500">
        <v>21.2</v>
      </c>
      <c r="AA500">
        <v>3</v>
      </c>
      <c r="AB500">
        <f t="shared" si="53"/>
        <v>18.899999999999999</v>
      </c>
      <c r="AC500">
        <f>IF((MIN('GA2'!$F$3,Z500)-MAX(0,Y500))&lt;0,0,MIN('GA2'!$F$3,Z500)-MAX(0,Y500))</f>
        <v>2.5689916955204373</v>
      </c>
      <c r="AD500">
        <f>IF((MIN('GA2'!$F$4,WS1B!Z500)-MAX('GA2'!$F$3, WS1B!Y500))&lt;0,0,MIN('GA2'!$F$4,WS1B!Z500)-MAX('GA2'!$F$3, WS1B!Y500))</f>
        <v>3.5044493081118961</v>
      </c>
      <c r="AE500">
        <f>IF((MIN(24,Z500)-MAX('GA2'!$F$4,WS1B!Y500))&lt;0,0,MIN(24,Z500)-MAX('GA2'!$F$4,WS1B!Y500))</f>
        <v>12.826558996367666</v>
      </c>
      <c r="AF500">
        <f>(AC500*'GA2'!$B$6+WS1B!AD500*'GA2'!$C$6+WS1B!AE500*'GA2'!$D$6)*INDEX('GA2'!$E$3:$E$8,WS1B!AA500)</f>
        <v>196129.93096037916</v>
      </c>
      <c r="AG500">
        <v>0</v>
      </c>
      <c r="AH500">
        <v>0</v>
      </c>
      <c r="AI500">
        <v>6</v>
      </c>
      <c r="AJ500">
        <f t="shared" si="54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 t="shared" si="49"/>
        <v>310547.88375813363</v>
      </c>
      <c r="AP500">
        <v>309749</v>
      </c>
      <c r="AQ500">
        <v>233.8</v>
      </c>
      <c r="AR500">
        <f t="shared" si="55"/>
        <v>798.88375813362654</v>
      </c>
    </row>
    <row r="501" spans="1:44" x14ac:dyDescent="0.3">
      <c r="A501">
        <v>5.5</v>
      </c>
      <c r="B501">
        <v>20.7</v>
      </c>
      <c r="C501">
        <v>2</v>
      </c>
      <c r="D501">
        <f t="shared" si="50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2.8734410036323332</v>
      </c>
      <c r="G501">
        <f>IF((MIN(24,B501)-MAX('GA2'!$F$4,WS1B!A501))&lt;0,0,MIN(24,B501)-MAX('GA2'!$F$4,WS1B!A501))</f>
        <v>12.326558996367666</v>
      </c>
      <c r="H501">
        <f>(E501*'GA2'!$B$3+WS1B!F501*'GA2'!$C$3+WS1B!G501*'GA2'!$D$3)*INDEX('GA2'!$E$3:$E$8,WS1B!C501)</f>
        <v>112730.88771783016</v>
      </c>
      <c r="I501">
        <v>0</v>
      </c>
      <c r="J501">
        <v>0</v>
      </c>
      <c r="K501">
        <v>4</v>
      </c>
      <c r="L501">
        <f t="shared" si="51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52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58148.935859400284</v>
      </c>
      <c r="Y501">
        <v>2.6</v>
      </c>
      <c r="Z501">
        <v>12.5</v>
      </c>
      <c r="AA501">
        <v>6</v>
      </c>
      <c r="AB501">
        <f t="shared" si="53"/>
        <v>9.9</v>
      </c>
      <c r="AC501">
        <f>IF((MIN('GA2'!$F$3,Z501)-MAX(0,Y501))&lt;0,0,MIN('GA2'!$F$3,Z501)-MAX(0,Y501))</f>
        <v>2.268991695520437</v>
      </c>
      <c r="AD501">
        <f>IF((MIN('GA2'!$F$4,WS1B!Z501)-MAX('GA2'!$F$3, WS1B!Y501))&lt;0,0,MIN('GA2'!$F$4,WS1B!Z501)-MAX('GA2'!$F$3, WS1B!Y501))</f>
        <v>3.5044493081118961</v>
      </c>
      <c r="AE501">
        <f>IF((MIN(24,Z501)-MAX('GA2'!$F$4,WS1B!Y501))&lt;0,0,MIN(24,Z501)-MAX('GA2'!$F$4,WS1B!Y501))</f>
        <v>4.1265589963676668</v>
      </c>
      <c r="AF501">
        <f>(AC501*'GA2'!$B$6+WS1B!AD501*'GA2'!$C$6+WS1B!AE501*'GA2'!$D$6)*INDEX('GA2'!$E$3:$E$8,WS1B!AA501)</f>
        <v>122234.14093737247</v>
      </c>
      <c r="AG501">
        <v>19.2</v>
      </c>
      <c r="AH501">
        <v>20.2</v>
      </c>
      <c r="AI501">
        <v>3</v>
      </c>
      <c r="AJ501">
        <f t="shared" si="54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11205.777862981578</v>
      </c>
      <c r="AO501">
        <f t="shared" si="49"/>
        <v>304319.74237758451</v>
      </c>
      <c r="AP501">
        <v>305823</v>
      </c>
      <c r="AQ501">
        <v>381.6</v>
      </c>
      <c r="AR501">
        <f t="shared" si="55"/>
        <v>1503.2576224154909</v>
      </c>
    </row>
    <row r="502" spans="1:44" x14ac:dyDescent="0.3">
      <c r="A502">
        <v>0</v>
      </c>
      <c r="B502">
        <v>0</v>
      </c>
      <c r="C502">
        <v>1</v>
      </c>
      <c r="D502">
        <f t="shared" si="50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51"/>
        <v>12.7</v>
      </c>
      <c r="M502">
        <f>IF((MIN('GA2'!$F$3,J502)-MAX(0,I502))&lt;0,0,MIN('GA2'!$F$3,J502)-MAX(0,I502))</f>
        <v>2.5689916955204373</v>
      </c>
      <c r="N502">
        <f>IF((MIN('GA2'!$F$4,WS1B!J502)-MAX('GA2'!$F$3, WS1B!I502))&lt;0,0,MIN('GA2'!$F$4,WS1B!J502)-MAX('GA2'!$F$3, WS1B!I502))</f>
        <v>3.5044493081118961</v>
      </c>
      <c r="O502">
        <f>IF((MIN(24,J502)-MAX('GA2'!$F$4,WS1B!I502))&lt;0,0,MIN(24,J502)-MAX('GA2'!$F$4,WS1B!I502))</f>
        <v>6.6265589963676668</v>
      </c>
      <c r="P502">
        <f>(M502*'GA2'!$B$4+WS1B!N502*'GA2'!$C$4+WS1B!O502*'GA2'!$D$4)*INDEX('GA2'!$E$3:$E$8,WS1B!K502)</f>
        <v>122231.14661319189</v>
      </c>
      <c r="Q502">
        <v>2.2999999999999998</v>
      </c>
      <c r="R502">
        <v>16.3</v>
      </c>
      <c r="S502">
        <v>2</v>
      </c>
      <c r="T502">
        <f t="shared" si="52"/>
        <v>14</v>
      </c>
      <c r="U502">
        <f>IF((MIN('GA2'!$F$3,R502)-MAX(0,Q502))&lt;0,0,MIN('GA2'!$F$3,R502)-MAX(0,Q502))</f>
        <v>2.5689916955204373</v>
      </c>
      <c r="V502">
        <f>IF((MIN('GA2'!$F$4,WS1B!R502)-MAX('GA2'!$F$3, WS1B!Q502))&lt;0,0,MIN('GA2'!$F$4,WS1B!R502)-MAX('GA2'!$F$3, WS1B!Q502))</f>
        <v>3.5044493081118961</v>
      </c>
      <c r="W502">
        <f>IF((MIN(24,R502)-MAX('GA2'!$F$4,WS1B!Q502))&lt;0,0,MIN(24,R502)-MAX('GA2'!$F$4,WS1B!Q502))</f>
        <v>7.9265589963676675</v>
      </c>
      <c r="X502">
        <f>(U502*'GA2'!$B$5+WS1B!V502*'GA2'!$C$5+WS1B!W502*'GA2'!$D$5)*INDEX('GA2'!$E$3:$E$8,WS1B!S502)</f>
        <v>133986.95931765481</v>
      </c>
      <c r="Y502">
        <v>8.8000000000000007</v>
      </c>
      <c r="Z502">
        <v>16.2</v>
      </c>
      <c r="AA502">
        <v>3</v>
      </c>
      <c r="AB502">
        <f t="shared" si="53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70411.892843316164</v>
      </c>
      <c r="AG502">
        <v>13.9</v>
      </c>
      <c r="AH502">
        <v>13.9</v>
      </c>
      <c r="AI502">
        <v>5</v>
      </c>
      <c r="AJ502">
        <f t="shared" si="54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 t="shared" si="49"/>
        <v>326629.99877416284</v>
      </c>
      <c r="AP502">
        <v>347162</v>
      </c>
      <c r="AQ502">
        <v>298.2</v>
      </c>
      <c r="AR502">
        <f t="shared" si="55"/>
        <v>20532.001225837157</v>
      </c>
    </row>
    <row r="503" spans="1:44" x14ac:dyDescent="0.3">
      <c r="A503">
        <v>0</v>
      </c>
      <c r="B503">
        <v>0</v>
      </c>
      <c r="C503">
        <v>2</v>
      </c>
      <c r="D503">
        <f t="shared" si="50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51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52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53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54"/>
        <v>19.600000000000001</v>
      </c>
      <c r="AK503">
        <f>IF((MIN('GA2'!$F$3,AH503)-MAX(0,AG503))&lt;0,0,MIN('GA2'!$F$3,AH503)-MAX(0,AG503))</f>
        <v>2.3689916955204371</v>
      </c>
      <c r="AL503">
        <f>IF((MIN('GA2'!$F$4,WS1B!AH503)-MAX('GA2'!$F$3, WS1B!AG503))&lt;0,0,MIN('GA2'!$F$4,WS1B!AH503)-MAX('GA2'!$F$3, WS1B!AG503))</f>
        <v>3.5044493081118961</v>
      </c>
      <c r="AM503">
        <f>IF((MIN(24,AH503)-MAX('GA2'!$F$4,WS1B!AG503))&lt;0,0,MIN(24,AH503)-MAX('GA2'!$F$4,WS1B!AG503))</f>
        <v>13.726558996367668</v>
      </c>
      <c r="AN503">
        <f>(AK503*'GA2'!$B$7+WS1B!AL503*'GA2'!$C$7+WS1B!AM503*'GA2'!$D$7)*INDEX('GA2'!$E$3:$E$8,WS1B!AI503)</f>
        <v>191700.45823921365</v>
      </c>
      <c r="AO503">
        <f t="shared" si="49"/>
        <v>191700.45823921365</v>
      </c>
      <c r="AP503">
        <v>205547</v>
      </c>
      <c r="AQ503">
        <v>235.2</v>
      </c>
      <c r="AR503">
        <f t="shared" si="55"/>
        <v>13846.541760786349</v>
      </c>
    </row>
    <row r="504" spans="1:44" x14ac:dyDescent="0.3">
      <c r="A504">
        <v>0</v>
      </c>
      <c r="B504">
        <v>0</v>
      </c>
      <c r="C504">
        <v>5</v>
      </c>
      <c r="D504">
        <f t="shared" si="50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51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0.87344100363233323</v>
      </c>
      <c r="O504">
        <f>IF((MIN(24,J504)-MAX('GA2'!$F$4,WS1B!I504))&lt;0,0,MIN(24,J504)-MAX('GA2'!$F$4,WS1B!I504))</f>
        <v>5.3265589963676661</v>
      </c>
      <c r="P504">
        <f>(M504*'GA2'!$B$4+WS1B!N504*'GA2'!$C$4+WS1B!O504*'GA2'!$D$4)*INDEX('GA2'!$E$3:$E$8,WS1B!K504)</f>
        <v>61704.702913124493</v>
      </c>
      <c r="Q504">
        <v>14.3</v>
      </c>
      <c r="R504">
        <v>19.2</v>
      </c>
      <c r="S504">
        <v>1</v>
      </c>
      <c r="T504">
        <f t="shared" si="52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36529.459706546324</v>
      </c>
      <c r="Y504">
        <v>6.6</v>
      </c>
      <c r="Z504">
        <v>19</v>
      </c>
      <c r="AA504">
        <v>6</v>
      </c>
      <c r="AB504">
        <f t="shared" si="53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1.7734410036323336</v>
      </c>
      <c r="AE504">
        <f>IF((MIN(24,Z504)-MAX('GA2'!$F$4,WS1B!Y504))&lt;0,0,MIN(24,Z504)-MAX('GA2'!$F$4,WS1B!Y504))</f>
        <v>10.626558996367667</v>
      </c>
      <c r="AF504">
        <f>(AC504*'GA2'!$B$6+WS1B!AD504*'GA2'!$C$6+WS1B!AE504*'GA2'!$D$6)*INDEX('GA2'!$E$3:$E$8,WS1B!AA504)</f>
        <v>141272.72428699204</v>
      </c>
      <c r="AG504">
        <v>0</v>
      </c>
      <c r="AH504">
        <v>0</v>
      </c>
      <c r="AI504">
        <v>4</v>
      </c>
      <c r="AJ504">
        <f t="shared" si="54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 t="shared" si="49"/>
        <v>239506.88690666287</v>
      </c>
      <c r="AP504">
        <v>250118</v>
      </c>
      <c r="AQ504">
        <v>200.4</v>
      </c>
      <c r="AR504">
        <f t="shared" si="55"/>
        <v>10611.113093337131</v>
      </c>
    </row>
    <row r="505" spans="1:44" x14ac:dyDescent="0.3">
      <c r="A505">
        <v>7.9</v>
      </c>
      <c r="B505">
        <v>20.3</v>
      </c>
      <c r="C505">
        <v>1</v>
      </c>
      <c r="D505">
        <f t="shared" si="50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0.47344100363233288</v>
      </c>
      <c r="G505">
        <f>IF((MIN(24,B505)-MAX('GA2'!$F$4,WS1B!A505))&lt;0,0,MIN(24,B505)-MAX('GA2'!$F$4,WS1B!A505))</f>
        <v>11.926558996367667</v>
      </c>
      <c r="H505">
        <f>(E505*'GA2'!$B$3+WS1B!F505*'GA2'!$C$3+WS1B!G505*'GA2'!$D$3)*INDEX('GA2'!$E$3:$E$8,WS1B!C505)</f>
        <v>105865.62520308791</v>
      </c>
      <c r="I505">
        <v>9.6999999999999993</v>
      </c>
      <c r="J505">
        <v>14.4</v>
      </c>
      <c r="K505">
        <v>2</v>
      </c>
      <c r="L505">
        <f t="shared" si="51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47772.442079108645</v>
      </c>
      <c r="Q505">
        <v>0</v>
      </c>
      <c r="R505">
        <v>0</v>
      </c>
      <c r="S505">
        <v>6</v>
      </c>
      <c r="T505">
        <f t="shared" si="52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53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54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 t="shared" si="49"/>
        <v>153638.06728219654</v>
      </c>
      <c r="AP505">
        <v>162787</v>
      </c>
      <c r="AQ505">
        <v>233</v>
      </c>
      <c r="AR505">
        <f t="shared" si="55"/>
        <v>9148.9327178034582</v>
      </c>
    </row>
    <row r="506" spans="1:44" x14ac:dyDescent="0.3">
      <c r="A506">
        <v>0</v>
      </c>
      <c r="B506">
        <v>0</v>
      </c>
      <c r="C506">
        <v>4</v>
      </c>
      <c r="D506">
        <f t="shared" si="50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51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124356.91183251831</v>
      </c>
      <c r="Q506">
        <v>4.4000000000000004</v>
      </c>
      <c r="R506">
        <v>18.100000000000001</v>
      </c>
      <c r="S506">
        <v>1</v>
      </c>
      <c r="T506">
        <f t="shared" si="52"/>
        <v>13.700000000000001</v>
      </c>
      <c r="U506">
        <f>IF((MIN('GA2'!$F$3,R506)-MAX(0,Q506))&lt;0,0,MIN('GA2'!$F$3,R506)-MAX(0,Q506))</f>
        <v>0.46899169552043674</v>
      </c>
      <c r="V506">
        <f>IF((MIN('GA2'!$F$4,WS1B!R506)-MAX('GA2'!$F$3, WS1B!Q506))&lt;0,0,MIN('GA2'!$F$4,WS1B!R506)-MAX('GA2'!$F$3, WS1B!Q506))</f>
        <v>3.5044493081118961</v>
      </c>
      <c r="W506">
        <f>IF((MIN(24,R506)-MAX('GA2'!$F$4,WS1B!Q506))&lt;0,0,MIN(24,R506)-MAX('GA2'!$F$4,WS1B!Q506))</f>
        <v>9.7265589963676682</v>
      </c>
      <c r="X506">
        <f>(U506*'GA2'!$B$5+WS1B!V506*'GA2'!$C$5+WS1B!W506*'GA2'!$D$5)*INDEX('GA2'!$E$3:$E$8,WS1B!S506)</f>
        <v>133474.92150679734</v>
      </c>
      <c r="Y506">
        <v>0</v>
      </c>
      <c r="Z506">
        <v>0</v>
      </c>
      <c r="AA506">
        <v>5</v>
      </c>
      <c r="AB506">
        <f t="shared" si="53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54"/>
        <v>9.8000000000000007</v>
      </c>
      <c r="AK506">
        <f>IF((MIN('GA2'!$F$3,AH506)-MAX(0,AG506))&lt;0,0,MIN('GA2'!$F$3,AH506)-MAX(0,AG506))</f>
        <v>1.8689916955204371</v>
      </c>
      <c r="AL506">
        <f>IF((MIN('GA2'!$F$4,WS1B!AH506)-MAX('GA2'!$F$3, WS1B!AG506))&lt;0,0,MIN('GA2'!$F$4,WS1B!AH506)-MAX('GA2'!$F$3, WS1B!AG506))</f>
        <v>3.5044493081118961</v>
      </c>
      <c r="AM506">
        <f>IF((MIN(24,AH506)-MAX('GA2'!$F$4,WS1B!AG506))&lt;0,0,MIN(24,AH506)-MAX('GA2'!$F$4,WS1B!AG506))</f>
        <v>4.4265589963676675</v>
      </c>
      <c r="AN506">
        <f>(AK506*'GA2'!$B$7+WS1B!AL506*'GA2'!$C$7+WS1B!AM506*'GA2'!$D$7)*INDEX('GA2'!$E$3:$E$8,WS1B!AI506)</f>
        <v>66557.926305296758</v>
      </c>
      <c r="AO506">
        <f t="shared" si="49"/>
        <v>324389.75964461244</v>
      </c>
      <c r="AP506">
        <v>305834</v>
      </c>
      <c r="AQ506">
        <v>325.2</v>
      </c>
      <c r="AR506">
        <f t="shared" si="55"/>
        <v>18555.759644612437</v>
      </c>
    </row>
    <row r="507" spans="1:44" x14ac:dyDescent="0.3">
      <c r="A507">
        <v>2.6</v>
      </c>
      <c r="B507">
        <v>19.5</v>
      </c>
      <c r="C507">
        <v>4</v>
      </c>
      <c r="D507">
        <f t="shared" si="50"/>
        <v>16.899999999999999</v>
      </c>
      <c r="E507">
        <f>IF((MIN('GA2'!$F$3,B507)-MAX(0,A507))&lt;0,0,MIN('GA2'!$F$3,B507)-MAX(0,A507))</f>
        <v>2.268991695520437</v>
      </c>
      <c r="F507">
        <f>IF((MIN('GA2'!$F$4,WS1B!B507)-MAX('GA2'!$F$3, WS1B!A507))&lt;0,0,MIN('GA2'!$F$4,WS1B!B507)-MAX('GA2'!$F$3, WS1B!A507))</f>
        <v>3.5044493081118961</v>
      </c>
      <c r="G507">
        <f>IF((MIN(24,B507)-MAX('GA2'!$F$4,WS1B!A507))&lt;0,0,MIN(24,B507)-MAX('GA2'!$F$4,WS1B!A507))</f>
        <v>11.126558996367667</v>
      </c>
      <c r="H507">
        <f>(E507*'GA2'!$B$3+WS1B!F507*'GA2'!$C$3+WS1B!G507*'GA2'!$D$3)*INDEX('GA2'!$E$3:$E$8,WS1B!C507)</f>
        <v>129739.46801350257</v>
      </c>
      <c r="I507">
        <v>11.6</v>
      </c>
      <c r="J507">
        <v>19.2</v>
      </c>
      <c r="K507">
        <v>5</v>
      </c>
      <c r="L507">
        <f t="shared" si="51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91931.121146997073</v>
      </c>
      <c r="Q507">
        <v>0</v>
      </c>
      <c r="R507">
        <v>0</v>
      </c>
      <c r="S507">
        <v>2</v>
      </c>
      <c r="T507">
        <f t="shared" si="52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53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54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 t="shared" si="49"/>
        <v>221670.58916049963</v>
      </c>
      <c r="AP507">
        <v>226506</v>
      </c>
      <c r="AQ507">
        <v>329.5</v>
      </c>
      <c r="AR507">
        <f t="shared" si="55"/>
        <v>4835.4108395003714</v>
      </c>
    </row>
    <row r="508" spans="1:44" x14ac:dyDescent="0.3">
      <c r="A508">
        <v>6</v>
      </c>
      <c r="B508">
        <v>13</v>
      </c>
      <c r="C508">
        <v>6</v>
      </c>
      <c r="D508">
        <f t="shared" si="50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2.3734410036323332</v>
      </c>
      <c r="G508">
        <f>IF((MIN(24,B508)-MAX('GA2'!$F$4,WS1B!A508))&lt;0,0,MIN(24,B508)-MAX('GA2'!$F$4,WS1B!A508))</f>
        <v>4.6265589963676668</v>
      </c>
      <c r="H508">
        <f>(E508*'GA2'!$B$3+WS1B!F508*'GA2'!$C$3+WS1B!G508*'GA2'!$D$3)*INDEX('GA2'!$E$3:$E$8,WS1B!C508)</f>
        <v>66306.292073188393</v>
      </c>
      <c r="I508">
        <v>0</v>
      </c>
      <c r="J508">
        <v>0</v>
      </c>
      <c r="K508">
        <v>1</v>
      </c>
      <c r="L508">
        <f t="shared" si="51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52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53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54"/>
        <v>1.1000000000000001</v>
      </c>
      <c r="AK508">
        <f>IF((MIN('GA2'!$F$3,AH508)-MAX(0,AG508))&lt;0,0,MIN('GA2'!$F$3,AH508)-MAX(0,AG508))</f>
        <v>1.1000000000000001</v>
      </c>
      <c r="AL508">
        <f>IF((MIN('GA2'!$F$4,WS1B!AH508)-MAX('GA2'!$F$3, WS1B!AG508))&lt;0,0,MIN('GA2'!$F$4,WS1B!AH508)-MAX('GA2'!$F$3, WS1B!AG508))</f>
        <v>0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9666.356468820024</v>
      </c>
      <c r="AO508">
        <f t="shared" si="49"/>
        <v>75972.648542008421</v>
      </c>
      <c r="AP508">
        <v>59989</v>
      </c>
      <c r="AQ508">
        <v>118.2</v>
      </c>
      <c r="AR508">
        <f t="shared" si="55"/>
        <v>15983.648542008421</v>
      </c>
    </row>
    <row r="509" spans="1:44" x14ac:dyDescent="0.3">
      <c r="A509">
        <v>0</v>
      </c>
      <c r="B509">
        <v>0</v>
      </c>
      <c r="C509">
        <v>2</v>
      </c>
      <c r="D509">
        <f t="shared" si="50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51"/>
        <v>17.7</v>
      </c>
      <c r="M509">
        <f>IF((MIN('GA2'!$F$3,J509)-MAX(0,I509))&lt;0,0,MIN('GA2'!$F$3,J509)-MAX(0,I509))</f>
        <v>1.3689916955204371</v>
      </c>
      <c r="N509">
        <f>IF((MIN('GA2'!$F$4,WS1B!J509)-MAX('GA2'!$F$3, WS1B!I509))&lt;0,0,MIN('GA2'!$F$4,WS1B!J509)-MAX('GA2'!$F$3, WS1B!I509))</f>
        <v>3.5044493081118961</v>
      </c>
      <c r="O509">
        <f>IF((MIN(24,J509)-MAX('GA2'!$F$4,WS1B!I509))&lt;0,0,MIN(24,J509)-MAX('GA2'!$F$4,WS1B!I509))</f>
        <v>12.826558996367666</v>
      </c>
      <c r="P509">
        <f>(M509*'GA2'!$B$4+WS1B!N509*'GA2'!$C$4+WS1B!O509*'GA2'!$D$4)*INDEX('GA2'!$E$3:$E$8,WS1B!K509)</f>
        <v>235443.121264797</v>
      </c>
      <c r="Q509">
        <v>1.6</v>
      </c>
      <c r="R509">
        <v>12.3</v>
      </c>
      <c r="S509">
        <v>4</v>
      </c>
      <c r="T509">
        <f t="shared" si="52"/>
        <v>10.700000000000001</v>
      </c>
      <c r="U509">
        <f>IF((MIN('GA2'!$F$3,R509)-MAX(0,Q509))&lt;0,0,MIN('GA2'!$F$3,R509)-MAX(0,Q509))</f>
        <v>3.268991695520437</v>
      </c>
      <c r="V509">
        <f>IF((MIN('GA2'!$F$4,WS1B!R509)-MAX('GA2'!$F$3, WS1B!Q509))&lt;0,0,MIN('GA2'!$F$4,WS1B!R509)-MAX('GA2'!$F$3, WS1B!Q509))</f>
        <v>3.5044493081118961</v>
      </c>
      <c r="W509">
        <f>IF((MIN(24,R509)-MAX('GA2'!$F$4,WS1B!Q509))&lt;0,0,MIN(24,R509)-MAX('GA2'!$F$4,WS1B!Q509))</f>
        <v>3.9265589963676675</v>
      </c>
      <c r="X509">
        <f>(U509*'GA2'!$B$5+WS1B!V509*'GA2'!$C$5+WS1B!W509*'GA2'!$D$5)*INDEX('GA2'!$E$3:$E$8,WS1B!S509)</f>
        <v>118353.85803084038</v>
      </c>
      <c r="Y509">
        <v>0</v>
      </c>
      <c r="Z509">
        <v>0</v>
      </c>
      <c r="AA509">
        <v>5</v>
      </c>
      <c r="AB509">
        <f t="shared" si="53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54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 t="shared" si="49"/>
        <v>353796.97929563734</v>
      </c>
      <c r="AP509">
        <v>344625</v>
      </c>
      <c r="AQ509">
        <v>262.60000000000002</v>
      </c>
      <c r="AR509">
        <f t="shared" si="55"/>
        <v>9171.9792956373421</v>
      </c>
    </row>
    <row r="510" spans="1:44" x14ac:dyDescent="0.3">
      <c r="A510">
        <v>3.2</v>
      </c>
      <c r="B510">
        <v>21.9</v>
      </c>
      <c r="C510">
        <v>4</v>
      </c>
      <c r="D510">
        <f t="shared" si="50"/>
        <v>18.7</v>
      </c>
      <c r="E510">
        <f>IF((MIN('GA2'!$F$3,B510)-MAX(0,A510))&lt;0,0,MIN('GA2'!$F$3,B510)-MAX(0,A510))</f>
        <v>1.6689916955204369</v>
      </c>
      <c r="F510">
        <f>IF((MIN('GA2'!$F$4,WS1B!B510)-MAX('GA2'!$F$3, WS1B!A510))&lt;0,0,MIN('GA2'!$F$4,WS1B!B510)-MAX('GA2'!$F$3, WS1B!A510))</f>
        <v>3.5044493081118961</v>
      </c>
      <c r="G510">
        <f>IF((MIN(24,B510)-MAX('GA2'!$F$4,WS1B!A510))&lt;0,0,MIN(24,B510)-MAX('GA2'!$F$4,WS1B!A510))</f>
        <v>13.526558996367665</v>
      </c>
      <c r="H510">
        <f>(E510*'GA2'!$B$3+WS1B!F510*'GA2'!$C$3+WS1B!G510*'GA2'!$D$3)*INDEX('GA2'!$E$3:$E$8,WS1B!C510)</f>
        <v>144808.40164828327</v>
      </c>
      <c r="I510">
        <v>15.8</v>
      </c>
      <c r="J510">
        <v>20.6</v>
      </c>
      <c r="K510">
        <v>3</v>
      </c>
      <c r="L510">
        <f t="shared" si="51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60909.507836335499</v>
      </c>
      <c r="Q510">
        <v>0</v>
      </c>
      <c r="R510">
        <v>0</v>
      </c>
      <c r="S510">
        <v>1</v>
      </c>
      <c r="T510">
        <f t="shared" si="52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53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54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 t="shared" si="49"/>
        <v>205717.90948461875</v>
      </c>
      <c r="AP510">
        <v>196728</v>
      </c>
      <c r="AQ510">
        <v>328.5</v>
      </c>
      <c r="AR510">
        <f t="shared" si="55"/>
        <v>8989.9094846187509</v>
      </c>
    </row>
    <row r="511" spans="1:44" x14ac:dyDescent="0.3">
      <c r="A511">
        <v>1.4</v>
      </c>
      <c r="B511">
        <v>7.8</v>
      </c>
      <c r="C511">
        <v>2</v>
      </c>
      <c r="D511">
        <f t="shared" si="50"/>
        <v>6.4</v>
      </c>
      <c r="E511">
        <f>IF((MIN('GA2'!$F$3,B511)-MAX(0,A511))&lt;0,0,MIN('GA2'!$F$3,B511)-MAX(0,A511))</f>
        <v>3.4689916955204372</v>
      </c>
      <c r="F511">
        <f>IF((MIN('GA2'!$F$4,WS1B!B511)-MAX('GA2'!$F$3, WS1B!A511))&lt;0,0,MIN('GA2'!$F$4,WS1B!B511)-MAX('GA2'!$F$3, WS1B!A511))</f>
        <v>2.9310083044795627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41872.735587839095</v>
      </c>
      <c r="I511">
        <v>12.9</v>
      </c>
      <c r="J511">
        <v>19.2</v>
      </c>
      <c r="K511">
        <v>5</v>
      </c>
      <c r="L511">
        <f t="shared" si="51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76206.060950800194</v>
      </c>
      <c r="Q511">
        <v>0</v>
      </c>
      <c r="R511">
        <v>0</v>
      </c>
      <c r="S511">
        <v>3</v>
      </c>
      <c r="T511">
        <f t="shared" si="52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53"/>
        <v>3.1</v>
      </c>
      <c r="AC511">
        <f>IF((MIN('GA2'!$F$3,Z511)-MAX(0,Y511))&lt;0,0,MIN('GA2'!$F$3,Z511)-MAX(0,Y511))</f>
        <v>1.9689916955204372</v>
      </c>
      <c r="AD511">
        <f>IF((MIN('GA2'!$F$4,WS1B!Z511)-MAX('GA2'!$F$3, WS1B!Y511))&lt;0,0,MIN('GA2'!$F$4,WS1B!Z511)-MAX('GA2'!$F$3, WS1B!Y511))</f>
        <v>1.1310083044795629</v>
      </c>
      <c r="AE511">
        <f>IF((MIN(24,Z511)-MAX('GA2'!$F$4,WS1B!Y511))&lt;0,0,MIN(24,Z511)-MAX('GA2'!$F$4,WS1B!Y511))</f>
        <v>0</v>
      </c>
      <c r="AF511">
        <f>(AC511*'GA2'!$B$6+WS1B!AD511*'GA2'!$C$6+WS1B!AE511*'GA2'!$D$6)*INDEX('GA2'!$E$3:$E$8,WS1B!AA511)</f>
        <v>36350.965690107987</v>
      </c>
      <c r="AG511">
        <v>18.600000000000001</v>
      </c>
      <c r="AH511">
        <v>21.9</v>
      </c>
      <c r="AI511">
        <v>4</v>
      </c>
      <c r="AJ511">
        <f t="shared" si="54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30852.304786277298</v>
      </c>
      <c r="AO511">
        <f t="shared" si="49"/>
        <v>185282.06701502457</v>
      </c>
      <c r="AP511">
        <v>215215</v>
      </c>
      <c r="AQ511">
        <v>223.4</v>
      </c>
      <c r="AR511">
        <f t="shared" si="55"/>
        <v>29932.932984975429</v>
      </c>
    </row>
    <row r="512" spans="1:44" x14ac:dyDescent="0.3">
      <c r="A512">
        <v>0</v>
      </c>
      <c r="B512">
        <v>0</v>
      </c>
      <c r="C512">
        <v>5</v>
      </c>
      <c r="D512">
        <f t="shared" si="50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51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52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53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23787.801636255466</v>
      </c>
      <c r="AG512">
        <v>6.2</v>
      </c>
      <c r="AH512">
        <v>19.5</v>
      </c>
      <c r="AI512">
        <v>6</v>
      </c>
      <c r="AJ512">
        <f t="shared" si="54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2.1734410036323331</v>
      </c>
      <c r="AM512">
        <f>IF((MIN(24,AH512)-MAX('GA2'!$F$4,WS1B!AG512))&lt;0,0,MIN(24,AH512)-MAX('GA2'!$F$4,WS1B!AG512))</f>
        <v>11.126558996367667</v>
      </c>
      <c r="AN512">
        <f>(AK512*'GA2'!$B$7+WS1B!AL512*'GA2'!$C$7+WS1B!AM512*'GA2'!$D$7)*INDEX('GA2'!$E$3:$E$8,WS1B!AI512)</f>
        <v>149014.24565526916</v>
      </c>
      <c r="AO512">
        <f t="shared" si="49"/>
        <v>172802.04729152462</v>
      </c>
      <c r="AP512">
        <v>170040</v>
      </c>
      <c r="AQ512">
        <v>179.6</v>
      </c>
      <c r="AR512">
        <f t="shared" si="55"/>
        <v>2762.047291524621</v>
      </c>
    </row>
    <row r="513" spans="1:44" x14ac:dyDescent="0.3">
      <c r="A513">
        <v>0</v>
      </c>
      <c r="B513">
        <v>0</v>
      </c>
      <c r="C513">
        <v>6</v>
      </c>
      <c r="D513">
        <f t="shared" si="50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51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73146.987752473739</v>
      </c>
      <c r="Q513">
        <v>4.8</v>
      </c>
      <c r="R513">
        <v>16.100000000000001</v>
      </c>
      <c r="S513">
        <v>4</v>
      </c>
      <c r="T513">
        <f t="shared" si="52"/>
        <v>11.3</v>
      </c>
      <c r="U513">
        <f>IF((MIN('GA2'!$F$3,R513)-MAX(0,Q513))&lt;0,0,MIN('GA2'!$F$3,R513)-MAX(0,Q513))</f>
        <v>6.8991695520437268E-2</v>
      </c>
      <c r="V513">
        <f>IF((MIN('GA2'!$F$4,WS1B!R513)-MAX('GA2'!$F$3, WS1B!Q513))&lt;0,0,MIN('GA2'!$F$4,WS1B!R513)-MAX('GA2'!$F$3, WS1B!Q513))</f>
        <v>3.5044493081118961</v>
      </c>
      <c r="W513">
        <f>IF((MIN(24,R513)-MAX('GA2'!$F$4,WS1B!Q513))&lt;0,0,MIN(24,R513)-MAX('GA2'!$F$4,WS1B!Q513))</f>
        <v>7.7265589963676682</v>
      </c>
      <c r="X513">
        <f>(U513*'GA2'!$B$5+WS1B!V513*'GA2'!$C$5+WS1B!W513*'GA2'!$D$5)*INDEX('GA2'!$E$3:$E$8,WS1B!S513)</f>
        <v>110569.82287474225</v>
      </c>
      <c r="Y513">
        <v>0</v>
      </c>
      <c r="Z513">
        <v>0</v>
      </c>
      <c r="AA513">
        <v>3</v>
      </c>
      <c r="AB513">
        <f t="shared" si="53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54"/>
        <v>11.5</v>
      </c>
      <c r="AK513">
        <f>IF((MIN('GA2'!$F$3,AH513)-MAX(0,AG513))&lt;0,0,MIN('GA2'!$F$3,AH513)-MAX(0,AG513))</f>
        <v>3.5689916955204373</v>
      </c>
      <c r="AL513">
        <f>IF((MIN('GA2'!$F$4,WS1B!AH513)-MAX('GA2'!$F$3, WS1B!AG513))&lt;0,0,MIN('GA2'!$F$4,WS1B!AH513)-MAX('GA2'!$F$3, WS1B!AG513))</f>
        <v>3.5044493081118961</v>
      </c>
      <c r="AM513">
        <f>IF((MIN(24,AH513)-MAX('GA2'!$F$4,WS1B!AG513))&lt;0,0,MIN(24,AH513)-MAX('GA2'!$F$4,WS1B!AG513))</f>
        <v>4.4265589963676675</v>
      </c>
      <c r="AN513">
        <f>(AK513*'GA2'!$B$7+WS1B!AL513*'GA2'!$C$7+WS1B!AM513*'GA2'!$D$7)*INDEX('GA2'!$E$3:$E$8,WS1B!AI513)</f>
        <v>78524.085453228108</v>
      </c>
      <c r="AO513">
        <f t="shared" si="49"/>
        <v>262240.8960804441</v>
      </c>
      <c r="AP513">
        <v>274253</v>
      </c>
      <c r="AQ513">
        <v>295.39999999999998</v>
      </c>
      <c r="AR513">
        <f t="shared" si="55"/>
        <v>12012.103919555899</v>
      </c>
    </row>
    <row r="514" spans="1:44" x14ac:dyDescent="0.3">
      <c r="A514">
        <v>0</v>
      </c>
      <c r="B514">
        <v>0</v>
      </c>
      <c r="C514">
        <v>2</v>
      </c>
      <c r="D514">
        <f t="shared" si="50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51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156080.61383060968</v>
      </c>
      <c r="Q514">
        <v>0</v>
      </c>
      <c r="R514">
        <v>0</v>
      </c>
      <c r="S514">
        <v>1</v>
      </c>
      <c r="T514">
        <f t="shared" si="52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53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55570.461539089891</v>
      </c>
      <c r="AG514">
        <v>0</v>
      </c>
      <c r="AH514">
        <v>0</v>
      </c>
      <c r="AI514">
        <v>6</v>
      </c>
      <c r="AJ514">
        <f t="shared" si="54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 t="shared" si="49"/>
        <v>211651.07536969957</v>
      </c>
      <c r="AP514">
        <v>214599</v>
      </c>
      <c r="AQ514">
        <v>179</v>
      </c>
      <c r="AR514">
        <f t="shared" si="55"/>
        <v>2947.9246303004329</v>
      </c>
    </row>
    <row r="515" spans="1:44" x14ac:dyDescent="0.3">
      <c r="A515">
        <v>0</v>
      </c>
      <c r="B515">
        <v>0</v>
      </c>
      <c r="C515">
        <v>3</v>
      </c>
      <c r="D515">
        <f t="shared" si="50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51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52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53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1.7734410036323336</v>
      </c>
      <c r="AE515">
        <f>IF((MIN(24,Z515)-MAX('GA2'!$F$4,WS1B!Y515))&lt;0,0,MIN(24,Z515)-MAX('GA2'!$F$4,WS1B!Y515))</f>
        <v>5.8265589963676661</v>
      </c>
      <c r="AF515">
        <f>(AC515*'GA2'!$B$6+WS1B!AD515*'GA2'!$C$6+WS1B!AE515*'GA2'!$D$6)*INDEX('GA2'!$E$3:$E$8,WS1B!AA515)</f>
        <v>78705.827414608168</v>
      </c>
      <c r="AG515">
        <v>8.1</v>
      </c>
      <c r="AH515">
        <v>11.4</v>
      </c>
      <c r="AI515">
        <v>2</v>
      </c>
      <c r="AJ515">
        <f t="shared" si="54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0.27344100363233359</v>
      </c>
      <c r="AM515">
        <f>IF((MIN(24,AH515)-MAX('GA2'!$F$4,WS1B!AG515))&lt;0,0,MIN(24,AH515)-MAX('GA2'!$F$4,WS1B!AG515))</f>
        <v>3.0265589963676671</v>
      </c>
      <c r="AN515">
        <f>(AK515*'GA2'!$B$7+WS1B!AL515*'GA2'!$C$7+WS1B!AM515*'GA2'!$D$7)*INDEX('GA2'!$E$3:$E$8,WS1B!AI515)</f>
        <v>28232.694746670415</v>
      </c>
      <c r="AO515">
        <f t="shared" ref="AO515:AO578" si="56">$H515+$P515+$X515+$AF515+$AN515</f>
        <v>106938.52216127858</v>
      </c>
      <c r="AP515">
        <v>92490</v>
      </c>
      <c r="AQ515">
        <v>100.4</v>
      </c>
      <c r="AR515">
        <f t="shared" si="55"/>
        <v>14448.522161278583</v>
      </c>
    </row>
    <row r="516" spans="1:44" x14ac:dyDescent="0.3">
      <c r="A516">
        <v>0</v>
      </c>
      <c r="B516">
        <v>0</v>
      </c>
      <c r="C516">
        <v>2</v>
      </c>
      <c r="D516">
        <f t="shared" ref="D516:D579" si="57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58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9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60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61">AH516-AG516</f>
        <v>19.600000000000001</v>
      </c>
      <c r="AK516">
        <f>IF((MIN('GA2'!$F$3,AH516)-MAX(0,AG516))&lt;0,0,MIN('GA2'!$F$3,AH516)-MAX(0,AG516))</f>
        <v>2.3689916955204371</v>
      </c>
      <c r="AL516">
        <f>IF((MIN('GA2'!$F$4,WS1B!AH516)-MAX('GA2'!$F$3, WS1B!AG516))&lt;0,0,MIN('GA2'!$F$4,WS1B!AH516)-MAX('GA2'!$F$3, WS1B!AG516))</f>
        <v>3.5044493081118961</v>
      </c>
      <c r="AM516">
        <f>IF((MIN(24,AH516)-MAX('GA2'!$F$4,WS1B!AG516))&lt;0,0,MIN(24,AH516)-MAX('GA2'!$F$4,WS1B!AG516))</f>
        <v>13.726558996367668</v>
      </c>
      <c r="AN516">
        <f>(AK516*'GA2'!$B$7+WS1B!AL516*'GA2'!$C$7+WS1B!AM516*'GA2'!$D$7)*INDEX('GA2'!$E$3:$E$8,WS1B!AI516)</f>
        <v>191700.45823921365</v>
      </c>
      <c r="AO516">
        <f t="shared" si="56"/>
        <v>191700.45823921365</v>
      </c>
      <c r="AP516">
        <v>205547</v>
      </c>
      <c r="AQ516">
        <v>235.2</v>
      </c>
      <c r="AR516">
        <f t="shared" ref="AR516:AR579" si="62">ABS($AP516-$AO516)</f>
        <v>13846.541760786349</v>
      </c>
    </row>
    <row r="517" spans="1:44" x14ac:dyDescent="0.3">
      <c r="A517">
        <v>0</v>
      </c>
      <c r="B517">
        <v>0</v>
      </c>
      <c r="C517">
        <v>5</v>
      </c>
      <c r="D517">
        <f t="shared" si="57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58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0.87344100363233323</v>
      </c>
      <c r="O517">
        <f>IF((MIN(24,J517)-MAX('GA2'!$F$4,WS1B!I517))&lt;0,0,MIN(24,J517)-MAX('GA2'!$F$4,WS1B!I517))</f>
        <v>5.3265589963676661</v>
      </c>
      <c r="P517">
        <f>(M517*'GA2'!$B$4+WS1B!N517*'GA2'!$C$4+WS1B!O517*'GA2'!$D$4)*INDEX('GA2'!$E$3:$E$8,WS1B!K517)</f>
        <v>61704.702913124493</v>
      </c>
      <c r="Q517">
        <v>14.3</v>
      </c>
      <c r="R517">
        <v>19.2</v>
      </c>
      <c r="S517">
        <v>1</v>
      </c>
      <c r="T517">
        <f t="shared" si="59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36529.459706546324</v>
      </c>
      <c r="Y517">
        <v>6.6</v>
      </c>
      <c r="Z517">
        <v>19</v>
      </c>
      <c r="AA517">
        <v>6</v>
      </c>
      <c r="AB517">
        <f t="shared" si="60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1.7734410036323336</v>
      </c>
      <c r="AE517">
        <f>IF((MIN(24,Z517)-MAX('GA2'!$F$4,WS1B!Y517))&lt;0,0,MIN(24,Z517)-MAX('GA2'!$F$4,WS1B!Y517))</f>
        <v>10.626558996367667</v>
      </c>
      <c r="AF517">
        <f>(AC517*'GA2'!$B$6+WS1B!AD517*'GA2'!$C$6+WS1B!AE517*'GA2'!$D$6)*INDEX('GA2'!$E$3:$E$8,WS1B!AA517)</f>
        <v>141272.72428699204</v>
      </c>
      <c r="AG517">
        <v>0</v>
      </c>
      <c r="AH517">
        <v>0</v>
      </c>
      <c r="AI517">
        <v>4</v>
      </c>
      <c r="AJ517">
        <f t="shared" si="61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 t="shared" si="56"/>
        <v>239506.88690666287</v>
      </c>
      <c r="AP517">
        <v>250118</v>
      </c>
      <c r="AQ517">
        <v>200.4</v>
      </c>
      <c r="AR517">
        <f t="shared" si="62"/>
        <v>10611.113093337131</v>
      </c>
    </row>
    <row r="518" spans="1:44" x14ac:dyDescent="0.3">
      <c r="A518">
        <v>7.9</v>
      </c>
      <c r="B518">
        <v>20.3</v>
      </c>
      <c r="C518">
        <v>1</v>
      </c>
      <c r="D518">
        <f t="shared" si="57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0.47344100363233288</v>
      </c>
      <c r="G518">
        <f>IF((MIN(24,B518)-MAX('GA2'!$F$4,WS1B!A518))&lt;0,0,MIN(24,B518)-MAX('GA2'!$F$4,WS1B!A518))</f>
        <v>11.926558996367667</v>
      </c>
      <c r="H518">
        <f>(E518*'GA2'!$B$3+WS1B!F518*'GA2'!$C$3+WS1B!G518*'GA2'!$D$3)*INDEX('GA2'!$E$3:$E$8,WS1B!C518)</f>
        <v>105865.62520308791</v>
      </c>
      <c r="I518">
        <v>9.6999999999999993</v>
      </c>
      <c r="J518">
        <v>14.4</v>
      </c>
      <c r="K518">
        <v>2</v>
      </c>
      <c r="L518">
        <f t="shared" si="58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47772.442079108645</v>
      </c>
      <c r="Q518">
        <v>0</v>
      </c>
      <c r="R518">
        <v>0</v>
      </c>
      <c r="S518">
        <v>6</v>
      </c>
      <c r="T518">
        <f t="shared" si="59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60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61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 t="shared" si="56"/>
        <v>153638.06728219654</v>
      </c>
      <c r="AP518">
        <v>162787</v>
      </c>
      <c r="AQ518">
        <v>233</v>
      </c>
      <c r="AR518">
        <f t="shared" si="62"/>
        <v>9148.9327178034582</v>
      </c>
    </row>
    <row r="519" spans="1:44" x14ac:dyDescent="0.3">
      <c r="A519">
        <v>0</v>
      </c>
      <c r="B519">
        <v>0</v>
      </c>
      <c r="C519">
        <v>4</v>
      </c>
      <c r="D519">
        <f t="shared" si="57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58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124356.91183251831</v>
      </c>
      <c r="Q519">
        <v>4.4000000000000004</v>
      </c>
      <c r="R519">
        <v>18.100000000000001</v>
      </c>
      <c r="S519">
        <v>1</v>
      </c>
      <c r="T519">
        <f t="shared" si="59"/>
        <v>13.700000000000001</v>
      </c>
      <c r="U519">
        <f>IF((MIN('GA2'!$F$3,R519)-MAX(0,Q519))&lt;0,0,MIN('GA2'!$F$3,R519)-MAX(0,Q519))</f>
        <v>0.46899169552043674</v>
      </c>
      <c r="V519">
        <f>IF((MIN('GA2'!$F$4,WS1B!R519)-MAX('GA2'!$F$3, WS1B!Q519))&lt;0,0,MIN('GA2'!$F$4,WS1B!R519)-MAX('GA2'!$F$3, WS1B!Q519))</f>
        <v>3.5044493081118961</v>
      </c>
      <c r="W519">
        <f>IF((MIN(24,R519)-MAX('GA2'!$F$4,WS1B!Q519))&lt;0,0,MIN(24,R519)-MAX('GA2'!$F$4,WS1B!Q519))</f>
        <v>9.7265589963676682</v>
      </c>
      <c r="X519">
        <f>(U519*'GA2'!$B$5+WS1B!V519*'GA2'!$C$5+WS1B!W519*'GA2'!$D$5)*INDEX('GA2'!$E$3:$E$8,WS1B!S519)</f>
        <v>133474.92150679734</v>
      </c>
      <c r="Y519">
        <v>0</v>
      </c>
      <c r="Z519">
        <v>0</v>
      </c>
      <c r="AA519">
        <v>5</v>
      </c>
      <c r="AB519">
        <f t="shared" si="60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61"/>
        <v>9.8000000000000007</v>
      </c>
      <c r="AK519">
        <f>IF((MIN('GA2'!$F$3,AH519)-MAX(0,AG519))&lt;0,0,MIN('GA2'!$F$3,AH519)-MAX(0,AG519))</f>
        <v>1.8689916955204371</v>
      </c>
      <c r="AL519">
        <f>IF((MIN('GA2'!$F$4,WS1B!AH519)-MAX('GA2'!$F$3, WS1B!AG519))&lt;0,0,MIN('GA2'!$F$4,WS1B!AH519)-MAX('GA2'!$F$3, WS1B!AG519))</f>
        <v>3.5044493081118961</v>
      </c>
      <c r="AM519">
        <f>IF((MIN(24,AH519)-MAX('GA2'!$F$4,WS1B!AG519))&lt;0,0,MIN(24,AH519)-MAX('GA2'!$F$4,WS1B!AG519))</f>
        <v>4.4265589963676675</v>
      </c>
      <c r="AN519">
        <f>(AK519*'GA2'!$B$7+WS1B!AL519*'GA2'!$C$7+WS1B!AM519*'GA2'!$D$7)*INDEX('GA2'!$E$3:$E$8,WS1B!AI519)</f>
        <v>66557.926305296758</v>
      </c>
      <c r="AO519">
        <f t="shared" si="56"/>
        <v>324389.75964461244</v>
      </c>
      <c r="AP519">
        <v>305834</v>
      </c>
      <c r="AQ519">
        <v>325.2</v>
      </c>
      <c r="AR519">
        <f t="shared" si="62"/>
        <v>18555.759644612437</v>
      </c>
    </row>
    <row r="520" spans="1:44" x14ac:dyDescent="0.3">
      <c r="A520">
        <v>2.6</v>
      </c>
      <c r="B520">
        <v>19.5</v>
      </c>
      <c r="C520">
        <v>4</v>
      </c>
      <c r="D520">
        <f t="shared" si="57"/>
        <v>16.899999999999999</v>
      </c>
      <c r="E520">
        <f>IF((MIN('GA2'!$F$3,B520)-MAX(0,A520))&lt;0,0,MIN('GA2'!$F$3,B520)-MAX(0,A520))</f>
        <v>2.268991695520437</v>
      </c>
      <c r="F520">
        <f>IF((MIN('GA2'!$F$4,WS1B!B520)-MAX('GA2'!$F$3, WS1B!A520))&lt;0,0,MIN('GA2'!$F$4,WS1B!B520)-MAX('GA2'!$F$3, WS1B!A520))</f>
        <v>3.5044493081118961</v>
      </c>
      <c r="G520">
        <f>IF((MIN(24,B520)-MAX('GA2'!$F$4,WS1B!A520))&lt;0,0,MIN(24,B520)-MAX('GA2'!$F$4,WS1B!A520))</f>
        <v>11.126558996367667</v>
      </c>
      <c r="H520">
        <f>(E520*'GA2'!$B$3+WS1B!F520*'GA2'!$C$3+WS1B!G520*'GA2'!$D$3)*INDEX('GA2'!$E$3:$E$8,WS1B!C520)</f>
        <v>129739.46801350257</v>
      </c>
      <c r="I520">
        <v>11.6</v>
      </c>
      <c r="J520">
        <v>19.2</v>
      </c>
      <c r="K520">
        <v>5</v>
      </c>
      <c r="L520">
        <f t="shared" si="58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91931.121146997073</v>
      </c>
      <c r="Q520">
        <v>0</v>
      </c>
      <c r="R520">
        <v>0</v>
      </c>
      <c r="S520">
        <v>2</v>
      </c>
      <c r="T520">
        <f t="shared" si="59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60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61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 t="shared" si="56"/>
        <v>221670.58916049963</v>
      </c>
      <c r="AP520">
        <v>226506</v>
      </c>
      <c r="AQ520">
        <v>329.5</v>
      </c>
      <c r="AR520">
        <f t="shared" si="62"/>
        <v>4835.4108395003714</v>
      </c>
    </row>
    <row r="521" spans="1:44" x14ac:dyDescent="0.3">
      <c r="A521">
        <v>6</v>
      </c>
      <c r="B521">
        <v>13</v>
      </c>
      <c r="C521">
        <v>6</v>
      </c>
      <c r="D521">
        <f t="shared" si="57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2.3734410036323332</v>
      </c>
      <c r="G521">
        <f>IF((MIN(24,B521)-MAX('GA2'!$F$4,WS1B!A521))&lt;0,0,MIN(24,B521)-MAX('GA2'!$F$4,WS1B!A521))</f>
        <v>4.6265589963676668</v>
      </c>
      <c r="H521">
        <f>(E521*'GA2'!$B$3+WS1B!F521*'GA2'!$C$3+WS1B!G521*'GA2'!$D$3)*INDEX('GA2'!$E$3:$E$8,WS1B!C521)</f>
        <v>66306.292073188393</v>
      </c>
      <c r="I521">
        <v>0</v>
      </c>
      <c r="J521">
        <v>0</v>
      </c>
      <c r="K521">
        <v>1</v>
      </c>
      <c r="L521">
        <f t="shared" si="58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9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60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61"/>
        <v>1.1000000000000001</v>
      </c>
      <c r="AK521">
        <f>IF((MIN('GA2'!$F$3,AH521)-MAX(0,AG521))&lt;0,0,MIN('GA2'!$F$3,AH521)-MAX(0,AG521))</f>
        <v>1.1000000000000001</v>
      </c>
      <c r="AL521">
        <f>IF((MIN('GA2'!$F$4,WS1B!AH521)-MAX('GA2'!$F$3, WS1B!AG521))&lt;0,0,MIN('GA2'!$F$4,WS1B!AH521)-MAX('GA2'!$F$3, WS1B!AG521))</f>
        <v>0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9666.356468820024</v>
      </c>
      <c r="AO521">
        <f t="shared" si="56"/>
        <v>75972.648542008421</v>
      </c>
      <c r="AP521">
        <v>59989</v>
      </c>
      <c r="AQ521">
        <v>118.2</v>
      </c>
      <c r="AR521">
        <f t="shared" si="62"/>
        <v>15983.648542008421</v>
      </c>
    </row>
    <row r="522" spans="1:44" x14ac:dyDescent="0.3">
      <c r="A522">
        <v>0</v>
      </c>
      <c r="B522">
        <v>0</v>
      </c>
      <c r="C522">
        <v>2</v>
      </c>
      <c r="D522">
        <f t="shared" si="57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58"/>
        <v>17.7</v>
      </c>
      <c r="M522">
        <f>IF((MIN('GA2'!$F$3,J522)-MAX(0,I522))&lt;0,0,MIN('GA2'!$F$3,J522)-MAX(0,I522))</f>
        <v>1.3689916955204371</v>
      </c>
      <c r="N522">
        <f>IF((MIN('GA2'!$F$4,WS1B!J522)-MAX('GA2'!$F$3, WS1B!I522))&lt;0,0,MIN('GA2'!$F$4,WS1B!J522)-MAX('GA2'!$F$3, WS1B!I522))</f>
        <v>3.5044493081118961</v>
      </c>
      <c r="O522">
        <f>IF((MIN(24,J522)-MAX('GA2'!$F$4,WS1B!I522))&lt;0,0,MIN(24,J522)-MAX('GA2'!$F$4,WS1B!I522))</f>
        <v>12.826558996367666</v>
      </c>
      <c r="P522">
        <f>(M522*'GA2'!$B$4+WS1B!N522*'GA2'!$C$4+WS1B!O522*'GA2'!$D$4)*INDEX('GA2'!$E$3:$E$8,WS1B!K522)</f>
        <v>235443.121264797</v>
      </c>
      <c r="Q522">
        <v>1.6</v>
      </c>
      <c r="R522">
        <v>12.3</v>
      </c>
      <c r="S522">
        <v>4</v>
      </c>
      <c r="T522">
        <f t="shared" si="59"/>
        <v>10.700000000000001</v>
      </c>
      <c r="U522">
        <f>IF((MIN('GA2'!$F$3,R522)-MAX(0,Q522))&lt;0,0,MIN('GA2'!$F$3,R522)-MAX(0,Q522))</f>
        <v>3.268991695520437</v>
      </c>
      <c r="V522">
        <f>IF((MIN('GA2'!$F$4,WS1B!R522)-MAX('GA2'!$F$3, WS1B!Q522))&lt;0,0,MIN('GA2'!$F$4,WS1B!R522)-MAX('GA2'!$F$3, WS1B!Q522))</f>
        <v>3.5044493081118961</v>
      </c>
      <c r="W522">
        <f>IF((MIN(24,R522)-MAX('GA2'!$F$4,WS1B!Q522))&lt;0,0,MIN(24,R522)-MAX('GA2'!$F$4,WS1B!Q522))</f>
        <v>3.9265589963676675</v>
      </c>
      <c r="X522">
        <f>(U522*'GA2'!$B$5+WS1B!V522*'GA2'!$C$5+WS1B!W522*'GA2'!$D$5)*INDEX('GA2'!$E$3:$E$8,WS1B!S522)</f>
        <v>118353.85803084038</v>
      </c>
      <c r="Y522">
        <v>0</v>
      </c>
      <c r="Z522">
        <v>0</v>
      </c>
      <c r="AA522">
        <v>5</v>
      </c>
      <c r="AB522">
        <f t="shared" si="60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61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 t="shared" si="56"/>
        <v>353796.97929563734</v>
      </c>
      <c r="AP522">
        <v>344625</v>
      </c>
      <c r="AQ522">
        <v>262.60000000000002</v>
      </c>
      <c r="AR522">
        <f t="shared" si="62"/>
        <v>9171.9792956373421</v>
      </c>
    </row>
    <row r="523" spans="1:44" x14ac:dyDescent="0.3">
      <c r="A523">
        <v>3.2</v>
      </c>
      <c r="B523">
        <v>21.9</v>
      </c>
      <c r="C523">
        <v>4</v>
      </c>
      <c r="D523">
        <f t="shared" si="57"/>
        <v>18.7</v>
      </c>
      <c r="E523">
        <f>IF((MIN('GA2'!$F$3,B523)-MAX(0,A523))&lt;0,0,MIN('GA2'!$F$3,B523)-MAX(0,A523))</f>
        <v>1.6689916955204369</v>
      </c>
      <c r="F523">
        <f>IF((MIN('GA2'!$F$4,WS1B!B523)-MAX('GA2'!$F$3, WS1B!A523))&lt;0,0,MIN('GA2'!$F$4,WS1B!B523)-MAX('GA2'!$F$3, WS1B!A523))</f>
        <v>3.5044493081118961</v>
      </c>
      <c r="G523">
        <f>IF((MIN(24,B523)-MAX('GA2'!$F$4,WS1B!A523))&lt;0,0,MIN(24,B523)-MAX('GA2'!$F$4,WS1B!A523))</f>
        <v>13.526558996367665</v>
      </c>
      <c r="H523">
        <f>(E523*'GA2'!$B$3+WS1B!F523*'GA2'!$C$3+WS1B!G523*'GA2'!$D$3)*INDEX('GA2'!$E$3:$E$8,WS1B!C523)</f>
        <v>144808.40164828327</v>
      </c>
      <c r="I523">
        <v>15.8</v>
      </c>
      <c r="J523">
        <v>20.6</v>
      </c>
      <c r="K523">
        <v>3</v>
      </c>
      <c r="L523">
        <f t="shared" si="58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60909.507836335499</v>
      </c>
      <c r="Q523">
        <v>0</v>
      </c>
      <c r="R523">
        <v>0</v>
      </c>
      <c r="S523">
        <v>1</v>
      </c>
      <c r="T523">
        <f t="shared" si="59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60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61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 t="shared" si="56"/>
        <v>205717.90948461875</v>
      </c>
      <c r="AP523">
        <v>196728</v>
      </c>
      <c r="AQ523">
        <v>328.5</v>
      </c>
      <c r="AR523">
        <f t="shared" si="62"/>
        <v>8989.9094846187509</v>
      </c>
    </row>
    <row r="524" spans="1:44" x14ac:dyDescent="0.3">
      <c r="A524">
        <v>1.4</v>
      </c>
      <c r="B524">
        <v>7.8</v>
      </c>
      <c r="C524">
        <v>2</v>
      </c>
      <c r="D524">
        <f t="shared" si="57"/>
        <v>6.4</v>
      </c>
      <c r="E524">
        <f>IF((MIN('GA2'!$F$3,B524)-MAX(0,A524))&lt;0,0,MIN('GA2'!$F$3,B524)-MAX(0,A524))</f>
        <v>3.4689916955204372</v>
      </c>
      <c r="F524">
        <f>IF((MIN('GA2'!$F$4,WS1B!B524)-MAX('GA2'!$F$3, WS1B!A524))&lt;0,0,MIN('GA2'!$F$4,WS1B!B524)-MAX('GA2'!$F$3, WS1B!A524))</f>
        <v>2.9310083044795627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41872.735587839095</v>
      </c>
      <c r="I524">
        <v>12.9</v>
      </c>
      <c r="J524">
        <v>19.2</v>
      </c>
      <c r="K524">
        <v>5</v>
      </c>
      <c r="L524">
        <f t="shared" si="58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76206.060950800194</v>
      </c>
      <c r="Q524">
        <v>0</v>
      </c>
      <c r="R524">
        <v>0</v>
      </c>
      <c r="S524">
        <v>3</v>
      </c>
      <c r="T524">
        <f t="shared" si="59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60"/>
        <v>3.1</v>
      </c>
      <c r="AC524">
        <f>IF((MIN('GA2'!$F$3,Z524)-MAX(0,Y524))&lt;0,0,MIN('GA2'!$F$3,Z524)-MAX(0,Y524))</f>
        <v>1.9689916955204372</v>
      </c>
      <c r="AD524">
        <f>IF((MIN('GA2'!$F$4,WS1B!Z524)-MAX('GA2'!$F$3, WS1B!Y524))&lt;0,0,MIN('GA2'!$F$4,WS1B!Z524)-MAX('GA2'!$F$3, WS1B!Y524))</f>
        <v>1.1310083044795629</v>
      </c>
      <c r="AE524">
        <f>IF((MIN(24,Z524)-MAX('GA2'!$F$4,WS1B!Y524))&lt;0,0,MIN(24,Z524)-MAX('GA2'!$F$4,WS1B!Y524))</f>
        <v>0</v>
      </c>
      <c r="AF524">
        <f>(AC524*'GA2'!$B$6+WS1B!AD524*'GA2'!$C$6+WS1B!AE524*'GA2'!$D$6)*INDEX('GA2'!$E$3:$E$8,WS1B!AA524)</f>
        <v>36350.965690107987</v>
      </c>
      <c r="AG524">
        <v>18.600000000000001</v>
      </c>
      <c r="AH524">
        <v>21.9</v>
      </c>
      <c r="AI524">
        <v>4</v>
      </c>
      <c r="AJ524">
        <f t="shared" si="61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30852.304786277298</v>
      </c>
      <c r="AO524">
        <f t="shared" si="56"/>
        <v>185282.06701502457</v>
      </c>
      <c r="AP524">
        <v>215215</v>
      </c>
      <c r="AQ524">
        <v>223.4</v>
      </c>
      <c r="AR524">
        <f t="shared" si="62"/>
        <v>29932.932984975429</v>
      </c>
    </row>
    <row r="525" spans="1:44" x14ac:dyDescent="0.3">
      <c r="A525">
        <v>0</v>
      </c>
      <c r="B525">
        <v>0</v>
      </c>
      <c r="C525">
        <v>5</v>
      </c>
      <c r="D525">
        <f t="shared" si="57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58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9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60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23787.801636255466</v>
      </c>
      <c r="AG525">
        <v>6.2</v>
      </c>
      <c r="AH525">
        <v>19.5</v>
      </c>
      <c r="AI525">
        <v>6</v>
      </c>
      <c r="AJ525">
        <f t="shared" si="61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2.1734410036323331</v>
      </c>
      <c r="AM525">
        <f>IF((MIN(24,AH525)-MAX('GA2'!$F$4,WS1B!AG525))&lt;0,0,MIN(24,AH525)-MAX('GA2'!$F$4,WS1B!AG525))</f>
        <v>11.126558996367667</v>
      </c>
      <c r="AN525">
        <f>(AK525*'GA2'!$B$7+WS1B!AL525*'GA2'!$C$7+WS1B!AM525*'GA2'!$D$7)*INDEX('GA2'!$E$3:$E$8,WS1B!AI525)</f>
        <v>149014.24565526916</v>
      </c>
      <c r="AO525">
        <f t="shared" si="56"/>
        <v>172802.04729152462</v>
      </c>
      <c r="AP525">
        <v>170040</v>
      </c>
      <c r="AQ525">
        <v>179.6</v>
      </c>
      <c r="AR525">
        <f t="shared" si="62"/>
        <v>2762.047291524621</v>
      </c>
    </row>
    <row r="526" spans="1:44" x14ac:dyDescent="0.3">
      <c r="A526">
        <v>0</v>
      </c>
      <c r="B526">
        <v>0</v>
      </c>
      <c r="C526">
        <v>6</v>
      </c>
      <c r="D526">
        <f t="shared" si="57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58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73146.987752473739</v>
      </c>
      <c r="Q526">
        <v>4.8</v>
      </c>
      <c r="R526">
        <v>16.100000000000001</v>
      </c>
      <c r="S526">
        <v>4</v>
      </c>
      <c r="T526">
        <f t="shared" si="59"/>
        <v>11.3</v>
      </c>
      <c r="U526">
        <f>IF((MIN('GA2'!$F$3,R526)-MAX(0,Q526))&lt;0,0,MIN('GA2'!$F$3,R526)-MAX(0,Q526))</f>
        <v>6.8991695520437268E-2</v>
      </c>
      <c r="V526">
        <f>IF((MIN('GA2'!$F$4,WS1B!R526)-MAX('GA2'!$F$3, WS1B!Q526))&lt;0,0,MIN('GA2'!$F$4,WS1B!R526)-MAX('GA2'!$F$3, WS1B!Q526))</f>
        <v>3.5044493081118961</v>
      </c>
      <c r="W526">
        <f>IF((MIN(24,R526)-MAX('GA2'!$F$4,WS1B!Q526))&lt;0,0,MIN(24,R526)-MAX('GA2'!$F$4,WS1B!Q526))</f>
        <v>7.7265589963676682</v>
      </c>
      <c r="X526">
        <f>(U526*'GA2'!$B$5+WS1B!V526*'GA2'!$C$5+WS1B!W526*'GA2'!$D$5)*INDEX('GA2'!$E$3:$E$8,WS1B!S526)</f>
        <v>110569.82287474225</v>
      </c>
      <c r="Y526">
        <v>0</v>
      </c>
      <c r="Z526">
        <v>0</v>
      </c>
      <c r="AA526">
        <v>3</v>
      </c>
      <c r="AB526">
        <f t="shared" si="60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61"/>
        <v>11.5</v>
      </c>
      <c r="AK526">
        <f>IF((MIN('GA2'!$F$3,AH526)-MAX(0,AG526))&lt;0,0,MIN('GA2'!$F$3,AH526)-MAX(0,AG526))</f>
        <v>3.5689916955204373</v>
      </c>
      <c r="AL526">
        <f>IF((MIN('GA2'!$F$4,WS1B!AH526)-MAX('GA2'!$F$3, WS1B!AG526))&lt;0,0,MIN('GA2'!$F$4,WS1B!AH526)-MAX('GA2'!$F$3, WS1B!AG526))</f>
        <v>3.5044493081118961</v>
      </c>
      <c r="AM526">
        <f>IF((MIN(24,AH526)-MAX('GA2'!$F$4,WS1B!AG526))&lt;0,0,MIN(24,AH526)-MAX('GA2'!$F$4,WS1B!AG526))</f>
        <v>4.4265589963676675</v>
      </c>
      <c r="AN526">
        <f>(AK526*'GA2'!$B$7+WS1B!AL526*'GA2'!$C$7+WS1B!AM526*'GA2'!$D$7)*INDEX('GA2'!$E$3:$E$8,WS1B!AI526)</f>
        <v>78524.085453228108</v>
      </c>
      <c r="AO526">
        <f t="shared" si="56"/>
        <v>262240.8960804441</v>
      </c>
      <c r="AP526">
        <v>274253</v>
      </c>
      <c r="AQ526">
        <v>295.39999999999998</v>
      </c>
      <c r="AR526">
        <f t="shared" si="62"/>
        <v>12012.103919555899</v>
      </c>
    </row>
    <row r="527" spans="1:44" x14ac:dyDescent="0.3">
      <c r="A527">
        <v>0</v>
      </c>
      <c r="B527">
        <v>0</v>
      </c>
      <c r="C527">
        <v>2</v>
      </c>
      <c r="D527">
        <f t="shared" si="57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58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156080.61383060968</v>
      </c>
      <c r="Q527">
        <v>0</v>
      </c>
      <c r="R527">
        <v>0</v>
      </c>
      <c r="S527">
        <v>1</v>
      </c>
      <c r="T527">
        <f t="shared" si="59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60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55570.461539089891</v>
      </c>
      <c r="AG527">
        <v>0</v>
      </c>
      <c r="AH527">
        <v>0</v>
      </c>
      <c r="AI527">
        <v>6</v>
      </c>
      <c r="AJ527">
        <f t="shared" si="61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 t="shared" si="56"/>
        <v>211651.07536969957</v>
      </c>
      <c r="AP527">
        <v>214599</v>
      </c>
      <c r="AQ527">
        <v>179</v>
      </c>
      <c r="AR527">
        <f t="shared" si="62"/>
        <v>2947.9246303004329</v>
      </c>
    </row>
    <row r="528" spans="1:44" x14ac:dyDescent="0.3">
      <c r="A528">
        <v>0</v>
      </c>
      <c r="B528">
        <v>0</v>
      </c>
      <c r="C528">
        <v>3</v>
      </c>
      <c r="D528">
        <f t="shared" si="57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58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9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60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1.7734410036323336</v>
      </c>
      <c r="AE528">
        <f>IF((MIN(24,Z528)-MAX('GA2'!$F$4,WS1B!Y528))&lt;0,0,MIN(24,Z528)-MAX('GA2'!$F$4,WS1B!Y528))</f>
        <v>5.8265589963676661</v>
      </c>
      <c r="AF528">
        <f>(AC528*'GA2'!$B$6+WS1B!AD528*'GA2'!$C$6+WS1B!AE528*'GA2'!$D$6)*INDEX('GA2'!$E$3:$E$8,WS1B!AA528)</f>
        <v>78705.827414608168</v>
      </c>
      <c r="AG528">
        <v>8.1</v>
      </c>
      <c r="AH528">
        <v>11.4</v>
      </c>
      <c r="AI528">
        <v>2</v>
      </c>
      <c r="AJ528">
        <f t="shared" si="61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0.27344100363233359</v>
      </c>
      <c r="AM528">
        <f>IF((MIN(24,AH528)-MAX('GA2'!$F$4,WS1B!AG528))&lt;0,0,MIN(24,AH528)-MAX('GA2'!$F$4,WS1B!AG528))</f>
        <v>3.0265589963676671</v>
      </c>
      <c r="AN528">
        <f>(AK528*'GA2'!$B$7+WS1B!AL528*'GA2'!$C$7+WS1B!AM528*'GA2'!$D$7)*INDEX('GA2'!$E$3:$E$8,WS1B!AI528)</f>
        <v>28232.694746670415</v>
      </c>
      <c r="AO528">
        <f t="shared" si="56"/>
        <v>106938.52216127858</v>
      </c>
      <c r="AP528">
        <v>92490</v>
      </c>
      <c r="AQ528">
        <v>100.4</v>
      </c>
      <c r="AR528">
        <f t="shared" si="62"/>
        <v>14448.522161278583</v>
      </c>
    </row>
    <row r="529" spans="1:44" x14ac:dyDescent="0.3">
      <c r="A529">
        <v>0</v>
      </c>
      <c r="B529">
        <v>0</v>
      </c>
      <c r="C529">
        <v>2</v>
      </c>
      <c r="D529">
        <f t="shared" si="57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58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9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60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61"/>
        <v>19.600000000000001</v>
      </c>
      <c r="AK529">
        <f>IF((MIN('GA2'!$F$3,AH529)-MAX(0,AG529))&lt;0,0,MIN('GA2'!$F$3,AH529)-MAX(0,AG529))</f>
        <v>2.3689916955204371</v>
      </c>
      <c r="AL529">
        <f>IF((MIN('GA2'!$F$4,WS1B!AH529)-MAX('GA2'!$F$3, WS1B!AG529))&lt;0,0,MIN('GA2'!$F$4,WS1B!AH529)-MAX('GA2'!$F$3, WS1B!AG529))</f>
        <v>3.5044493081118961</v>
      </c>
      <c r="AM529">
        <f>IF((MIN(24,AH529)-MAX('GA2'!$F$4,WS1B!AG529))&lt;0,0,MIN(24,AH529)-MAX('GA2'!$F$4,WS1B!AG529))</f>
        <v>13.726558996367668</v>
      </c>
      <c r="AN529">
        <f>(AK529*'GA2'!$B$7+WS1B!AL529*'GA2'!$C$7+WS1B!AM529*'GA2'!$D$7)*INDEX('GA2'!$E$3:$E$8,WS1B!AI529)</f>
        <v>191700.45823921365</v>
      </c>
      <c r="AO529">
        <f t="shared" si="56"/>
        <v>191700.45823921365</v>
      </c>
      <c r="AP529">
        <v>205547</v>
      </c>
      <c r="AQ529">
        <v>235.2</v>
      </c>
      <c r="AR529">
        <f t="shared" si="62"/>
        <v>13846.541760786349</v>
      </c>
    </row>
    <row r="530" spans="1:44" x14ac:dyDescent="0.3">
      <c r="A530">
        <v>0</v>
      </c>
      <c r="B530">
        <v>0</v>
      </c>
      <c r="C530">
        <v>5</v>
      </c>
      <c r="D530">
        <f t="shared" si="57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58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0.87344100363233323</v>
      </c>
      <c r="O530">
        <f>IF((MIN(24,J530)-MAX('GA2'!$F$4,WS1B!I530))&lt;0,0,MIN(24,J530)-MAX('GA2'!$F$4,WS1B!I530))</f>
        <v>5.3265589963676661</v>
      </c>
      <c r="P530">
        <f>(M530*'GA2'!$B$4+WS1B!N530*'GA2'!$C$4+WS1B!O530*'GA2'!$D$4)*INDEX('GA2'!$E$3:$E$8,WS1B!K530)</f>
        <v>61704.702913124493</v>
      </c>
      <c r="Q530">
        <v>14.3</v>
      </c>
      <c r="R530">
        <v>19.2</v>
      </c>
      <c r="S530">
        <v>1</v>
      </c>
      <c r="T530">
        <f t="shared" si="59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36529.459706546324</v>
      </c>
      <c r="Y530">
        <v>6.6</v>
      </c>
      <c r="Z530">
        <v>19</v>
      </c>
      <c r="AA530">
        <v>6</v>
      </c>
      <c r="AB530">
        <f t="shared" si="60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1.7734410036323336</v>
      </c>
      <c r="AE530">
        <f>IF((MIN(24,Z530)-MAX('GA2'!$F$4,WS1B!Y530))&lt;0,0,MIN(24,Z530)-MAX('GA2'!$F$4,WS1B!Y530))</f>
        <v>10.626558996367667</v>
      </c>
      <c r="AF530">
        <f>(AC530*'GA2'!$B$6+WS1B!AD530*'GA2'!$C$6+WS1B!AE530*'GA2'!$D$6)*INDEX('GA2'!$E$3:$E$8,WS1B!AA530)</f>
        <v>141272.72428699204</v>
      </c>
      <c r="AG530">
        <v>0</v>
      </c>
      <c r="AH530">
        <v>0</v>
      </c>
      <c r="AI530">
        <v>4</v>
      </c>
      <c r="AJ530">
        <f t="shared" si="61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 t="shared" si="56"/>
        <v>239506.88690666287</v>
      </c>
      <c r="AP530">
        <v>250118</v>
      </c>
      <c r="AQ530">
        <v>200.4</v>
      </c>
      <c r="AR530">
        <f t="shared" si="62"/>
        <v>10611.113093337131</v>
      </c>
    </row>
    <row r="531" spans="1:44" x14ac:dyDescent="0.3">
      <c r="A531">
        <v>7.9</v>
      </c>
      <c r="B531">
        <v>20.3</v>
      </c>
      <c r="C531">
        <v>1</v>
      </c>
      <c r="D531">
        <f t="shared" si="57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0.47344100363233288</v>
      </c>
      <c r="G531">
        <f>IF((MIN(24,B531)-MAX('GA2'!$F$4,WS1B!A531))&lt;0,0,MIN(24,B531)-MAX('GA2'!$F$4,WS1B!A531))</f>
        <v>11.926558996367667</v>
      </c>
      <c r="H531">
        <f>(E531*'GA2'!$B$3+WS1B!F531*'GA2'!$C$3+WS1B!G531*'GA2'!$D$3)*INDEX('GA2'!$E$3:$E$8,WS1B!C531)</f>
        <v>105865.62520308791</v>
      </c>
      <c r="I531">
        <v>9.6999999999999993</v>
      </c>
      <c r="J531">
        <v>14.4</v>
      </c>
      <c r="K531">
        <v>2</v>
      </c>
      <c r="L531">
        <f t="shared" si="58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47772.442079108645</v>
      </c>
      <c r="Q531">
        <v>0</v>
      </c>
      <c r="R531">
        <v>0</v>
      </c>
      <c r="S531">
        <v>6</v>
      </c>
      <c r="T531">
        <f t="shared" si="59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60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61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 t="shared" si="56"/>
        <v>153638.06728219654</v>
      </c>
      <c r="AP531">
        <v>162787</v>
      </c>
      <c r="AQ531">
        <v>233</v>
      </c>
      <c r="AR531">
        <f t="shared" si="62"/>
        <v>9148.9327178034582</v>
      </c>
    </row>
    <row r="532" spans="1:44" x14ac:dyDescent="0.3">
      <c r="A532">
        <v>6</v>
      </c>
      <c r="B532">
        <v>19.7</v>
      </c>
      <c r="C532">
        <v>4</v>
      </c>
      <c r="D532">
        <f t="shared" si="57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2.3734410036323332</v>
      </c>
      <c r="G532">
        <f>IF((MIN(24,B532)-MAX('GA2'!$F$4,WS1B!A532))&lt;0,0,MIN(24,B532)-MAX('GA2'!$F$4,WS1B!A532))</f>
        <v>11.326558996367666</v>
      </c>
      <c r="H532">
        <f>(E532*'GA2'!$B$3+WS1B!F532*'GA2'!$C$3+WS1B!G532*'GA2'!$D$3)*INDEX('GA2'!$E$3:$E$8,WS1B!C532)</f>
        <v>106626.86031277096</v>
      </c>
      <c r="I532">
        <v>0</v>
      </c>
      <c r="J532">
        <v>0</v>
      </c>
      <c r="K532">
        <v>6</v>
      </c>
      <c r="L532">
        <f t="shared" si="58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9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3.0734410036323334</v>
      </c>
      <c r="W532">
        <f>IF((MIN(24,R532)-MAX('GA2'!$F$4,WS1B!Q532))&lt;0,0,MIN(24,R532)-MAX('GA2'!$F$4,WS1B!Q532))</f>
        <v>2.3265589963676661</v>
      </c>
      <c r="X532">
        <f>(U532*'GA2'!$B$5+WS1B!V532*'GA2'!$C$5+WS1B!W532*'GA2'!$D$5)*INDEX('GA2'!$E$3:$E$8,WS1B!S532)</f>
        <v>73277.865886654516</v>
      </c>
      <c r="Y532">
        <v>0</v>
      </c>
      <c r="Z532">
        <v>0</v>
      </c>
      <c r="AA532">
        <v>1</v>
      </c>
      <c r="AB532">
        <f t="shared" si="60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61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67319.208953235851</v>
      </c>
      <c r="AO532">
        <f t="shared" si="56"/>
        <v>247223.93515266132</v>
      </c>
      <c r="AP532">
        <v>247704</v>
      </c>
      <c r="AQ532">
        <v>338.7</v>
      </c>
      <c r="AR532">
        <f t="shared" si="62"/>
        <v>480.06484733868274</v>
      </c>
    </row>
    <row r="533" spans="1:44" x14ac:dyDescent="0.3">
      <c r="A533">
        <v>0.5</v>
      </c>
      <c r="B533">
        <v>14</v>
      </c>
      <c r="C533">
        <v>5</v>
      </c>
      <c r="D533">
        <f t="shared" si="57"/>
        <v>13.5</v>
      </c>
      <c r="E533">
        <f>IF((MIN('GA2'!$F$3,B533)-MAX(0,A533))&lt;0,0,MIN('GA2'!$F$3,B533)-MAX(0,A533))</f>
        <v>4.3689916955204371</v>
      </c>
      <c r="F533">
        <f>IF((MIN('GA2'!$F$4,WS1B!B533)-MAX('GA2'!$F$3, WS1B!A533))&lt;0,0,MIN('GA2'!$F$4,WS1B!B533)-MAX('GA2'!$F$3, WS1B!A533))</f>
        <v>3.5044493081118961</v>
      </c>
      <c r="G533">
        <f>IF((MIN(24,B533)-MAX('GA2'!$F$4,WS1B!A533))&lt;0,0,MIN(24,B533)-MAX('GA2'!$F$4,WS1B!A533))</f>
        <v>5.6265589963676668</v>
      </c>
      <c r="H533">
        <f>(E533*'GA2'!$B$3+WS1B!F533*'GA2'!$C$3+WS1B!G533*'GA2'!$D$3)*INDEX('GA2'!$E$3:$E$8,WS1B!C533)</f>
        <v>115870.76886079321</v>
      </c>
      <c r="I533">
        <v>0</v>
      </c>
      <c r="J533">
        <v>0</v>
      </c>
      <c r="K533">
        <v>6</v>
      </c>
      <c r="L533">
        <f t="shared" si="58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9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60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61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 t="shared" si="56"/>
        <v>115870.76886079321</v>
      </c>
      <c r="AP533">
        <v>107100</v>
      </c>
      <c r="AQ533">
        <v>202.5</v>
      </c>
      <c r="AR533">
        <f t="shared" si="62"/>
        <v>8770.7688607932068</v>
      </c>
    </row>
    <row r="534" spans="1:44" x14ac:dyDescent="0.3">
      <c r="A534">
        <v>0</v>
      </c>
      <c r="B534">
        <v>0</v>
      </c>
      <c r="C534">
        <v>6</v>
      </c>
      <c r="D534">
        <f t="shared" si="57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58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2.6734410036323331</v>
      </c>
      <c r="O534">
        <f>IF((MIN(24,J534)-MAX('GA2'!$F$4,WS1B!I534))&lt;0,0,MIN(24,J534)-MAX('GA2'!$F$4,WS1B!I534))</f>
        <v>1.0265589963676671</v>
      </c>
      <c r="P534">
        <f>(M534*'GA2'!$B$4+WS1B!N534*'GA2'!$C$4+WS1B!O534*'GA2'!$D$4)*INDEX('GA2'!$E$3:$E$8,WS1B!K534)</f>
        <v>41928.998619135964</v>
      </c>
      <c r="Q534">
        <v>7</v>
      </c>
      <c r="R534">
        <v>10.1</v>
      </c>
      <c r="S534">
        <v>1</v>
      </c>
      <c r="T534">
        <f t="shared" si="59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1.3734410036323332</v>
      </c>
      <c r="W534">
        <f>IF((MIN(24,R534)-MAX('GA2'!$F$4,WS1B!Q534))&lt;0,0,MIN(24,R534)-MAX('GA2'!$F$4,WS1B!Q534))</f>
        <v>1.7265589963676664</v>
      </c>
      <c r="X534">
        <f>(U534*'GA2'!$B$5+WS1B!V534*'GA2'!$C$5+WS1B!W534*'GA2'!$D$5)*INDEX('GA2'!$E$3:$E$8,WS1B!S534)</f>
        <v>34675.662649653976</v>
      </c>
      <c r="Y534">
        <v>0</v>
      </c>
      <c r="Z534">
        <v>0</v>
      </c>
      <c r="AA534">
        <v>4</v>
      </c>
      <c r="AB534">
        <f t="shared" si="60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61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3.3734410036323332</v>
      </c>
      <c r="AM534">
        <f>IF((MIN(24,AH534)-MAX('GA2'!$F$4,WS1B!AG534))&lt;0,0,MIN(24,AH534)-MAX('GA2'!$F$4,WS1B!AG534))</f>
        <v>9.0265589963676653</v>
      </c>
      <c r="AN534">
        <f>(AK534*'GA2'!$B$7+WS1B!AL534*'GA2'!$C$7+WS1B!AM534*'GA2'!$D$7)*INDEX('GA2'!$E$3:$E$8,WS1B!AI534)</f>
        <v>94180.334989386756</v>
      </c>
      <c r="AO534">
        <f t="shared" si="56"/>
        <v>170784.99625817669</v>
      </c>
      <c r="AP534">
        <v>159229</v>
      </c>
      <c r="AQ534">
        <v>210.6</v>
      </c>
      <c r="AR534">
        <f t="shared" si="62"/>
        <v>11555.996258176689</v>
      </c>
    </row>
    <row r="535" spans="1:44" x14ac:dyDescent="0.3">
      <c r="A535">
        <v>0</v>
      </c>
      <c r="B535">
        <v>0</v>
      </c>
      <c r="C535">
        <v>1</v>
      </c>
      <c r="D535">
        <f t="shared" si="57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58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23764.684569776928</v>
      </c>
      <c r="Q535">
        <v>0</v>
      </c>
      <c r="R535">
        <v>0</v>
      </c>
      <c r="S535">
        <v>5</v>
      </c>
      <c r="T535">
        <f t="shared" si="59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60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61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2.2734410036323336</v>
      </c>
      <c r="AM535">
        <f>IF((MIN(24,AH535)-MAX('GA2'!$F$4,WS1B!AG535))&lt;0,0,MIN(24,AH535)-MAX('GA2'!$F$4,WS1B!AG535))</f>
        <v>12.326558996367666</v>
      </c>
      <c r="AN535">
        <f>(AK535*'GA2'!$B$7+WS1B!AL535*'GA2'!$C$7+WS1B!AM535*'GA2'!$D$7)*INDEX('GA2'!$E$3:$E$8,WS1B!AI535)</f>
        <v>124480.15129418619</v>
      </c>
      <c r="AO535">
        <f t="shared" si="56"/>
        <v>148244.83586396312</v>
      </c>
      <c r="AP535">
        <v>161330</v>
      </c>
      <c r="AQ535">
        <v>192.2</v>
      </c>
      <c r="AR535">
        <f t="shared" si="62"/>
        <v>13085.164136036881</v>
      </c>
    </row>
    <row r="536" spans="1:44" x14ac:dyDescent="0.3">
      <c r="A536">
        <v>12.2</v>
      </c>
      <c r="B536">
        <v>23</v>
      </c>
      <c r="C536">
        <v>6</v>
      </c>
      <c r="D536">
        <f t="shared" si="57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120064.55926766981</v>
      </c>
      <c r="I536">
        <v>1.2</v>
      </c>
      <c r="J536">
        <v>21.6</v>
      </c>
      <c r="K536">
        <v>1</v>
      </c>
      <c r="L536">
        <f t="shared" si="58"/>
        <v>20.400000000000002</v>
      </c>
      <c r="M536">
        <f>IF((MIN('GA2'!$F$3,J536)-MAX(0,I536))&lt;0,0,MIN('GA2'!$F$3,J536)-MAX(0,I536))</f>
        <v>3.6689916955204369</v>
      </c>
      <c r="N536">
        <f>IF((MIN('GA2'!$F$4,WS1B!J536)-MAX('GA2'!$F$3, WS1B!I536))&lt;0,0,MIN('GA2'!$F$4,WS1B!J536)-MAX('GA2'!$F$3, WS1B!I536))</f>
        <v>3.5044493081118961</v>
      </c>
      <c r="O536">
        <f>IF((MIN(24,J536)-MAX('GA2'!$F$4,WS1B!I536))&lt;0,0,MIN(24,J536)-MAX('GA2'!$F$4,WS1B!I536))</f>
        <v>13.226558996367668</v>
      </c>
      <c r="P536">
        <f>(M536*'GA2'!$B$4+WS1B!N536*'GA2'!$C$4+WS1B!O536*'GA2'!$D$4)*INDEX('GA2'!$E$3:$E$8,WS1B!K536)</f>
        <v>207137.59600815093</v>
      </c>
      <c r="Q536">
        <v>0</v>
      </c>
      <c r="R536">
        <v>0</v>
      </c>
      <c r="S536">
        <v>2</v>
      </c>
      <c r="T536">
        <f t="shared" si="59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60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61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 t="shared" si="56"/>
        <v>327202.15527582075</v>
      </c>
      <c r="AP536">
        <v>342364</v>
      </c>
      <c r="AQ536">
        <v>366</v>
      </c>
      <c r="AR536">
        <f t="shared" si="62"/>
        <v>15161.844724179246</v>
      </c>
    </row>
    <row r="537" spans="1:44" x14ac:dyDescent="0.3">
      <c r="A537">
        <v>0</v>
      </c>
      <c r="B537">
        <v>0</v>
      </c>
      <c r="C537">
        <v>3</v>
      </c>
      <c r="D537">
        <f t="shared" si="57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58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9"/>
        <v>2.9</v>
      </c>
      <c r="U537">
        <f>IF((MIN('GA2'!$F$3,R537)-MAX(0,Q537))&lt;0,0,MIN('GA2'!$F$3,R537)-MAX(0,Q537))</f>
        <v>0.96899169552043718</v>
      </c>
      <c r="V537">
        <f>IF((MIN('GA2'!$F$4,WS1B!R537)-MAX('GA2'!$F$3, WS1B!Q537))&lt;0,0,MIN('GA2'!$F$4,WS1B!R537)-MAX('GA2'!$F$3, WS1B!Q537))</f>
        <v>1.9310083044795627</v>
      </c>
      <c r="W537">
        <f>IF((MIN(24,R537)-MAX('GA2'!$F$4,WS1B!Q537))&lt;0,0,MIN(24,R537)-MAX('GA2'!$F$4,WS1B!Q537))</f>
        <v>0</v>
      </c>
      <c r="X537">
        <f>(U537*'GA2'!$B$5+WS1B!V537*'GA2'!$C$5+WS1B!W537*'GA2'!$D$5)*INDEX('GA2'!$E$3:$E$8,WS1B!S537)</f>
        <v>38790.68608702741</v>
      </c>
      <c r="Y537">
        <v>0</v>
      </c>
      <c r="Z537">
        <v>0</v>
      </c>
      <c r="AA537">
        <v>4</v>
      </c>
      <c r="AB537">
        <f t="shared" si="60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61"/>
        <v>19</v>
      </c>
      <c r="AK537">
        <f>IF((MIN('GA2'!$F$3,AH537)-MAX(0,AG537))&lt;0,0,MIN('GA2'!$F$3,AH537)-MAX(0,AG537))</f>
        <v>4.0689916955204373</v>
      </c>
      <c r="AL537">
        <f>IF((MIN('GA2'!$F$4,WS1B!AH537)-MAX('GA2'!$F$3, WS1B!AG537))&lt;0,0,MIN('GA2'!$F$4,WS1B!AH537)-MAX('GA2'!$F$3, WS1B!AG537))</f>
        <v>3.5044493081118961</v>
      </c>
      <c r="AM537">
        <f>IF((MIN(24,AH537)-MAX('GA2'!$F$4,WS1B!AG537))&lt;0,0,MIN(24,AH537)-MAX('GA2'!$F$4,WS1B!AG537))</f>
        <v>11.426558996367667</v>
      </c>
      <c r="AN537">
        <f>(AK537*'GA2'!$B$7+WS1B!AL537*'GA2'!$C$7+WS1B!AM537*'GA2'!$D$7)*INDEX('GA2'!$E$3:$E$8,WS1B!AI537)</f>
        <v>155609.07657671612</v>
      </c>
      <c r="AO537">
        <f t="shared" si="56"/>
        <v>194399.76266374352</v>
      </c>
      <c r="AP537">
        <v>190412</v>
      </c>
      <c r="AQ537">
        <v>251.2</v>
      </c>
      <c r="AR537">
        <f t="shared" si="62"/>
        <v>3987.7626637435169</v>
      </c>
    </row>
    <row r="538" spans="1:44" x14ac:dyDescent="0.3">
      <c r="A538">
        <v>6.3</v>
      </c>
      <c r="B538">
        <v>15.8</v>
      </c>
      <c r="C538">
        <v>3</v>
      </c>
      <c r="D538">
        <f t="shared" si="57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2.0734410036323334</v>
      </c>
      <c r="G538">
        <f>IF((MIN(24,B538)-MAX('GA2'!$F$4,WS1B!A538))&lt;0,0,MIN(24,B538)-MAX('GA2'!$F$4,WS1B!A538))</f>
        <v>7.4265589963676675</v>
      </c>
      <c r="H538">
        <f>(E538*'GA2'!$B$3+WS1B!F538*'GA2'!$C$3+WS1B!G538*'GA2'!$D$3)*INDEX('GA2'!$E$3:$E$8,WS1B!C538)</f>
        <v>86738.295982024982</v>
      </c>
      <c r="I538">
        <v>0</v>
      </c>
      <c r="J538">
        <v>0</v>
      </c>
      <c r="K538">
        <v>5</v>
      </c>
      <c r="L538">
        <f t="shared" si="58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9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60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61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0.17344100363233395</v>
      </c>
      <c r="AM538">
        <f>IF((MIN(24,AH538)-MAX('GA2'!$F$4,WS1B!AG538))&lt;0,0,MIN(24,AH538)-MAX('GA2'!$F$4,WS1B!AG538))</f>
        <v>12.926558996367667</v>
      </c>
      <c r="AN538">
        <f>(AK538*'GA2'!$B$7+WS1B!AL538*'GA2'!$C$7+WS1B!AM538*'GA2'!$D$7)*INDEX('GA2'!$E$3:$E$8,WS1B!AI538)</f>
        <v>121557.45236216662</v>
      </c>
      <c r="AO538">
        <f t="shared" si="56"/>
        <v>208295.74834419158</v>
      </c>
      <c r="AP538">
        <v>185380</v>
      </c>
      <c r="AQ538">
        <v>299.7</v>
      </c>
      <c r="AR538">
        <f t="shared" si="62"/>
        <v>22915.748344191583</v>
      </c>
    </row>
    <row r="539" spans="1:44" x14ac:dyDescent="0.3">
      <c r="A539">
        <v>1.5</v>
      </c>
      <c r="B539">
        <v>7.6</v>
      </c>
      <c r="C539">
        <v>3</v>
      </c>
      <c r="D539">
        <f t="shared" si="57"/>
        <v>6.1</v>
      </c>
      <c r="E539">
        <f>IF((MIN('GA2'!$F$3,B539)-MAX(0,A539))&lt;0,0,MIN('GA2'!$F$3,B539)-MAX(0,A539))</f>
        <v>3.3689916955204371</v>
      </c>
      <c r="F539">
        <f>IF((MIN('GA2'!$F$4,WS1B!B539)-MAX('GA2'!$F$3, WS1B!A539))&lt;0,0,MIN('GA2'!$F$4,WS1B!B539)-MAX('GA2'!$F$3, WS1B!A539))</f>
        <v>2.7310083044795626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50111.242250446972</v>
      </c>
      <c r="I539">
        <v>0</v>
      </c>
      <c r="J539">
        <v>0</v>
      </c>
      <c r="K539">
        <v>4</v>
      </c>
      <c r="L539">
        <f t="shared" si="58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9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36091.79263207475</v>
      </c>
      <c r="Y539">
        <v>0.6</v>
      </c>
      <c r="Z539">
        <v>23.1</v>
      </c>
      <c r="AA539">
        <v>5</v>
      </c>
      <c r="AB539">
        <f t="shared" si="60"/>
        <v>22.5</v>
      </c>
      <c r="AC539">
        <f>IF((MIN('GA2'!$F$3,Z539)-MAX(0,Y539))&lt;0,0,MIN('GA2'!$F$3,Z539)-MAX(0,Y539))</f>
        <v>4.2689916955204374</v>
      </c>
      <c r="AD539">
        <f>IF((MIN('GA2'!$F$4,WS1B!Z539)-MAX('GA2'!$F$3, WS1B!Y539))&lt;0,0,MIN('GA2'!$F$4,WS1B!Z539)-MAX('GA2'!$F$3, WS1B!Y539))</f>
        <v>3.5044493081118961</v>
      </c>
      <c r="AE539">
        <f>IF((MIN(24,Z539)-MAX('GA2'!$F$4,WS1B!Y539))&lt;0,0,MIN(24,Z539)-MAX('GA2'!$F$4,WS1B!Y539))</f>
        <v>14.726558996367668</v>
      </c>
      <c r="AF539">
        <f>(AC539*'GA2'!$B$6+WS1B!AD539*'GA2'!$C$6+WS1B!AE539*'GA2'!$D$6)*INDEX('GA2'!$E$3:$E$8,WS1B!AA539)</f>
        <v>217113.21462161248</v>
      </c>
      <c r="AG539">
        <v>7.5</v>
      </c>
      <c r="AH539">
        <v>10.6</v>
      </c>
      <c r="AI539">
        <v>1</v>
      </c>
      <c r="AJ539">
        <f t="shared" si="61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0.87344100363233323</v>
      </c>
      <c r="AM539">
        <f>IF((MIN(24,AH539)-MAX('GA2'!$F$4,WS1B!AG539))&lt;0,0,MIN(24,AH539)-MAX('GA2'!$F$4,WS1B!AG539))</f>
        <v>2.2265589963676664</v>
      </c>
      <c r="AN539">
        <f>(AK539*'GA2'!$B$7+WS1B!AL539*'GA2'!$C$7+WS1B!AM539*'GA2'!$D$7)*INDEX('GA2'!$E$3:$E$8,WS1B!AI539)</f>
        <v>25125.643574282291</v>
      </c>
      <c r="AO539">
        <f t="shared" si="56"/>
        <v>328441.89307841647</v>
      </c>
      <c r="AP539">
        <v>341171</v>
      </c>
      <c r="AQ539">
        <v>350.3</v>
      </c>
      <c r="AR539">
        <f t="shared" si="62"/>
        <v>12729.10692158353</v>
      </c>
    </row>
    <row r="540" spans="1:44" x14ac:dyDescent="0.3">
      <c r="A540">
        <v>6</v>
      </c>
      <c r="B540">
        <v>19.7</v>
      </c>
      <c r="C540">
        <v>4</v>
      </c>
      <c r="D540">
        <f t="shared" si="57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2.3734410036323332</v>
      </c>
      <c r="G540">
        <f>IF((MIN(24,B540)-MAX('GA2'!$F$4,WS1B!A540))&lt;0,0,MIN(24,B540)-MAX('GA2'!$F$4,WS1B!A540))</f>
        <v>11.326558996367666</v>
      </c>
      <c r="H540">
        <f>(E540*'GA2'!$B$3+WS1B!F540*'GA2'!$C$3+WS1B!G540*'GA2'!$D$3)*INDEX('GA2'!$E$3:$E$8,WS1B!C540)</f>
        <v>106626.86031277096</v>
      </c>
      <c r="I540">
        <v>0</v>
      </c>
      <c r="J540">
        <v>0</v>
      </c>
      <c r="K540">
        <v>6</v>
      </c>
      <c r="L540">
        <f t="shared" si="58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9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3.0734410036323334</v>
      </c>
      <c r="W540">
        <f>IF((MIN(24,R540)-MAX('GA2'!$F$4,WS1B!Q540))&lt;0,0,MIN(24,R540)-MAX('GA2'!$F$4,WS1B!Q540))</f>
        <v>2.3265589963676661</v>
      </c>
      <c r="X540">
        <f>(U540*'GA2'!$B$5+WS1B!V540*'GA2'!$C$5+WS1B!W540*'GA2'!$D$5)*INDEX('GA2'!$E$3:$E$8,WS1B!S540)</f>
        <v>73277.865886654516</v>
      </c>
      <c r="Y540">
        <v>0</v>
      </c>
      <c r="Z540">
        <v>0</v>
      </c>
      <c r="AA540">
        <v>1</v>
      </c>
      <c r="AB540">
        <f t="shared" si="60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61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67319.208953235851</v>
      </c>
      <c r="AO540">
        <f t="shared" si="56"/>
        <v>247223.93515266132</v>
      </c>
      <c r="AP540">
        <v>247704</v>
      </c>
      <c r="AQ540">
        <v>338.7</v>
      </c>
      <c r="AR540">
        <f t="shared" si="62"/>
        <v>480.06484733868274</v>
      </c>
    </row>
    <row r="541" spans="1:44" x14ac:dyDescent="0.3">
      <c r="A541">
        <v>0.5</v>
      </c>
      <c r="B541">
        <v>14</v>
      </c>
      <c r="C541">
        <v>5</v>
      </c>
      <c r="D541">
        <f t="shared" si="57"/>
        <v>13.5</v>
      </c>
      <c r="E541">
        <f>IF((MIN('GA2'!$F$3,B541)-MAX(0,A541))&lt;0,0,MIN('GA2'!$F$3,B541)-MAX(0,A541))</f>
        <v>4.3689916955204371</v>
      </c>
      <c r="F541">
        <f>IF((MIN('GA2'!$F$4,WS1B!B541)-MAX('GA2'!$F$3, WS1B!A541))&lt;0,0,MIN('GA2'!$F$4,WS1B!B541)-MAX('GA2'!$F$3, WS1B!A541))</f>
        <v>3.5044493081118961</v>
      </c>
      <c r="G541">
        <f>IF((MIN(24,B541)-MAX('GA2'!$F$4,WS1B!A541))&lt;0,0,MIN(24,B541)-MAX('GA2'!$F$4,WS1B!A541))</f>
        <v>5.6265589963676668</v>
      </c>
      <c r="H541">
        <f>(E541*'GA2'!$B$3+WS1B!F541*'GA2'!$C$3+WS1B!G541*'GA2'!$D$3)*INDEX('GA2'!$E$3:$E$8,WS1B!C541)</f>
        <v>115870.76886079321</v>
      </c>
      <c r="I541">
        <v>0</v>
      </c>
      <c r="J541">
        <v>0</v>
      </c>
      <c r="K541">
        <v>6</v>
      </c>
      <c r="L541">
        <f t="shared" si="58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9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60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61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 t="shared" si="56"/>
        <v>115870.76886079321</v>
      </c>
      <c r="AP541">
        <v>107100</v>
      </c>
      <c r="AQ541">
        <v>202.5</v>
      </c>
      <c r="AR541">
        <f t="shared" si="62"/>
        <v>8770.7688607932068</v>
      </c>
    </row>
    <row r="542" spans="1:44" x14ac:dyDescent="0.3">
      <c r="A542">
        <v>0</v>
      </c>
      <c r="B542">
        <v>0</v>
      </c>
      <c r="C542">
        <v>6</v>
      </c>
      <c r="D542">
        <f t="shared" si="57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58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2.6734410036323331</v>
      </c>
      <c r="O542">
        <f>IF((MIN(24,J542)-MAX('GA2'!$F$4,WS1B!I542))&lt;0,0,MIN(24,J542)-MAX('GA2'!$F$4,WS1B!I542))</f>
        <v>1.0265589963676671</v>
      </c>
      <c r="P542">
        <f>(M542*'GA2'!$B$4+WS1B!N542*'GA2'!$C$4+WS1B!O542*'GA2'!$D$4)*INDEX('GA2'!$E$3:$E$8,WS1B!K542)</f>
        <v>41928.998619135964</v>
      </c>
      <c r="Q542">
        <v>7</v>
      </c>
      <c r="R542">
        <v>10.1</v>
      </c>
      <c r="S542">
        <v>1</v>
      </c>
      <c r="T542">
        <f t="shared" si="59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1.3734410036323332</v>
      </c>
      <c r="W542">
        <f>IF((MIN(24,R542)-MAX('GA2'!$F$4,WS1B!Q542))&lt;0,0,MIN(24,R542)-MAX('GA2'!$F$4,WS1B!Q542))</f>
        <v>1.7265589963676664</v>
      </c>
      <c r="X542">
        <f>(U542*'GA2'!$B$5+WS1B!V542*'GA2'!$C$5+WS1B!W542*'GA2'!$D$5)*INDEX('GA2'!$E$3:$E$8,WS1B!S542)</f>
        <v>34675.662649653976</v>
      </c>
      <c r="Y542">
        <v>0</v>
      </c>
      <c r="Z542">
        <v>0</v>
      </c>
      <c r="AA542">
        <v>4</v>
      </c>
      <c r="AB542">
        <f t="shared" si="60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61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3.3734410036323332</v>
      </c>
      <c r="AM542">
        <f>IF((MIN(24,AH542)-MAX('GA2'!$F$4,WS1B!AG542))&lt;0,0,MIN(24,AH542)-MAX('GA2'!$F$4,WS1B!AG542))</f>
        <v>9.0265589963676653</v>
      </c>
      <c r="AN542">
        <f>(AK542*'GA2'!$B$7+WS1B!AL542*'GA2'!$C$7+WS1B!AM542*'GA2'!$D$7)*INDEX('GA2'!$E$3:$E$8,WS1B!AI542)</f>
        <v>94180.334989386756</v>
      </c>
      <c r="AO542">
        <f t="shared" si="56"/>
        <v>170784.99625817669</v>
      </c>
      <c r="AP542">
        <v>159229</v>
      </c>
      <c r="AQ542">
        <v>210.6</v>
      </c>
      <c r="AR542">
        <f t="shared" si="62"/>
        <v>11555.996258176689</v>
      </c>
    </row>
    <row r="543" spans="1:44" x14ac:dyDescent="0.3">
      <c r="A543">
        <v>0</v>
      </c>
      <c r="B543">
        <v>0</v>
      </c>
      <c r="C543">
        <v>1</v>
      </c>
      <c r="D543">
        <f t="shared" si="57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58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23764.684569776928</v>
      </c>
      <c r="Q543">
        <v>0</v>
      </c>
      <c r="R543">
        <v>0</v>
      </c>
      <c r="S543">
        <v>5</v>
      </c>
      <c r="T543">
        <f t="shared" si="59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60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61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2.2734410036323336</v>
      </c>
      <c r="AM543">
        <f>IF((MIN(24,AH543)-MAX('GA2'!$F$4,WS1B!AG543))&lt;0,0,MIN(24,AH543)-MAX('GA2'!$F$4,WS1B!AG543))</f>
        <v>12.326558996367666</v>
      </c>
      <c r="AN543">
        <f>(AK543*'GA2'!$B$7+WS1B!AL543*'GA2'!$C$7+WS1B!AM543*'GA2'!$D$7)*INDEX('GA2'!$E$3:$E$8,WS1B!AI543)</f>
        <v>124480.15129418619</v>
      </c>
      <c r="AO543">
        <f t="shared" si="56"/>
        <v>148244.83586396312</v>
      </c>
      <c r="AP543">
        <v>161330</v>
      </c>
      <c r="AQ543">
        <v>192.2</v>
      </c>
      <c r="AR543">
        <f t="shared" si="62"/>
        <v>13085.164136036881</v>
      </c>
    </row>
    <row r="544" spans="1:44" x14ac:dyDescent="0.3">
      <c r="A544">
        <v>12.2</v>
      </c>
      <c r="B544">
        <v>23</v>
      </c>
      <c r="C544">
        <v>6</v>
      </c>
      <c r="D544">
        <f t="shared" si="57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120064.55926766981</v>
      </c>
      <c r="I544">
        <v>1.2</v>
      </c>
      <c r="J544">
        <v>21.6</v>
      </c>
      <c r="K544">
        <v>1</v>
      </c>
      <c r="L544">
        <f t="shared" si="58"/>
        <v>20.400000000000002</v>
      </c>
      <c r="M544">
        <f>IF((MIN('GA2'!$F$3,J544)-MAX(0,I544))&lt;0,0,MIN('GA2'!$F$3,J544)-MAX(0,I544))</f>
        <v>3.6689916955204369</v>
      </c>
      <c r="N544">
        <f>IF((MIN('GA2'!$F$4,WS1B!J544)-MAX('GA2'!$F$3, WS1B!I544))&lt;0,0,MIN('GA2'!$F$4,WS1B!J544)-MAX('GA2'!$F$3, WS1B!I544))</f>
        <v>3.5044493081118961</v>
      </c>
      <c r="O544">
        <f>IF((MIN(24,J544)-MAX('GA2'!$F$4,WS1B!I544))&lt;0,0,MIN(24,J544)-MAX('GA2'!$F$4,WS1B!I544))</f>
        <v>13.226558996367668</v>
      </c>
      <c r="P544">
        <f>(M544*'GA2'!$B$4+WS1B!N544*'GA2'!$C$4+WS1B!O544*'GA2'!$D$4)*INDEX('GA2'!$E$3:$E$8,WS1B!K544)</f>
        <v>207137.59600815093</v>
      </c>
      <c r="Q544">
        <v>0</v>
      </c>
      <c r="R544">
        <v>0</v>
      </c>
      <c r="S544">
        <v>2</v>
      </c>
      <c r="T544">
        <f t="shared" si="59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60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61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 t="shared" si="56"/>
        <v>327202.15527582075</v>
      </c>
      <c r="AP544">
        <v>342364</v>
      </c>
      <c r="AQ544">
        <v>366</v>
      </c>
      <c r="AR544">
        <f t="shared" si="62"/>
        <v>15161.844724179246</v>
      </c>
    </row>
    <row r="545" spans="1:44" x14ac:dyDescent="0.3">
      <c r="A545">
        <v>0</v>
      </c>
      <c r="B545">
        <v>0</v>
      </c>
      <c r="C545">
        <v>3</v>
      </c>
      <c r="D545">
        <f t="shared" si="57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58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9"/>
        <v>2.9</v>
      </c>
      <c r="U545">
        <f>IF((MIN('GA2'!$F$3,R545)-MAX(0,Q545))&lt;0,0,MIN('GA2'!$F$3,R545)-MAX(0,Q545))</f>
        <v>0.96899169552043718</v>
      </c>
      <c r="V545">
        <f>IF((MIN('GA2'!$F$4,WS1B!R545)-MAX('GA2'!$F$3, WS1B!Q545))&lt;0,0,MIN('GA2'!$F$4,WS1B!R545)-MAX('GA2'!$F$3, WS1B!Q545))</f>
        <v>1.9310083044795627</v>
      </c>
      <c r="W545">
        <f>IF((MIN(24,R545)-MAX('GA2'!$F$4,WS1B!Q545))&lt;0,0,MIN(24,R545)-MAX('GA2'!$F$4,WS1B!Q545))</f>
        <v>0</v>
      </c>
      <c r="X545">
        <f>(U545*'GA2'!$B$5+WS1B!V545*'GA2'!$C$5+WS1B!W545*'GA2'!$D$5)*INDEX('GA2'!$E$3:$E$8,WS1B!S545)</f>
        <v>38790.68608702741</v>
      </c>
      <c r="Y545">
        <v>0</v>
      </c>
      <c r="Z545">
        <v>0</v>
      </c>
      <c r="AA545">
        <v>4</v>
      </c>
      <c r="AB545">
        <f t="shared" si="60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61"/>
        <v>19</v>
      </c>
      <c r="AK545">
        <f>IF((MIN('GA2'!$F$3,AH545)-MAX(0,AG545))&lt;0,0,MIN('GA2'!$F$3,AH545)-MAX(0,AG545))</f>
        <v>4.0689916955204373</v>
      </c>
      <c r="AL545">
        <f>IF((MIN('GA2'!$F$4,WS1B!AH545)-MAX('GA2'!$F$3, WS1B!AG545))&lt;0,0,MIN('GA2'!$F$4,WS1B!AH545)-MAX('GA2'!$F$3, WS1B!AG545))</f>
        <v>3.5044493081118961</v>
      </c>
      <c r="AM545">
        <f>IF((MIN(24,AH545)-MAX('GA2'!$F$4,WS1B!AG545))&lt;0,0,MIN(24,AH545)-MAX('GA2'!$F$4,WS1B!AG545))</f>
        <v>11.426558996367667</v>
      </c>
      <c r="AN545">
        <f>(AK545*'GA2'!$B$7+WS1B!AL545*'GA2'!$C$7+WS1B!AM545*'GA2'!$D$7)*INDEX('GA2'!$E$3:$E$8,WS1B!AI545)</f>
        <v>155609.07657671612</v>
      </c>
      <c r="AO545">
        <f t="shared" si="56"/>
        <v>194399.76266374352</v>
      </c>
      <c r="AP545">
        <v>190412</v>
      </c>
      <c r="AQ545">
        <v>251.2</v>
      </c>
      <c r="AR545">
        <f t="shared" si="62"/>
        <v>3987.7626637435169</v>
      </c>
    </row>
    <row r="546" spans="1:44" x14ac:dyDescent="0.3">
      <c r="A546">
        <v>6.3</v>
      </c>
      <c r="B546">
        <v>15.8</v>
      </c>
      <c r="C546">
        <v>3</v>
      </c>
      <c r="D546">
        <f t="shared" si="57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2.0734410036323334</v>
      </c>
      <c r="G546">
        <f>IF((MIN(24,B546)-MAX('GA2'!$F$4,WS1B!A546))&lt;0,0,MIN(24,B546)-MAX('GA2'!$F$4,WS1B!A546))</f>
        <v>7.4265589963676675</v>
      </c>
      <c r="H546">
        <f>(E546*'GA2'!$B$3+WS1B!F546*'GA2'!$C$3+WS1B!G546*'GA2'!$D$3)*INDEX('GA2'!$E$3:$E$8,WS1B!C546)</f>
        <v>86738.295982024982</v>
      </c>
      <c r="I546">
        <v>0</v>
      </c>
      <c r="J546">
        <v>0</v>
      </c>
      <c r="K546">
        <v>5</v>
      </c>
      <c r="L546">
        <f t="shared" si="58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9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60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61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0.17344100363233395</v>
      </c>
      <c r="AM546">
        <f>IF((MIN(24,AH546)-MAX('GA2'!$F$4,WS1B!AG546))&lt;0,0,MIN(24,AH546)-MAX('GA2'!$F$4,WS1B!AG546))</f>
        <v>12.926558996367667</v>
      </c>
      <c r="AN546">
        <f>(AK546*'GA2'!$B$7+WS1B!AL546*'GA2'!$C$7+WS1B!AM546*'GA2'!$D$7)*INDEX('GA2'!$E$3:$E$8,WS1B!AI546)</f>
        <v>121557.45236216662</v>
      </c>
      <c r="AO546">
        <f t="shared" si="56"/>
        <v>208295.74834419158</v>
      </c>
      <c r="AP546">
        <v>185380</v>
      </c>
      <c r="AQ546">
        <v>299.7</v>
      </c>
      <c r="AR546">
        <f t="shared" si="62"/>
        <v>22915.748344191583</v>
      </c>
    </row>
    <row r="547" spans="1:44" x14ac:dyDescent="0.3">
      <c r="A547">
        <v>1.5</v>
      </c>
      <c r="B547">
        <v>7.6</v>
      </c>
      <c r="C547">
        <v>3</v>
      </c>
      <c r="D547">
        <f t="shared" si="57"/>
        <v>6.1</v>
      </c>
      <c r="E547">
        <f>IF((MIN('GA2'!$F$3,B547)-MAX(0,A547))&lt;0,0,MIN('GA2'!$F$3,B547)-MAX(0,A547))</f>
        <v>3.3689916955204371</v>
      </c>
      <c r="F547">
        <f>IF((MIN('GA2'!$F$4,WS1B!B547)-MAX('GA2'!$F$3, WS1B!A547))&lt;0,0,MIN('GA2'!$F$4,WS1B!B547)-MAX('GA2'!$F$3, WS1B!A547))</f>
        <v>2.7310083044795626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50111.242250446972</v>
      </c>
      <c r="I547">
        <v>0</v>
      </c>
      <c r="J547">
        <v>0</v>
      </c>
      <c r="K547">
        <v>4</v>
      </c>
      <c r="L547">
        <f t="shared" si="58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9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36091.79263207475</v>
      </c>
      <c r="Y547">
        <v>0.6</v>
      </c>
      <c r="Z547">
        <v>23.1</v>
      </c>
      <c r="AA547">
        <v>5</v>
      </c>
      <c r="AB547">
        <f t="shared" si="60"/>
        <v>22.5</v>
      </c>
      <c r="AC547">
        <f>IF((MIN('GA2'!$F$3,Z547)-MAX(0,Y547))&lt;0,0,MIN('GA2'!$F$3,Z547)-MAX(0,Y547))</f>
        <v>4.2689916955204374</v>
      </c>
      <c r="AD547">
        <f>IF((MIN('GA2'!$F$4,WS1B!Z547)-MAX('GA2'!$F$3, WS1B!Y547))&lt;0,0,MIN('GA2'!$F$4,WS1B!Z547)-MAX('GA2'!$F$3, WS1B!Y547))</f>
        <v>3.5044493081118961</v>
      </c>
      <c r="AE547">
        <f>IF((MIN(24,Z547)-MAX('GA2'!$F$4,WS1B!Y547))&lt;0,0,MIN(24,Z547)-MAX('GA2'!$F$4,WS1B!Y547))</f>
        <v>14.726558996367668</v>
      </c>
      <c r="AF547">
        <f>(AC547*'GA2'!$B$6+WS1B!AD547*'GA2'!$C$6+WS1B!AE547*'GA2'!$D$6)*INDEX('GA2'!$E$3:$E$8,WS1B!AA547)</f>
        <v>217113.21462161248</v>
      </c>
      <c r="AG547">
        <v>7.5</v>
      </c>
      <c r="AH547">
        <v>10.6</v>
      </c>
      <c r="AI547">
        <v>1</v>
      </c>
      <c r="AJ547">
        <f t="shared" si="61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0.87344100363233323</v>
      </c>
      <c r="AM547">
        <f>IF((MIN(24,AH547)-MAX('GA2'!$F$4,WS1B!AG547))&lt;0,0,MIN(24,AH547)-MAX('GA2'!$F$4,WS1B!AG547))</f>
        <v>2.2265589963676664</v>
      </c>
      <c r="AN547">
        <f>(AK547*'GA2'!$B$7+WS1B!AL547*'GA2'!$C$7+WS1B!AM547*'GA2'!$D$7)*INDEX('GA2'!$E$3:$E$8,WS1B!AI547)</f>
        <v>25125.643574282291</v>
      </c>
      <c r="AO547">
        <f t="shared" si="56"/>
        <v>328441.89307841647</v>
      </c>
      <c r="AP547">
        <v>341171</v>
      </c>
      <c r="AQ547">
        <v>350.3</v>
      </c>
      <c r="AR547">
        <f t="shared" si="62"/>
        <v>12729.10692158353</v>
      </c>
    </row>
    <row r="548" spans="1:44" x14ac:dyDescent="0.3">
      <c r="A548">
        <v>6</v>
      </c>
      <c r="B548">
        <v>19.7</v>
      </c>
      <c r="C548">
        <v>4</v>
      </c>
      <c r="D548">
        <f t="shared" si="57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2.3734410036323332</v>
      </c>
      <c r="G548">
        <f>IF((MIN(24,B548)-MAX('GA2'!$F$4,WS1B!A548))&lt;0,0,MIN(24,B548)-MAX('GA2'!$F$4,WS1B!A548))</f>
        <v>11.326558996367666</v>
      </c>
      <c r="H548">
        <f>(E548*'GA2'!$B$3+WS1B!F548*'GA2'!$C$3+WS1B!G548*'GA2'!$D$3)*INDEX('GA2'!$E$3:$E$8,WS1B!C548)</f>
        <v>106626.86031277096</v>
      </c>
      <c r="I548">
        <v>0</v>
      </c>
      <c r="J548">
        <v>0</v>
      </c>
      <c r="K548">
        <v>6</v>
      </c>
      <c r="L548">
        <f t="shared" si="58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9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3.0734410036323334</v>
      </c>
      <c r="W548">
        <f>IF((MIN(24,R548)-MAX('GA2'!$F$4,WS1B!Q548))&lt;0,0,MIN(24,R548)-MAX('GA2'!$F$4,WS1B!Q548))</f>
        <v>2.3265589963676661</v>
      </c>
      <c r="X548">
        <f>(U548*'GA2'!$B$5+WS1B!V548*'GA2'!$C$5+WS1B!W548*'GA2'!$D$5)*INDEX('GA2'!$E$3:$E$8,WS1B!S548)</f>
        <v>73277.865886654516</v>
      </c>
      <c r="Y548">
        <v>0</v>
      </c>
      <c r="Z548">
        <v>0</v>
      </c>
      <c r="AA548">
        <v>1</v>
      </c>
      <c r="AB548">
        <f t="shared" si="60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61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67319.208953235851</v>
      </c>
      <c r="AO548">
        <f t="shared" si="56"/>
        <v>247223.93515266132</v>
      </c>
      <c r="AP548">
        <v>247704</v>
      </c>
      <c r="AQ548">
        <v>338.7</v>
      </c>
      <c r="AR548">
        <f t="shared" si="62"/>
        <v>480.06484733868274</v>
      </c>
    </row>
    <row r="549" spans="1:44" x14ac:dyDescent="0.3">
      <c r="A549">
        <v>0.5</v>
      </c>
      <c r="B549">
        <v>14</v>
      </c>
      <c r="C549">
        <v>5</v>
      </c>
      <c r="D549">
        <f t="shared" si="57"/>
        <v>13.5</v>
      </c>
      <c r="E549">
        <f>IF((MIN('GA2'!$F$3,B549)-MAX(0,A549))&lt;0,0,MIN('GA2'!$F$3,B549)-MAX(0,A549))</f>
        <v>4.3689916955204371</v>
      </c>
      <c r="F549">
        <f>IF((MIN('GA2'!$F$4,WS1B!B549)-MAX('GA2'!$F$3, WS1B!A549))&lt;0,0,MIN('GA2'!$F$4,WS1B!B549)-MAX('GA2'!$F$3, WS1B!A549))</f>
        <v>3.5044493081118961</v>
      </c>
      <c r="G549">
        <f>IF((MIN(24,B549)-MAX('GA2'!$F$4,WS1B!A549))&lt;0,0,MIN(24,B549)-MAX('GA2'!$F$4,WS1B!A549))</f>
        <v>5.6265589963676668</v>
      </c>
      <c r="H549">
        <f>(E549*'GA2'!$B$3+WS1B!F549*'GA2'!$C$3+WS1B!G549*'GA2'!$D$3)*INDEX('GA2'!$E$3:$E$8,WS1B!C549)</f>
        <v>115870.76886079321</v>
      </c>
      <c r="I549">
        <v>0</v>
      </c>
      <c r="J549">
        <v>0</v>
      </c>
      <c r="K549">
        <v>6</v>
      </c>
      <c r="L549">
        <f t="shared" si="58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9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60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61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 t="shared" si="56"/>
        <v>115870.76886079321</v>
      </c>
      <c r="AP549">
        <v>107100</v>
      </c>
      <c r="AQ549">
        <v>202.5</v>
      </c>
      <c r="AR549">
        <f t="shared" si="62"/>
        <v>8770.7688607932068</v>
      </c>
    </row>
    <row r="550" spans="1:44" x14ac:dyDescent="0.3">
      <c r="A550">
        <v>0</v>
      </c>
      <c r="B550">
        <v>0</v>
      </c>
      <c r="C550">
        <v>6</v>
      </c>
      <c r="D550">
        <f t="shared" si="57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58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2.6734410036323331</v>
      </c>
      <c r="O550">
        <f>IF((MIN(24,J550)-MAX('GA2'!$F$4,WS1B!I550))&lt;0,0,MIN(24,J550)-MAX('GA2'!$F$4,WS1B!I550))</f>
        <v>1.0265589963676671</v>
      </c>
      <c r="P550">
        <f>(M550*'GA2'!$B$4+WS1B!N550*'GA2'!$C$4+WS1B!O550*'GA2'!$D$4)*INDEX('GA2'!$E$3:$E$8,WS1B!K550)</f>
        <v>41928.998619135964</v>
      </c>
      <c r="Q550">
        <v>7</v>
      </c>
      <c r="R550">
        <v>10.1</v>
      </c>
      <c r="S550">
        <v>1</v>
      </c>
      <c r="T550">
        <f t="shared" si="59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1.3734410036323332</v>
      </c>
      <c r="W550">
        <f>IF((MIN(24,R550)-MAX('GA2'!$F$4,WS1B!Q550))&lt;0,0,MIN(24,R550)-MAX('GA2'!$F$4,WS1B!Q550))</f>
        <v>1.7265589963676664</v>
      </c>
      <c r="X550">
        <f>(U550*'GA2'!$B$5+WS1B!V550*'GA2'!$C$5+WS1B!W550*'GA2'!$D$5)*INDEX('GA2'!$E$3:$E$8,WS1B!S550)</f>
        <v>34675.662649653976</v>
      </c>
      <c r="Y550">
        <v>0</v>
      </c>
      <c r="Z550">
        <v>0</v>
      </c>
      <c r="AA550">
        <v>4</v>
      </c>
      <c r="AB550">
        <f t="shared" si="60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61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3.3734410036323332</v>
      </c>
      <c r="AM550">
        <f>IF((MIN(24,AH550)-MAX('GA2'!$F$4,WS1B!AG550))&lt;0,0,MIN(24,AH550)-MAX('GA2'!$F$4,WS1B!AG550))</f>
        <v>9.0265589963676653</v>
      </c>
      <c r="AN550">
        <f>(AK550*'GA2'!$B$7+WS1B!AL550*'GA2'!$C$7+WS1B!AM550*'GA2'!$D$7)*INDEX('GA2'!$E$3:$E$8,WS1B!AI550)</f>
        <v>94180.334989386756</v>
      </c>
      <c r="AO550">
        <f t="shared" si="56"/>
        <v>170784.99625817669</v>
      </c>
      <c r="AP550">
        <v>159229</v>
      </c>
      <c r="AQ550">
        <v>210.6</v>
      </c>
      <c r="AR550">
        <f t="shared" si="62"/>
        <v>11555.996258176689</v>
      </c>
    </row>
    <row r="551" spans="1:44" x14ac:dyDescent="0.3">
      <c r="A551">
        <v>0</v>
      </c>
      <c r="B551">
        <v>0</v>
      </c>
      <c r="C551">
        <v>1</v>
      </c>
      <c r="D551">
        <f t="shared" si="57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58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23764.684569776928</v>
      </c>
      <c r="Q551">
        <v>0</v>
      </c>
      <c r="R551">
        <v>0</v>
      </c>
      <c r="S551">
        <v>5</v>
      </c>
      <c r="T551">
        <f t="shared" si="59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60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61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2.2734410036323336</v>
      </c>
      <c r="AM551">
        <f>IF((MIN(24,AH551)-MAX('GA2'!$F$4,WS1B!AG551))&lt;0,0,MIN(24,AH551)-MAX('GA2'!$F$4,WS1B!AG551))</f>
        <v>12.326558996367666</v>
      </c>
      <c r="AN551">
        <f>(AK551*'GA2'!$B$7+WS1B!AL551*'GA2'!$C$7+WS1B!AM551*'GA2'!$D$7)*INDEX('GA2'!$E$3:$E$8,WS1B!AI551)</f>
        <v>124480.15129418619</v>
      </c>
      <c r="AO551">
        <f t="shared" si="56"/>
        <v>148244.83586396312</v>
      </c>
      <c r="AP551">
        <v>161330</v>
      </c>
      <c r="AQ551">
        <v>192.2</v>
      </c>
      <c r="AR551">
        <f t="shared" si="62"/>
        <v>13085.164136036881</v>
      </c>
    </row>
    <row r="552" spans="1:44" x14ac:dyDescent="0.3">
      <c r="A552">
        <v>12.2</v>
      </c>
      <c r="B552">
        <v>23</v>
      </c>
      <c r="C552">
        <v>6</v>
      </c>
      <c r="D552">
        <f t="shared" si="57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120064.55926766981</v>
      </c>
      <c r="I552">
        <v>1.2</v>
      </c>
      <c r="J552">
        <v>21.6</v>
      </c>
      <c r="K552">
        <v>1</v>
      </c>
      <c r="L552">
        <f t="shared" si="58"/>
        <v>20.400000000000002</v>
      </c>
      <c r="M552">
        <f>IF((MIN('GA2'!$F$3,J552)-MAX(0,I552))&lt;0,0,MIN('GA2'!$F$3,J552)-MAX(0,I552))</f>
        <v>3.6689916955204369</v>
      </c>
      <c r="N552">
        <f>IF((MIN('GA2'!$F$4,WS1B!J552)-MAX('GA2'!$F$3, WS1B!I552))&lt;0,0,MIN('GA2'!$F$4,WS1B!J552)-MAX('GA2'!$F$3, WS1B!I552))</f>
        <v>3.5044493081118961</v>
      </c>
      <c r="O552">
        <f>IF((MIN(24,J552)-MAX('GA2'!$F$4,WS1B!I552))&lt;0,0,MIN(24,J552)-MAX('GA2'!$F$4,WS1B!I552))</f>
        <v>13.226558996367668</v>
      </c>
      <c r="P552">
        <f>(M552*'GA2'!$B$4+WS1B!N552*'GA2'!$C$4+WS1B!O552*'GA2'!$D$4)*INDEX('GA2'!$E$3:$E$8,WS1B!K552)</f>
        <v>207137.59600815093</v>
      </c>
      <c r="Q552">
        <v>0</v>
      </c>
      <c r="R552">
        <v>0</v>
      </c>
      <c r="S552">
        <v>2</v>
      </c>
      <c r="T552">
        <f t="shared" si="59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60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61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 t="shared" si="56"/>
        <v>327202.15527582075</v>
      </c>
      <c r="AP552">
        <v>342364</v>
      </c>
      <c r="AQ552">
        <v>366</v>
      </c>
      <c r="AR552">
        <f t="shared" si="62"/>
        <v>15161.844724179246</v>
      </c>
    </row>
    <row r="553" spans="1:44" x14ac:dyDescent="0.3">
      <c r="A553">
        <v>0</v>
      </c>
      <c r="B553">
        <v>0</v>
      </c>
      <c r="C553">
        <v>3</v>
      </c>
      <c r="D553">
        <f t="shared" si="57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58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32819.89678713795</v>
      </c>
      <c r="Q553">
        <v>0</v>
      </c>
      <c r="R553">
        <v>0</v>
      </c>
      <c r="S553">
        <v>6</v>
      </c>
      <c r="T553">
        <f t="shared" si="59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60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61"/>
        <v>17.700000000000003</v>
      </c>
      <c r="AK553">
        <f>IF((MIN('GA2'!$F$3,AH553)-MAX(0,AG553))&lt;0,0,MIN('GA2'!$F$3,AH553)-MAX(0,AG553))</f>
        <v>1.9689916955204372</v>
      </c>
      <c r="AL553">
        <f>IF((MIN('GA2'!$F$4,WS1B!AH553)-MAX('GA2'!$F$3, WS1B!AG553))&lt;0,0,MIN('GA2'!$F$4,WS1B!AH553)-MAX('GA2'!$F$3, WS1B!AG553))</f>
        <v>3.5044493081118961</v>
      </c>
      <c r="AM553">
        <f>IF((MIN(24,AH553)-MAX('GA2'!$F$4,WS1B!AG553))&lt;0,0,MIN(24,AH553)-MAX('GA2'!$F$4,WS1B!AG553))</f>
        <v>12.226558996367668</v>
      </c>
      <c r="AN553">
        <f>(AK553*'GA2'!$B$7+WS1B!AL553*'GA2'!$C$7+WS1B!AM553*'GA2'!$D$7)*INDEX('GA2'!$E$3:$E$8,WS1B!AI553)</f>
        <v>137273.79533124628</v>
      </c>
      <c r="AO553">
        <f t="shared" si="56"/>
        <v>170093.69211838424</v>
      </c>
      <c r="AP553">
        <v>186798</v>
      </c>
      <c r="AQ553">
        <v>243.4</v>
      </c>
      <c r="AR553">
        <f t="shared" si="62"/>
        <v>16704.307881615765</v>
      </c>
    </row>
    <row r="554" spans="1:44" x14ac:dyDescent="0.3">
      <c r="A554">
        <v>0</v>
      </c>
      <c r="B554">
        <v>0</v>
      </c>
      <c r="C554">
        <v>2</v>
      </c>
      <c r="D554">
        <f t="shared" si="57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58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155629.83315191223</v>
      </c>
      <c r="Q554">
        <v>0</v>
      </c>
      <c r="R554">
        <v>0</v>
      </c>
      <c r="S554">
        <v>6</v>
      </c>
      <c r="T554">
        <f t="shared" si="59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60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61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 t="shared" si="56"/>
        <v>155629.83315191223</v>
      </c>
      <c r="AP554">
        <v>149310</v>
      </c>
      <c r="AQ554">
        <v>147</v>
      </c>
      <c r="AR554">
        <f t="shared" si="62"/>
        <v>6319.8331519122294</v>
      </c>
    </row>
    <row r="555" spans="1:44" x14ac:dyDescent="0.3">
      <c r="A555">
        <v>0.3</v>
      </c>
      <c r="B555">
        <v>2.8</v>
      </c>
      <c r="C555">
        <v>4</v>
      </c>
      <c r="D555">
        <f t="shared" si="57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21407.225647273623</v>
      </c>
      <c r="I555">
        <v>2.4</v>
      </c>
      <c r="J555">
        <v>16.7</v>
      </c>
      <c r="K555">
        <v>1</v>
      </c>
      <c r="L555">
        <f t="shared" si="58"/>
        <v>14.299999999999999</v>
      </c>
      <c r="M555">
        <f>IF((MIN('GA2'!$F$3,J555)-MAX(0,I555))&lt;0,0,MIN('GA2'!$F$3,J555)-MAX(0,I555))</f>
        <v>2.4689916955204372</v>
      </c>
      <c r="N555">
        <f>IF((MIN('GA2'!$F$4,WS1B!J555)-MAX('GA2'!$F$3, WS1B!I555))&lt;0,0,MIN('GA2'!$F$4,WS1B!J555)-MAX('GA2'!$F$3, WS1B!I555))</f>
        <v>3.5044493081118961</v>
      </c>
      <c r="O555">
        <f>IF((MIN(24,J555)-MAX('GA2'!$F$4,WS1B!I555))&lt;0,0,MIN(24,J555)-MAX('GA2'!$F$4,WS1B!I555))</f>
        <v>8.3265589963676661</v>
      </c>
      <c r="P555">
        <f>(M555*'GA2'!$B$4+WS1B!N555*'GA2'!$C$4+WS1B!O555*'GA2'!$D$4)*INDEX('GA2'!$E$3:$E$8,WS1B!K555)</f>
        <v>143783.8623807563</v>
      </c>
      <c r="Q555">
        <v>0</v>
      </c>
      <c r="R555">
        <v>0</v>
      </c>
      <c r="S555">
        <v>3</v>
      </c>
      <c r="T555">
        <f t="shared" si="59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60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61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 t="shared" si="56"/>
        <v>165191.08802802992</v>
      </c>
      <c r="AP555">
        <v>182553</v>
      </c>
      <c r="AQ555">
        <v>180.5</v>
      </c>
      <c r="AR555">
        <f t="shared" si="62"/>
        <v>17361.911971970083</v>
      </c>
    </row>
    <row r="556" spans="1:44" x14ac:dyDescent="0.3">
      <c r="A556">
        <v>1.9</v>
      </c>
      <c r="B556">
        <v>5.2</v>
      </c>
      <c r="C556">
        <v>5</v>
      </c>
      <c r="D556">
        <f t="shared" si="57"/>
        <v>3.3000000000000003</v>
      </c>
      <c r="E556">
        <f>IF((MIN('GA2'!$F$3,B556)-MAX(0,A556))&lt;0,0,MIN('GA2'!$F$3,B556)-MAX(0,A556))</f>
        <v>2.9689916955204372</v>
      </c>
      <c r="F556">
        <f>IF((MIN('GA2'!$F$4,WS1B!B556)-MAX('GA2'!$F$3, WS1B!A556))&lt;0,0,MIN('GA2'!$F$4,WS1B!B556)-MAX('GA2'!$F$3, WS1B!A556))</f>
        <v>0.33100830447956309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30841.868837482762</v>
      </c>
      <c r="I556">
        <v>0</v>
      </c>
      <c r="J556">
        <v>0</v>
      </c>
      <c r="K556">
        <v>3</v>
      </c>
      <c r="L556">
        <f t="shared" si="58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9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23856.953395611243</v>
      </c>
      <c r="Y556">
        <v>0</v>
      </c>
      <c r="Z556">
        <v>0</v>
      </c>
      <c r="AA556">
        <v>1</v>
      </c>
      <c r="AB556">
        <f t="shared" si="60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61"/>
        <v>15</v>
      </c>
      <c r="AK556">
        <f>IF((MIN('GA2'!$F$3,AH556)-MAX(0,AG556))&lt;0,0,MIN('GA2'!$F$3,AH556)-MAX(0,AG556))</f>
        <v>1.0689916955204373</v>
      </c>
      <c r="AL556">
        <f>IF((MIN('GA2'!$F$4,WS1B!AH556)-MAX('GA2'!$F$3, WS1B!AG556))&lt;0,0,MIN('GA2'!$F$4,WS1B!AH556)-MAX('GA2'!$F$3, WS1B!AG556))</f>
        <v>3.5044493081118961</v>
      </c>
      <c r="AM556">
        <f>IF((MIN(24,AH556)-MAX('GA2'!$F$4,WS1B!AG556))&lt;0,0,MIN(24,AH556)-MAX('GA2'!$F$4,WS1B!AG556))</f>
        <v>10.426558996367667</v>
      </c>
      <c r="AN556">
        <f>(AK556*'GA2'!$B$7+WS1B!AL556*'GA2'!$C$7+WS1B!AM556*'GA2'!$D$7)*INDEX('GA2'!$E$3:$E$8,WS1B!AI556)</f>
        <v>157862.12350058931</v>
      </c>
      <c r="AO556">
        <f t="shared" si="56"/>
        <v>212560.9457336833</v>
      </c>
      <c r="AP556">
        <v>201210</v>
      </c>
      <c r="AQ556">
        <v>255.9</v>
      </c>
      <c r="AR556">
        <f t="shared" si="62"/>
        <v>11350.9457336833</v>
      </c>
    </row>
    <row r="557" spans="1:44" x14ac:dyDescent="0.3">
      <c r="A557">
        <v>0</v>
      </c>
      <c r="B557">
        <v>0</v>
      </c>
      <c r="C557">
        <v>3</v>
      </c>
      <c r="D557">
        <f t="shared" si="57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58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4779.917708044567</v>
      </c>
      <c r="Q557">
        <v>0</v>
      </c>
      <c r="R557">
        <v>0</v>
      </c>
      <c r="S557">
        <v>2</v>
      </c>
      <c r="T557">
        <f t="shared" si="59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60"/>
        <v>20.7</v>
      </c>
      <c r="AC557">
        <f>IF((MIN('GA2'!$F$3,Z557)-MAX(0,Y557))&lt;0,0,MIN('GA2'!$F$3,Z557)-MAX(0,Y557))</f>
        <v>3.268991695520437</v>
      </c>
      <c r="AD557">
        <f>IF((MIN('GA2'!$F$4,WS1B!Z557)-MAX('GA2'!$F$3, WS1B!Y557))&lt;0,0,MIN('GA2'!$F$4,WS1B!Z557)-MAX('GA2'!$F$3, WS1B!Y557))</f>
        <v>3.5044493081118961</v>
      </c>
      <c r="AE557">
        <f>IF((MIN(24,Z557)-MAX('GA2'!$F$4,WS1B!Y557))&lt;0,0,MIN(24,Z557)-MAX('GA2'!$F$4,WS1B!Y557))</f>
        <v>13.926558996367667</v>
      </c>
      <c r="AF557">
        <f>(AC557*'GA2'!$B$6+WS1B!AD557*'GA2'!$C$6+WS1B!AE557*'GA2'!$D$6)*INDEX('GA2'!$E$3:$E$8,WS1B!AA557)</f>
        <v>202257.24159470832</v>
      </c>
      <c r="AG557">
        <v>1.1000000000000001</v>
      </c>
      <c r="AH557">
        <v>18.3</v>
      </c>
      <c r="AI557">
        <v>6</v>
      </c>
      <c r="AJ557">
        <f t="shared" si="61"/>
        <v>17.2</v>
      </c>
      <c r="AK557">
        <f>IF((MIN('GA2'!$F$3,AH557)-MAX(0,AG557))&lt;0,0,MIN('GA2'!$F$3,AH557)-MAX(0,AG557))</f>
        <v>3.768991695520437</v>
      </c>
      <c r="AL557">
        <f>IF((MIN('GA2'!$F$4,WS1B!AH557)-MAX('GA2'!$F$3, WS1B!AG557))&lt;0,0,MIN('GA2'!$F$4,WS1B!AH557)-MAX('GA2'!$F$3, WS1B!AG557))</f>
        <v>3.5044493081118961</v>
      </c>
      <c r="AM557">
        <f>IF((MIN(24,AH557)-MAX('GA2'!$F$4,WS1B!AG557))&lt;0,0,MIN(24,AH557)-MAX('GA2'!$F$4,WS1B!AG557))</f>
        <v>9.9265589963676675</v>
      </c>
      <c r="AN557">
        <f>(AK557*'GA2'!$B$7+WS1B!AL557*'GA2'!$C$7+WS1B!AM557*'GA2'!$D$7)*INDEX('GA2'!$E$3:$E$8,WS1B!AI557)</f>
        <v>177827.81172958307</v>
      </c>
      <c r="AO557">
        <f t="shared" si="56"/>
        <v>384864.97103233601</v>
      </c>
      <c r="AP557">
        <v>375553</v>
      </c>
      <c r="AQ557">
        <v>378</v>
      </c>
      <c r="AR557">
        <f t="shared" si="62"/>
        <v>9311.971032336005</v>
      </c>
    </row>
    <row r="558" spans="1:44" x14ac:dyDescent="0.3">
      <c r="A558">
        <v>1.8</v>
      </c>
      <c r="B558">
        <v>4.9000000000000004</v>
      </c>
      <c r="C558">
        <v>6</v>
      </c>
      <c r="D558">
        <f t="shared" si="57"/>
        <v>3.1000000000000005</v>
      </c>
      <c r="E558">
        <f>IF((MIN('GA2'!$F$3,B558)-MAX(0,A558))&lt;0,0,MIN('GA2'!$F$3,B558)-MAX(0,A558))</f>
        <v>3.0689916955204373</v>
      </c>
      <c r="F558">
        <f>IF((MIN('GA2'!$F$4,WS1B!B558)-MAX('GA2'!$F$3, WS1B!A558))&lt;0,0,MIN('GA2'!$F$4,WS1B!B558)-MAX('GA2'!$F$3, WS1B!A558))</f>
        <v>3.1008304479563265E-2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34893.843004836643</v>
      </c>
      <c r="I558">
        <v>2.2999999999999998</v>
      </c>
      <c r="J558">
        <v>12.7</v>
      </c>
      <c r="K558">
        <v>5</v>
      </c>
      <c r="L558">
        <f t="shared" si="58"/>
        <v>10.399999999999999</v>
      </c>
      <c r="M558">
        <f>IF((MIN('GA2'!$F$3,J558)-MAX(0,I558))&lt;0,0,MIN('GA2'!$F$3,J558)-MAX(0,I558))</f>
        <v>2.5689916955204373</v>
      </c>
      <c r="N558">
        <f>IF((MIN('GA2'!$F$4,WS1B!J558)-MAX('GA2'!$F$3, WS1B!I558))&lt;0,0,MIN('GA2'!$F$4,WS1B!J558)-MAX('GA2'!$F$3, WS1B!I558))</f>
        <v>3.5044493081118961</v>
      </c>
      <c r="O558">
        <f>IF((MIN(24,J558)-MAX('GA2'!$F$4,WS1B!I558))&lt;0,0,MIN(24,J558)-MAX('GA2'!$F$4,WS1B!I558))</f>
        <v>4.3265589963676661</v>
      </c>
      <c r="P558">
        <f>(M558*'GA2'!$B$4+WS1B!N558*'GA2'!$C$4+WS1B!O558*'GA2'!$D$4)*INDEX('GA2'!$E$3:$E$8,WS1B!K558)</f>
        <v>111833.36786415424</v>
      </c>
      <c r="Q558">
        <v>2.2999999999999998</v>
      </c>
      <c r="R558">
        <v>5.8</v>
      </c>
      <c r="S558">
        <v>1</v>
      </c>
      <c r="T558">
        <f t="shared" si="59"/>
        <v>3.5</v>
      </c>
      <c r="U558">
        <f>IF((MIN('GA2'!$F$3,R558)-MAX(0,Q558))&lt;0,0,MIN('GA2'!$F$3,R558)-MAX(0,Q558))</f>
        <v>2.5689916955204373</v>
      </c>
      <c r="V558">
        <f>IF((MIN('GA2'!$F$4,WS1B!R558)-MAX('GA2'!$F$3, WS1B!Q558))&lt;0,0,MIN('GA2'!$F$4,WS1B!R558)-MAX('GA2'!$F$3, WS1B!Q558))</f>
        <v>0.93100830447956273</v>
      </c>
      <c r="W558">
        <f>IF((MIN(24,R558)-MAX('GA2'!$F$4,WS1B!Q558))&lt;0,0,MIN(24,R558)-MAX('GA2'!$F$4,WS1B!Q558))</f>
        <v>0</v>
      </c>
      <c r="X558">
        <f>(U558*'GA2'!$B$5+WS1B!V558*'GA2'!$C$5+WS1B!W558*'GA2'!$D$5)*INDEX('GA2'!$E$3:$E$8,WS1B!S558)</f>
        <v>43967.198541742408</v>
      </c>
      <c r="Y558">
        <v>0</v>
      </c>
      <c r="Z558">
        <v>0</v>
      </c>
      <c r="AA558">
        <v>3</v>
      </c>
      <c r="AB558">
        <f t="shared" si="60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61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95144.481987240011</v>
      </c>
      <c r="AO558">
        <f t="shared" si="56"/>
        <v>285838.89139797329</v>
      </c>
      <c r="AP558">
        <v>318162</v>
      </c>
      <c r="AQ558">
        <v>305.7</v>
      </c>
      <c r="AR558">
        <f t="shared" si="62"/>
        <v>32323.10860202671</v>
      </c>
    </row>
    <row r="559" spans="1:44" x14ac:dyDescent="0.3">
      <c r="A559">
        <v>14.6</v>
      </c>
      <c r="B559">
        <v>18</v>
      </c>
      <c r="C559">
        <v>3</v>
      </c>
      <c r="D559">
        <f t="shared" si="57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34310.789596490518</v>
      </c>
      <c r="I559">
        <v>10</v>
      </c>
      <c r="J559">
        <v>13.5</v>
      </c>
      <c r="K559">
        <v>5</v>
      </c>
      <c r="L559">
        <f t="shared" si="58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42336.70052822234</v>
      </c>
      <c r="Q559">
        <v>0</v>
      </c>
      <c r="R559">
        <v>0</v>
      </c>
      <c r="S559">
        <v>6</v>
      </c>
      <c r="T559">
        <f t="shared" si="59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60"/>
        <v>11.200000000000001</v>
      </c>
      <c r="AC559">
        <f>IF((MIN('GA2'!$F$3,Z559)-MAX(0,Y559))&lt;0,0,MIN('GA2'!$F$3,Z559)-MAX(0,Y559))</f>
        <v>2.768991695520437</v>
      </c>
      <c r="AD559">
        <f>IF((MIN('GA2'!$F$4,WS1B!Z559)-MAX('GA2'!$F$3, WS1B!Y559))&lt;0,0,MIN('GA2'!$F$4,WS1B!Z559)-MAX('GA2'!$F$3, WS1B!Y559))</f>
        <v>3.5044493081118961</v>
      </c>
      <c r="AE559">
        <f>IF((MIN(24,Z559)-MAX('GA2'!$F$4,WS1B!Y559))&lt;0,0,MIN(24,Z559)-MAX('GA2'!$F$4,WS1B!Y559))</f>
        <v>4.9265589963676675</v>
      </c>
      <c r="AF559">
        <f>(AC559*'GA2'!$B$6+WS1B!AD559*'GA2'!$C$6+WS1B!AE559*'GA2'!$D$6)*INDEX('GA2'!$E$3:$E$8,WS1B!AA559)</f>
        <v>102249.83847989545</v>
      </c>
      <c r="AG559">
        <v>15.5</v>
      </c>
      <c r="AH559">
        <v>19.899999999999999</v>
      </c>
      <c r="AI559">
        <v>1</v>
      </c>
      <c r="AJ559">
        <f t="shared" si="61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42420.176982504025</v>
      </c>
      <c r="AO559">
        <f t="shared" si="56"/>
        <v>221317.50558711233</v>
      </c>
      <c r="AP559">
        <v>259337</v>
      </c>
      <c r="AQ559">
        <v>228.4</v>
      </c>
      <c r="AR559">
        <f t="shared" si="62"/>
        <v>38019.494412887667</v>
      </c>
    </row>
    <row r="560" spans="1:44" x14ac:dyDescent="0.3">
      <c r="A560">
        <v>0</v>
      </c>
      <c r="B560">
        <v>0</v>
      </c>
      <c r="C560">
        <v>1</v>
      </c>
      <c r="D560">
        <f t="shared" si="57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58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1.5734410036323334</v>
      </c>
      <c r="O560">
        <f>IF((MIN(24,J560)-MAX('GA2'!$F$4,WS1B!I560))&lt;0,0,MIN(24,J560)-MAX('GA2'!$F$4,WS1B!I560))</f>
        <v>10.626558996367667</v>
      </c>
      <c r="P560">
        <f>(M560*'GA2'!$B$4+WS1B!N560*'GA2'!$C$4+WS1B!O560*'GA2'!$D$4)*INDEX('GA2'!$E$3:$E$8,WS1B!K560)</f>
        <v>151855.94422301045</v>
      </c>
      <c r="Q560">
        <v>13.7</v>
      </c>
      <c r="R560">
        <v>18.100000000000001</v>
      </c>
      <c r="S560">
        <v>6</v>
      </c>
      <c r="T560">
        <f t="shared" si="59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42001.164788424372</v>
      </c>
      <c r="Y560">
        <v>0</v>
      </c>
      <c r="Z560">
        <v>0</v>
      </c>
      <c r="AA560">
        <v>5</v>
      </c>
      <c r="AB560">
        <f t="shared" si="60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61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 t="shared" si="56"/>
        <v>193857.10901143483</v>
      </c>
      <c r="AP560">
        <v>209358</v>
      </c>
      <c r="AQ560">
        <v>157.19999999999999</v>
      </c>
      <c r="AR560">
        <f t="shared" si="62"/>
        <v>15500.890988565166</v>
      </c>
    </row>
    <row r="561" spans="1:44" x14ac:dyDescent="0.3">
      <c r="A561">
        <v>12.3</v>
      </c>
      <c r="B561">
        <v>22.5</v>
      </c>
      <c r="C561">
        <v>6</v>
      </c>
      <c r="D561">
        <f t="shared" si="57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113394.30597502146</v>
      </c>
      <c r="I561">
        <v>0</v>
      </c>
      <c r="J561">
        <v>0</v>
      </c>
      <c r="K561">
        <v>2</v>
      </c>
      <c r="L561">
        <f t="shared" si="58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9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60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61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 t="shared" si="56"/>
        <v>113394.30597502146</v>
      </c>
      <c r="AP561">
        <v>133400</v>
      </c>
      <c r="AQ561">
        <v>153</v>
      </c>
      <c r="AR561">
        <f t="shared" si="62"/>
        <v>20005.69402497854</v>
      </c>
    </row>
    <row r="562" spans="1:44" x14ac:dyDescent="0.3">
      <c r="A562">
        <v>2.9</v>
      </c>
      <c r="B562">
        <v>22.7</v>
      </c>
      <c r="C562">
        <v>3</v>
      </c>
      <c r="D562">
        <f t="shared" si="57"/>
        <v>19.8</v>
      </c>
      <c r="E562">
        <f>IF((MIN('GA2'!$F$3,B562)-MAX(0,A562))&lt;0,0,MIN('GA2'!$F$3,B562)-MAX(0,A562))</f>
        <v>1.9689916955204372</v>
      </c>
      <c r="F562">
        <f>IF((MIN('GA2'!$F$4,WS1B!B562)-MAX('GA2'!$F$3, WS1B!A562))&lt;0,0,MIN('GA2'!$F$4,WS1B!B562)-MAX('GA2'!$F$3, WS1B!A562))</f>
        <v>3.5044493081118961</v>
      </c>
      <c r="G562">
        <f>IF((MIN(24,B562)-MAX('GA2'!$F$4,WS1B!A562))&lt;0,0,MIN(24,B562)-MAX('GA2'!$F$4,WS1B!A562))</f>
        <v>14.326558996367666</v>
      </c>
      <c r="H562">
        <f>(E562*'GA2'!$B$3+WS1B!F562*'GA2'!$C$3+WS1B!G562*'GA2'!$D$3)*INDEX('GA2'!$E$3:$E$8,WS1B!C562)</f>
        <v>184717.10622441329</v>
      </c>
      <c r="I562">
        <v>0</v>
      </c>
      <c r="J562">
        <v>0</v>
      </c>
      <c r="K562">
        <v>4</v>
      </c>
      <c r="L562">
        <f t="shared" si="58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9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60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61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1.3999999999999995</v>
      </c>
      <c r="AM562">
        <f>IF((MIN(24,AH562)-MAX('GA2'!$F$4,WS1B!AG562))&lt;0,0,MIN(24,AH562)-MAX('GA2'!$F$4,WS1B!AG562))</f>
        <v>0</v>
      </c>
      <c r="AN562">
        <f>(AK562*'GA2'!$B$7+WS1B!AL562*'GA2'!$C$7+WS1B!AM562*'GA2'!$D$7)*INDEX('GA2'!$E$3:$E$8,WS1B!AI562)</f>
        <v>7510.6554007192753</v>
      </c>
      <c r="AO562">
        <f t="shared" si="56"/>
        <v>192227.76162513258</v>
      </c>
      <c r="AP562">
        <v>216175</v>
      </c>
      <c r="AQ562">
        <v>313.8</v>
      </c>
      <c r="AR562">
        <f t="shared" si="62"/>
        <v>23947.238374867418</v>
      </c>
    </row>
    <row r="563" spans="1:44" x14ac:dyDescent="0.3">
      <c r="A563">
        <v>0</v>
      </c>
      <c r="B563">
        <v>0</v>
      </c>
      <c r="C563">
        <v>5</v>
      </c>
      <c r="D563">
        <f t="shared" si="57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58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9"/>
        <v>18.3</v>
      </c>
      <c r="U563">
        <f>IF((MIN('GA2'!$F$3,R563)-MAX(0,Q563))&lt;0,0,MIN('GA2'!$F$3,R563)-MAX(0,Q563))</f>
        <v>4.4689916955204367</v>
      </c>
      <c r="V563">
        <f>IF((MIN('GA2'!$F$4,WS1B!R563)-MAX('GA2'!$F$3, WS1B!Q563))&lt;0,0,MIN('GA2'!$F$4,WS1B!R563)-MAX('GA2'!$F$3, WS1B!Q563))</f>
        <v>3.5044493081118961</v>
      </c>
      <c r="W563">
        <f>IF((MIN(24,R563)-MAX('GA2'!$F$4,WS1B!Q563))&lt;0,0,MIN(24,R563)-MAX('GA2'!$F$4,WS1B!Q563))</f>
        <v>10.326558996367666</v>
      </c>
      <c r="X563">
        <f>(U563*'GA2'!$B$5+WS1B!V563*'GA2'!$C$5+WS1B!W563*'GA2'!$D$5)*INDEX('GA2'!$E$3:$E$8,WS1B!S563)</f>
        <v>213159.42779698796</v>
      </c>
      <c r="Y563">
        <v>0</v>
      </c>
      <c r="Z563">
        <v>0</v>
      </c>
      <c r="AA563">
        <v>6</v>
      </c>
      <c r="AB563">
        <f t="shared" si="60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61"/>
        <v>12.2</v>
      </c>
      <c r="AK563">
        <f>IF((MIN('GA2'!$F$3,AH563)-MAX(0,AG563))&lt;0,0,MIN('GA2'!$F$3,AH563)-MAX(0,AG563))</f>
        <v>2.5689916955204373</v>
      </c>
      <c r="AL563">
        <f>IF((MIN('GA2'!$F$4,WS1B!AH563)-MAX('GA2'!$F$3, WS1B!AG563))&lt;0,0,MIN('GA2'!$F$4,WS1B!AH563)-MAX('GA2'!$F$3, WS1B!AG563))</f>
        <v>3.5044493081118961</v>
      </c>
      <c r="AM563">
        <f>IF((MIN(24,AH563)-MAX('GA2'!$F$4,WS1B!AG563))&lt;0,0,MIN(24,AH563)-MAX('GA2'!$F$4,WS1B!AG563))</f>
        <v>6.1265589963676668</v>
      </c>
      <c r="AN563">
        <f>(AK563*'GA2'!$B$7+WS1B!AL563*'GA2'!$C$7+WS1B!AM563*'GA2'!$D$7)*INDEX('GA2'!$E$3:$E$8,WS1B!AI563)</f>
        <v>93171.36325069108</v>
      </c>
      <c r="AO563">
        <f t="shared" si="56"/>
        <v>306330.79104767903</v>
      </c>
      <c r="AP563">
        <v>296204</v>
      </c>
      <c r="AQ563">
        <v>292.8</v>
      </c>
      <c r="AR563">
        <f t="shared" si="62"/>
        <v>10126.791047679028</v>
      </c>
    </row>
    <row r="564" spans="1:44" x14ac:dyDescent="0.3">
      <c r="A564">
        <v>19.5</v>
      </c>
      <c r="B564">
        <v>23.6</v>
      </c>
      <c r="C564">
        <v>3</v>
      </c>
      <c r="D564">
        <f t="shared" si="57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41374.775689885639</v>
      </c>
      <c r="I564">
        <v>4.4000000000000004</v>
      </c>
      <c r="J564">
        <v>21.2</v>
      </c>
      <c r="K564">
        <v>4</v>
      </c>
      <c r="L564">
        <f t="shared" si="58"/>
        <v>16.799999999999997</v>
      </c>
      <c r="M564">
        <f>IF((MIN('GA2'!$F$3,J564)-MAX(0,I564))&lt;0,0,MIN('GA2'!$F$3,J564)-MAX(0,I564))</f>
        <v>0.46899169552043674</v>
      </c>
      <c r="N564">
        <f>IF((MIN('GA2'!$F$4,WS1B!J564)-MAX('GA2'!$F$3, WS1B!I564))&lt;0,0,MIN('GA2'!$F$4,WS1B!J564)-MAX('GA2'!$F$3, WS1B!I564))</f>
        <v>3.5044493081118961</v>
      </c>
      <c r="O564">
        <f>IF((MIN(24,J564)-MAX('GA2'!$F$4,WS1B!I564))&lt;0,0,MIN(24,J564)-MAX('GA2'!$F$4,WS1B!I564))</f>
        <v>12.826558996367666</v>
      </c>
      <c r="P564">
        <f>(M564*'GA2'!$B$4+WS1B!N564*'GA2'!$C$4+WS1B!O564*'GA2'!$D$4)*INDEX('GA2'!$E$3:$E$8,WS1B!K564)</f>
        <v>171141.22820931178</v>
      </c>
      <c r="Q564">
        <v>0</v>
      </c>
      <c r="R564">
        <v>0</v>
      </c>
      <c r="S564">
        <v>6</v>
      </c>
      <c r="T564">
        <f t="shared" si="59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60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61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53025.221228130045</v>
      </c>
      <c r="AO564">
        <f t="shared" si="56"/>
        <v>265541.22512732749</v>
      </c>
      <c r="AP564">
        <v>294849</v>
      </c>
      <c r="AQ564">
        <v>295.5</v>
      </c>
      <c r="AR564">
        <f t="shared" si="62"/>
        <v>29307.774872672511</v>
      </c>
    </row>
    <row r="565" spans="1:44" x14ac:dyDescent="0.3">
      <c r="A565">
        <v>4.0999999999999996</v>
      </c>
      <c r="B565">
        <v>20.399999999999999</v>
      </c>
      <c r="C565">
        <v>4</v>
      </c>
      <c r="D565">
        <f t="shared" si="57"/>
        <v>16.299999999999997</v>
      </c>
      <c r="E565">
        <f>IF((MIN('GA2'!$F$3,B565)-MAX(0,A565))&lt;0,0,MIN('GA2'!$F$3,B565)-MAX(0,A565))</f>
        <v>0.76899169552043745</v>
      </c>
      <c r="F565">
        <f>IF((MIN('GA2'!$F$4,WS1B!B565)-MAX('GA2'!$F$3, WS1B!A565))&lt;0,0,MIN('GA2'!$F$4,WS1B!B565)-MAX('GA2'!$F$3, WS1B!A565))</f>
        <v>3.5044493081118961</v>
      </c>
      <c r="G565">
        <f>IF((MIN(24,B565)-MAX('GA2'!$F$4,WS1B!A565))&lt;0,0,MIN(24,B565)-MAX('GA2'!$F$4,WS1B!A565))</f>
        <v>12.026558996367665</v>
      </c>
      <c r="H565">
        <f>(E565*'GA2'!$B$3+WS1B!F565*'GA2'!$C$3+WS1B!G565*'GA2'!$D$3)*INDEX('GA2'!$E$3:$E$8,WS1B!C565)</f>
        <v>124472.63304643576</v>
      </c>
      <c r="I565">
        <v>0</v>
      </c>
      <c r="J565">
        <v>0</v>
      </c>
      <c r="K565">
        <v>5</v>
      </c>
      <c r="L565">
        <f t="shared" si="58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9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60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61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 t="shared" si="56"/>
        <v>124472.63304643576</v>
      </c>
      <c r="AP565">
        <v>130500</v>
      </c>
      <c r="AQ565">
        <v>244.5</v>
      </c>
      <c r="AR565">
        <f t="shared" si="62"/>
        <v>6027.3669535642402</v>
      </c>
    </row>
    <row r="566" spans="1:44" x14ac:dyDescent="0.3">
      <c r="A566">
        <v>15.2</v>
      </c>
      <c r="B566">
        <v>20.2</v>
      </c>
      <c r="C566">
        <v>5</v>
      </c>
      <c r="D566">
        <f t="shared" si="57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48097.988180081622</v>
      </c>
      <c r="I566">
        <v>0</v>
      </c>
      <c r="J566">
        <v>0</v>
      </c>
      <c r="K566">
        <v>4</v>
      </c>
      <c r="L566">
        <f t="shared" si="58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9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9022.948158018693</v>
      </c>
      <c r="Y566">
        <v>0</v>
      </c>
      <c r="Z566">
        <v>0</v>
      </c>
      <c r="AA566">
        <v>6</v>
      </c>
      <c r="AB566">
        <f t="shared" si="60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61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1.0734410036323334</v>
      </c>
      <c r="AM566">
        <f>IF((MIN(24,AH566)-MAX('GA2'!$F$4,WS1B!AG566))&lt;0,0,MIN(24,AH566)-MAX('GA2'!$F$4,WS1B!AG566))</f>
        <v>6.9265589963676675</v>
      </c>
      <c r="AN566">
        <f>(AK566*'GA2'!$B$7+WS1B!AL566*'GA2'!$C$7+WS1B!AM566*'GA2'!$D$7)*INDEX('GA2'!$E$3:$E$8,WS1B!AI566)</f>
        <v>82844.917190801731</v>
      </c>
      <c r="AO566">
        <f t="shared" si="56"/>
        <v>139965.85352890205</v>
      </c>
      <c r="AP566">
        <v>137376</v>
      </c>
      <c r="AQ566">
        <v>181.4</v>
      </c>
      <c r="AR566">
        <f t="shared" si="62"/>
        <v>2589.853528902051</v>
      </c>
    </row>
    <row r="567" spans="1:44" x14ac:dyDescent="0.3">
      <c r="A567">
        <v>1.7</v>
      </c>
      <c r="B567">
        <v>10.199999999999999</v>
      </c>
      <c r="C567">
        <v>6</v>
      </c>
      <c r="D567">
        <f t="shared" si="57"/>
        <v>8.5</v>
      </c>
      <c r="E567">
        <f>IF((MIN('GA2'!$F$3,B567)-MAX(0,A567))&lt;0,0,MIN('GA2'!$F$3,B567)-MAX(0,A567))</f>
        <v>3.1689916955204369</v>
      </c>
      <c r="F567">
        <f>IF((MIN('GA2'!$F$4,WS1B!B567)-MAX('GA2'!$F$3, WS1B!A567))&lt;0,0,MIN('GA2'!$F$4,WS1B!B567)-MAX('GA2'!$F$3, WS1B!A567))</f>
        <v>3.5044493081118961</v>
      </c>
      <c r="G567">
        <f>IF((MIN(24,B567)-MAX('GA2'!$F$4,WS1B!A567))&lt;0,0,MIN(24,B567)-MAX('GA2'!$F$4,WS1B!A567))</f>
        <v>1.8265589963676661</v>
      </c>
      <c r="H567">
        <f>(E567*'GA2'!$B$3+WS1B!F567*'GA2'!$C$3+WS1B!G567*'GA2'!$D$3)*INDEX('GA2'!$E$3:$E$8,WS1B!C567)</f>
        <v>78095.741396580124</v>
      </c>
      <c r="I567">
        <v>4.8</v>
      </c>
      <c r="J567">
        <v>19</v>
      </c>
      <c r="K567">
        <v>5</v>
      </c>
      <c r="L567">
        <f t="shared" si="58"/>
        <v>14.2</v>
      </c>
      <c r="M567">
        <f>IF((MIN('GA2'!$F$3,J567)-MAX(0,I567))&lt;0,0,MIN('GA2'!$F$3,J567)-MAX(0,I567))</f>
        <v>6.8991695520437268E-2</v>
      </c>
      <c r="N567">
        <f>IF((MIN('GA2'!$F$4,WS1B!J567)-MAX('GA2'!$F$3, WS1B!I567))&lt;0,0,MIN('GA2'!$F$4,WS1B!J567)-MAX('GA2'!$F$3, WS1B!I567))</f>
        <v>3.5044493081118961</v>
      </c>
      <c r="O567">
        <f>IF((MIN(24,J567)-MAX('GA2'!$F$4,WS1B!I567))&lt;0,0,MIN(24,J567)-MAX('GA2'!$F$4,WS1B!I567))</f>
        <v>10.626558996367667</v>
      </c>
      <c r="P567">
        <f>(M567*'GA2'!$B$4+WS1B!N567*'GA2'!$C$4+WS1B!O567*'GA2'!$D$4)*INDEX('GA2'!$E$3:$E$8,WS1B!K567)</f>
        <v>165284.12568321999</v>
      </c>
      <c r="Q567">
        <v>0</v>
      </c>
      <c r="R567">
        <v>0</v>
      </c>
      <c r="S567">
        <v>4</v>
      </c>
      <c r="T567">
        <f t="shared" si="59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60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61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19281.898628410923</v>
      </c>
      <c r="AO567">
        <f t="shared" si="56"/>
        <v>262661.76570821105</v>
      </c>
      <c r="AP567">
        <v>289688</v>
      </c>
      <c r="AQ567">
        <v>293.5</v>
      </c>
      <c r="AR567">
        <f t="shared" si="62"/>
        <v>27026.234291788947</v>
      </c>
    </row>
    <row r="568" spans="1:44" x14ac:dyDescent="0.3">
      <c r="A568">
        <v>0</v>
      </c>
      <c r="B568">
        <v>0</v>
      </c>
      <c r="C568">
        <v>6</v>
      </c>
      <c r="D568">
        <f t="shared" si="57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58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9"/>
        <v>16.899999999999999</v>
      </c>
      <c r="U568">
        <f>IF((MIN('GA2'!$F$3,R568)-MAX(0,Q568))&lt;0,0,MIN('GA2'!$F$3,R568)-MAX(0,Q568))</f>
        <v>6.8991695520437268E-2</v>
      </c>
      <c r="V568">
        <f>IF((MIN('GA2'!$F$4,WS1B!R568)-MAX('GA2'!$F$3, WS1B!Q568))&lt;0,0,MIN('GA2'!$F$4,WS1B!R568)-MAX('GA2'!$F$3, WS1B!Q568))</f>
        <v>3.5044493081118961</v>
      </c>
      <c r="W568">
        <f>IF((MIN(24,R568)-MAX('GA2'!$F$4,WS1B!Q568))&lt;0,0,MIN(24,R568)-MAX('GA2'!$F$4,WS1B!Q568))</f>
        <v>13.326558996367666</v>
      </c>
      <c r="X568">
        <f>(U568*'GA2'!$B$5+WS1B!V568*'GA2'!$C$5+WS1B!W568*'GA2'!$D$5)*INDEX('GA2'!$E$3:$E$8,WS1B!S568)</f>
        <v>151054.34984911283</v>
      </c>
      <c r="Y568">
        <v>0</v>
      </c>
      <c r="Z568">
        <v>0</v>
      </c>
      <c r="AA568">
        <v>2</v>
      </c>
      <c r="AB568">
        <f t="shared" si="60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61"/>
        <v>15.2</v>
      </c>
      <c r="AK568">
        <f>IF((MIN('GA2'!$F$3,AH568)-MAX(0,AG568))&lt;0,0,MIN('GA2'!$F$3,AH568)-MAX(0,AG568))</f>
        <v>1.0689916955204373</v>
      </c>
      <c r="AL568">
        <f>IF((MIN('GA2'!$F$4,WS1B!AH568)-MAX('GA2'!$F$3, WS1B!AG568))&lt;0,0,MIN('GA2'!$F$4,WS1B!AH568)-MAX('GA2'!$F$3, WS1B!AG568))</f>
        <v>3.5044493081118961</v>
      </c>
      <c r="AM568">
        <f>IF((MIN(24,AH568)-MAX('GA2'!$F$4,WS1B!AG568))&lt;0,0,MIN(24,AH568)-MAX('GA2'!$F$4,WS1B!AG568))</f>
        <v>10.626558996367667</v>
      </c>
      <c r="AN568">
        <f>(AK568*'GA2'!$B$7+WS1B!AL568*'GA2'!$C$7+WS1B!AM568*'GA2'!$D$7)*INDEX('GA2'!$E$3:$E$8,WS1B!AI568)</f>
        <v>145538.67103718343</v>
      </c>
      <c r="AO568">
        <f t="shared" si="56"/>
        <v>296593.02088629629</v>
      </c>
      <c r="AP568">
        <v>285838</v>
      </c>
      <c r="AQ568">
        <v>317.60000000000002</v>
      </c>
      <c r="AR568">
        <f t="shared" si="62"/>
        <v>10755.02088629629</v>
      </c>
    </row>
    <row r="569" spans="1:44" x14ac:dyDescent="0.3">
      <c r="A569">
        <v>0</v>
      </c>
      <c r="B569">
        <v>0</v>
      </c>
      <c r="C569">
        <v>5</v>
      </c>
      <c r="D569">
        <f t="shared" si="57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58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9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60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61"/>
        <v>16.799999999999997</v>
      </c>
      <c r="AK569">
        <f>IF((MIN('GA2'!$F$3,AH569)-MAX(0,AG569))&lt;0,0,MIN('GA2'!$F$3,AH569)-MAX(0,AG569))</f>
        <v>0.76899169552043745</v>
      </c>
      <c r="AL569">
        <f>IF((MIN('GA2'!$F$4,WS1B!AH569)-MAX('GA2'!$F$3, WS1B!AG569))&lt;0,0,MIN('GA2'!$F$4,WS1B!AH569)-MAX('GA2'!$F$3, WS1B!AG569))</f>
        <v>3.5044493081118961</v>
      </c>
      <c r="AM569">
        <f>IF((MIN(24,AH569)-MAX('GA2'!$F$4,WS1B!AG569))&lt;0,0,MIN(24,AH569)-MAX('GA2'!$F$4,WS1B!AG569))</f>
        <v>12.526558996367665</v>
      </c>
      <c r="AN569">
        <f>(AK569*'GA2'!$B$7+WS1B!AL569*'GA2'!$C$7+WS1B!AM569*'GA2'!$D$7)*INDEX('GA2'!$E$3:$E$8,WS1B!AI569)</f>
        <v>136989.50004382708</v>
      </c>
      <c r="AO569">
        <f t="shared" si="56"/>
        <v>136989.50004382708</v>
      </c>
      <c r="AP569">
        <v>145530</v>
      </c>
      <c r="AQ569">
        <v>201.6</v>
      </c>
      <c r="AR569">
        <f t="shared" si="62"/>
        <v>8540.4999561729201</v>
      </c>
    </row>
    <row r="570" spans="1:44" x14ac:dyDescent="0.3">
      <c r="A570">
        <v>8.5</v>
      </c>
      <c r="B570">
        <v>13.9</v>
      </c>
      <c r="C570">
        <v>5</v>
      </c>
      <c r="D570">
        <f t="shared" si="57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51945.827234488155</v>
      </c>
      <c r="I570">
        <v>0</v>
      </c>
      <c r="J570">
        <v>0</v>
      </c>
      <c r="K570">
        <v>1</v>
      </c>
      <c r="L570">
        <f t="shared" si="58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9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60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65654.332516065071</v>
      </c>
      <c r="AG570">
        <v>1</v>
      </c>
      <c r="AH570">
        <v>13.5</v>
      </c>
      <c r="AI570">
        <v>6</v>
      </c>
      <c r="AJ570">
        <f t="shared" si="61"/>
        <v>12.5</v>
      </c>
      <c r="AK570">
        <f>IF((MIN('GA2'!$F$3,AH570)-MAX(0,AG570))&lt;0,0,MIN('GA2'!$F$3,AH570)-MAX(0,AG570))</f>
        <v>3.8689916955204371</v>
      </c>
      <c r="AL570">
        <f>IF((MIN('GA2'!$F$4,WS1B!AH570)-MAX('GA2'!$F$3, WS1B!AG570))&lt;0,0,MIN('GA2'!$F$4,WS1B!AH570)-MAX('GA2'!$F$3, WS1B!AG570))</f>
        <v>3.5044493081118961</v>
      </c>
      <c r="AM570">
        <f>IF((MIN(24,AH570)-MAX('GA2'!$F$4,WS1B!AG570))&lt;0,0,MIN(24,AH570)-MAX('GA2'!$F$4,WS1B!AG570))</f>
        <v>5.1265589963676668</v>
      </c>
      <c r="AN570">
        <f>(AK570*'GA2'!$B$7+WS1B!AL570*'GA2'!$C$7+WS1B!AM570*'GA2'!$D$7)*INDEX('GA2'!$E$3:$E$8,WS1B!AI570)</f>
        <v>119541.22545629455</v>
      </c>
      <c r="AO570">
        <f t="shared" si="56"/>
        <v>237141.38520684777</v>
      </c>
      <c r="AP570">
        <v>200711</v>
      </c>
      <c r="AQ570">
        <v>286.2</v>
      </c>
      <c r="AR570">
        <f t="shared" si="62"/>
        <v>36430.385206847772</v>
      </c>
    </row>
    <row r="571" spans="1:44" x14ac:dyDescent="0.3">
      <c r="A571">
        <v>3.3</v>
      </c>
      <c r="B571">
        <v>5.9</v>
      </c>
      <c r="C571">
        <v>2</v>
      </c>
      <c r="D571">
        <f t="shared" si="57"/>
        <v>2.6000000000000005</v>
      </c>
      <c r="E571">
        <f>IF((MIN('GA2'!$F$3,B571)-MAX(0,A571))&lt;0,0,MIN('GA2'!$F$3,B571)-MAX(0,A571))</f>
        <v>1.5689916955204373</v>
      </c>
      <c r="F571">
        <f>IF((MIN('GA2'!$F$4,WS1B!B571)-MAX('GA2'!$F$3, WS1B!A571))&lt;0,0,MIN('GA2'!$F$4,WS1B!B571)-MAX('GA2'!$F$3, WS1B!A571))</f>
        <v>1.0310083044795633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17596.122431581971</v>
      </c>
      <c r="I571">
        <v>1.4</v>
      </c>
      <c r="J571">
        <v>3.3</v>
      </c>
      <c r="K571">
        <v>3</v>
      </c>
      <c r="L571">
        <f t="shared" si="58"/>
        <v>1.9</v>
      </c>
      <c r="M571">
        <f>IF((MIN('GA2'!$F$3,J571)-MAX(0,I571))&lt;0,0,MIN('GA2'!$F$3,J571)-MAX(0,I571))</f>
        <v>1.9</v>
      </c>
      <c r="N571">
        <f>IF((MIN('GA2'!$F$4,WS1B!J571)-MAX('GA2'!$F$3, WS1B!I571))&lt;0,0,MIN('GA2'!$F$4,WS1B!J571)-MAX('GA2'!$F$3, WS1B!I571))</f>
        <v>0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18142.248285567643</v>
      </c>
      <c r="Q571">
        <v>12.9</v>
      </c>
      <c r="R571">
        <v>20.6</v>
      </c>
      <c r="S571">
        <v>5</v>
      </c>
      <c r="T571">
        <f t="shared" si="59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63601.186067651652</v>
      </c>
      <c r="Y571">
        <v>0.7</v>
      </c>
      <c r="Z571">
        <v>1.2</v>
      </c>
      <c r="AA571">
        <v>6</v>
      </c>
      <c r="AB571">
        <f t="shared" si="60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4391.4166915894721</v>
      </c>
      <c r="AG571">
        <v>13.8</v>
      </c>
      <c r="AH571">
        <v>15.8</v>
      </c>
      <c r="AI571">
        <v>1</v>
      </c>
      <c r="AJ571">
        <f t="shared" si="61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19281.898628410923</v>
      </c>
      <c r="AO571">
        <f t="shared" si="56"/>
        <v>123012.87210480167</v>
      </c>
      <c r="AP571">
        <v>115708</v>
      </c>
      <c r="AQ571">
        <v>147.6</v>
      </c>
      <c r="AR571">
        <f t="shared" si="62"/>
        <v>7304.8721048016741</v>
      </c>
    </row>
    <row r="572" spans="1:44" x14ac:dyDescent="0.3">
      <c r="A572">
        <v>0</v>
      </c>
      <c r="B572">
        <v>0</v>
      </c>
      <c r="C572">
        <v>5</v>
      </c>
      <c r="D572">
        <f t="shared" si="57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58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9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40484.526974370587</v>
      </c>
      <c r="Y572">
        <v>8.6999999999999993</v>
      </c>
      <c r="Z572">
        <v>16.3</v>
      </c>
      <c r="AA572">
        <v>6</v>
      </c>
      <c r="AB572">
        <f t="shared" si="60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79664.928713574336</v>
      </c>
      <c r="AG572">
        <v>0</v>
      </c>
      <c r="AH572">
        <v>0</v>
      </c>
      <c r="AI572">
        <v>2</v>
      </c>
      <c r="AJ572">
        <f t="shared" si="61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 t="shared" si="56"/>
        <v>120149.45568794492</v>
      </c>
      <c r="AP572">
        <v>112845</v>
      </c>
      <c r="AQ572">
        <v>105.6</v>
      </c>
      <c r="AR572">
        <f t="shared" si="62"/>
        <v>7304.4556879449228</v>
      </c>
    </row>
    <row r="573" spans="1:44" x14ac:dyDescent="0.3">
      <c r="A573">
        <v>4.9000000000000004</v>
      </c>
      <c r="B573">
        <v>15</v>
      </c>
      <c r="C573">
        <v>2</v>
      </c>
      <c r="D573">
        <f t="shared" si="57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3.4734410036323329</v>
      </c>
      <c r="G573">
        <f>IF((MIN(24,B573)-MAX('GA2'!$F$4,WS1B!A573))&lt;0,0,MIN(24,B573)-MAX('GA2'!$F$4,WS1B!A573))</f>
        <v>6.6265589963676668</v>
      </c>
      <c r="H573">
        <f>(E573*'GA2'!$B$3+WS1B!F573*'GA2'!$C$3+WS1B!G573*'GA2'!$D$3)*INDEX('GA2'!$E$3:$E$8,WS1B!C573)</f>
        <v>69389.903041842903</v>
      </c>
      <c r="I573">
        <v>6.9</v>
      </c>
      <c r="J573">
        <v>23.9</v>
      </c>
      <c r="K573">
        <v>5</v>
      </c>
      <c r="L573">
        <f t="shared" si="58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1.4734410036323329</v>
      </c>
      <c r="O573">
        <f>IF((MIN(24,J573)-MAX('GA2'!$F$4,WS1B!I573))&lt;0,0,MIN(24,J573)-MAX('GA2'!$F$4,WS1B!I573))</f>
        <v>15.526558996367665</v>
      </c>
      <c r="P573">
        <f>(M573*'GA2'!$B$4+WS1B!N573*'GA2'!$C$4+WS1B!O573*'GA2'!$D$4)*INDEX('GA2'!$E$3:$E$8,WS1B!K573)</f>
        <v>202996.94013900449</v>
      </c>
      <c r="Q573">
        <v>0</v>
      </c>
      <c r="R573">
        <v>0</v>
      </c>
      <c r="S573">
        <v>1</v>
      </c>
      <c r="T573">
        <f t="shared" si="59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60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61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 t="shared" si="56"/>
        <v>272386.84318084741</v>
      </c>
      <c r="AP573">
        <v>251580</v>
      </c>
      <c r="AQ573">
        <v>321.5</v>
      </c>
      <c r="AR573">
        <f t="shared" si="62"/>
        <v>20806.843180847412</v>
      </c>
    </row>
    <row r="574" spans="1:44" x14ac:dyDescent="0.3">
      <c r="A574">
        <v>2.6</v>
      </c>
      <c r="B574">
        <v>16</v>
      </c>
      <c r="C574">
        <v>1</v>
      </c>
      <c r="D574">
        <f t="shared" si="57"/>
        <v>13.4</v>
      </c>
      <c r="E574">
        <f>IF((MIN('GA2'!$F$3,B574)-MAX(0,A574))&lt;0,0,MIN('GA2'!$F$3,B574)-MAX(0,A574))</f>
        <v>2.268991695520437</v>
      </c>
      <c r="F574">
        <f>IF((MIN('GA2'!$F$4,WS1B!B574)-MAX('GA2'!$F$3, WS1B!A574))&lt;0,0,MIN('GA2'!$F$4,WS1B!B574)-MAX('GA2'!$F$3, WS1B!A574))</f>
        <v>3.5044493081118961</v>
      </c>
      <c r="G574">
        <f>IF((MIN(24,B574)-MAX('GA2'!$F$4,WS1B!A574))&lt;0,0,MIN(24,B574)-MAX('GA2'!$F$4,WS1B!A574))</f>
        <v>7.6265589963676668</v>
      </c>
      <c r="H574">
        <f>(E574*'GA2'!$B$3+WS1B!F574*'GA2'!$C$3+WS1B!G574*'GA2'!$D$3)*INDEX('GA2'!$E$3:$E$8,WS1B!C574)</f>
        <v>103400.64598212854</v>
      </c>
      <c r="I574">
        <v>21.2</v>
      </c>
      <c r="J574">
        <v>23.8</v>
      </c>
      <c r="K574">
        <v>5</v>
      </c>
      <c r="L574">
        <f t="shared" si="58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31450.120392393757</v>
      </c>
      <c r="Q574">
        <v>2.2999999999999998</v>
      </c>
      <c r="R574">
        <v>10.9</v>
      </c>
      <c r="S574">
        <v>3</v>
      </c>
      <c r="T574">
        <f t="shared" si="59"/>
        <v>8.6000000000000014</v>
      </c>
      <c r="U574">
        <f>IF((MIN('GA2'!$F$3,R574)-MAX(0,Q574))&lt;0,0,MIN('GA2'!$F$3,R574)-MAX(0,Q574))</f>
        <v>2.5689916955204373</v>
      </c>
      <c r="V574">
        <f>IF((MIN('GA2'!$F$4,WS1B!R574)-MAX('GA2'!$F$3, WS1B!Q574))&lt;0,0,MIN('GA2'!$F$4,WS1B!R574)-MAX('GA2'!$F$3, WS1B!Q574))</f>
        <v>3.5044493081118961</v>
      </c>
      <c r="W574">
        <f>IF((MIN(24,R574)-MAX('GA2'!$F$4,WS1B!Q574))&lt;0,0,MIN(24,R574)-MAX('GA2'!$F$4,WS1B!Q574))</f>
        <v>2.5265589963676671</v>
      </c>
      <c r="X574">
        <f>(U574*'GA2'!$B$5+WS1B!V574*'GA2'!$C$5+WS1B!W574*'GA2'!$D$5)*INDEX('GA2'!$E$3:$E$8,WS1B!S574)</f>
        <v>120482.27997861188</v>
      </c>
      <c r="Y574">
        <v>0</v>
      </c>
      <c r="Z574">
        <v>0</v>
      </c>
      <c r="AA574">
        <v>6</v>
      </c>
      <c r="AB574">
        <f t="shared" si="60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61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14663.302072027349</v>
      </c>
      <c r="AO574">
        <f t="shared" si="56"/>
        <v>269996.34842516156</v>
      </c>
      <c r="AP574">
        <v>235000</v>
      </c>
      <c r="AQ574">
        <v>319.8</v>
      </c>
      <c r="AR574">
        <f t="shared" si="62"/>
        <v>34996.348425161559</v>
      </c>
    </row>
    <row r="575" spans="1:44" x14ac:dyDescent="0.3">
      <c r="A575">
        <v>6.4</v>
      </c>
      <c r="B575">
        <v>7.4</v>
      </c>
      <c r="C575">
        <v>6</v>
      </c>
      <c r="D575">
        <f t="shared" si="57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6266.186836680984</v>
      </c>
      <c r="I575">
        <v>4.5</v>
      </c>
      <c r="J575">
        <v>17.899999999999999</v>
      </c>
      <c r="K575">
        <v>5</v>
      </c>
      <c r="L575">
        <f t="shared" si="58"/>
        <v>13.399999999999999</v>
      </c>
      <c r="M575">
        <f>IF((MIN('GA2'!$F$3,J575)-MAX(0,I575))&lt;0,0,MIN('GA2'!$F$3,J575)-MAX(0,I575))</f>
        <v>0.36899169552043709</v>
      </c>
      <c r="N575">
        <f>IF((MIN('GA2'!$F$4,WS1B!J575)-MAX('GA2'!$F$3, WS1B!I575))&lt;0,0,MIN('GA2'!$F$4,WS1B!J575)-MAX('GA2'!$F$3, WS1B!I575))</f>
        <v>3.5044493081118961</v>
      </c>
      <c r="O575">
        <f>IF((MIN(24,J575)-MAX('GA2'!$F$4,WS1B!I575))&lt;0,0,MIN(24,J575)-MAX('GA2'!$F$4,WS1B!I575))</f>
        <v>9.5265589963676653</v>
      </c>
      <c r="P575">
        <f>(M575*'GA2'!$B$4+WS1B!N575*'GA2'!$C$4+WS1B!O575*'GA2'!$D$4)*INDEX('GA2'!$E$3:$E$8,WS1B!K575)</f>
        <v>154708.94189301538</v>
      </c>
      <c r="Q575">
        <v>0</v>
      </c>
      <c r="R575">
        <v>0</v>
      </c>
      <c r="S575">
        <v>1</v>
      </c>
      <c r="T575">
        <f t="shared" si="59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60"/>
        <v>18.700000000000003</v>
      </c>
      <c r="AC575">
        <f>IF((MIN('GA2'!$F$3,Z575)-MAX(0,Y575))&lt;0,0,MIN('GA2'!$F$3,Z575)-MAX(0,Y575))</f>
        <v>0.96899169552043718</v>
      </c>
      <c r="AD575">
        <f>IF((MIN('GA2'!$F$4,WS1B!Z575)-MAX('GA2'!$F$3, WS1B!Y575))&lt;0,0,MIN('GA2'!$F$4,WS1B!Z575)-MAX('GA2'!$F$3, WS1B!Y575))</f>
        <v>3.5044493081118961</v>
      </c>
      <c r="AE575">
        <f>IF((MIN(24,Z575)-MAX('GA2'!$F$4,WS1B!Y575))&lt;0,0,MIN(24,Z575)-MAX('GA2'!$F$4,WS1B!Y575))</f>
        <v>14.226558996367668</v>
      </c>
      <c r="AF575">
        <f>(AC575*'GA2'!$B$6+WS1B!AD575*'GA2'!$C$6+WS1B!AE575*'GA2'!$D$6)*INDEX('GA2'!$E$3:$E$8,WS1B!AA575)</f>
        <v>196695.07531914584</v>
      </c>
      <c r="AG575">
        <v>0</v>
      </c>
      <c r="AH575">
        <v>0</v>
      </c>
      <c r="AI575">
        <v>4</v>
      </c>
      <c r="AJ575">
        <f t="shared" si="61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 t="shared" si="56"/>
        <v>357670.20404884219</v>
      </c>
      <c r="AP575">
        <v>376533</v>
      </c>
      <c r="AQ575">
        <v>298.60000000000002</v>
      </c>
      <c r="AR575">
        <f t="shared" si="62"/>
        <v>18862.795951157808</v>
      </c>
    </row>
    <row r="576" spans="1:44" x14ac:dyDescent="0.3">
      <c r="A576">
        <v>0</v>
      </c>
      <c r="B576">
        <v>0</v>
      </c>
      <c r="C576">
        <v>5</v>
      </c>
      <c r="D576">
        <f t="shared" si="57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58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9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78800.240003685583</v>
      </c>
      <c r="Y576">
        <v>5.3</v>
      </c>
      <c r="Z576">
        <v>11.7</v>
      </c>
      <c r="AA576">
        <v>2</v>
      </c>
      <c r="AB576">
        <f t="shared" si="60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3.0734410036323334</v>
      </c>
      <c r="AE576">
        <f>IF((MIN(24,Z576)-MAX('GA2'!$F$4,WS1B!Y576))&lt;0,0,MIN(24,Z576)-MAX('GA2'!$F$4,WS1B!Y576))</f>
        <v>3.3265589963676661</v>
      </c>
      <c r="AF576">
        <f>(AC576*'GA2'!$B$6+WS1B!AD576*'GA2'!$C$6+WS1B!AE576*'GA2'!$D$6)*INDEX('GA2'!$E$3:$E$8,WS1B!AA576)</f>
        <v>63009.101823964069</v>
      </c>
      <c r="AG576">
        <v>6.6</v>
      </c>
      <c r="AH576">
        <v>7.5</v>
      </c>
      <c r="AI576">
        <v>3</v>
      </c>
      <c r="AJ576">
        <f t="shared" si="61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0.90000000000000036</v>
      </c>
      <c r="AM576">
        <f>IF((MIN(24,AH576)-MAX('GA2'!$F$4,WS1B!AG576))&lt;0,0,MIN(24,AH576)-MAX('GA2'!$F$4,WS1B!AG576))</f>
        <v>0</v>
      </c>
      <c r="AN576">
        <f>(AK576*'GA2'!$B$7+WS1B!AL576*'GA2'!$C$7+WS1B!AM576*'GA2'!$D$7)*INDEX('GA2'!$E$3:$E$8,WS1B!AI576)</f>
        <v>4382.8138989308991</v>
      </c>
      <c r="AO576">
        <f t="shared" si="56"/>
        <v>146192.15572658056</v>
      </c>
      <c r="AP576">
        <v>144981</v>
      </c>
      <c r="AQ576">
        <v>149.19999999999999</v>
      </c>
      <c r="AR576">
        <f t="shared" si="62"/>
        <v>1211.1557265805604</v>
      </c>
    </row>
    <row r="577" spans="1:44" x14ac:dyDescent="0.3">
      <c r="A577">
        <v>0</v>
      </c>
      <c r="B577">
        <v>0</v>
      </c>
      <c r="C577">
        <v>5</v>
      </c>
      <c r="D577">
        <f t="shared" si="57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58"/>
        <v>20.900000000000002</v>
      </c>
      <c r="M577">
        <f>IF((MIN('GA2'!$F$3,J577)-MAX(0,I577))&lt;0,0,MIN('GA2'!$F$3,J577)-MAX(0,I577))</f>
        <v>2.6689916955204369</v>
      </c>
      <c r="N577">
        <f>IF((MIN('GA2'!$F$4,WS1B!J577)-MAX('GA2'!$F$3, WS1B!I577))&lt;0,0,MIN('GA2'!$F$4,WS1B!J577)-MAX('GA2'!$F$3, WS1B!I577))</f>
        <v>3.5044493081118961</v>
      </c>
      <c r="O577">
        <f>IF((MIN(24,J577)-MAX('GA2'!$F$4,WS1B!I577))&lt;0,0,MIN(24,J577)-MAX('GA2'!$F$4,WS1B!I577))</f>
        <v>14.726558996367668</v>
      </c>
      <c r="P577">
        <f>(M577*'GA2'!$B$4+WS1B!N577*'GA2'!$C$4+WS1B!O577*'GA2'!$D$4)*INDEX('GA2'!$E$3:$E$8,WS1B!K577)</f>
        <v>215298.64111238351</v>
      </c>
      <c r="Q577">
        <v>0</v>
      </c>
      <c r="R577">
        <v>0</v>
      </c>
      <c r="S577">
        <v>3</v>
      </c>
      <c r="T577">
        <f t="shared" si="59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60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61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30861.803206967146</v>
      </c>
      <c r="AO577">
        <f t="shared" si="56"/>
        <v>246160.44431935064</v>
      </c>
      <c r="AP577">
        <v>223144</v>
      </c>
      <c r="AQ577">
        <v>239</v>
      </c>
      <c r="AR577">
        <f t="shared" si="62"/>
        <v>23016.444319350645</v>
      </c>
    </row>
    <row r="578" spans="1:44" x14ac:dyDescent="0.3">
      <c r="A578">
        <v>11.9</v>
      </c>
      <c r="B578">
        <v>15.6</v>
      </c>
      <c r="C578">
        <v>2</v>
      </c>
      <c r="D578">
        <f t="shared" si="57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29908.129422775575</v>
      </c>
      <c r="I578">
        <v>1.8</v>
      </c>
      <c r="J578">
        <v>8</v>
      </c>
      <c r="K578">
        <v>5</v>
      </c>
      <c r="L578">
        <f t="shared" si="58"/>
        <v>6.2</v>
      </c>
      <c r="M578">
        <f>IF((MIN('GA2'!$F$3,J578)-MAX(0,I578))&lt;0,0,MIN('GA2'!$F$3,J578)-MAX(0,I578))</f>
        <v>3.0689916955204373</v>
      </c>
      <c r="N578">
        <f>IF((MIN('GA2'!$F$4,WS1B!J578)-MAX('GA2'!$F$3, WS1B!I578))&lt;0,0,MIN('GA2'!$F$4,WS1B!J578)-MAX('GA2'!$F$3, WS1B!I578))</f>
        <v>3.1310083044795629</v>
      </c>
      <c r="O578">
        <f>IF((MIN(24,J578)-MAX('GA2'!$F$4,WS1B!I578))&lt;0,0,MIN(24,J578)-MAX('GA2'!$F$4,WS1B!I578))</f>
        <v>0</v>
      </c>
      <c r="P578">
        <f>(M578*'GA2'!$B$4+WS1B!N578*'GA2'!$C$4+WS1B!O578*'GA2'!$D$4)*INDEX('GA2'!$E$3:$E$8,WS1B!K578)</f>
        <v>60201.001393883431</v>
      </c>
      <c r="Q578">
        <v>9.1999999999999993</v>
      </c>
      <c r="R578">
        <v>10.3</v>
      </c>
      <c r="S578">
        <v>4</v>
      </c>
      <c r="T578">
        <f t="shared" si="59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7952.3177985370885</v>
      </c>
      <c r="Y578">
        <v>0</v>
      </c>
      <c r="Z578">
        <v>0</v>
      </c>
      <c r="AA578">
        <v>3</v>
      </c>
      <c r="AB578">
        <f t="shared" si="60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61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 t="shared" si="56"/>
        <v>98061.448615196088</v>
      </c>
      <c r="AP578">
        <v>70078</v>
      </c>
      <c r="AQ578">
        <v>126.3</v>
      </c>
      <c r="AR578">
        <f t="shared" si="62"/>
        <v>27983.448615196088</v>
      </c>
    </row>
    <row r="579" spans="1:44" x14ac:dyDescent="0.3">
      <c r="A579">
        <v>0</v>
      </c>
      <c r="B579">
        <v>0</v>
      </c>
      <c r="C579">
        <v>3</v>
      </c>
      <c r="D579">
        <f t="shared" si="57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58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9528.3571317497499</v>
      </c>
      <c r="Q579">
        <v>1</v>
      </c>
      <c r="R579">
        <v>7.7</v>
      </c>
      <c r="S579">
        <v>1</v>
      </c>
      <c r="T579">
        <f t="shared" si="59"/>
        <v>6.7</v>
      </c>
      <c r="U579">
        <f>IF((MIN('GA2'!$F$3,R579)-MAX(0,Q579))&lt;0,0,MIN('GA2'!$F$3,R579)-MAX(0,Q579))</f>
        <v>3.8689916955204371</v>
      </c>
      <c r="V579">
        <f>IF((MIN('GA2'!$F$4,WS1B!R579)-MAX('GA2'!$F$3, WS1B!Q579))&lt;0,0,MIN('GA2'!$F$4,WS1B!R579)-MAX('GA2'!$F$3, WS1B!Q579))</f>
        <v>2.8310083044795631</v>
      </c>
      <c r="W579">
        <f>IF((MIN(24,R579)-MAX('GA2'!$F$4,WS1B!Q579))&lt;0,0,MIN(24,R579)-MAX('GA2'!$F$4,WS1B!Q579))</f>
        <v>0</v>
      </c>
      <c r="X579">
        <f>(U579*'GA2'!$B$5+WS1B!V579*'GA2'!$C$5+WS1B!W579*'GA2'!$D$5)*INDEX('GA2'!$E$3:$E$8,WS1B!S579)</f>
        <v>88900.404903661722</v>
      </c>
      <c r="Y579">
        <v>6.1</v>
      </c>
      <c r="Z579">
        <v>20.100000000000001</v>
      </c>
      <c r="AA579">
        <v>5</v>
      </c>
      <c r="AB579">
        <f t="shared" si="60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2.2734410036323336</v>
      </c>
      <c r="AE579">
        <f>IF((MIN(24,Z579)-MAX('GA2'!$F$4,WS1B!Y579))&lt;0,0,MIN(24,Z579)-MAX('GA2'!$F$4,WS1B!Y579))</f>
        <v>11.726558996367668</v>
      </c>
      <c r="AF579">
        <f>(AC579*'GA2'!$B$6+WS1B!AD579*'GA2'!$C$6+WS1B!AE579*'GA2'!$D$6)*INDEX('GA2'!$E$3:$E$8,WS1B!AA579)</f>
        <v>139510.51647584699</v>
      </c>
      <c r="AG579">
        <v>0</v>
      </c>
      <c r="AH579">
        <v>0</v>
      </c>
      <c r="AI579">
        <v>6</v>
      </c>
      <c r="AJ579">
        <f t="shared" si="61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 t="shared" ref="AO579:AO642" si="63">$H579+$P579+$X579+$AF579+$AN579</f>
        <v>237939.27851125848</v>
      </c>
      <c r="AP579">
        <v>229482</v>
      </c>
      <c r="AQ579">
        <v>174.6</v>
      </c>
      <c r="AR579">
        <f t="shared" si="62"/>
        <v>8457.2785112584825</v>
      </c>
    </row>
    <row r="580" spans="1:44" x14ac:dyDescent="0.3">
      <c r="A580">
        <v>15.1</v>
      </c>
      <c r="B580">
        <v>16.3</v>
      </c>
      <c r="C580">
        <v>1</v>
      </c>
      <c r="D580">
        <f t="shared" ref="D580:D643" si="6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10418.635210015367</v>
      </c>
      <c r="I580">
        <v>0</v>
      </c>
      <c r="J580">
        <v>0</v>
      </c>
      <c r="K580">
        <v>2</v>
      </c>
      <c r="L580">
        <f t="shared" ref="L580:L643" si="6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6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6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68">AH580-AG580</f>
        <v>17.5</v>
      </c>
      <c r="AK580">
        <f>IF((MIN('GA2'!$F$3,AH580)-MAX(0,AG580))&lt;0,0,MIN('GA2'!$F$3,AH580)-MAX(0,AG580))</f>
        <v>1.3689916955204371</v>
      </c>
      <c r="AL580">
        <f>IF((MIN('GA2'!$F$4,WS1B!AH580)-MAX('GA2'!$F$3, WS1B!AG580))&lt;0,0,MIN('GA2'!$F$4,WS1B!AH580)-MAX('GA2'!$F$3, WS1B!AG580))</f>
        <v>3.5044493081118961</v>
      </c>
      <c r="AM580">
        <f>IF((MIN(24,AH580)-MAX('GA2'!$F$4,WS1B!AG580))&lt;0,0,MIN(24,AH580)-MAX('GA2'!$F$4,WS1B!AG580))</f>
        <v>12.626558996367667</v>
      </c>
      <c r="AN580">
        <f>(AK580*'GA2'!$B$7+WS1B!AL580*'GA2'!$C$7+WS1B!AM580*'GA2'!$D$7)*INDEX('GA2'!$E$3:$E$8,WS1B!AI580)</f>
        <v>170586.50580009751</v>
      </c>
      <c r="AO580">
        <f t="shared" si="63"/>
        <v>181005.14101011289</v>
      </c>
      <c r="AP580">
        <v>187595</v>
      </c>
      <c r="AQ580">
        <v>228</v>
      </c>
      <c r="AR580">
        <f t="shared" ref="AR580:AR643" si="69">ABS($AP580-$AO580)</f>
        <v>6589.8589898871141</v>
      </c>
    </row>
    <row r="581" spans="1:44" x14ac:dyDescent="0.3">
      <c r="A581">
        <v>20.8</v>
      </c>
      <c r="B581">
        <v>21.9</v>
      </c>
      <c r="C581">
        <v>4</v>
      </c>
      <c r="D581">
        <f t="shared" si="6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9261.3894038079088</v>
      </c>
      <c r="I581">
        <v>0</v>
      </c>
      <c r="J581">
        <v>0</v>
      </c>
      <c r="K581">
        <v>6</v>
      </c>
      <c r="L581">
        <f t="shared" si="6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66"/>
        <v>20</v>
      </c>
      <c r="U581">
        <f>IF((MIN('GA2'!$F$3,R581)-MAX(0,Q581))&lt;0,0,MIN('GA2'!$F$3,R581)-MAX(0,Q581))</f>
        <v>3.6689916955204369</v>
      </c>
      <c r="V581">
        <f>IF((MIN('GA2'!$F$4,WS1B!R581)-MAX('GA2'!$F$3, WS1B!Q581))&lt;0,0,MIN('GA2'!$F$4,WS1B!R581)-MAX('GA2'!$F$3, WS1B!Q581))</f>
        <v>3.5044493081118961</v>
      </c>
      <c r="W581">
        <f>IF((MIN(24,R581)-MAX('GA2'!$F$4,WS1B!Q581))&lt;0,0,MIN(24,R581)-MAX('GA2'!$F$4,WS1B!Q581))</f>
        <v>12.826558996367666</v>
      </c>
      <c r="X581">
        <f>(U581*'GA2'!$B$5+WS1B!V581*'GA2'!$C$5+WS1B!W581*'GA2'!$D$5)*INDEX('GA2'!$E$3:$E$8,WS1B!S581)</f>
        <v>179631.78667614073</v>
      </c>
      <c r="Y581">
        <v>13.6</v>
      </c>
      <c r="Z581">
        <v>16.2</v>
      </c>
      <c r="AA581">
        <v>1</v>
      </c>
      <c r="AB581">
        <f t="shared" si="6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21284.597319593082</v>
      </c>
      <c r="AG581">
        <v>0</v>
      </c>
      <c r="AH581">
        <v>0</v>
      </c>
      <c r="AI581">
        <v>5</v>
      </c>
      <c r="AJ581">
        <f t="shared" si="6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 t="shared" si="63"/>
        <v>210177.77339954171</v>
      </c>
      <c r="AP581">
        <v>214302</v>
      </c>
      <c r="AQ581">
        <v>197.3</v>
      </c>
      <c r="AR581">
        <f t="shared" si="69"/>
        <v>4124.2266004582925</v>
      </c>
    </row>
    <row r="582" spans="1:44" x14ac:dyDescent="0.3">
      <c r="A582">
        <v>0</v>
      </c>
      <c r="B582">
        <v>0</v>
      </c>
      <c r="C582">
        <v>5</v>
      </c>
      <c r="D582">
        <f t="shared" si="6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6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6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1.5734410036323334</v>
      </c>
      <c r="W582">
        <f>IF((MIN(24,R582)-MAX('GA2'!$F$4,WS1B!Q582))&lt;0,0,MIN(24,R582)-MAX('GA2'!$F$4,WS1B!Q582))</f>
        <v>3.2265589963676664</v>
      </c>
      <c r="X582">
        <f>(U582*'GA2'!$B$5+WS1B!V582*'GA2'!$C$5+WS1B!W582*'GA2'!$D$5)*INDEX('GA2'!$E$3:$E$8,WS1B!S582)</f>
        <v>49033.267334413402</v>
      </c>
      <c r="Y582">
        <v>4</v>
      </c>
      <c r="Z582">
        <v>16.8</v>
      </c>
      <c r="AA582">
        <v>3</v>
      </c>
      <c r="AB582">
        <f t="shared" si="67"/>
        <v>12.8</v>
      </c>
      <c r="AC582">
        <f>IF((MIN('GA2'!$F$3,Z582)-MAX(0,Y582))&lt;0,0,MIN('GA2'!$F$3,Z582)-MAX(0,Y582))</f>
        <v>0.86899169552043709</v>
      </c>
      <c r="AD582">
        <f>IF((MIN('GA2'!$F$4,WS1B!Z582)-MAX('GA2'!$F$3, WS1B!Y582))&lt;0,0,MIN('GA2'!$F$4,WS1B!Z582)-MAX('GA2'!$F$3, WS1B!Y582))</f>
        <v>3.5044493081118961</v>
      </c>
      <c r="AE582">
        <f>IF((MIN(24,Z582)-MAX('GA2'!$F$4,WS1B!Y582))&lt;0,0,MIN(24,Z582)-MAX('GA2'!$F$4,WS1B!Y582))</f>
        <v>8.4265589963676675</v>
      </c>
      <c r="AF582">
        <f>(AC582*'GA2'!$B$6+WS1B!AD582*'GA2'!$C$6+WS1B!AE582*'GA2'!$D$6)*INDEX('GA2'!$E$3:$E$8,WS1B!AA582)</f>
        <v>140710.12398818712</v>
      </c>
      <c r="AG582">
        <v>1</v>
      </c>
      <c r="AH582">
        <v>2.9</v>
      </c>
      <c r="AI582">
        <v>6</v>
      </c>
      <c r="AJ582">
        <f t="shared" si="6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18393.441797679865</v>
      </c>
      <c r="AO582">
        <f t="shared" si="63"/>
        <v>208136.83312028038</v>
      </c>
      <c r="AP582">
        <v>197079</v>
      </c>
      <c r="AQ582">
        <v>163.6</v>
      </c>
      <c r="AR582">
        <f t="shared" si="69"/>
        <v>11057.833120280382</v>
      </c>
    </row>
    <row r="583" spans="1:44" x14ac:dyDescent="0.3">
      <c r="A583">
        <v>0</v>
      </c>
      <c r="B583">
        <v>0</v>
      </c>
      <c r="C583">
        <v>4</v>
      </c>
      <c r="D583">
        <f t="shared" si="6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6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6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6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77741.014377375672</v>
      </c>
      <c r="AG583">
        <v>0.1</v>
      </c>
      <c r="AH583">
        <v>3.2</v>
      </c>
      <c r="AI583">
        <v>3</v>
      </c>
      <c r="AJ583">
        <f t="shared" si="6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27241.550048492791</v>
      </c>
      <c r="AO583">
        <f t="shared" si="63"/>
        <v>104982.56442586846</v>
      </c>
      <c r="AP583">
        <v>108359</v>
      </c>
      <c r="AQ583">
        <v>118.8</v>
      </c>
      <c r="AR583">
        <f t="shared" si="69"/>
        <v>3376.4355741315376</v>
      </c>
    </row>
    <row r="584" spans="1:44" x14ac:dyDescent="0.3">
      <c r="A584">
        <v>15.4</v>
      </c>
      <c r="B584">
        <v>19.7</v>
      </c>
      <c r="C584">
        <v>4</v>
      </c>
      <c r="D584">
        <f t="shared" si="6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36203.613123976429</v>
      </c>
      <c r="I584">
        <v>0</v>
      </c>
      <c r="J584">
        <v>0</v>
      </c>
      <c r="K584">
        <v>3</v>
      </c>
      <c r="L584">
        <f t="shared" si="6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6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2.9734410036323329</v>
      </c>
      <c r="W584">
        <f>IF((MIN(24,R584)-MAX('GA2'!$F$4,WS1B!Q584))&lt;0,0,MIN(24,R584)-MAX('GA2'!$F$4,WS1B!Q584))</f>
        <v>9.5265589963676653</v>
      </c>
      <c r="X584">
        <f>(U584*'GA2'!$B$5+WS1B!V584*'GA2'!$C$5+WS1B!W584*'GA2'!$D$5)*INDEX('GA2'!$E$3:$E$8,WS1B!S584)</f>
        <v>110070.06623289728</v>
      </c>
      <c r="Y584">
        <v>0</v>
      </c>
      <c r="Z584">
        <v>0</v>
      </c>
      <c r="AA584">
        <v>5</v>
      </c>
      <c r="AB584">
        <f t="shared" si="6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6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 t="shared" si="63"/>
        <v>146273.6793568737</v>
      </c>
      <c r="AP584">
        <v>162558</v>
      </c>
      <c r="AQ584">
        <v>164.5</v>
      </c>
      <c r="AR584">
        <f t="shared" si="69"/>
        <v>16284.320643126295</v>
      </c>
    </row>
    <row r="585" spans="1:44" x14ac:dyDescent="0.3">
      <c r="A585">
        <v>18</v>
      </c>
      <c r="B585">
        <v>18.899999999999999</v>
      </c>
      <c r="C585">
        <v>6</v>
      </c>
      <c r="D585">
        <f t="shared" si="6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10005.379938972466</v>
      </c>
      <c r="I585">
        <v>9</v>
      </c>
      <c r="J585">
        <v>22.9</v>
      </c>
      <c r="K585">
        <v>1</v>
      </c>
      <c r="L585">
        <f t="shared" si="6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151752.70593423655</v>
      </c>
      <c r="Q585">
        <v>0</v>
      </c>
      <c r="R585">
        <v>0</v>
      </c>
      <c r="S585">
        <v>3</v>
      </c>
      <c r="T585">
        <f t="shared" si="6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6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6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35526.896420561759</v>
      </c>
      <c r="AO585">
        <f t="shared" si="63"/>
        <v>197284.98229377079</v>
      </c>
      <c r="AP585">
        <v>202314</v>
      </c>
      <c r="AQ585">
        <v>198.1</v>
      </c>
      <c r="AR585">
        <f t="shared" si="69"/>
        <v>5029.0177062292059</v>
      </c>
    </row>
    <row r="586" spans="1:44" x14ac:dyDescent="0.3">
      <c r="A586">
        <v>10.8</v>
      </c>
      <c r="B586">
        <v>13.5</v>
      </c>
      <c r="C586">
        <v>3</v>
      </c>
      <c r="D586">
        <f t="shared" si="6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27246.803503095405</v>
      </c>
      <c r="I586">
        <v>12.2</v>
      </c>
      <c r="J586">
        <v>23.9</v>
      </c>
      <c r="K586">
        <v>6</v>
      </c>
      <c r="L586">
        <f t="shared" si="6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163556.94674493541</v>
      </c>
      <c r="Q586">
        <v>0.3</v>
      </c>
      <c r="R586">
        <v>5.6</v>
      </c>
      <c r="S586">
        <v>2</v>
      </c>
      <c r="T586">
        <f t="shared" si="66"/>
        <v>5.3</v>
      </c>
      <c r="U586">
        <f>IF((MIN('GA2'!$F$3,R586)-MAX(0,Q586))&lt;0,0,MIN('GA2'!$F$3,R586)-MAX(0,Q586))</f>
        <v>4.5689916955204373</v>
      </c>
      <c r="V586">
        <f>IF((MIN('GA2'!$F$4,WS1B!R586)-MAX('GA2'!$F$3, WS1B!Q586))&lt;0,0,MIN('GA2'!$F$4,WS1B!R586)-MAX('GA2'!$F$3, WS1B!Q586))</f>
        <v>0.73100830447956255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59133.156638510685</v>
      </c>
      <c r="Y586">
        <v>0</v>
      </c>
      <c r="Z586">
        <v>0</v>
      </c>
      <c r="AA586">
        <v>5</v>
      </c>
      <c r="AB586">
        <f t="shared" si="6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6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2.2734410036323336</v>
      </c>
      <c r="AM586">
        <f>IF((MIN(24,AH586)-MAX('GA2'!$F$4,WS1B!AG586))&lt;0,0,MIN(24,AH586)-MAX('GA2'!$F$4,WS1B!AG586))</f>
        <v>7.0265589963676671</v>
      </c>
      <c r="AN586">
        <f>(AK586*'GA2'!$B$7+WS1B!AL586*'GA2'!$C$7+WS1B!AM586*'GA2'!$D$7)*INDEX('GA2'!$E$3:$E$8,WS1B!AI586)</f>
        <v>74929.479970771092</v>
      </c>
      <c r="AO586">
        <f t="shared" si="63"/>
        <v>324866.38685731264</v>
      </c>
      <c r="AP586">
        <v>270362</v>
      </c>
      <c r="AQ586">
        <v>311.5</v>
      </c>
      <c r="AR586">
        <f t="shared" si="69"/>
        <v>54504.386857312638</v>
      </c>
    </row>
    <row r="587" spans="1:44" x14ac:dyDescent="0.3">
      <c r="A587">
        <v>0</v>
      </c>
      <c r="B587">
        <v>0</v>
      </c>
      <c r="C587">
        <v>6</v>
      </c>
      <c r="D587">
        <f t="shared" si="6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6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66"/>
        <v>17.799999999999997</v>
      </c>
      <c r="U587">
        <f>IF((MIN('GA2'!$F$3,R587)-MAX(0,Q587))&lt;0,0,MIN('GA2'!$F$3,R587)-MAX(0,Q587))</f>
        <v>0.26899169552043745</v>
      </c>
      <c r="V587">
        <f>IF((MIN('GA2'!$F$4,WS1B!R587)-MAX('GA2'!$F$3, WS1B!Q587))&lt;0,0,MIN('GA2'!$F$4,WS1B!R587)-MAX('GA2'!$F$3, WS1B!Q587))</f>
        <v>3.5044493081118961</v>
      </c>
      <c r="W587">
        <f>IF((MIN(24,R587)-MAX('GA2'!$F$4,WS1B!Q587))&lt;0,0,MIN(24,R587)-MAX('GA2'!$F$4,WS1B!Q587))</f>
        <v>14.026558996367665</v>
      </c>
      <c r="X587">
        <f>(U587*'GA2'!$B$5+WS1B!V587*'GA2'!$C$5+WS1B!W587*'GA2'!$D$5)*INDEX('GA2'!$E$3:$E$8,WS1B!S587)</f>
        <v>180885.9467704753</v>
      </c>
      <c r="Y587">
        <v>0</v>
      </c>
      <c r="Z587">
        <v>0</v>
      </c>
      <c r="AA587">
        <v>4</v>
      </c>
      <c r="AB587">
        <f t="shared" si="6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6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2.7734410036323336</v>
      </c>
      <c r="AM587">
        <f>IF((MIN(24,AH587)-MAX('GA2'!$F$4,WS1B!AG587))&lt;0,0,MIN(24,AH587)-MAX('GA2'!$F$4,WS1B!AG587))</f>
        <v>12.026558996367665</v>
      </c>
      <c r="AN587">
        <f>(AK587*'GA2'!$B$7+WS1B!AL587*'GA2'!$C$7+WS1B!AM587*'GA2'!$D$7)*INDEX('GA2'!$E$3:$E$8,WS1B!AI587)</f>
        <v>127567.47555204583</v>
      </c>
      <c r="AO587">
        <f t="shared" si="63"/>
        <v>308453.4223225211</v>
      </c>
      <c r="AP587">
        <v>302496</v>
      </c>
      <c r="AQ587">
        <v>320</v>
      </c>
      <c r="AR587">
        <f t="shared" si="69"/>
        <v>5957.4223225211026</v>
      </c>
    </row>
    <row r="588" spans="1:44" x14ac:dyDescent="0.3">
      <c r="A588">
        <v>0</v>
      </c>
      <c r="B588">
        <v>0</v>
      </c>
      <c r="C588">
        <v>3</v>
      </c>
      <c r="D588">
        <f t="shared" si="6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6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6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3.2734410036323336</v>
      </c>
      <c r="W588">
        <f>IF((MIN(24,R588)-MAX('GA2'!$F$4,WS1B!Q588))&lt;0,0,MIN(24,R588)-MAX('GA2'!$F$4,WS1B!Q588))</f>
        <v>11.826558996367666</v>
      </c>
      <c r="X588">
        <f>(U588*'GA2'!$B$5+WS1B!V588*'GA2'!$C$5+WS1B!W588*'GA2'!$D$5)*INDEX('GA2'!$E$3:$E$8,WS1B!S588)</f>
        <v>179434.99644416102</v>
      </c>
      <c r="Y588">
        <v>9.8000000000000007</v>
      </c>
      <c r="Z588">
        <v>18.899999999999999</v>
      </c>
      <c r="AA588">
        <v>2</v>
      </c>
      <c r="AB588">
        <f t="shared" si="6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69357.179493541029</v>
      </c>
      <c r="AG588">
        <v>2.7</v>
      </c>
      <c r="AH588">
        <v>16.399999999999999</v>
      </c>
      <c r="AI588">
        <v>5</v>
      </c>
      <c r="AJ588">
        <f t="shared" si="68"/>
        <v>13.7</v>
      </c>
      <c r="AK588">
        <f>IF((MIN('GA2'!$F$3,AH588)-MAX(0,AG588))&lt;0,0,MIN('GA2'!$F$3,AH588)-MAX(0,AG588))</f>
        <v>2.1689916955204369</v>
      </c>
      <c r="AL588">
        <f>IF((MIN('GA2'!$F$4,WS1B!AH588)-MAX('GA2'!$F$3, WS1B!AG588))&lt;0,0,MIN('GA2'!$F$4,WS1B!AH588)-MAX('GA2'!$F$3, WS1B!AG588))</f>
        <v>3.5044493081118961</v>
      </c>
      <c r="AM588">
        <f>IF((MIN(24,AH588)-MAX('GA2'!$F$4,WS1B!AG588))&lt;0,0,MIN(24,AH588)-MAX('GA2'!$F$4,WS1B!AG588))</f>
        <v>8.0265589963676653</v>
      </c>
      <c r="AN588">
        <f>(AK588*'GA2'!$B$7+WS1B!AL588*'GA2'!$C$7+WS1B!AM588*'GA2'!$D$7)*INDEX('GA2'!$E$3:$E$8,WS1B!AI588)</f>
        <v>120175.76119838732</v>
      </c>
      <c r="AO588">
        <f t="shared" si="63"/>
        <v>368967.93713608937</v>
      </c>
      <c r="AP588">
        <v>342088</v>
      </c>
      <c r="AQ588">
        <v>358</v>
      </c>
      <c r="AR588">
        <f t="shared" si="69"/>
        <v>26879.937136089371</v>
      </c>
    </row>
    <row r="589" spans="1:44" x14ac:dyDescent="0.3">
      <c r="A589">
        <v>0</v>
      </c>
      <c r="B589">
        <v>0</v>
      </c>
      <c r="C589">
        <v>2</v>
      </c>
      <c r="D589">
        <f t="shared" si="6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6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6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67"/>
        <v>19.600000000000001</v>
      </c>
      <c r="AC589">
        <f>IF((MIN('GA2'!$F$3,Z589)-MAX(0,Y589))&lt;0,0,MIN('GA2'!$F$3,Z589)-MAX(0,Y589))</f>
        <v>0.76899169552043745</v>
      </c>
      <c r="AD589">
        <f>IF((MIN('GA2'!$F$4,WS1B!Z589)-MAX('GA2'!$F$3, WS1B!Y589))&lt;0,0,MIN('GA2'!$F$4,WS1B!Z589)-MAX('GA2'!$F$3, WS1B!Y589))</f>
        <v>3.5044493081118961</v>
      </c>
      <c r="AE589">
        <f>IF((MIN(24,Z589)-MAX('GA2'!$F$4,WS1B!Y589))&lt;0,0,MIN(24,Z589)-MAX('GA2'!$F$4,WS1B!Y589))</f>
        <v>15.326558996367666</v>
      </c>
      <c r="AF589">
        <f>(AC589*'GA2'!$B$6+WS1B!AD589*'GA2'!$C$6+WS1B!AE589*'GA2'!$D$6)*INDEX('GA2'!$E$3:$E$8,WS1B!AA589)</f>
        <v>205567.20496940613</v>
      </c>
      <c r="AG589">
        <v>6.2</v>
      </c>
      <c r="AH589">
        <v>11.1</v>
      </c>
      <c r="AI589">
        <v>5</v>
      </c>
      <c r="AJ589">
        <f t="shared" si="6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2.1734410036323331</v>
      </c>
      <c r="AM589">
        <f>IF((MIN(24,AH589)-MAX('GA2'!$F$4,WS1B!AG589))&lt;0,0,MIN(24,AH589)-MAX('GA2'!$F$4,WS1B!AG589))</f>
        <v>2.7265589963676664</v>
      </c>
      <c r="AN589">
        <f>(AK589*'GA2'!$B$7+WS1B!AL589*'GA2'!$C$7+WS1B!AM589*'GA2'!$D$7)*INDEX('GA2'!$E$3:$E$8,WS1B!AI589)</f>
        <v>39214.094466029921</v>
      </c>
      <c r="AO589">
        <f t="shared" si="63"/>
        <v>244781.29943543606</v>
      </c>
      <c r="AP589">
        <v>240319</v>
      </c>
      <c r="AQ589">
        <v>215.6</v>
      </c>
      <c r="AR589">
        <f t="shared" si="69"/>
        <v>4462.2994354360562</v>
      </c>
    </row>
    <row r="590" spans="1:44" x14ac:dyDescent="0.3">
      <c r="A590">
        <v>0.7</v>
      </c>
      <c r="B590">
        <v>14.3</v>
      </c>
      <c r="C590">
        <v>1</v>
      </c>
      <c r="D590">
        <f t="shared" si="64"/>
        <v>13.600000000000001</v>
      </c>
      <c r="E590">
        <f>IF((MIN('GA2'!$F$3,B590)-MAX(0,A590))&lt;0,0,MIN('GA2'!$F$3,B590)-MAX(0,A590))</f>
        <v>4.1689916955204369</v>
      </c>
      <c r="F590">
        <f>IF((MIN('GA2'!$F$4,WS1B!B590)-MAX('GA2'!$F$3, WS1B!A590))&lt;0,0,MIN('GA2'!$F$4,WS1B!B590)-MAX('GA2'!$F$3, WS1B!A590))</f>
        <v>3.5044493081118961</v>
      </c>
      <c r="G590">
        <f>IF((MIN(24,B590)-MAX('GA2'!$F$4,WS1B!A590))&lt;0,0,MIN(24,B590)-MAX('GA2'!$F$4,WS1B!A590))</f>
        <v>5.9265589963676675</v>
      </c>
      <c r="H590">
        <f>(E590*'GA2'!$B$3+WS1B!F590*'GA2'!$C$3+WS1B!G590*'GA2'!$D$3)*INDEX('GA2'!$E$3:$E$8,WS1B!C590)</f>
        <v>105418.13686717254</v>
      </c>
      <c r="I590">
        <v>19.100000000000001</v>
      </c>
      <c r="J590">
        <v>22.2</v>
      </c>
      <c r="K590">
        <v>2</v>
      </c>
      <c r="L590">
        <f t="shared" si="6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31509.483073454605</v>
      </c>
      <c r="Q590">
        <v>0.9</v>
      </c>
      <c r="R590">
        <v>3.4</v>
      </c>
      <c r="S590">
        <v>4</v>
      </c>
      <c r="T590">
        <f t="shared" si="66"/>
        <v>2.5</v>
      </c>
      <c r="U590">
        <f>IF((MIN('GA2'!$F$3,R590)-MAX(0,Q590))&lt;0,0,MIN('GA2'!$F$3,R590)-MAX(0,Q590))</f>
        <v>2.5</v>
      </c>
      <c r="V590">
        <f>IF((MIN('GA2'!$F$4,WS1B!R590)-MAX('GA2'!$F$3, WS1B!Q590))&lt;0,0,MIN('GA2'!$F$4,WS1B!R590)-MAX('GA2'!$F$3, WS1B!Q590))</f>
        <v>0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27543.498796980719</v>
      </c>
      <c r="Y590">
        <v>16.8</v>
      </c>
      <c r="Z590">
        <v>20.2</v>
      </c>
      <c r="AA590">
        <v>3</v>
      </c>
      <c r="AB590">
        <f t="shared" si="6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32351.41022530742</v>
      </c>
      <c r="AG590">
        <v>0</v>
      </c>
      <c r="AH590">
        <v>0</v>
      </c>
      <c r="AI590">
        <v>6</v>
      </c>
      <c r="AJ590">
        <f t="shared" si="6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 t="shared" si="63"/>
        <v>196822.52896291527</v>
      </c>
      <c r="AP590">
        <v>183727</v>
      </c>
      <c r="AQ590">
        <v>282.2</v>
      </c>
      <c r="AR590">
        <f t="shared" si="69"/>
        <v>13095.528962915268</v>
      </c>
    </row>
    <row r="591" spans="1:44" x14ac:dyDescent="0.3">
      <c r="A591">
        <v>0</v>
      </c>
      <c r="B591">
        <v>0</v>
      </c>
      <c r="C591">
        <v>6</v>
      </c>
      <c r="D591">
        <f t="shared" si="6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65"/>
        <v>13.5</v>
      </c>
      <c r="M591">
        <f>IF((MIN('GA2'!$F$3,J591)-MAX(0,I591))&lt;0,0,MIN('GA2'!$F$3,J591)-MAX(0,I591))</f>
        <v>4.0689916955204373</v>
      </c>
      <c r="N591">
        <f>IF((MIN('GA2'!$F$4,WS1B!J591)-MAX('GA2'!$F$3, WS1B!I591))&lt;0,0,MIN('GA2'!$F$4,WS1B!J591)-MAX('GA2'!$F$3, WS1B!I591))</f>
        <v>3.5044493081118961</v>
      </c>
      <c r="O591">
        <f>IF((MIN(24,J591)-MAX('GA2'!$F$4,WS1B!I591))&lt;0,0,MIN(24,J591)-MAX('GA2'!$F$4,WS1B!I591))</f>
        <v>5.9265589963676675</v>
      </c>
      <c r="P591">
        <f>(M591*'GA2'!$B$4+WS1B!N591*'GA2'!$C$4+WS1B!O591*'GA2'!$D$4)*INDEX('GA2'!$E$3:$E$8,WS1B!K591)</f>
        <v>144840.46998466802</v>
      </c>
      <c r="Q591">
        <v>2.5</v>
      </c>
      <c r="R591">
        <v>22.4</v>
      </c>
      <c r="S591">
        <v>2</v>
      </c>
      <c r="T591">
        <f t="shared" si="66"/>
        <v>19.899999999999999</v>
      </c>
      <c r="U591">
        <f>IF((MIN('GA2'!$F$3,R591)-MAX(0,Q591))&lt;0,0,MIN('GA2'!$F$3,R591)-MAX(0,Q591))</f>
        <v>2.3689916955204371</v>
      </c>
      <c r="V591">
        <f>IF((MIN('GA2'!$F$4,WS1B!R591)-MAX('GA2'!$F$3, WS1B!Q591))&lt;0,0,MIN('GA2'!$F$4,WS1B!R591)-MAX('GA2'!$F$3, WS1B!Q591))</f>
        <v>3.5044493081118961</v>
      </c>
      <c r="W591">
        <f>IF((MIN(24,R591)-MAX('GA2'!$F$4,WS1B!Q591))&lt;0,0,MIN(24,R591)-MAX('GA2'!$F$4,WS1B!Q591))</f>
        <v>14.026558996367665</v>
      </c>
      <c r="X591">
        <f>(U591*'GA2'!$B$5+WS1B!V591*'GA2'!$C$5+WS1B!W591*'GA2'!$D$5)*INDEX('GA2'!$E$3:$E$8,WS1B!S591)</f>
        <v>174209.90772461798</v>
      </c>
      <c r="Y591">
        <v>13.7</v>
      </c>
      <c r="Z591">
        <v>17.600000000000001</v>
      </c>
      <c r="AA591">
        <v>1</v>
      </c>
      <c r="AB591">
        <f t="shared" si="6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31926.895979389647</v>
      </c>
      <c r="AG591">
        <v>0</v>
      </c>
      <c r="AH591">
        <v>0</v>
      </c>
      <c r="AI591">
        <v>4</v>
      </c>
      <c r="AJ591">
        <f t="shared" si="6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 t="shared" si="63"/>
        <v>350977.27368867566</v>
      </c>
      <c r="AP591">
        <v>356399</v>
      </c>
      <c r="AQ591">
        <v>325.39999999999998</v>
      </c>
      <c r="AR591">
        <f t="shared" si="69"/>
        <v>5421.7263113243389</v>
      </c>
    </row>
    <row r="592" spans="1:44" x14ac:dyDescent="0.3">
      <c r="A592">
        <v>14</v>
      </c>
      <c r="B592">
        <v>16.8</v>
      </c>
      <c r="C592">
        <v>1</v>
      </c>
      <c r="D592">
        <f t="shared" si="6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24310.148823369178</v>
      </c>
      <c r="I592">
        <v>0</v>
      </c>
      <c r="J592">
        <v>0</v>
      </c>
      <c r="K592">
        <v>2</v>
      </c>
      <c r="L592">
        <f t="shared" si="6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6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6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6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0.77344100363233359</v>
      </c>
      <c r="AM592">
        <f>IF((MIN(24,AH592)-MAX('GA2'!$F$4,WS1B!AG592))&lt;0,0,MIN(24,AH592)-MAX('GA2'!$F$4,WS1B!AG592))</f>
        <v>8.7265589963676682</v>
      </c>
      <c r="AN592">
        <f>(AK592*'GA2'!$B$7+WS1B!AL592*'GA2'!$C$7+WS1B!AM592*'GA2'!$D$7)*INDEX('GA2'!$E$3:$E$8,WS1B!AI592)</f>
        <v>96806.332630331875</v>
      </c>
      <c r="AO592">
        <f t="shared" si="63"/>
        <v>121116.48145370105</v>
      </c>
      <c r="AP592">
        <v>98388</v>
      </c>
      <c r="AQ592">
        <v>156</v>
      </c>
      <c r="AR592">
        <f t="shared" si="69"/>
        <v>22728.481453701053</v>
      </c>
    </row>
    <row r="593" spans="1:44" x14ac:dyDescent="0.3">
      <c r="A593">
        <v>11.7</v>
      </c>
      <c r="B593">
        <v>17.899999999999999</v>
      </c>
      <c r="C593">
        <v>5</v>
      </c>
      <c r="D593">
        <f t="shared" si="6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59641.5053433012</v>
      </c>
      <c r="I593">
        <v>0.8</v>
      </c>
      <c r="J593">
        <v>9.9</v>
      </c>
      <c r="K593">
        <v>2</v>
      </c>
      <c r="L593">
        <f t="shared" si="65"/>
        <v>9.1</v>
      </c>
      <c r="M593">
        <f>IF((MIN('GA2'!$F$3,J593)-MAX(0,I593))&lt;0,0,MIN('GA2'!$F$3,J593)-MAX(0,I593))</f>
        <v>4.0689916955204373</v>
      </c>
      <c r="N593">
        <f>IF((MIN('GA2'!$F$4,WS1B!J593)-MAX('GA2'!$F$3, WS1B!I593))&lt;0,0,MIN('GA2'!$F$4,WS1B!J593)-MAX('GA2'!$F$3, WS1B!I593))</f>
        <v>3.5044493081118961</v>
      </c>
      <c r="O593">
        <f>IF((MIN(24,J593)-MAX('GA2'!$F$4,WS1B!I593))&lt;0,0,MIN(24,J593)-MAX('GA2'!$F$4,WS1B!I593))</f>
        <v>1.5265589963676671</v>
      </c>
      <c r="P593">
        <f>(M593*'GA2'!$B$4+WS1B!N593*'GA2'!$C$4+WS1B!O593*'GA2'!$D$4)*INDEX('GA2'!$E$3:$E$8,WS1B!K593)</f>
        <v>76985.260636840991</v>
      </c>
      <c r="Q593">
        <v>5.8</v>
      </c>
      <c r="R593">
        <v>18.899999999999999</v>
      </c>
      <c r="S593">
        <v>6</v>
      </c>
      <c r="T593">
        <f t="shared" si="6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2.5734410036323334</v>
      </c>
      <c r="W593">
        <f>IF((MIN(24,R593)-MAX('GA2'!$F$4,WS1B!Q593))&lt;0,0,MIN(24,R593)-MAX('GA2'!$F$4,WS1B!Q593))</f>
        <v>10.526558996367665</v>
      </c>
      <c r="X593">
        <f>(U593*'GA2'!$B$5+WS1B!V593*'GA2'!$C$5+WS1B!W593*'GA2'!$D$5)*INDEX('GA2'!$E$3:$E$8,WS1B!S593)</f>
        <v>152796.07352939766</v>
      </c>
      <c r="Y593">
        <v>0</v>
      </c>
      <c r="Z593">
        <v>0</v>
      </c>
      <c r="AA593">
        <v>3</v>
      </c>
      <c r="AB593">
        <f t="shared" si="6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6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 t="shared" si="63"/>
        <v>289422.83950953989</v>
      </c>
      <c r="AP593">
        <v>267918</v>
      </c>
      <c r="AQ593">
        <v>288.8</v>
      </c>
      <c r="AR593">
        <f t="shared" si="69"/>
        <v>21504.839509539888</v>
      </c>
    </row>
    <row r="594" spans="1:44" x14ac:dyDescent="0.3">
      <c r="A594">
        <v>0</v>
      </c>
      <c r="B594">
        <v>0</v>
      </c>
      <c r="C594">
        <v>4</v>
      </c>
      <c r="D594">
        <f t="shared" si="6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6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66"/>
        <v>22.2</v>
      </c>
      <c r="U594">
        <f>IF((MIN('GA2'!$F$3,R594)-MAX(0,Q594))&lt;0,0,MIN('GA2'!$F$3,R594)-MAX(0,Q594))</f>
        <v>3.8689916955204371</v>
      </c>
      <c r="V594">
        <f>IF((MIN('GA2'!$F$4,WS1B!R594)-MAX('GA2'!$F$3, WS1B!Q594))&lt;0,0,MIN('GA2'!$F$4,WS1B!R594)-MAX('GA2'!$F$3, WS1B!Q594))</f>
        <v>3.5044493081118961</v>
      </c>
      <c r="W594">
        <f>IF((MIN(24,R594)-MAX('GA2'!$F$4,WS1B!Q594))&lt;0,0,MIN(24,R594)-MAX('GA2'!$F$4,WS1B!Q594))</f>
        <v>14.826558996367666</v>
      </c>
      <c r="X594">
        <f>(U594*'GA2'!$B$5+WS1B!V594*'GA2'!$C$5+WS1B!W594*'GA2'!$D$5)*INDEX('GA2'!$E$3:$E$8,WS1B!S594)</f>
        <v>210123.55026178528</v>
      </c>
      <c r="Y594">
        <v>2.1</v>
      </c>
      <c r="Z594">
        <v>23.4</v>
      </c>
      <c r="AA594">
        <v>3</v>
      </c>
      <c r="AB594">
        <f t="shared" si="67"/>
        <v>21.299999999999997</v>
      </c>
      <c r="AC594">
        <f>IF((MIN('GA2'!$F$3,Z594)-MAX(0,Y594))&lt;0,0,MIN('GA2'!$F$3,Z594)-MAX(0,Y594))</f>
        <v>2.768991695520437</v>
      </c>
      <c r="AD594">
        <f>IF((MIN('GA2'!$F$4,WS1B!Z594)-MAX('GA2'!$F$3, WS1B!Y594))&lt;0,0,MIN('GA2'!$F$4,WS1B!Z594)-MAX('GA2'!$F$3, WS1B!Y594))</f>
        <v>3.5044493081118961</v>
      </c>
      <c r="AE594">
        <f>IF((MIN(24,Z594)-MAX('GA2'!$F$4,WS1B!Y594))&lt;0,0,MIN(24,Z594)-MAX('GA2'!$F$4,WS1B!Y594))</f>
        <v>15.026558996367665</v>
      </c>
      <c r="AF594">
        <f>(AC594*'GA2'!$B$6+WS1B!AD594*'GA2'!$C$6+WS1B!AE594*'GA2'!$D$6)*INDEX('GA2'!$E$3:$E$8,WS1B!AA594)</f>
        <v>218657.69946997598</v>
      </c>
      <c r="AG594">
        <v>0</v>
      </c>
      <c r="AH594">
        <v>0</v>
      </c>
      <c r="AI594">
        <v>5</v>
      </c>
      <c r="AJ594">
        <f t="shared" si="6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 t="shared" si="63"/>
        <v>428781.24973176129</v>
      </c>
      <c r="AP594">
        <v>431379</v>
      </c>
      <c r="AQ594">
        <v>348</v>
      </c>
      <c r="AR594">
        <f t="shared" si="69"/>
        <v>2597.750268238713</v>
      </c>
    </row>
    <row r="595" spans="1:44" x14ac:dyDescent="0.3">
      <c r="A595">
        <v>0</v>
      </c>
      <c r="B595">
        <v>0</v>
      </c>
      <c r="C595">
        <v>4</v>
      </c>
      <c r="D595">
        <f t="shared" si="6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65"/>
        <v>19</v>
      </c>
      <c r="M595">
        <f>IF((MIN('GA2'!$F$3,J595)-MAX(0,I595))&lt;0,0,MIN('GA2'!$F$3,J595)-MAX(0,I595))</f>
        <v>0.16899169552043691</v>
      </c>
      <c r="N595">
        <f>IF((MIN('GA2'!$F$4,WS1B!J595)-MAX('GA2'!$F$3, WS1B!I595))&lt;0,0,MIN('GA2'!$F$4,WS1B!J595)-MAX('GA2'!$F$3, WS1B!I595))</f>
        <v>3.5044493081118961</v>
      </c>
      <c r="O595">
        <f>IF((MIN(24,J595)-MAX('GA2'!$F$4,WS1B!I595))&lt;0,0,MIN(24,J595)-MAX('GA2'!$F$4,WS1B!I595))</f>
        <v>15.326558996367666</v>
      </c>
      <c r="P595">
        <f>(M595*'GA2'!$B$4+WS1B!N595*'GA2'!$C$4+WS1B!O595*'GA2'!$D$4)*INDEX('GA2'!$E$3:$E$8,WS1B!K595)</f>
        <v>233986.20816254755</v>
      </c>
      <c r="Q595">
        <v>0</v>
      </c>
      <c r="R595">
        <v>0</v>
      </c>
      <c r="S595">
        <v>2</v>
      </c>
      <c r="T595">
        <f t="shared" si="6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6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6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90116.465364344069</v>
      </c>
      <c r="AO595">
        <f t="shared" si="63"/>
        <v>324102.67352689162</v>
      </c>
      <c r="AP595">
        <v>305025</v>
      </c>
      <c r="AQ595">
        <v>277.60000000000002</v>
      </c>
      <c r="AR595">
        <f t="shared" si="69"/>
        <v>19077.673526891624</v>
      </c>
    </row>
    <row r="596" spans="1:44" x14ac:dyDescent="0.3">
      <c r="A596">
        <v>6.2</v>
      </c>
      <c r="B596">
        <v>16.5</v>
      </c>
      <c r="C596">
        <v>1</v>
      </c>
      <c r="D596">
        <f t="shared" si="6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2.1734410036323331</v>
      </c>
      <c r="G596">
        <f>IF((MIN(24,B596)-MAX('GA2'!$F$4,WS1B!A596))&lt;0,0,MIN(24,B596)-MAX('GA2'!$F$4,WS1B!A596))</f>
        <v>8.1265589963676668</v>
      </c>
      <c r="H596">
        <f>(E596*'GA2'!$B$3+WS1B!F596*'GA2'!$C$3+WS1B!G596*'GA2'!$D$3)*INDEX('GA2'!$E$3:$E$8,WS1B!C596)</f>
        <v>81192.656735829965</v>
      </c>
      <c r="I596">
        <v>7.3</v>
      </c>
      <c r="J596">
        <v>16.100000000000001</v>
      </c>
      <c r="K596">
        <v>2</v>
      </c>
      <c r="L596">
        <f t="shared" si="6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1.0734410036323334</v>
      </c>
      <c r="O596">
        <f>IF((MIN(24,J596)-MAX('GA2'!$F$4,WS1B!I596))&lt;0,0,MIN(24,J596)-MAX('GA2'!$F$4,WS1B!I596))</f>
        <v>7.7265589963676682</v>
      </c>
      <c r="P596">
        <f>(M596*'GA2'!$B$4+WS1B!N596*'GA2'!$C$4+WS1B!O596*'GA2'!$D$4)*INDEX('GA2'!$E$3:$E$8,WS1B!K596)</f>
        <v>87831.072086004526</v>
      </c>
      <c r="Q596">
        <v>2.5</v>
      </c>
      <c r="R596">
        <v>15.5</v>
      </c>
      <c r="S596">
        <v>3</v>
      </c>
      <c r="T596">
        <f t="shared" si="66"/>
        <v>13</v>
      </c>
      <c r="U596">
        <f>IF((MIN('GA2'!$F$3,R596)-MAX(0,Q596))&lt;0,0,MIN('GA2'!$F$3,R596)-MAX(0,Q596))</f>
        <v>2.3689916955204371</v>
      </c>
      <c r="V596">
        <f>IF((MIN('GA2'!$F$4,WS1B!R596)-MAX('GA2'!$F$3, WS1B!Q596))&lt;0,0,MIN('GA2'!$F$4,WS1B!R596)-MAX('GA2'!$F$3, WS1B!Q596))</f>
        <v>3.5044493081118961</v>
      </c>
      <c r="W596">
        <f>IF((MIN(24,R596)-MAX('GA2'!$F$4,WS1B!Q596))&lt;0,0,MIN(24,R596)-MAX('GA2'!$F$4,WS1B!Q596))</f>
        <v>7.1265589963676668</v>
      </c>
      <c r="X596">
        <f>(U596*'GA2'!$B$5+WS1B!V596*'GA2'!$C$5+WS1B!W596*'GA2'!$D$5)*INDEX('GA2'!$E$3:$E$8,WS1B!S596)</f>
        <v>157700.29951307326</v>
      </c>
      <c r="Y596">
        <v>0</v>
      </c>
      <c r="Z596">
        <v>0</v>
      </c>
      <c r="AA596">
        <v>5</v>
      </c>
      <c r="AB596">
        <f t="shared" si="6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68"/>
        <v>4.3</v>
      </c>
      <c r="AK596">
        <f>IF((MIN('GA2'!$F$3,AH596)-MAX(0,AG596))&lt;0,0,MIN('GA2'!$F$3,AH596)-MAX(0,AG596))</f>
        <v>2.5689916955204373</v>
      </c>
      <c r="AL596">
        <f>IF((MIN('GA2'!$F$4,WS1B!AH596)-MAX('GA2'!$F$3, WS1B!AG596))&lt;0,0,MIN('GA2'!$F$4,WS1B!AH596)-MAX('GA2'!$F$3, WS1B!AG596))</f>
        <v>1.7310083044795626</v>
      </c>
      <c r="AM596">
        <f>IF((MIN(24,AH596)-MAX('GA2'!$F$4,WS1B!AG596))&lt;0,0,MIN(24,AH596)-MAX('GA2'!$F$4,WS1B!AG596))</f>
        <v>0</v>
      </c>
      <c r="AN596">
        <f>(AK596*'GA2'!$B$7+WS1B!AL596*'GA2'!$C$7+WS1B!AM596*'GA2'!$D$7)*INDEX('GA2'!$E$3:$E$8,WS1B!AI596)</f>
        <v>34156.222547659803</v>
      </c>
      <c r="AO596">
        <f t="shared" si="63"/>
        <v>360880.25088256755</v>
      </c>
      <c r="AP596">
        <v>373066</v>
      </c>
      <c r="AQ596">
        <v>398.1</v>
      </c>
      <c r="AR596">
        <f t="shared" si="69"/>
        <v>12185.749117432453</v>
      </c>
    </row>
    <row r="597" spans="1:44" x14ac:dyDescent="0.3">
      <c r="A597">
        <v>0</v>
      </c>
      <c r="B597">
        <v>0</v>
      </c>
      <c r="C597">
        <v>5</v>
      </c>
      <c r="D597">
        <f t="shared" si="6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6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66"/>
        <v>1</v>
      </c>
      <c r="U597">
        <f>IF((MIN('GA2'!$F$3,R597)-MAX(0,Q597))&lt;0,0,MIN('GA2'!$F$3,R597)-MAX(0,Q597))</f>
        <v>0.86899169552043709</v>
      </c>
      <c r="V597">
        <f>IF((MIN('GA2'!$F$4,WS1B!R597)-MAX('GA2'!$F$3, WS1B!Q597))&lt;0,0,MIN('GA2'!$F$4,WS1B!R597)-MAX('GA2'!$F$3, WS1B!Q597))</f>
        <v>0.13100830447956291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11952.645117245636</v>
      </c>
      <c r="Y597">
        <v>0</v>
      </c>
      <c r="Z597">
        <v>0</v>
      </c>
      <c r="AA597">
        <v>6</v>
      </c>
      <c r="AB597">
        <f t="shared" si="6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6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113178.35641611392</v>
      </c>
      <c r="AO597">
        <f t="shared" si="63"/>
        <v>125131.00153335955</v>
      </c>
      <c r="AP597">
        <v>162820</v>
      </c>
      <c r="AQ597">
        <v>129.19999999999999</v>
      </c>
      <c r="AR597">
        <f t="shared" si="69"/>
        <v>37688.998466640449</v>
      </c>
    </row>
    <row r="598" spans="1:44" x14ac:dyDescent="0.3">
      <c r="A598">
        <v>22.6</v>
      </c>
      <c r="B598">
        <v>23.7</v>
      </c>
      <c r="C598">
        <v>6</v>
      </c>
      <c r="D598">
        <f t="shared" si="6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12228.797703188568</v>
      </c>
      <c r="I598">
        <v>4.5999999999999996</v>
      </c>
      <c r="J598">
        <v>5.6</v>
      </c>
      <c r="K598">
        <v>4</v>
      </c>
      <c r="L598">
        <f t="shared" si="65"/>
        <v>1</v>
      </c>
      <c r="M598">
        <f>IF((MIN('GA2'!$F$3,J598)-MAX(0,I598))&lt;0,0,MIN('GA2'!$F$3,J598)-MAX(0,I598))</f>
        <v>0.26899169552043745</v>
      </c>
      <c r="N598">
        <f>IF((MIN('GA2'!$F$4,WS1B!J598)-MAX('GA2'!$F$3, WS1B!I598))&lt;0,0,MIN('GA2'!$F$4,WS1B!J598)-MAX('GA2'!$F$3, WS1B!I598))</f>
        <v>0.73100830447956255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8736.4718593763882</v>
      </c>
      <c r="Q598">
        <v>1.9</v>
      </c>
      <c r="R598">
        <v>19.3</v>
      </c>
      <c r="S598">
        <v>5</v>
      </c>
      <c r="T598">
        <f t="shared" si="66"/>
        <v>17.400000000000002</v>
      </c>
      <c r="U598">
        <f>IF((MIN('GA2'!$F$3,R598)-MAX(0,Q598))&lt;0,0,MIN('GA2'!$F$3,R598)-MAX(0,Q598))</f>
        <v>2.9689916955204372</v>
      </c>
      <c r="V598">
        <f>IF((MIN('GA2'!$F$4,WS1B!R598)-MAX('GA2'!$F$3, WS1B!Q598))&lt;0,0,MIN('GA2'!$F$4,WS1B!R598)-MAX('GA2'!$F$3, WS1B!Q598))</f>
        <v>3.5044493081118961</v>
      </c>
      <c r="W598">
        <f>IF((MIN(24,R598)-MAX('GA2'!$F$4,WS1B!Q598))&lt;0,0,MIN(24,R598)-MAX('GA2'!$F$4,WS1B!Q598))</f>
        <v>10.926558996367667</v>
      </c>
      <c r="X598">
        <f>(U598*'GA2'!$B$5+WS1B!V598*'GA2'!$C$5+WS1B!W598*'GA2'!$D$5)*INDEX('GA2'!$E$3:$E$8,WS1B!S598)</f>
        <v>189267.54665424963</v>
      </c>
      <c r="Y598">
        <v>6.7</v>
      </c>
      <c r="Z598">
        <v>14.4</v>
      </c>
      <c r="AA598">
        <v>1</v>
      </c>
      <c r="AB598">
        <f t="shared" si="6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1.6734410036323331</v>
      </c>
      <c r="AE598">
        <f>IF((MIN(24,Z598)-MAX('GA2'!$F$4,WS1B!Y598))&lt;0,0,MIN(24,Z598)-MAX('GA2'!$F$4,WS1B!Y598))</f>
        <v>6.0265589963676671</v>
      </c>
      <c r="AF598">
        <f>(AC598*'GA2'!$B$6+WS1B!AD598*'GA2'!$C$6+WS1B!AE598*'GA2'!$D$6)*INDEX('GA2'!$E$3:$E$8,WS1B!AA598)</f>
        <v>71357.494271392192</v>
      </c>
      <c r="AG598">
        <v>0</v>
      </c>
      <c r="AH598">
        <v>0</v>
      </c>
      <c r="AI598">
        <v>3</v>
      </c>
      <c r="AJ598">
        <f t="shared" si="6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 t="shared" si="63"/>
        <v>281590.3104882068</v>
      </c>
      <c r="AP598">
        <v>281046</v>
      </c>
      <c r="AQ598">
        <v>227.3</v>
      </c>
      <c r="AR598">
        <f t="shared" si="69"/>
        <v>544.31048820680007</v>
      </c>
    </row>
    <row r="599" spans="1:44" x14ac:dyDescent="0.3">
      <c r="A599">
        <v>6.8</v>
      </c>
      <c r="B599">
        <v>11.6</v>
      </c>
      <c r="C599">
        <v>2</v>
      </c>
      <c r="D599">
        <f t="shared" si="6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1.5734410036323334</v>
      </c>
      <c r="G599">
        <f>IF((MIN(24,B599)-MAX('GA2'!$F$4,WS1B!A599))&lt;0,0,MIN(24,B599)-MAX('GA2'!$F$4,WS1B!A599))</f>
        <v>3.2265589963676664</v>
      </c>
      <c r="H599">
        <f>(E599*'GA2'!$B$3+WS1B!F599*'GA2'!$C$3+WS1B!G599*'GA2'!$D$3)*INDEX('GA2'!$E$3:$E$8,WS1B!C599)</f>
        <v>33250.036645927888</v>
      </c>
      <c r="I599">
        <v>2.5</v>
      </c>
      <c r="J599">
        <v>6.8</v>
      </c>
      <c r="K599">
        <v>5</v>
      </c>
      <c r="L599">
        <f t="shared" si="65"/>
        <v>4.3</v>
      </c>
      <c r="M599">
        <f>IF((MIN('GA2'!$F$3,J599)-MAX(0,I599))&lt;0,0,MIN('GA2'!$F$3,J599)-MAX(0,I599))</f>
        <v>2.3689916955204371</v>
      </c>
      <c r="N599">
        <f>IF((MIN('GA2'!$F$4,WS1B!J599)-MAX('GA2'!$F$3, WS1B!I599))&lt;0,0,MIN('GA2'!$F$4,WS1B!J599)-MAX('GA2'!$F$3, WS1B!I599))</f>
        <v>1.9310083044795627</v>
      </c>
      <c r="O599">
        <f>IF((MIN(24,J599)-MAX('GA2'!$F$4,WS1B!I599))&lt;0,0,MIN(24,J599)-MAX('GA2'!$F$4,WS1B!I599))</f>
        <v>0</v>
      </c>
      <c r="P599">
        <f>(M599*'GA2'!$B$4+WS1B!N599*'GA2'!$C$4+WS1B!O599*'GA2'!$D$4)*INDEX('GA2'!$E$3:$E$8,WS1B!K599)</f>
        <v>41462.893223824685</v>
      </c>
      <c r="Q599">
        <v>0</v>
      </c>
      <c r="R599">
        <v>0</v>
      </c>
      <c r="S599">
        <v>6</v>
      </c>
      <c r="T599">
        <f t="shared" si="6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6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68"/>
        <v>12</v>
      </c>
      <c r="AK599">
        <f>IF((MIN('GA2'!$F$3,AH599)-MAX(0,AG599))&lt;0,0,MIN('GA2'!$F$3,AH599)-MAX(0,AG599))</f>
        <v>0.96899169552043718</v>
      </c>
      <c r="AL599">
        <f>IF((MIN('GA2'!$F$4,WS1B!AH599)-MAX('GA2'!$F$3, WS1B!AG599))&lt;0,0,MIN('GA2'!$F$4,WS1B!AH599)-MAX('GA2'!$F$3, WS1B!AG599))</f>
        <v>3.5044493081118961</v>
      </c>
      <c r="AM599">
        <f>IF((MIN(24,AH599)-MAX('GA2'!$F$4,WS1B!AG599))&lt;0,0,MIN(24,AH599)-MAX('GA2'!$F$4,WS1B!AG599))</f>
        <v>7.5265589963676671</v>
      </c>
      <c r="AN599">
        <f>(AK599*'GA2'!$B$7+WS1B!AL599*'GA2'!$C$7+WS1B!AM599*'GA2'!$D$7)*INDEX('GA2'!$E$3:$E$8,WS1B!AI599)</f>
        <v>94571.96486579359</v>
      </c>
      <c r="AO599">
        <f t="shared" si="63"/>
        <v>169284.89473554617</v>
      </c>
      <c r="AP599">
        <v>134622</v>
      </c>
      <c r="AQ599">
        <v>259</v>
      </c>
      <c r="AR599">
        <f t="shared" si="69"/>
        <v>34662.894735546171</v>
      </c>
    </row>
    <row r="600" spans="1:44" x14ac:dyDescent="0.3">
      <c r="A600">
        <v>0</v>
      </c>
      <c r="B600">
        <v>0</v>
      </c>
      <c r="C600">
        <v>3</v>
      </c>
      <c r="D600">
        <f t="shared" si="6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6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9528.3571317497499</v>
      </c>
      <c r="Q600">
        <v>1</v>
      </c>
      <c r="R600">
        <v>7.7</v>
      </c>
      <c r="S600">
        <v>1</v>
      </c>
      <c r="T600">
        <f t="shared" si="66"/>
        <v>6.7</v>
      </c>
      <c r="U600">
        <f>IF((MIN('GA2'!$F$3,R600)-MAX(0,Q600))&lt;0,0,MIN('GA2'!$F$3,R600)-MAX(0,Q600))</f>
        <v>3.8689916955204371</v>
      </c>
      <c r="V600">
        <f>IF((MIN('GA2'!$F$4,WS1B!R600)-MAX('GA2'!$F$3, WS1B!Q600))&lt;0,0,MIN('GA2'!$F$4,WS1B!R600)-MAX('GA2'!$F$3, WS1B!Q600))</f>
        <v>2.8310083044795631</v>
      </c>
      <c r="W600">
        <f>IF((MIN(24,R600)-MAX('GA2'!$F$4,WS1B!Q600))&lt;0,0,MIN(24,R600)-MAX('GA2'!$F$4,WS1B!Q600))</f>
        <v>0</v>
      </c>
      <c r="X600">
        <f>(U600*'GA2'!$B$5+WS1B!V600*'GA2'!$C$5+WS1B!W600*'GA2'!$D$5)*INDEX('GA2'!$E$3:$E$8,WS1B!S600)</f>
        <v>88900.404903661722</v>
      </c>
      <c r="Y600">
        <v>6.1</v>
      </c>
      <c r="Z600">
        <v>20.100000000000001</v>
      </c>
      <c r="AA600">
        <v>5</v>
      </c>
      <c r="AB600">
        <f t="shared" si="6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2.2734410036323336</v>
      </c>
      <c r="AE600">
        <f>IF((MIN(24,Z600)-MAX('GA2'!$F$4,WS1B!Y600))&lt;0,0,MIN(24,Z600)-MAX('GA2'!$F$4,WS1B!Y600))</f>
        <v>11.726558996367668</v>
      </c>
      <c r="AF600">
        <f>(AC600*'GA2'!$B$6+WS1B!AD600*'GA2'!$C$6+WS1B!AE600*'GA2'!$D$6)*INDEX('GA2'!$E$3:$E$8,WS1B!AA600)</f>
        <v>139510.51647584699</v>
      </c>
      <c r="AG600">
        <v>0</v>
      </c>
      <c r="AH600">
        <v>0</v>
      </c>
      <c r="AI600">
        <v>6</v>
      </c>
      <c r="AJ600">
        <f t="shared" si="6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 t="shared" si="63"/>
        <v>237939.27851125848</v>
      </c>
      <c r="AP600">
        <v>229482</v>
      </c>
      <c r="AQ600">
        <v>174.6</v>
      </c>
      <c r="AR600">
        <f t="shared" si="69"/>
        <v>8457.2785112584825</v>
      </c>
    </row>
    <row r="601" spans="1:44" x14ac:dyDescent="0.3">
      <c r="A601">
        <v>15.1</v>
      </c>
      <c r="B601">
        <v>16.3</v>
      </c>
      <c r="C601">
        <v>1</v>
      </c>
      <c r="D601">
        <f t="shared" si="6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10418.635210015367</v>
      </c>
      <c r="I601">
        <v>0</v>
      </c>
      <c r="J601">
        <v>0</v>
      </c>
      <c r="K601">
        <v>2</v>
      </c>
      <c r="L601">
        <f t="shared" si="6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6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6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68"/>
        <v>17.5</v>
      </c>
      <c r="AK601">
        <f>IF((MIN('GA2'!$F$3,AH601)-MAX(0,AG601))&lt;0,0,MIN('GA2'!$F$3,AH601)-MAX(0,AG601))</f>
        <v>1.3689916955204371</v>
      </c>
      <c r="AL601">
        <f>IF((MIN('GA2'!$F$4,WS1B!AH601)-MAX('GA2'!$F$3, WS1B!AG601))&lt;0,0,MIN('GA2'!$F$4,WS1B!AH601)-MAX('GA2'!$F$3, WS1B!AG601))</f>
        <v>3.5044493081118961</v>
      </c>
      <c r="AM601">
        <f>IF((MIN(24,AH601)-MAX('GA2'!$F$4,WS1B!AG601))&lt;0,0,MIN(24,AH601)-MAX('GA2'!$F$4,WS1B!AG601))</f>
        <v>12.626558996367667</v>
      </c>
      <c r="AN601">
        <f>(AK601*'GA2'!$B$7+WS1B!AL601*'GA2'!$C$7+WS1B!AM601*'GA2'!$D$7)*INDEX('GA2'!$E$3:$E$8,WS1B!AI601)</f>
        <v>170586.50580009751</v>
      </c>
      <c r="AO601">
        <f t="shared" si="63"/>
        <v>181005.14101011289</v>
      </c>
      <c r="AP601">
        <v>187595</v>
      </c>
      <c r="AQ601">
        <v>228</v>
      </c>
      <c r="AR601">
        <f t="shared" si="69"/>
        <v>6589.8589898871141</v>
      </c>
    </row>
    <row r="602" spans="1:44" x14ac:dyDescent="0.3">
      <c r="A602">
        <v>20.8</v>
      </c>
      <c r="B602">
        <v>21.9</v>
      </c>
      <c r="C602">
        <v>4</v>
      </c>
      <c r="D602">
        <f t="shared" si="6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9261.3894038079088</v>
      </c>
      <c r="I602">
        <v>0</v>
      </c>
      <c r="J602">
        <v>0</v>
      </c>
      <c r="K602">
        <v>6</v>
      </c>
      <c r="L602">
        <f t="shared" si="6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66"/>
        <v>20</v>
      </c>
      <c r="U602">
        <f>IF((MIN('GA2'!$F$3,R602)-MAX(0,Q602))&lt;0,0,MIN('GA2'!$F$3,R602)-MAX(0,Q602))</f>
        <v>3.6689916955204369</v>
      </c>
      <c r="V602">
        <f>IF((MIN('GA2'!$F$4,WS1B!R602)-MAX('GA2'!$F$3, WS1B!Q602))&lt;0,0,MIN('GA2'!$F$4,WS1B!R602)-MAX('GA2'!$F$3, WS1B!Q602))</f>
        <v>3.5044493081118961</v>
      </c>
      <c r="W602">
        <f>IF((MIN(24,R602)-MAX('GA2'!$F$4,WS1B!Q602))&lt;0,0,MIN(24,R602)-MAX('GA2'!$F$4,WS1B!Q602))</f>
        <v>12.826558996367666</v>
      </c>
      <c r="X602">
        <f>(U602*'GA2'!$B$5+WS1B!V602*'GA2'!$C$5+WS1B!W602*'GA2'!$D$5)*INDEX('GA2'!$E$3:$E$8,WS1B!S602)</f>
        <v>179631.78667614073</v>
      </c>
      <c r="Y602">
        <v>13.6</v>
      </c>
      <c r="Z602">
        <v>16.2</v>
      </c>
      <c r="AA602">
        <v>1</v>
      </c>
      <c r="AB602">
        <f t="shared" si="6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21284.597319593082</v>
      </c>
      <c r="AG602">
        <v>0</v>
      </c>
      <c r="AH602">
        <v>0</v>
      </c>
      <c r="AI602">
        <v>5</v>
      </c>
      <c r="AJ602">
        <f t="shared" si="6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 t="shared" si="63"/>
        <v>210177.77339954171</v>
      </c>
      <c r="AP602">
        <v>214302</v>
      </c>
      <c r="AQ602">
        <v>197.3</v>
      </c>
      <c r="AR602">
        <f t="shared" si="69"/>
        <v>4124.2266004582925</v>
      </c>
    </row>
    <row r="603" spans="1:44" x14ac:dyDescent="0.3">
      <c r="A603">
        <v>14.5</v>
      </c>
      <c r="B603">
        <v>18.899999999999999</v>
      </c>
      <c r="C603">
        <v>3</v>
      </c>
      <c r="D603">
        <f t="shared" si="6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44402.198301340657</v>
      </c>
      <c r="I603">
        <v>0</v>
      </c>
      <c r="J603">
        <v>0</v>
      </c>
      <c r="K603">
        <v>4</v>
      </c>
      <c r="L603">
        <f t="shared" si="6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6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67"/>
        <v>18</v>
      </c>
      <c r="AC603">
        <f>IF((MIN('GA2'!$F$3,Z603)-MAX(0,Y603))&lt;0,0,MIN('GA2'!$F$3,Z603)-MAX(0,Y603))</f>
        <v>4.6689916955204369</v>
      </c>
      <c r="AD603">
        <f>IF((MIN('GA2'!$F$4,WS1B!Z603)-MAX('GA2'!$F$3, WS1B!Y603))&lt;0,0,MIN('GA2'!$F$4,WS1B!Z603)-MAX('GA2'!$F$3, WS1B!Y603))</f>
        <v>3.5044493081118961</v>
      </c>
      <c r="AE603">
        <f>IF((MIN(24,Z603)-MAX('GA2'!$F$4,WS1B!Y603))&lt;0,0,MIN(24,Z603)-MAX('GA2'!$F$4,WS1B!Y603))</f>
        <v>9.8265589963676661</v>
      </c>
      <c r="AF603">
        <f>(AC603*'GA2'!$B$6+WS1B!AD603*'GA2'!$C$6+WS1B!AE603*'GA2'!$D$6)*INDEX('GA2'!$E$3:$E$8,WS1B!AA603)</f>
        <v>175708.88209900117</v>
      </c>
      <c r="AG603">
        <v>0</v>
      </c>
      <c r="AH603">
        <v>0</v>
      </c>
      <c r="AI603">
        <v>2</v>
      </c>
      <c r="AJ603">
        <f t="shared" si="6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 t="shared" si="63"/>
        <v>220111.08040034183</v>
      </c>
      <c r="AP603">
        <v>237966</v>
      </c>
      <c r="AQ603">
        <v>210</v>
      </c>
      <c r="AR603">
        <f t="shared" si="69"/>
        <v>17854.919599658169</v>
      </c>
    </row>
    <row r="604" spans="1:44" x14ac:dyDescent="0.3">
      <c r="A604">
        <v>0</v>
      </c>
      <c r="B604">
        <v>0</v>
      </c>
      <c r="C604">
        <v>3</v>
      </c>
      <c r="D604">
        <f t="shared" si="6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65"/>
        <v>14.8</v>
      </c>
      <c r="M604">
        <f>IF((MIN('GA2'!$F$3,J604)-MAX(0,I604))&lt;0,0,MIN('GA2'!$F$3,J604)-MAX(0,I604))</f>
        <v>3.1689916955204369</v>
      </c>
      <c r="N604">
        <f>IF((MIN('GA2'!$F$4,WS1B!J604)-MAX('GA2'!$F$3, WS1B!I604))&lt;0,0,MIN('GA2'!$F$4,WS1B!J604)-MAX('GA2'!$F$3, WS1B!I604))</f>
        <v>3.5044493081118961</v>
      </c>
      <c r="O604">
        <f>IF((MIN(24,J604)-MAX('GA2'!$F$4,WS1B!I604))&lt;0,0,MIN(24,J604)-MAX('GA2'!$F$4,WS1B!I604))</f>
        <v>8.1265589963676668</v>
      </c>
      <c r="P604">
        <f>(M604*'GA2'!$B$4+WS1B!N604*'GA2'!$C$4+WS1B!O604*'GA2'!$D$4)*INDEX('GA2'!$E$3:$E$8,WS1B!K604)</f>
        <v>137186.36462634415</v>
      </c>
      <c r="Q604">
        <v>0</v>
      </c>
      <c r="R604">
        <v>0</v>
      </c>
      <c r="S604">
        <v>1</v>
      </c>
      <c r="T604">
        <f t="shared" si="6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6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6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 t="shared" si="63"/>
        <v>137186.36462634415</v>
      </c>
      <c r="AP604">
        <v>151016</v>
      </c>
      <c r="AQ604">
        <v>148</v>
      </c>
      <c r="AR604">
        <f t="shared" si="69"/>
        <v>13829.635373655852</v>
      </c>
    </row>
    <row r="605" spans="1:44" x14ac:dyDescent="0.3">
      <c r="A605">
        <v>0</v>
      </c>
      <c r="B605">
        <v>0</v>
      </c>
      <c r="C605">
        <v>5</v>
      </c>
      <c r="D605">
        <f t="shared" si="6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6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2.9734410036323329</v>
      </c>
      <c r="O605">
        <f>IF((MIN(24,J605)-MAX('GA2'!$F$4,WS1B!I605))&lt;0,0,MIN(24,J605)-MAX('GA2'!$F$4,WS1B!I605))</f>
        <v>2.6265589963676668</v>
      </c>
      <c r="P605">
        <f>(M605*'GA2'!$B$4+WS1B!N605*'GA2'!$C$4+WS1B!O605*'GA2'!$D$4)*INDEX('GA2'!$E$3:$E$8,WS1B!K605)</f>
        <v>72130.316268299212</v>
      </c>
      <c r="Q605">
        <v>0</v>
      </c>
      <c r="R605">
        <v>0</v>
      </c>
      <c r="S605">
        <v>3</v>
      </c>
      <c r="T605">
        <f t="shared" si="6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67"/>
        <v>18.2</v>
      </c>
      <c r="AC605">
        <f>IF((MIN('GA2'!$F$3,Z605)-MAX(0,Y605))&lt;0,0,MIN('GA2'!$F$3,Z605)-MAX(0,Y605))</f>
        <v>2.268991695520437</v>
      </c>
      <c r="AD605">
        <f>IF((MIN('GA2'!$F$4,WS1B!Z605)-MAX('GA2'!$F$3, WS1B!Y605))&lt;0,0,MIN('GA2'!$F$4,WS1B!Z605)-MAX('GA2'!$F$3, WS1B!Y605))</f>
        <v>3.5044493081118961</v>
      </c>
      <c r="AE605">
        <f>IF((MIN(24,Z605)-MAX('GA2'!$F$4,WS1B!Y605))&lt;0,0,MIN(24,Z605)-MAX('GA2'!$F$4,WS1B!Y605))</f>
        <v>12.426558996367667</v>
      </c>
      <c r="AF605">
        <f>(AC605*'GA2'!$B$6+WS1B!AD605*'GA2'!$C$6+WS1B!AE605*'GA2'!$D$6)*INDEX('GA2'!$E$3:$E$8,WS1B!AA605)</f>
        <v>158463.81178111371</v>
      </c>
      <c r="AG605">
        <v>8.1</v>
      </c>
      <c r="AH605">
        <v>14.5</v>
      </c>
      <c r="AI605">
        <v>1</v>
      </c>
      <c r="AJ605">
        <f t="shared" si="6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0.27344100363233359</v>
      </c>
      <c r="AM605">
        <f>IF((MIN(24,AH605)-MAX('GA2'!$F$4,WS1B!AG605))&lt;0,0,MIN(24,AH605)-MAX('GA2'!$F$4,WS1B!AG605))</f>
        <v>6.1265589963676668</v>
      </c>
      <c r="AN605">
        <f>(AK605*'GA2'!$B$7+WS1B!AL605*'GA2'!$C$7+WS1B!AM605*'GA2'!$D$7)*INDEX('GA2'!$E$3:$E$8,WS1B!AI605)</f>
        <v>60211.494731720435</v>
      </c>
      <c r="AO605">
        <f t="shared" si="63"/>
        <v>290805.62278113334</v>
      </c>
      <c r="AP605">
        <v>279254</v>
      </c>
      <c r="AQ605">
        <v>278.39999999999998</v>
      </c>
      <c r="AR605">
        <f t="shared" si="69"/>
        <v>11551.622781133337</v>
      </c>
    </row>
    <row r="606" spans="1:44" x14ac:dyDescent="0.3">
      <c r="A606">
        <v>6.6</v>
      </c>
      <c r="B606">
        <v>9.4</v>
      </c>
      <c r="C606">
        <v>4</v>
      </c>
      <c r="D606">
        <f t="shared" si="6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1.7734410036323336</v>
      </c>
      <c r="G606">
        <f>IF((MIN(24,B606)-MAX('GA2'!$F$4,WS1B!A606))&lt;0,0,MIN(24,B606)-MAX('GA2'!$F$4,WS1B!A606))</f>
        <v>1.0265589963676671</v>
      </c>
      <c r="H606">
        <f>(E606*'GA2'!$B$3+WS1B!F606*'GA2'!$C$3+WS1B!G606*'GA2'!$D$3)*INDEX('GA2'!$E$3:$E$8,WS1B!C606)</f>
        <v>17059.187588296314</v>
      </c>
      <c r="I606">
        <v>3.1</v>
      </c>
      <c r="J606">
        <v>19.8</v>
      </c>
      <c r="K606">
        <v>6</v>
      </c>
      <c r="L606">
        <f t="shared" si="65"/>
        <v>16.7</v>
      </c>
      <c r="M606">
        <f>IF((MIN('GA2'!$F$3,J606)-MAX(0,I606))&lt;0,0,MIN('GA2'!$F$3,J606)-MAX(0,I606))</f>
        <v>1.768991695520437</v>
      </c>
      <c r="N606">
        <f>IF((MIN('GA2'!$F$4,WS1B!J606)-MAX('GA2'!$F$3, WS1B!I606))&lt;0,0,MIN('GA2'!$F$4,WS1B!J606)-MAX('GA2'!$F$3, WS1B!I606))</f>
        <v>3.5044493081118961</v>
      </c>
      <c r="O606">
        <f>IF((MIN(24,J606)-MAX('GA2'!$F$4,WS1B!I606))&lt;0,0,MIN(24,J606)-MAX('GA2'!$F$4,WS1B!I606))</f>
        <v>11.426558996367667</v>
      </c>
      <c r="P606">
        <f>(M606*'GA2'!$B$4+WS1B!N606*'GA2'!$C$4+WS1B!O606*'GA2'!$D$4)*INDEX('GA2'!$E$3:$E$8,WS1B!K606)</f>
        <v>220079.82713474022</v>
      </c>
      <c r="Q606">
        <v>0</v>
      </c>
      <c r="R606">
        <v>0</v>
      </c>
      <c r="S606">
        <v>5</v>
      </c>
      <c r="T606">
        <f t="shared" si="6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6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117035.98405037688</v>
      </c>
      <c r="AG606">
        <v>0</v>
      </c>
      <c r="AH606">
        <v>0</v>
      </c>
      <c r="AI606">
        <v>2</v>
      </c>
      <c r="AJ606">
        <f t="shared" si="6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 t="shared" si="63"/>
        <v>354174.99877341342</v>
      </c>
      <c r="AP606">
        <v>360897</v>
      </c>
      <c r="AQ606">
        <v>307.39999999999998</v>
      </c>
      <c r="AR606">
        <f t="shared" si="69"/>
        <v>6722.0012265865807</v>
      </c>
    </row>
    <row r="607" spans="1:44" x14ac:dyDescent="0.3">
      <c r="A607">
        <v>0</v>
      </c>
      <c r="B607">
        <v>0</v>
      </c>
      <c r="C607">
        <v>3</v>
      </c>
      <c r="D607">
        <f t="shared" si="6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6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6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6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68"/>
        <v>14.599999999999998</v>
      </c>
      <c r="AK607">
        <f>IF((MIN('GA2'!$F$3,AH607)-MAX(0,AG607))&lt;0,0,MIN('GA2'!$F$3,AH607)-MAX(0,AG607))</f>
        <v>1.5689916955204373</v>
      </c>
      <c r="AL607">
        <f>IF((MIN('GA2'!$F$4,WS1B!AH607)-MAX('GA2'!$F$3, WS1B!AG607))&lt;0,0,MIN('GA2'!$F$4,WS1B!AH607)-MAX('GA2'!$F$3, WS1B!AG607))</f>
        <v>3.5044493081118961</v>
      </c>
      <c r="AM607">
        <f>IF((MIN(24,AH607)-MAX('GA2'!$F$4,WS1B!AG607))&lt;0,0,MIN(24,AH607)-MAX('GA2'!$F$4,WS1B!AG607))</f>
        <v>9.5265589963676653</v>
      </c>
      <c r="AN607">
        <f>(AK607*'GA2'!$B$7+WS1B!AL607*'GA2'!$C$7+WS1B!AM607*'GA2'!$D$7)*INDEX('GA2'!$E$3:$E$8,WS1B!AI607)</f>
        <v>118390.13627849895</v>
      </c>
      <c r="AO607">
        <f t="shared" si="63"/>
        <v>118390.13627849895</v>
      </c>
      <c r="AP607">
        <v>110949</v>
      </c>
      <c r="AQ607">
        <v>175.2</v>
      </c>
      <c r="AR607">
        <f t="shared" si="69"/>
        <v>7441.1362784989469</v>
      </c>
    </row>
    <row r="608" spans="1:44" x14ac:dyDescent="0.3">
      <c r="A608">
        <v>0</v>
      </c>
      <c r="B608">
        <v>0</v>
      </c>
      <c r="C608">
        <v>4</v>
      </c>
      <c r="D608">
        <f t="shared" si="6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6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6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3.3734410036323332</v>
      </c>
      <c r="W608">
        <f>IF((MIN(24,R608)-MAX('GA2'!$F$4,WS1B!Q608))&lt;0,0,MIN(24,R608)-MAX('GA2'!$F$4,WS1B!Q608))</f>
        <v>9.7265589963676682</v>
      </c>
      <c r="X608">
        <f>(U608*'GA2'!$B$5+WS1B!V608*'GA2'!$C$5+WS1B!W608*'GA2'!$D$5)*INDEX('GA2'!$E$3:$E$8,WS1B!S608)</f>
        <v>139677.97700240026</v>
      </c>
      <c r="Y608">
        <v>2.8</v>
      </c>
      <c r="Z608">
        <v>23</v>
      </c>
      <c r="AA608">
        <v>3</v>
      </c>
      <c r="AB608">
        <f t="shared" si="67"/>
        <v>20.2</v>
      </c>
      <c r="AC608">
        <f>IF((MIN('GA2'!$F$3,Z608)-MAX(0,Y608))&lt;0,0,MIN('GA2'!$F$3,Z608)-MAX(0,Y608))</f>
        <v>2.0689916955204373</v>
      </c>
      <c r="AD608">
        <f>IF((MIN('GA2'!$F$4,WS1B!Z608)-MAX('GA2'!$F$3, WS1B!Y608))&lt;0,0,MIN('GA2'!$F$4,WS1B!Z608)-MAX('GA2'!$F$3, WS1B!Y608))</f>
        <v>3.5044493081118961</v>
      </c>
      <c r="AE608">
        <f>IF((MIN(24,Z608)-MAX('GA2'!$F$4,WS1B!Y608))&lt;0,0,MIN(24,Z608)-MAX('GA2'!$F$4,WS1B!Y608))</f>
        <v>14.626558996367667</v>
      </c>
      <c r="AF608">
        <f>(AC608*'GA2'!$B$6+WS1B!AD608*'GA2'!$C$6+WS1B!AE608*'GA2'!$D$6)*INDEX('GA2'!$E$3:$E$8,WS1B!AA608)</f>
        <v>209270.890464253</v>
      </c>
      <c r="AG608">
        <v>0</v>
      </c>
      <c r="AH608">
        <v>0</v>
      </c>
      <c r="AI608">
        <v>1</v>
      </c>
      <c r="AJ608">
        <f t="shared" si="6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 t="shared" si="63"/>
        <v>348948.86746665323</v>
      </c>
      <c r="AP608">
        <v>350436</v>
      </c>
      <c r="AQ608">
        <v>266.39999999999998</v>
      </c>
      <c r="AR608">
        <f t="shared" si="69"/>
        <v>1487.1325333467685</v>
      </c>
    </row>
    <row r="609" spans="1:44" x14ac:dyDescent="0.3">
      <c r="A609">
        <v>7.7</v>
      </c>
      <c r="B609">
        <v>10.5</v>
      </c>
      <c r="C609">
        <v>4</v>
      </c>
      <c r="D609">
        <f t="shared" si="6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0.67344100363233306</v>
      </c>
      <c r="G609">
        <f>IF((MIN(24,B609)-MAX('GA2'!$F$4,WS1B!A609))&lt;0,0,MIN(24,B609)-MAX('GA2'!$F$4,WS1B!A609))</f>
        <v>2.1265589963676668</v>
      </c>
      <c r="H609">
        <f>(E609*'GA2'!$B$3+WS1B!F609*'GA2'!$C$3+WS1B!G609*'GA2'!$D$3)*INDEX('GA2'!$E$3:$E$8,WS1B!C609)</f>
        <v>21100.361762603407</v>
      </c>
      <c r="I609">
        <v>0</v>
      </c>
      <c r="J609">
        <v>0</v>
      </c>
      <c r="K609">
        <v>3</v>
      </c>
      <c r="L609">
        <f t="shared" si="6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6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67"/>
        <v>6.8000000000000007</v>
      </c>
      <c r="AC609">
        <f>IF((MIN('GA2'!$F$3,Z609)-MAX(0,Y609))&lt;0,0,MIN('GA2'!$F$3,Z609)-MAX(0,Y609))</f>
        <v>1.3689916955204371</v>
      </c>
      <c r="AD609">
        <f>IF((MIN('GA2'!$F$4,WS1B!Z609)-MAX('GA2'!$F$3, WS1B!Y609))&lt;0,0,MIN('GA2'!$F$4,WS1B!Z609)-MAX('GA2'!$F$3, WS1B!Y609))</f>
        <v>3.5044493081118961</v>
      </c>
      <c r="AE609">
        <f>IF((MIN(24,Z609)-MAX('GA2'!$F$4,WS1B!Y609))&lt;0,0,MIN(24,Z609)-MAX('GA2'!$F$4,WS1B!Y609))</f>
        <v>1.9265589963676675</v>
      </c>
      <c r="AF609">
        <f>(AC609*'GA2'!$B$6+WS1B!AD609*'GA2'!$C$6+WS1B!AE609*'GA2'!$D$6)*INDEX('GA2'!$E$3:$E$8,WS1B!AA609)</f>
        <v>71278.791856921292</v>
      </c>
      <c r="AG609">
        <v>10.7</v>
      </c>
      <c r="AH609">
        <v>11.3</v>
      </c>
      <c r="AI609">
        <v>5</v>
      </c>
      <c r="AJ609">
        <f t="shared" si="6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6409.1195229454861</v>
      </c>
      <c r="AO609">
        <f t="shared" si="63"/>
        <v>98788.273142470192</v>
      </c>
      <c r="AP609">
        <v>83520</v>
      </c>
      <c r="AQ609">
        <v>103.6</v>
      </c>
      <c r="AR609">
        <f t="shared" si="69"/>
        <v>15268.273142470192</v>
      </c>
    </row>
    <row r="610" spans="1:44" x14ac:dyDescent="0.3">
      <c r="A610">
        <v>3.8</v>
      </c>
      <c r="B610">
        <v>17.7</v>
      </c>
      <c r="C610">
        <v>5</v>
      </c>
      <c r="D610">
        <f t="shared" si="64"/>
        <v>13.899999999999999</v>
      </c>
      <c r="E610">
        <f>IF((MIN('GA2'!$F$3,B610)-MAX(0,A610))&lt;0,0,MIN('GA2'!$F$3,B610)-MAX(0,A610))</f>
        <v>1.0689916955204373</v>
      </c>
      <c r="F610">
        <f>IF((MIN('GA2'!$F$4,WS1B!B610)-MAX('GA2'!$F$3, WS1B!A610))&lt;0,0,MIN('GA2'!$F$4,WS1B!B610)-MAX('GA2'!$F$3, WS1B!A610))</f>
        <v>3.5044493081118961</v>
      </c>
      <c r="G610">
        <f>IF((MIN(24,B610)-MAX('GA2'!$F$4,WS1B!A610))&lt;0,0,MIN(24,B610)-MAX('GA2'!$F$4,WS1B!A610))</f>
        <v>9.3265589963676661</v>
      </c>
      <c r="H610">
        <f>(E610*'GA2'!$B$3+WS1B!F610*'GA2'!$C$3+WS1B!G610*'GA2'!$D$3)*INDEX('GA2'!$E$3:$E$8,WS1B!C610)</f>
        <v>119177.76163069486</v>
      </c>
      <c r="I610">
        <v>0</v>
      </c>
      <c r="J610">
        <v>0</v>
      </c>
      <c r="K610">
        <v>1</v>
      </c>
      <c r="L610">
        <f t="shared" si="6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6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6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6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 t="shared" si="63"/>
        <v>119177.76163069486</v>
      </c>
      <c r="AP610">
        <v>109650</v>
      </c>
      <c r="AQ610">
        <v>208.5</v>
      </c>
      <c r="AR610">
        <f t="shared" si="69"/>
        <v>9527.7616306948621</v>
      </c>
    </row>
    <row r="611" spans="1:44" x14ac:dyDescent="0.3">
      <c r="A611">
        <v>2.2000000000000002</v>
      </c>
      <c r="B611">
        <v>14.8</v>
      </c>
      <c r="C611">
        <v>1</v>
      </c>
      <c r="D611">
        <f t="shared" si="64"/>
        <v>12.600000000000001</v>
      </c>
      <c r="E611">
        <f>IF((MIN('GA2'!$F$3,B611)-MAX(0,A611))&lt;0,0,MIN('GA2'!$F$3,B611)-MAX(0,A611))</f>
        <v>2.6689916955204369</v>
      </c>
      <c r="F611">
        <f>IF((MIN('GA2'!$F$4,WS1B!B611)-MAX('GA2'!$F$3, WS1B!A611))&lt;0,0,MIN('GA2'!$F$4,WS1B!B611)-MAX('GA2'!$F$3, WS1B!A611))</f>
        <v>3.5044493081118961</v>
      </c>
      <c r="G611">
        <f>IF((MIN(24,B611)-MAX('GA2'!$F$4,WS1B!A611))&lt;0,0,MIN(24,B611)-MAX('GA2'!$F$4,WS1B!A611))</f>
        <v>6.4265589963676675</v>
      </c>
      <c r="H611">
        <f>(E611*'GA2'!$B$3+WS1B!F611*'GA2'!$C$3+WS1B!G611*'GA2'!$D$3)*INDEX('GA2'!$E$3:$E$8,WS1B!C611)</f>
        <v>96514.057950898961</v>
      </c>
      <c r="I611">
        <v>0</v>
      </c>
      <c r="J611">
        <v>0</v>
      </c>
      <c r="K611">
        <v>6</v>
      </c>
      <c r="L611">
        <f t="shared" si="6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6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6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6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 t="shared" si="63"/>
        <v>96514.057950898961</v>
      </c>
      <c r="AP611">
        <v>85560</v>
      </c>
      <c r="AQ611">
        <v>189</v>
      </c>
      <c r="AR611">
        <f t="shared" si="69"/>
        <v>10954.057950898961</v>
      </c>
    </row>
    <row r="612" spans="1:44" x14ac:dyDescent="0.3">
      <c r="A612">
        <v>1</v>
      </c>
      <c r="B612">
        <v>2.1</v>
      </c>
      <c r="C612">
        <v>2</v>
      </c>
      <c r="D612">
        <f t="shared" si="6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9043.0957831825126</v>
      </c>
      <c r="I612">
        <v>13</v>
      </c>
      <c r="J612">
        <v>13.8</v>
      </c>
      <c r="K612">
        <v>3</v>
      </c>
      <c r="L612">
        <f t="shared" si="6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10151.584639389259</v>
      </c>
      <c r="Q612">
        <v>0</v>
      </c>
      <c r="R612">
        <v>0</v>
      </c>
      <c r="S612">
        <v>5</v>
      </c>
      <c r="T612">
        <f t="shared" si="6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67"/>
        <v>10.8</v>
      </c>
      <c r="AC612">
        <f>IF((MIN('GA2'!$F$3,Z612)-MAX(0,Y612))&lt;0,0,MIN('GA2'!$F$3,Z612)-MAX(0,Y612))</f>
        <v>1.3689916955204371</v>
      </c>
      <c r="AD612">
        <f>IF((MIN('GA2'!$F$4,WS1B!Z612)-MAX('GA2'!$F$3, WS1B!Y612))&lt;0,0,MIN('GA2'!$F$4,WS1B!Z612)-MAX('GA2'!$F$3, WS1B!Y612))</f>
        <v>3.5044493081118961</v>
      </c>
      <c r="AE612">
        <f>IF((MIN(24,Z612)-MAX('GA2'!$F$4,WS1B!Y612))&lt;0,0,MIN(24,Z612)-MAX('GA2'!$F$4,WS1B!Y612))</f>
        <v>5.9265589963676675</v>
      </c>
      <c r="AF612">
        <f>(AC612*'GA2'!$B$6+WS1B!AD612*'GA2'!$C$6+WS1B!AE612*'GA2'!$D$6)*INDEX('GA2'!$E$3:$E$8,WS1B!AA612)</f>
        <v>104024.32619475681</v>
      </c>
      <c r="AG612">
        <v>0</v>
      </c>
      <c r="AH612">
        <v>0</v>
      </c>
      <c r="AI612">
        <v>6</v>
      </c>
      <c r="AJ612">
        <f t="shared" si="6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 t="shared" si="63"/>
        <v>123219.00661732859</v>
      </c>
      <c r="AP612">
        <v>121922</v>
      </c>
      <c r="AQ612">
        <v>110.9</v>
      </c>
      <c r="AR612">
        <f t="shared" si="69"/>
        <v>1297.0066173285886</v>
      </c>
    </row>
    <row r="613" spans="1:44" x14ac:dyDescent="0.3">
      <c r="A613">
        <v>5.9</v>
      </c>
      <c r="B613">
        <v>13.6</v>
      </c>
      <c r="C613">
        <v>2</v>
      </c>
      <c r="D613">
        <f t="shared" si="6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2.4734410036323329</v>
      </c>
      <c r="G613">
        <f>IF((MIN(24,B613)-MAX('GA2'!$F$4,WS1B!A613))&lt;0,0,MIN(24,B613)-MAX('GA2'!$F$4,WS1B!A613))</f>
        <v>5.2265589963676664</v>
      </c>
      <c r="H613">
        <f>(E613*'GA2'!$B$3+WS1B!F613*'GA2'!$C$3+WS1B!G613*'GA2'!$D$3)*INDEX('GA2'!$E$3:$E$8,WS1B!C613)</f>
        <v>53517.144877969266</v>
      </c>
      <c r="I613">
        <v>11.8</v>
      </c>
      <c r="J613">
        <v>12</v>
      </c>
      <c r="K613">
        <v>5</v>
      </c>
      <c r="L613">
        <f t="shared" si="6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2419.2400301841253</v>
      </c>
      <c r="Q613">
        <v>0</v>
      </c>
      <c r="R613">
        <v>0</v>
      </c>
      <c r="S613">
        <v>3</v>
      </c>
      <c r="T613">
        <f t="shared" si="6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6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42074.778022453756</v>
      </c>
      <c r="AG613">
        <v>9.1</v>
      </c>
      <c r="AH613">
        <v>17</v>
      </c>
      <c r="AI613">
        <v>6</v>
      </c>
      <c r="AJ613">
        <f t="shared" si="6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97523.298134016193</v>
      </c>
      <c r="AO613">
        <f t="shared" si="63"/>
        <v>195534.46106462335</v>
      </c>
      <c r="AP613">
        <v>162279</v>
      </c>
      <c r="AQ613">
        <v>254.7</v>
      </c>
      <c r="AR613">
        <f t="shared" si="69"/>
        <v>33255.461064623349</v>
      </c>
    </row>
    <row r="614" spans="1:44" x14ac:dyDescent="0.3">
      <c r="A614">
        <v>0</v>
      </c>
      <c r="B614">
        <v>0</v>
      </c>
      <c r="C614">
        <v>5</v>
      </c>
      <c r="D614">
        <f t="shared" si="6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6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2.9734410036323329</v>
      </c>
      <c r="O614">
        <f>IF((MIN(24,J614)-MAX('GA2'!$F$4,WS1B!I614))&lt;0,0,MIN(24,J614)-MAX('GA2'!$F$4,WS1B!I614))</f>
        <v>2.6265589963676668</v>
      </c>
      <c r="P614">
        <f>(M614*'GA2'!$B$4+WS1B!N614*'GA2'!$C$4+WS1B!O614*'GA2'!$D$4)*INDEX('GA2'!$E$3:$E$8,WS1B!K614)</f>
        <v>72130.316268299212</v>
      </c>
      <c r="Q614">
        <v>0</v>
      </c>
      <c r="R614">
        <v>0</v>
      </c>
      <c r="S614">
        <v>3</v>
      </c>
      <c r="T614">
        <f t="shared" si="6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67"/>
        <v>18.2</v>
      </c>
      <c r="AC614">
        <f>IF((MIN('GA2'!$F$3,Z614)-MAX(0,Y614))&lt;0,0,MIN('GA2'!$F$3,Z614)-MAX(0,Y614))</f>
        <v>2.268991695520437</v>
      </c>
      <c r="AD614">
        <f>IF((MIN('GA2'!$F$4,WS1B!Z614)-MAX('GA2'!$F$3, WS1B!Y614))&lt;0,0,MIN('GA2'!$F$4,WS1B!Z614)-MAX('GA2'!$F$3, WS1B!Y614))</f>
        <v>3.5044493081118961</v>
      </c>
      <c r="AE614">
        <f>IF((MIN(24,Z614)-MAX('GA2'!$F$4,WS1B!Y614))&lt;0,0,MIN(24,Z614)-MAX('GA2'!$F$4,WS1B!Y614))</f>
        <v>12.426558996367667</v>
      </c>
      <c r="AF614">
        <f>(AC614*'GA2'!$B$6+WS1B!AD614*'GA2'!$C$6+WS1B!AE614*'GA2'!$D$6)*INDEX('GA2'!$E$3:$E$8,WS1B!AA614)</f>
        <v>158463.81178111371</v>
      </c>
      <c r="AG614">
        <v>8.1</v>
      </c>
      <c r="AH614">
        <v>14.5</v>
      </c>
      <c r="AI614">
        <v>1</v>
      </c>
      <c r="AJ614">
        <f t="shared" si="6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0.27344100363233359</v>
      </c>
      <c r="AM614">
        <f>IF((MIN(24,AH614)-MAX('GA2'!$F$4,WS1B!AG614))&lt;0,0,MIN(24,AH614)-MAX('GA2'!$F$4,WS1B!AG614))</f>
        <v>6.1265589963676668</v>
      </c>
      <c r="AN614">
        <f>(AK614*'GA2'!$B$7+WS1B!AL614*'GA2'!$C$7+WS1B!AM614*'GA2'!$D$7)*INDEX('GA2'!$E$3:$E$8,WS1B!AI614)</f>
        <v>60211.494731720435</v>
      </c>
      <c r="AO614">
        <f t="shared" si="63"/>
        <v>290805.62278113334</v>
      </c>
      <c r="AP614">
        <v>279254</v>
      </c>
      <c r="AQ614">
        <v>278.39999999999998</v>
      </c>
      <c r="AR614">
        <f t="shared" si="69"/>
        <v>11551.622781133337</v>
      </c>
    </row>
    <row r="615" spans="1:44" x14ac:dyDescent="0.3">
      <c r="A615">
        <v>6.6</v>
      </c>
      <c r="B615">
        <v>9.4</v>
      </c>
      <c r="C615">
        <v>4</v>
      </c>
      <c r="D615">
        <f t="shared" si="6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1.7734410036323336</v>
      </c>
      <c r="G615">
        <f>IF((MIN(24,B615)-MAX('GA2'!$F$4,WS1B!A615))&lt;0,0,MIN(24,B615)-MAX('GA2'!$F$4,WS1B!A615))</f>
        <v>1.0265589963676671</v>
      </c>
      <c r="H615">
        <f>(E615*'GA2'!$B$3+WS1B!F615*'GA2'!$C$3+WS1B!G615*'GA2'!$D$3)*INDEX('GA2'!$E$3:$E$8,WS1B!C615)</f>
        <v>17059.187588296314</v>
      </c>
      <c r="I615">
        <v>3.1</v>
      </c>
      <c r="J615">
        <v>19.8</v>
      </c>
      <c r="K615">
        <v>6</v>
      </c>
      <c r="L615">
        <f t="shared" si="65"/>
        <v>16.7</v>
      </c>
      <c r="M615">
        <f>IF((MIN('GA2'!$F$3,J615)-MAX(0,I615))&lt;0,0,MIN('GA2'!$F$3,J615)-MAX(0,I615))</f>
        <v>1.768991695520437</v>
      </c>
      <c r="N615">
        <f>IF((MIN('GA2'!$F$4,WS1B!J615)-MAX('GA2'!$F$3, WS1B!I615))&lt;0,0,MIN('GA2'!$F$4,WS1B!J615)-MAX('GA2'!$F$3, WS1B!I615))</f>
        <v>3.5044493081118961</v>
      </c>
      <c r="O615">
        <f>IF((MIN(24,J615)-MAX('GA2'!$F$4,WS1B!I615))&lt;0,0,MIN(24,J615)-MAX('GA2'!$F$4,WS1B!I615))</f>
        <v>11.426558996367667</v>
      </c>
      <c r="P615">
        <f>(M615*'GA2'!$B$4+WS1B!N615*'GA2'!$C$4+WS1B!O615*'GA2'!$D$4)*INDEX('GA2'!$E$3:$E$8,WS1B!K615)</f>
        <v>220079.82713474022</v>
      </c>
      <c r="Q615">
        <v>0</v>
      </c>
      <c r="R615">
        <v>0</v>
      </c>
      <c r="S615">
        <v>5</v>
      </c>
      <c r="T615">
        <f t="shared" si="6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6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117035.98405037688</v>
      </c>
      <c r="AG615">
        <v>0</v>
      </c>
      <c r="AH615">
        <v>0</v>
      </c>
      <c r="AI615">
        <v>2</v>
      </c>
      <c r="AJ615">
        <f t="shared" si="6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 t="shared" si="63"/>
        <v>354174.99877341342</v>
      </c>
      <c r="AP615">
        <v>360897</v>
      </c>
      <c r="AQ615">
        <v>307.39999999999998</v>
      </c>
      <c r="AR615">
        <f t="shared" si="69"/>
        <v>6722.0012265865807</v>
      </c>
    </row>
    <row r="616" spans="1:44" x14ac:dyDescent="0.3">
      <c r="A616">
        <v>0</v>
      </c>
      <c r="B616">
        <v>0</v>
      </c>
      <c r="C616">
        <v>3</v>
      </c>
      <c r="D616">
        <f t="shared" si="6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6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6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6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68"/>
        <v>14.599999999999998</v>
      </c>
      <c r="AK616">
        <f>IF((MIN('GA2'!$F$3,AH616)-MAX(0,AG616))&lt;0,0,MIN('GA2'!$F$3,AH616)-MAX(0,AG616))</f>
        <v>1.5689916955204373</v>
      </c>
      <c r="AL616">
        <f>IF((MIN('GA2'!$F$4,WS1B!AH616)-MAX('GA2'!$F$3, WS1B!AG616))&lt;0,0,MIN('GA2'!$F$4,WS1B!AH616)-MAX('GA2'!$F$3, WS1B!AG616))</f>
        <v>3.5044493081118961</v>
      </c>
      <c r="AM616">
        <f>IF((MIN(24,AH616)-MAX('GA2'!$F$4,WS1B!AG616))&lt;0,0,MIN(24,AH616)-MAX('GA2'!$F$4,WS1B!AG616))</f>
        <v>9.5265589963676653</v>
      </c>
      <c r="AN616">
        <f>(AK616*'GA2'!$B$7+WS1B!AL616*'GA2'!$C$7+WS1B!AM616*'GA2'!$D$7)*INDEX('GA2'!$E$3:$E$8,WS1B!AI616)</f>
        <v>118390.13627849895</v>
      </c>
      <c r="AO616">
        <f t="shared" si="63"/>
        <v>118390.13627849895</v>
      </c>
      <c r="AP616">
        <v>110949</v>
      </c>
      <c r="AQ616">
        <v>175.2</v>
      </c>
      <c r="AR616">
        <f t="shared" si="69"/>
        <v>7441.1362784989469</v>
      </c>
    </row>
    <row r="617" spans="1:44" x14ac:dyDescent="0.3">
      <c r="A617">
        <v>0</v>
      </c>
      <c r="B617">
        <v>0</v>
      </c>
      <c r="C617">
        <v>4</v>
      </c>
      <c r="D617">
        <f t="shared" si="6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6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6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3.3734410036323332</v>
      </c>
      <c r="W617">
        <f>IF((MIN(24,R617)-MAX('GA2'!$F$4,WS1B!Q617))&lt;0,0,MIN(24,R617)-MAX('GA2'!$F$4,WS1B!Q617))</f>
        <v>9.7265589963676682</v>
      </c>
      <c r="X617">
        <f>(U617*'GA2'!$B$5+WS1B!V617*'GA2'!$C$5+WS1B!W617*'GA2'!$D$5)*INDEX('GA2'!$E$3:$E$8,WS1B!S617)</f>
        <v>139677.97700240026</v>
      </c>
      <c r="Y617">
        <v>2.8</v>
      </c>
      <c r="Z617">
        <v>23</v>
      </c>
      <c r="AA617">
        <v>3</v>
      </c>
      <c r="AB617">
        <f t="shared" si="67"/>
        <v>20.2</v>
      </c>
      <c r="AC617">
        <f>IF((MIN('GA2'!$F$3,Z617)-MAX(0,Y617))&lt;0,0,MIN('GA2'!$F$3,Z617)-MAX(0,Y617))</f>
        <v>2.0689916955204373</v>
      </c>
      <c r="AD617">
        <f>IF((MIN('GA2'!$F$4,WS1B!Z617)-MAX('GA2'!$F$3, WS1B!Y617))&lt;0,0,MIN('GA2'!$F$4,WS1B!Z617)-MAX('GA2'!$F$3, WS1B!Y617))</f>
        <v>3.5044493081118961</v>
      </c>
      <c r="AE617">
        <f>IF((MIN(24,Z617)-MAX('GA2'!$F$4,WS1B!Y617))&lt;0,0,MIN(24,Z617)-MAX('GA2'!$F$4,WS1B!Y617))</f>
        <v>14.626558996367667</v>
      </c>
      <c r="AF617">
        <f>(AC617*'GA2'!$B$6+WS1B!AD617*'GA2'!$C$6+WS1B!AE617*'GA2'!$D$6)*INDEX('GA2'!$E$3:$E$8,WS1B!AA617)</f>
        <v>209270.890464253</v>
      </c>
      <c r="AG617">
        <v>0</v>
      </c>
      <c r="AH617">
        <v>0</v>
      </c>
      <c r="AI617">
        <v>1</v>
      </c>
      <c r="AJ617">
        <f t="shared" si="6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 t="shared" si="63"/>
        <v>348948.86746665323</v>
      </c>
      <c r="AP617">
        <v>350436</v>
      </c>
      <c r="AQ617">
        <v>266.39999999999998</v>
      </c>
      <c r="AR617">
        <f t="shared" si="69"/>
        <v>1487.1325333467685</v>
      </c>
    </row>
    <row r="618" spans="1:44" x14ac:dyDescent="0.3">
      <c r="A618">
        <v>7.7</v>
      </c>
      <c r="B618">
        <v>10.5</v>
      </c>
      <c r="C618">
        <v>4</v>
      </c>
      <c r="D618">
        <f t="shared" si="6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0.67344100363233306</v>
      </c>
      <c r="G618">
        <f>IF((MIN(24,B618)-MAX('GA2'!$F$4,WS1B!A618))&lt;0,0,MIN(24,B618)-MAX('GA2'!$F$4,WS1B!A618))</f>
        <v>2.1265589963676668</v>
      </c>
      <c r="H618">
        <f>(E618*'GA2'!$B$3+WS1B!F618*'GA2'!$C$3+WS1B!G618*'GA2'!$D$3)*INDEX('GA2'!$E$3:$E$8,WS1B!C618)</f>
        <v>21100.361762603407</v>
      </c>
      <c r="I618">
        <v>0</v>
      </c>
      <c r="J618">
        <v>0</v>
      </c>
      <c r="K618">
        <v>3</v>
      </c>
      <c r="L618">
        <f t="shared" si="6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6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67"/>
        <v>6.8000000000000007</v>
      </c>
      <c r="AC618">
        <f>IF((MIN('GA2'!$F$3,Z618)-MAX(0,Y618))&lt;0,0,MIN('GA2'!$F$3,Z618)-MAX(0,Y618))</f>
        <v>1.3689916955204371</v>
      </c>
      <c r="AD618">
        <f>IF((MIN('GA2'!$F$4,WS1B!Z618)-MAX('GA2'!$F$3, WS1B!Y618))&lt;0,0,MIN('GA2'!$F$4,WS1B!Z618)-MAX('GA2'!$F$3, WS1B!Y618))</f>
        <v>3.5044493081118961</v>
      </c>
      <c r="AE618">
        <f>IF((MIN(24,Z618)-MAX('GA2'!$F$4,WS1B!Y618))&lt;0,0,MIN(24,Z618)-MAX('GA2'!$F$4,WS1B!Y618))</f>
        <v>1.9265589963676675</v>
      </c>
      <c r="AF618">
        <f>(AC618*'GA2'!$B$6+WS1B!AD618*'GA2'!$C$6+WS1B!AE618*'GA2'!$D$6)*INDEX('GA2'!$E$3:$E$8,WS1B!AA618)</f>
        <v>71278.791856921292</v>
      </c>
      <c r="AG618">
        <v>10.7</v>
      </c>
      <c r="AH618">
        <v>11.3</v>
      </c>
      <c r="AI618">
        <v>5</v>
      </c>
      <c r="AJ618">
        <f t="shared" si="6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6409.1195229454861</v>
      </c>
      <c r="AO618">
        <f t="shared" si="63"/>
        <v>98788.273142470192</v>
      </c>
      <c r="AP618">
        <v>83520</v>
      </c>
      <c r="AQ618">
        <v>103.6</v>
      </c>
      <c r="AR618">
        <f t="shared" si="69"/>
        <v>15268.273142470192</v>
      </c>
    </row>
    <row r="619" spans="1:44" x14ac:dyDescent="0.3">
      <c r="A619">
        <v>3.8</v>
      </c>
      <c r="B619">
        <v>17.7</v>
      </c>
      <c r="C619">
        <v>5</v>
      </c>
      <c r="D619">
        <f t="shared" si="64"/>
        <v>13.899999999999999</v>
      </c>
      <c r="E619">
        <f>IF((MIN('GA2'!$F$3,B619)-MAX(0,A619))&lt;0,0,MIN('GA2'!$F$3,B619)-MAX(0,A619))</f>
        <v>1.0689916955204373</v>
      </c>
      <c r="F619">
        <f>IF((MIN('GA2'!$F$4,WS1B!B619)-MAX('GA2'!$F$3, WS1B!A619))&lt;0,0,MIN('GA2'!$F$4,WS1B!B619)-MAX('GA2'!$F$3, WS1B!A619))</f>
        <v>3.5044493081118961</v>
      </c>
      <c r="G619">
        <f>IF((MIN(24,B619)-MAX('GA2'!$F$4,WS1B!A619))&lt;0,0,MIN(24,B619)-MAX('GA2'!$F$4,WS1B!A619))</f>
        <v>9.3265589963676661</v>
      </c>
      <c r="H619">
        <f>(E619*'GA2'!$B$3+WS1B!F619*'GA2'!$C$3+WS1B!G619*'GA2'!$D$3)*INDEX('GA2'!$E$3:$E$8,WS1B!C619)</f>
        <v>119177.76163069486</v>
      </c>
      <c r="I619">
        <v>0</v>
      </c>
      <c r="J619">
        <v>0</v>
      </c>
      <c r="K619">
        <v>1</v>
      </c>
      <c r="L619">
        <f t="shared" si="6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6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6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6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 t="shared" si="63"/>
        <v>119177.76163069486</v>
      </c>
      <c r="AP619">
        <v>109650</v>
      </c>
      <c r="AQ619">
        <v>208.5</v>
      </c>
      <c r="AR619">
        <f t="shared" si="69"/>
        <v>9527.7616306948621</v>
      </c>
    </row>
    <row r="620" spans="1:44" x14ac:dyDescent="0.3">
      <c r="A620">
        <v>2.2000000000000002</v>
      </c>
      <c r="B620">
        <v>14.8</v>
      </c>
      <c r="C620">
        <v>1</v>
      </c>
      <c r="D620">
        <f t="shared" si="64"/>
        <v>12.600000000000001</v>
      </c>
      <c r="E620">
        <f>IF((MIN('GA2'!$F$3,B620)-MAX(0,A620))&lt;0,0,MIN('GA2'!$F$3,B620)-MAX(0,A620))</f>
        <v>2.6689916955204369</v>
      </c>
      <c r="F620">
        <f>IF((MIN('GA2'!$F$4,WS1B!B620)-MAX('GA2'!$F$3, WS1B!A620))&lt;0,0,MIN('GA2'!$F$4,WS1B!B620)-MAX('GA2'!$F$3, WS1B!A620))</f>
        <v>3.5044493081118961</v>
      </c>
      <c r="G620">
        <f>IF((MIN(24,B620)-MAX('GA2'!$F$4,WS1B!A620))&lt;0,0,MIN(24,B620)-MAX('GA2'!$F$4,WS1B!A620))</f>
        <v>6.4265589963676675</v>
      </c>
      <c r="H620">
        <f>(E620*'GA2'!$B$3+WS1B!F620*'GA2'!$C$3+WS1B!G620*'GA2'!$D$3)*INDEX('GA2'!$E$3:$E$8,WS1B!C620)</f>
        <v>96514.057950898961</v>
      </c>
      <c r="I620">
        <v>0</v>
      </c>
      <c r="J620">
        <v>0</v>
      </c>
      <c r="K620">
        <v>6</v>
      </c>
      <c r="L620">
        <f t="shared" si="6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6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6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6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 t="shared" si="63"/>
        <v>96514.057950898961</v>
      </c>
      <c r="AP620">
        <v>85560</v>
      </c>
      <c r="AQ620">
        <v>189</v>
      </c>
      <c r="AR620">
        <f t="shared" si="69"/>
        <v>10954.057950898961</v>
      </c>
    </row>
    <row r="621" spans="1:44" x14ac:dyDescent="0.3">
      <c r="A621">
        <v>1</v>
      </c>
      <c r="B621">
        <v>2.1</v>
      </c>
      <c r="C621">
        <v>2</v>
      </c>
      <c r="D621">
        <f t="shared" si="6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9043.0957831825126</v>
      </c>
      <c r="I621">
        <v>13</v>
      </c>
      <c r="J621">
        <v>13.8</v>
      </c>
      <c r="K621">
        <v>3</v>
      </c>
      <c r="L621">
        <f t="shared" si="6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10151.584639389259</v>
      </c>
      <c r="Q621">
        <v>0</v>
      </c>
      <c r="R621">
        <v>0</v>
      </c>
      <c r="S621">
        <v>5</v>
      </c>
      <c r="T621">
        <f t="shared" si="6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67"/>
        <v>10.8</v>
      </c>
      <c r="AC621">
        <f>IF((MIN('GA2'!$F$3,Z621)-MAX(0,Y621))&lt;0,0,MIN('GA2'!$F$3,Z621)-MAX(0,Y621))</f>
        <v>1.3689916955204371</v>
      </c>
      <c r="AD621">
        <f>IF((MIN('GA2'!$F$4,WS1B!Z621)-MAX('GA2'!$F$3, WS1B!Y621))&lt;0,0,MIN('GA2'!$F$4,WS1B!Z621)-MAX('GA2'!$F$3, WS1B!Y621))</f>
        <v>3.5044493081118961</v>
      </c>
      <c r="AE621">
        <f>IF((MIN(24,Z621)-MAX('GA2'!$F$4,WS1B!Y621))&lt;0,0,MIN(24,Z621)-MAX('GA2'!$F$4,WS1B!Y621))</f>
        <v>5.9265589963676675</v>
      </c>
      <c r="AF621">
        <f>(AC621*'GA2'!$B$6+WS1B!AD621*'GA2'!$C$6+WS1B!AE621*'GA2'!$D$6)*INDEX('GA2'!$E$3:$E$8,WS1B!AA621)</f>
        <v>104024.32619475681</v>
      </c>
      <c r="AG621">
        <v>0</v>
      </c>
      <c r="AH621">
        <v>0</v>
      </c>
      <c r="AI621">
        <v>6</v>
      </c>
      <c r="AJ621">
        <f t="shared" si="6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 t="shared" si="63"/>
        <v>123219.00661732859</v>
      </c>
      <c r="AP621">
        <v>121922</v>
      </c>
      <c r="AQ621">
        <v>110.9</v>
      </c>
      <c r="AR621">
        <f t="shared" si="69"/>
        <v>1297.0066173285886</v>
      </c>
    </row>
    <row r="622" spans="1:44" x14ac:dyDescent="0.3">
      <c r="A622">
        <v>5.9</v>
      </c>
      <c r="B622">
        <v>13.6</v>
      </c>
      <c r="C622">
        <v>2</v>
      </c>
      <c r="D622">
        <f t="shared" si="6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2.4734410036323329</v>
      </c>
      <c r="G622">
        <f>IF((MIN(24,B622)-MAX('GA2'!$F$4,WS1B!A622))&lt;0,0,MIN(24,B622)-MAX('GA2'!$F$4,WS1B!A622))</f>
        <v>5.2265589963676664</v>
      </c>
      <c r="H622">
        <f>(E622*'GA2'!$B$3+WS1B!F622*'GA2'!$C$3+WS1B!G622*'GA2'!$D$3)*INDEX('GA2'!$E$3:$E$8,WS1B!C622)</f>
        <v>53517.144877969266</v>
      </c>
      <c r="I622">
        <v>11.8</v>
      </c>
      <c r="J622">
        <v>12</v>
      </c>
      <c r="K622">
        <v>5</v>
      </c>
      <c r="L622">
        <f t="shared" si="6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2419.2400301841253</v>
      </c>
      <c r="Q622">
        <v>0</v>
      </c>
      <c r="R622">
        <v>0</v>
      </c>
      <c r="S622">
        <v>3</v>
      </c>
      <c r="T622">
        <f t="shared" si="6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6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42074.778022453756</v>
      </c>
      <c r="AG622">
        <v>9.1</v>
      </c>
      <c r="AH622">
        <v>17</v>
      </c>
      <c r="AI622">
        <v>6</v>
      </c>
      <c r="AJ622">
        <f t="shared" si="6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97523.298134016193</v>
      </c>
      <c r="AO622">
        <f t="shared" si="63"/>
        <v>195534.46106462335</v>
      </c>
      <c r="AP622">
        <v>162279</v>
      </c>
      <c r="AQ622">
        <v>254.7</v>
      </c>
      <c r="AR622">
        <f t="shared" si="69"/>
        <v>33255.461064623349</v>
      </c>
    </row>
    <row r="623" spans="1:44" x14ac:dyDescent="0.3">
      <c r="A623">
        <v>0</v>
      </c>
      <c r="B623">
        <v>0</v>
      </c>
      <c r="C623">
        <v>5</v>
      </c>
      <c r="D623">
        <f t="shared" si="6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6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2.9734410036323329</v>
      </c>
      <c r="O623">
        <f>IF((MIN(24,J623)-MAX('GA2'!$F$4,WS1B!I623))&lt;0,0,MIN(24,J623)-MAX('GA2'!$F$4,WS1B!I623))</f>
        <v>2.6265589963676668</v>
      </c>
      <c r="P623">
        <f>(M623*'GA2'!$B$4+WS1B!N623*'GA2'!$C$4+WS1B!O623*'GA2'!$D$4)*INDEX('GA2'!$E$3:$E$8,WS1B!K623)</f>
        <v>72130.316268299212</v>
      </c>
      <c r="Q623">
        <v>0</v>
      </c>
      <c r="R623">
        <v>0</v>
      </c>
      <c r="S623">
        <v>3</v>
      </c>
      <c r="T623">
        <f t="shared" si="6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67"/>
        <v>18.2</v>
      </c>
      <c r="AC623">
        <f>IF((MIN('GA2'!$F$3,Z623)-MAX(0,Y623))&lt;0,0,MIN('GA2'!$F$3,Z623)-MAX(0,Y623))</f>
        <v>2.268991695520437</v>
      </c>
      <c r="AD623">
        <f>IF((MIN('GA2'!$F$4,WS1B!Z623)-MAX('GA2'!$F$3, WS1B!Y623))&lt;0,0,MIN('GA2'!$F$4,WS1B!Z623)-MAX('GA2'!$F$3, WS1B!Y623))</f>
        <v>3.5044493081118961</v>
      </c>
      <c r="AE623">
        <f>IF((MIN(24,Z623)-MAX('GA2'!$F$4,WS1B!Y623))&lt;0,0,MIN(24,Z623)-MAX('GA2'!$F$4,WS1B!Y623))</f>
        <v>12.426558996367667</v>
      </c>
      <c r="AF623">
        <f>(AC623*'GA2'!$B$6+WS1B!AD623*'GA2'!$C$6+WS1B!AE623*'GA2'!$D$6)*INDEX('GA2'!$E$3:$E$8,WS1B!AA623)</f>
        <v>158463.81178111371</v>
      </c>
      <c r="AG623">
        <v>8.1</v>
      </c>
      <c r="AH623">
        <v>14.5</v>
      </c>
      <c r="AI623">
        <v>1</v>
      </c>
      <c r="AJ623">
        <f t="shared" si="6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0.27344100363233359</v>
      </c>
      <c r="AM623">
        <f>IF((MIN(24,AH623)-MAX('GA2'!$F$4,WS1B!AG623))&lt;0,0,MIN(24,AH623)-MAX('GA2'!$F$4,WS1B!AG623))</f>
        <v>6.1265589963676668</v>
      </c>
      <c r="AN623">
        <f>(AK623*'GA2'!$B$7+WS1B!AL623*'GA2'!$C$7+WS1B!AM623*'GA2'!$D$7)*INDEX('GA2'!$E$3:$E$8,WS1B!AI623)</f>
        <v>60211.494731720435</v>
      </c>
      <c r="AO623">
        <f t="shared" si="63"/>
        <v>290805.62278113334</v>
      </c>
      <c r="AP623">
        <v>279254</v>
      </c>
      <c r="AQ623">
        <v>278.39999999999998</v>
      </c>
      <c r="AR623">
        <f t="shared" si="69"/>
        <v>11551.622781133337</v>
      </c>
    </row>
    <row r="624" spans="1:44" x14ac:dyDescent="0.3">
      <c r="A624">
        <v>6.6</v>
      </c>
      <c r="B624">
        <v>9.4</v>
      </c>
      <c r="C624">
        <v>4</v>
      </c>
      <c r="D624">
        <f t="shared" si="6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1.7734410036323336</v>
      </c>
      <c r="G624">
        <f>IF((MIN(24,B624)-MAX('GA2'!$F$4,WS1B!A624))&lt;0,0,MIN(24,B624)-MAX('GA2'!$F$4,WS1B!A624))</f>
        <v>1.0265589963676671</v>
      </c>
      <c r="H624">
        <f>(E624*'GA2'!$B$3+WS1B!F624*'GA2'!$C$3+WS1B!G624*'GA2'!$D$3)*INDEX('GA2'!$E$3:$E$8,WS1B!C624)</f>
        <v>17059.187588296314</v>
      </c>
      <c r="I624">
        <v>3.1</v>
      </c>
      <c r="J624">
        <v>19.8</v>
      </c>
      <c r="K624">
        <v>6</v>
      </c>
      <c r="L624">
        <f t="shared" si="65"/>
        <v>16.7</v>
      </c>
      <c r="M624">
        <f>IF((MIN('GA2'!$F$3,J624)-MAX(0,I624))&lt;0,0,MIN('GA2'!$F$3,J624)-MAX(0,I624))</f>
        <v>1.768991695520437</v>
      </c>
      <c r="N624">
        <f>IF((MIN('GA2'!$F$4,WS1B!J624)-MAX('GA2'!$F$3, WS1B!I624))&lt;0,0,MIN('GA2'!$F$4,WS1B!J624)-MAX('GA2'!$F$3, WS1B!I624))</f>
        <v>3.5044493081118961</v>
      </c>
      <c r="O624">
        <f>IF((MIN(24,J624)-MAX('GA2'!$F$4,WS1B!I624))&lt;0,0,MIN(24,J624)-MAX('GA2'!$F$4,WS1B!I624))</f>
        <v>11.426558996367667</v>
      </c>
      <c r="P624">
        <f>(M624*'GA2'!$B$4+WS1B!N624*'GA2'!$C$4+WS1B!O624*'GA2'!$D$4)*INDEX('GA2'!$E$3:$E$8,WS1B!K624)</f>
        <v>220079.82713474022</v>
      </c>
      <c r="Q624">
        <v>0</v>
      </c>
      <c r="R624">
        <v>0</v>
      </c>
      <c r="S624">
        <v>5</v>
      </c>
      <c r="T624">
        <f t="shared" si="6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6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117035.98405037688</v>
      </c>
      <c r="AG624">
        <v>0</v>
      </c>
      <c r="AH624">
        <v>0</v>
      </c>
      <c r="AI624">
        <v>2</v>
      </c>
      <c r="AJ624">
        <f t="shared" si="6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 t="shared" si="63"/>
        <v>354174.99877341342</v>
      </c>
      <c r="AP624">
        <v>360897</v>
      </c>
      <c r="AQ624">
        <v>307.39999999999998</v>
      </c>
      <c r="AR624">
        <f t="shared" si="69"/>
        <v>6722.0012265865807</v>
      </c>
    </row>
    <row r="625" spans="1:44" x14ac:dyDescent="0.3">
      <c r="A625">
        <v>0</v>
      </c>
      <c r="B625">
        <v>0</v>
      </c>
      <c r="C625">
        <v>3</v>
      </c>
      <c r="D625">
        <f t="shared" si="6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6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6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6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68"/>
        <v>14.599999999999998</v>
      </c>
      <c r="AK625">
        <f>IF((MIN('GA2'!$F$3,AH625)-MAX(0,AG625))&lt;0,0,MIN('GA2'!$F$3,AH625)-MAX(0,AG625))</f>
        <v>1.5689916955204373</v>
      </c>
      <c r="AL625">
        <f>IF((MIN('GA2'!$F$4,WS1B!AH625)-MAX('GA2'!$F$3, WS1B!AG625))&lt;0,0,MIN('GA2'!$F$4,WS1B!AH625)-MAX('GA2'!$F$3, WS1B!AG625))</f>
        <v>3.5044493081118961</v>
      </c>
      <c r="AM625">
        <f>IF((MIN(24,AH625)-MAX('GA2'!$F$4,WS1B!AG625))&lt;0,0,MIN(24,AH625)-MAX('GA2'!$F$4,WS1B!AG625))</f>
        <v>9.5265589963676653</v>
      </c>
      <c r="AN625">
        <f>(AK625*'GA2'!$B$7+WS1B!AL625*'GA2'!$C$7+WS1B!AM625*'GA2'!$D$7)*INDEX('GA2'!$E$3:$E$8,WS1B!AI625)</f>
        <v>118390.13627849895</v>
      </c>
      <c r="AO625">
        <f t="shared" si="63"/>
        <v>118390.13627849895</v>
      </c>
      <c r="AP625">
        <v>110949</v>
      </c>
      <c r="AQ625">
        <v>175.2</v>
      </c>
      <c r="AR625">
        <f t="shared" si="69"/>
        <v>7441.1362784989469</v>
      </c>
    </row>
    <row r="626" spans="1:44" x14ac:dyDescent="0.3">
      <c r="A626">
        <v>0</v>
      </c>
      <c r="B626">
        <v>0</v>
      </c>
      <c r="C626">
        <v>4</v>
      </c>
      <c r="D626">
        <f t="shared" si="6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6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6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3.3734410036323332</v>
      </c>
      <c r="W626">
        <f>IF((MIN(24,R626)-MAX('GA2'!$F$4,WS1B!Q626))&lt;0,0,MIN(24,R626)-MAX('GA2'!$F$4,WS1B!Q626))</f>
        <v>9.7265589963676682</v>
      </c>
      <c r="X626">
        <f>(U626*'GA2'!$B$5+WS1B!V626*'GA2'!$C$5+WS1B!W626*'GA2'!$D$5)*INDEX('GA2'!$E$3:$E$8,WS1B!S626)</f>
        <v>139677.97700240026</v>
      </c>
      <c r="Y626">
        <v>2.8</v>
      </c>
      <c r="Z626">
        <v>23</v>
      </c>
      <c r="AA626">
        <v>3</v>
      </c>
      <c r="AB626">
        <f t="shared" si="67"/>
        <v>20.2</v>
      </c>
      <c r="AC626">
        <f>IF((MIN('GA2'!$F$3,Z626)-MAX(0,Y626))&lt;0,0,MIN('GA2'!$F$3,Z626)-MAX(0,Y626))</f>
        <v>2.0689916955204373</v>
      </c>
      <c r="AD626">
        <f>IF((MIN('GA2'!$F$4,WS1B!Z626)-MAX('GA2'!$F$3, WS1B!Y626))&lt;0,0,MIN('GA2'!$F$4,WS1B!Z626)-MAX('GA2'!$F$3, WS1B!Y626))</f>
        <v>3.5044493081118961</v>
      </c>
      <c r="AE626">
        <f>IF((MIN(24,Z626)-MAX('GA2'!$F$4,WS1B!Y626))&lt;0,0,MIN(24,Z626)-MAX('GA2'!$F$4,WS1B!Y626))</f>
        <v>14.626558996367667</v>
      </c>
      <c r="AF626">
        <f>(AC626*'GA2'!$B$6+WS1B!AD626*'GA2'!$C$6+WS1B!AE626*'GA2'!$D$6)*INDEX('GA2'!$E$3:$E$8,WS1B!AA626)</f>
        <v>209270.890464253</v>
      </c>
      <c r="AG626">
        <v>0</v>
      </c>
      <c r="AH626">
        <v>0</v>
      </c>
      <c r="AI626">
        <v>1</v>
      </c>
      <c r="AJ626">
        <f t="shared" si="6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 t="shared" si="63"/>
        <v>348948.86746665323</v>
      </c>
      <c r="AP626">
        <v>350436</v>
      </c>
      <c r="AQ626">
        <v>266.39999999999998</v>
      </c>
      <c r="AR626">
        <f t="shared" si="69"/>
        <v>1487.1325333467685</v>
      </c>
    </row>
    <row r="627" spans="1:44" x14ac:dyDescent="0.3">
      <c r="A627">
        <v>7.4</v>
      </c>
      <c r="B627">
        <v>22</v>
      </c>
      <c r="C627">
        <v>1</v>
      </c>
      <c r="D627">
        <f t="shared" si="6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0.97344100363233288</v>
      </c>
      <c r="G627">
        <f>IF((MIN(24,B627)-MAX('GA2'!$F$4,WS1B!A627))&lt;0,0,MIN(24,B627)-MAX('GA2'!$F$4,WS1B!A627))</f>
        <v>13.626558996367667</v>
      </c>
      <c r="H627">
        <f>(E627*'GA2'!$B$3+WS1B!F627*'GA2'!$C$3+WS1B!G627*'GA2'!$D$3)*INDEX('GA2'!$E$3:$E$8,WS1B!C627)</f>
        <v>123072.23381858731</v>
      </c>
      <c r="I627">
        <v>0.3</v>
      </c>
      <c r="J627">
        <v>15.8</v>
      </c>
      <c r="K627">
        <v>4</v>
      </c>
      <c r="L627">
        <f t="shared" si="65"/>
        <v>15.5</v>
      </c>
      <c r="M627">
        <f>IF((MIN('GA2'!$F$3,J627)-MAX(0,I627))&lt;0,0,MIN('GA2'!$F$3,J627)-MAX(0,I627))</f>
        <v>4.5689916955204373</v>
      </c>
      <c r="N627">
        <f>IF((MIN('GA2'!$F$4,WS1B!J627)-MAX('GA2'!$F$3, WS1B!I627))&lt;0,0,MIN('GA2'!$F$4,WS1B!J627)-MAX('GA2'!$F$3, WS1B!I627))</f>
        <v>3.5044493081118961</v>
      </c>
      <c r="O627">
        <f>IF((MIN(24,J627)-MAX('GA2'!$F$4,WS1B!I627))&lt;0,0,MIN(24,J627)-MAX('GA2'!$F$4,WS1B!I627))</f>
        <v>7.4265589963676675</v>
      </c>
      <c r="P627">
        <f>(M627*'GA2'!$B$4+WS1B!N627*'GA2'!$C$4+WS1B!O627*'GA2'!$D$4)*INDEX('GA2'!$E$3:$E$8,WS1B!K627)</f>
        <v>146633.85642378466</v>
      </c>
      <c r="Q627">
        <v>20.9</v>
      </c>
      <c r="R627">
        <v>23.2</v>
      </c>
      <c r="S627">
        <v>6</v>
      </c>
      <c r="T627">
        <f t="shared" si="6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21955.154321221828</v>
      </c>
      <c r="Y627">
        <v>0</v>
      </c>
      <c r="Z627">
        <v>0</v>
      </c>
      <c r="AA627">
        <v>5</v>
      </c>
      <c r="AB627">
        <f t="shared" si="6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6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 t="shared" si="63"/>
        <v>291661.24456359376</v>
      </c>
      <c r="AP627">
        <v>303180</v>
      </c>
      <c r="AQ627">
        <v>392.4</v>
      </c>
      <c r="AR627">
        <f t="shared" si="69"/>
        <v>11518.755436406238</v>
      </c>
    </row>
    <row r="628" spans="1:44" x14ac:dyDescent="0.3">
      <c r="A628">
        <v>10.6</v>
      </c>
      <c r="B628">
        <v>19.899999999999999</v>
      </c>
      <c r="C628">
        <v>1</v>
      </c>
      <c r="D628">
        <f t="shared" si="6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80744.422877619014</v>
      </c>
      <c r="I628">
        <v>1.2</v>
      </c>
      <c r="J628">
        <v>4.4000000000000004</v>
      </c>
      <c r="K628">
        <v>4</v>
      </c>
      <c r="L628">
        <f t="shared" si="65"/>
        <v>3.2</v>
      </c>
      <c r="M628">
        <f>IF((MIN('GA2'!$F$3,J628)-MAX(0,I628))&lt;0,0,MIN('GA2'!$F$3,J628)-MAX(0,I628))</f>
        <v>3.2</v>
      </c>
      <c r="N628">
        <f>IF((MIN('GA2'!$F$4,WS1B!J628)-MAX('GA2'!$F$3, WS1B!I628))&lt;0,0,MIN('GA2'!$F$4,WS1B!J628)-MAX('GA2'!$F$3, WS1B!I628))</f>
        <v>0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25492.894442904362</v>
      </c>
      <c r="Q628">
        <v>0</v>
      </c>
      <c r="R628">
        <v>0</v>
      </c>
      <c r="S628">
        <v>3</v>
      </c>
      <c r="T628">
        <f t="shared" si="6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6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6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0.87344100363233323</v>
      </c>
      <c r="AM628">
        <f>IF((MIN(24,AH628)-MAX('GA2'!$F$4,WS1B!AG628))&lt;0,0,MIN(24,AH628)-MAX('GA2'!$F$4,WS1B!AG628))</f>
        <v>10.026558996367665</v>
      </c>
      <c r="AN628">
        <f>(AK628*'GA2'!$B$7+WS1B!AL628*'GA2'!$C$7+WS1B!AM628*'GA2'!$D$7)*INDEX('GA2'!$E$3:$E$8,WS1B!AI628)</f>
        <v>128460.87222924999</v>
      </c>
      <c r="AO628">
        <f t="shared" si="63"/>
        <v>234698.18954977335</v>
      </c>
      <c r="AP628">
        <v>212260</v>
      </c>
      <c r="AQ628">
        <v>302.3</v>
      </c>
      <c r="AR628">
        <f t="shared" si="69"/>
        <v>22438.189549773349</v>
      </c>
    </row>
    <row r="629" spans="1:44" x14ac:dyDescent="0.3">
      <c r="A629">
        <v>0</v>
      </c>
      <c r="B629">
        <v>0</v>
      </c>
      <c r="C629">
        <v>2</v>
      </c>
      <c r="D629">
        <f t="shared" si="6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65"/>
        <v>16.2</v>
      </c>
      <c r="M629">
        <f>IF((MIN('GA2'!$F$3,J629)-MAX(0,I629))&lt;0,0,MIN('GA2'!$F$3,J629)-MAX(0,I629))</f>
        <v>3.268991695520437</v>
      </c>
      <c r="N629">
        <f>IF((MIN('GA2'!$F$4,WS1B!J629)-MAX('GA2'!$F$3, WS1B!I629))&lt;0,0,MIN('GA2'!$F$4,WS1B!J629)-MAX('GA2'!$F$3, WS1B!I629))</f>
        <v>3.5044493081118961</v>
      </c>
      <c r="O629">
        <f>IF((MIN(24,J629)-MAX('GA2'!$F$4,WS1B!I629))&lt;0,0,MIN(24,J629)-MAX('GA2'!$F$4,WS1B!I629))</f>
        <v>9.4265589963676675</v>
      </c>
      <c r="P629">
        <f>(M629*'GA2'!$B$4+WS1B!N629*'GA2'!$C$4+WS1B!O629*'GA2'!$D$4)*INDEX('GA2'!$E$3:$E$8,WS1B!K629)</f>
        <v>157451.49501579857</v>
      </c>
      <c r="Q629">
        <v>0</v>
      </c>
      <c r="R629">
        <v>0</v>
      </c>
      <c r="S629">
        <v>3</v>
      </c>
      <c r="T629">
        <f t="shared" si="6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67"/>
        <v>16.600000000000001</v>
      </c>
      <c r="AC629">
        <f>IF((MIN('GA2'!$F$3,Z629)-MAX(0,Y629))&lt;0,0,MIN('GA2'!$F$3,Z629)-MAX(0,Y629))</f>
        <v>0.36899169552043709</v>
      </c>
      <c r="AD629">
        <f>IF((MIN('GA2'!$F$4,WS1B!Z629)-MAX('GA2'!$F$3, WS1B!Y629))&lt;0,0,MIN('GA2'!$F$4,WS1B!Z629)-MAX('GA2'!$F$3, WS1B!Y629))</f>
        <v>3.5044493081118961</v>
      </c>
      <c r="AE629">
        <f>IF((MIN(24,Z629)-MAX('GA2'!$F$4,WS1B!Y629))&lt;0,0,MIN(24,Z629)-MAX('GA2'!$F$4,WS1B!Y629))</f>
        <v>12.726558996367668</v>
      </c>
      <c r="AF629">
        <f>(AC629*'GA2'!$B$6+WS1B!AD629*'GA2'!$C$6+WS1B!AE629*'GA2'!$D$6)*INDEX('GA2'!$E$3:$E$8,WS1B!AA629)</f>
        <v>195693.91368521922</v>
      </c>
      <c r="AG629">
        <v>0</v>
      </c>
      <c r="AH629">
        <v>0</v>
      </c>
      <c r="AI629">
        <v>5</v>
      </c>
      <c r="AJ629">
        <f t="shared" si="6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 t="shared" si="63"/>
        <v>353145.40870101779</v>
      </c>
      <c r="AP629">
        <v>352585</v>
      </c>
      <c r="AQ629">
        <v>294.8</v>
      </c>
      <c r="AR629">
        <f t="shared" si="69"/>
        <v>560.40870101779001</v>
      </c>
    </row>
    <row r="630" spans="1:44" x14ac:dyDescent="0.3">
      <c r="A630">
        <v>17.7</v>
      </c>
      <c r="B630">
        <v>20.399999999999999</v>
      </c>
      <c r="C630">
        <v>1</v>
      </c>
      <c r="D630">
        <f t="shared" si="6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23441.929222534553</v>
      </c>
      <c r="I630">
        <v>10.9</v>
      </c>
      <c r="J630">
        <v>23.9</v>
      </c>
      <c r="K630">
        <v>2</v>
      </c>
      <c r="L630">
        <f t="shared" si="6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132136.54192093873</v>
      </c>
      <c r="Q630">
        <v>18.600000000000001</v>
      </c>
      <c r="R630">
        <v>22</v>
      </c>
      <c r="S630">
        <v>6</v>
      </c>
      <c r="T630">
        <f t="shared" si="6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32455.445518327899</v>
      </c>
      <c r="Y630">
        <v>0</v>
      </c>
      <c r="Z630">
        <v>0</v>
      </c>
      <c r="AA630">
        <v>5</v>
      </c>
      <c r="AB630">
        <f t="shared" si="6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6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2.4734410036323329</v>
      </c>
      <c r="AM630">
        <f>IF((MIN(24,AH630)-MAX('GA2'!$F$4,WS1B!AG630))&lt;0,0,MIN(24,AH630)-MAX('GA2'!$F$4,WS1B!AG630))</f>
        <v>9.8265589963676661</v>
      </c>
      <c r="AN630">
        <f>(AK630*'GA2'!$B$7+WS1B!AL630*'GA2'!$C$7+WS1B!AM630*'GA2'!$D$7)*INDEX('GA2'!$E$3:$E$8,WS1B!AI630)</f>
        <v>101919.78444592215</v>
      </c>
      <c r="AO630">
        <f t="shared" si="63"/>
        <v>289953.70110772335</v>
      </c>
      <c r="AP630">
        <v>274169</v>
      </c>
      <c r="AQ630">
        <v>345.3</v>
      </c>
      <c r="AR630">
        <f t="shared" si="69"/>
        <v>15784.701107723347</v>
      </c>
    </row>
    <row r="631" spans="1:44" x14ac:dyDescent="0.3">
      <c r="A631">
        <v>0</v>
      </c>
      <c r="B631">
        <v>0</v>
      </c>
      <c r="C631">
        <v>2</v>
      </c>
      <c r="D631">
        <f t="shared" si="6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6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6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6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68"/>
        <v>9.8999999999999986</v>
      </c>
      <c r="AK631">
        <f>IF((MIN('GA2'!$F$3,AH631)-MAX(0,AG631))&lt;0,0,MIN('GA2'!$F$3,AH631)-MAX(0,AG631))</f>
        <v>6.8991695520437268E-2</v>
      </c>
      <c r="AL631">
        <f>IF((MIN('GA2'!$F$4,WS1B!AH631)-MAX('GA2'!$F$3, WS1B!AG631))&lt;0,0,MIN('GA2'!$F$4,WS1B!AH631)-MAX('GA2'!$F$3, WS1B!AG631))</f>
        <v>3.5044493081118961</v>
      </c>
      <c r="AM631">
        <f>IF((MIN(24,AH631)-MAX('GA2'!$F$4,WS1B!AG631))&lt;0,0,MIN(24,AH631)-MAX('GA2'!$F$4,WS1B!AG631))</f>
        <v>6.3265589963676661</v>
      </c>
      <c r="AN631">
        <f>(AK631*'GA2'!$B$7+WS1B!AL631*'GA2'!$C$7+WS1B!AM631*'GA2'!$D$7)*INDEX('GA2'!$E$3:$E$8,WS1B!AI631)</f>
        <v>73892.408053490421</v>
      </c>
      <c r="AO631">
        <f t="shared" si="63"/>
        <v>73892.408053490421</v>
      </c>
      <c r="AP631">
        <v>62370</v>
      </c>
      <c r="AQ631">
        <v>118.8</v>
      </c>
      <c r="AR631">
        <f t="shared" si="69"/>
        <v>11522.408053490421</v>
      </c>
    </row>
    <row r="632" spans="1:44" x14ac:dyDescent="0.3">
      <c r="A632">
        <v>8.1</v>
      </c>
      <c r="B632">
        <v>19.5</v>
      </c>
      <c r="C632">
        <v>3</v>
      </c>
      <c r="D632">
        <f t="shared" si="6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0.27344100363233359</v>
      </c>
      <c r="G632">
        <f>IF((MIN(24,B632)-MAX('GA2'!$F$4,WS1B!A632))&lt;0,0,MIN(24,B632)-MAX('GA2'!$F$4,WS1B!A632))</f>
        <v>11.126558996367667</v>
      </c>
      <c r="H632">
        <f>(E632*'GA2'!$B$3+WS1B!F632*'GA2'!$C$3+WS1B!G632*'GA2'!$D$3)*INDEX('GA2'!$E$3:$E$8,WS1B!C632)</f>
        <v>113838.00275624702</v>
      </c>
      <c r="I632">
        <v>0</v>
      </c>
      <c r="J632">
        <v>0</v>
      </c>
      <c r="K632">
        <v>2</v>
      </c>
      <c r="L632">
        <f t="shared" si="6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6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6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32652.911540257188</v>
      </c>
      <c r="AG632">
        <v>0</v>
      </c>
      <c r="AH632">
        <v>0</v>
      </c>
      <c r="AI632">
        <v>4</v>
      </c>
      <c r="AJ632">
        <f t="shared" si="6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 t="shared" si="63"/>
        <v>146490.9142965042</v>
      </c>
      <c r="AP632">
        <v>134446</v>
      </c>
      <c r="AQ632">
        <v>199.8</v>
      </c>
      <c r="AR632">
        <f t="shared" si="69"/>
        <v>12044.914296504197</v>
      </c>
    </row>
    <row r="633" spans="1:44" x14ac:dyDescent="0.3">
      <c r="A633">
        <v>2.9</v>
      </c>
      <c r="B633">
        <v>15.8</v>
      </c>
      <c r="C633">
        <v>5</v>
      </c>
      <c r="D633">
        <f t="shared" si="64"/>
        <v>12.9</v>
      </c>
      <c r="E633">
        <f>IF((MIN('GA2'!$F$3,B633)-MAX(0,A633))&lt;0,0,MIN('GA2'!$F$3,B633)-MAX(0,A633))</f>
        <v>1.9689916955204372</v>
      </c>
      <c r="F633">
        <f>IF((MIN('GA2'!$F$4,WS1B!B633)-MAX('GA2'!$F$3, WS1B!A633))&lt;0,0,MIN('GA2'!$F$4,WS1B!B633)-MAX('GA2'!$F$3, WS1B!A633))</f>
        <v>3.5044493081118961</v>
      </c>
      <c r="G633">
        <f>IF((MIN(24,B633)-MAX('GA2'!$F$4,WS1B!A633))&lt;0,0,MIN(24,B633)-MAX('GA2'!$F$4,WS1B!A633))</f>
        <v>7.4265589963676675</v>
      </c>
      <c r="H633">
        <f>(E633*'GA2'!$B$3+WS1B!F633*'GA2'!$C$3+WS1B!G633*'GA2'!$D$3)*INDEX('GA2'!$E$3:$E$8,WS1B!C633)</f>
        <v>109705.66752681624</v>
      </c>
      <c r="I633">
        <v>8.6</v>
      </c>
      <c r="J633">
        <v>18.399999999999999</v>
      </c>
      <c r="K633">
        <v>2</v>
      </c>
      <c r="L633">
        <f t="shared" si="6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99610.62390963074</v>
      </c>
      <c r="Q633">
        <v>0</v>
      </c>
      <c r="R633">
        <v>0</v>
      </c>
      <c r="S633">
        <v>4</v>
      </c>
      <c r="T633">
        <f t="shared" si="6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6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6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 t="shared" si="63"/>
        <v>209316.29143644698</v>
      </c>
      <c r="AP633">
        <v>208072</v>
      </c>
      <c r="AQ633">
        <v>291.5</v>
      </c>
      <c r="AR633">
        <f t="shared" si="69"/>
        <v>1244.2914364469761</v>
      </c>
    </row>
    <row r="634" spans="1:44" x14ac:dyDescent="0.3">
      <c r="A634">
        <v>0</v>
      </c>
      <c r="B634">
        <v>0</v>
      </c>
      <c r="C634">
        <v>5</v>
      </c>
      <c r="D634">
        <f t="shared" si="6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6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78283.666818088735</v>
      </c>
      <c r="Q634">
        <v>12.1</v>
      </c>
      <c r="R634">
        <v>23.4</v>
      </c>
      <c r="S634">
        <v>1</v>
      </c>
      <c r="T634">
        <f t="shared" si="6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84241.407078361939</v>
      </c>
      <c r="Y634">
        <v>16</v>
      </c>
      <c r="Z634">
        <v>23.4</v>
      </c>
      <c r="AA634">
        <v>2</v>
      </c>
      <c r="AB634">
        <f t="shared" si="6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56400.343763978417</v>
      </c>
      <c r="AG634">
        <v>20.7</v>
      </c>
      <c r="AH634">
        <v>22.6</v>
      </c>
      <c r="AI634">
        <v>3</v>
      </c>
      <c r="AJ634">
        <f t="shared" si="6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21290.977939665023</v>
      </c>
      <c r="AO634">
        <f t="shared" si="63"/>
        <v>240216.39560009414</v>
      </c>
      <c r="AP634">
        <v>259175</v>
      </c>
      <c r="AQ634">
        <v>228.4</v>
      </c>
      <c r="AR634">
        <f t="shared" si="69"/>
        <v>18958.60439990586</v>
      </c>
    </row>
    <row r="635" spans="1:44" x14ac:dyDescent="0.3">
      <c r="A635">
        <v>19.899999999999999</v>
      </c>
      <c r="B635">
        <v>22.1</v>
      </c>
      <c r="C635">
        <v>5</v>
      </c>
      <c r="D635">
        <f t="shared" si="6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21163.11479923594</v>
      </c>
      <c r="I635">
        <v>0</v>
      </c>
      <c r="J635">
        <v>0</v>
      </c>
      <c r="K635">
        <v>3</v>
      </c>
      <c r="L635">
        <f t="shared" si="6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6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67"/>
        <v>18.799999999999997</v>
      </c>
      <c r="AC635">
        <f>IF((MIN('GA2'!$F$3,Z635)-MAX(0,Y635))&lt;0,0,MIN('GA2'!$F$3,Z635)-MAX(0,Y635))</f>
        <v>3.268991695520437</v>
      </c>
      <c r="AD635">
        <f>IF((MIN('GA2'!$F$4,WS1B!Z635)-MAX('GA2'!$F$3, WS1B!Y635))&lt;0,0,MIN('GA2'!$F$4,WS1B!Z635)-MAX('GA2'!$F$3, WS1B!Y635))</f>
        <v>3.5044493081118961</v>
      </c>
      <c r="AE635">
        <f>IF((MIN(24,Z635)-MAX('GA2'!$F$4,WS1B!Y635))&lt;0,0,MIN(24,Z635)-MAX('GA2'!$F$4,WS1B!Y635))</f>
        <v>12.026558996367665</v>
      </c>
      <c r="AF635">
        <f>(AC635*'GA2'!$B$6+WS1B!AD635*'GA2'!$C$6+WS1B!AE635*'GA2'!$D$6)*INDEX('GA2'!$E$3:$E$8,WS1B!AA635)</f>
        <v>166993.73671125981</v>
      </c>
      <c r="AG635">
        <v>4.0999999999999996</v>
      </c>
      <c r="AH635">
        <v>15.3</v>
      </c>
      <c r="AI635">
        <v>4</v>
      </c>
      <c r="AJ635">
        <f t="shared" si="68"/>
        <v>11.200000000000001</v>
      </c>
      <c r="AK635">
        <f>IF((MIN('GA2'!$F$3,AH635)-MAX(0,AG635))&lt;0,0,MIN('GA2'!$F$3,AH635)-MAX(0,AG635))</f>
        <v>0.76899169552043745</v>
      </c>
      <c r="AL635">
        <f>IF((MIN('GA2'!$F$4,WS1B!AH635)-MAX('GA2'!$F$3, WS1B!AG635))&lt;0,0,MIN('GA2'!$F$4,WS1B!AH635)-MAX('GA2'!$F$3, WS1B!AG635))</f>
        <v>3.5044493081118961</v>
      </c>
      <c r="AM635">
        <f>IF((MIN(24,AH635)-MAX('GA2'!$F$4,WS1B!AG635))&lt;0,0,MIN(24,AH635)-MAX('GA2'!$F$4,WS1B!AG635))</f>
        <v>6.9265589963676675</v>
      </c>
      <c r="AN635">
        <f>(AK635*'GA2'!$B$7+WS1B!AL635*'GA2'!$C$7+WS1B!AM635*'GA2'!$D$7)*INDEX('GA2'!$E$3:$E$8,WS1B!AI635)</f>
        <v>84634.073739841333</v>
      </c>
      <c r="AO635">
        <f t="shared" si="63"/>
        <v>272790.92525033711</v>
      </c>
      <c r="AP635">
        <v>277572</v>
      </c>
      <c r="AQ635">
        <v>317.8</v>
      </c>
      <c r="AR635">
        <f t="shared" si="69"/>
        <v>4781.0747496628901</v>
      </c>
    </row>
    <row r="636" spans="1:44" x14ac:dyDescent="0.3">
      <c r="A636">
        <v>0</v>
      </c>
      <c r="B636">
        <v>0</v>
      </c>
      <c r="C636">
        <v>6</v>
      </c>
      <c r="D636">
        <f t="shared" si="6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6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61137.780808037729</v>
      </c>
      <c r="Q636">
        <v>0.1</v>
      </c>
      <c r="R636">
        <v>21.7</v>
      </c>
      <c r="S636">
        <v>2</v>
      </c>
      <c r="T636">
        <f t="shared" si="66"/>
        <v>21.599999999999998</v>
      </c>
      <c r="U636">
        <f>IF((MIN('GA2'!$F$3,R636)-MAX(0,Q636))&lt;0,0,MIN('GA2'!$F$3,R636)-MAX(0,Q636))</f>
        <v>4.7689916955204374</v>
      </c>
      <c r="V636">
        <f>IF((MIN('GA2'!$F$4,WS1B!R636)-MAX('GA2'!$F$3, WS1B!Q636))&lt;0,0,MIN('GA2'!$F$4,WS1B!R636)-MAX('GA2'!$F$3, WS1B!Q636))</f>
        <v>3.5044493081118961</v>
      </c>
      <c r="W636">
        <f>IF((MIN(24,R636)-MAX('GA2'!$F$4,WS1B!Q636))&lt;0,0,MIN(24,R636)-MAX('GA2'!$F$4,WS1B!Q636))</f>
        <v>13.326558996367666</v>
      </c>
      <c r="X636">
        <f>(U636*'GA2'!$B$5+WS1B!V636*'GA2'!$C$5+WS1B!W636*'GA2'!$D$5)*INDEX('GA2'!$E$3:$E$8,WS1B!S636)</f>
        <v>194737.40488440954</v>
      </c>
      <c r="Y636">
        <v>12.8</v>
      </c>
      <c r="Z636">
        <v>14.3</v>
      </c>
      <c r="AA636">
        <v>5</v>
      </c>
      <c r="AB636">
        <f t="shared" si="6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13605.379808440503</v>
      </c>
      <c r="AG636">
        <v>0</v>
      </c>
      <c r="AH636">
        <v>0</v>
      </c>
      <c r="AI636">
        <v>3</v>
      </c>
      <c r="AJ636">
        <f t="shared" si="6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 t="shared" si="63"/>
        <v>269480.56550088775</v>
      </c>
      <c r="AP636">
        <v>243554</v>
      </c>
      <c r="AQ636">
        <v>240.8</v>
      </c>
      <c r="AR636">
        <f t="shared" si="69"/>
        <v>25926.565500887751</v>
      </c>
    </row>
    <row r="637" spans="1:44" x14ac:dyDescent="0.3">
      <c r="A637">
        <v>0</v>
      </c>
      <c r="B637">
        <v>0</v>
      </c>
      <c r="C637">
        <v>4</v>
      </c>
      <c r="D637">
        <f t="shared" si="6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6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11180.784316387122</v>
      </c>
      <c r="Q637">
        <v>0.9</v>
      </c>
      <c r="R637">
        <v>1.8</v>
      </c>
      <c r="S637">
        <v>5</v>
      </c>
      <c r="T637">
        <f t="shared" si="6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11329.090732241657</v>
      </c>
      <c r="Y637">
        <v>7.7</v>
      </c>
      <c r="Z637">
        <v>22.9</v>
      </c>
      <c r="AA637">
        <v>3</v>
      </c>
      <c r="AB637">
        <f t="shared" si="6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0.67344100363233306</v>
      </c>
      <c r="AE637">
        <f>IF((MIN(24,Z637)-MAX('GA2'!$F$4,WS1B!Y637))&lt;0,0,MIN(24,Z637)-MAX('GA2'!$F$4,WS1B!Y637))</f>
        <v>14.526558996367665</v>
      </c>
      <c r="AF637">
        <f>(AC637*'GA2'!$B$6+WS1B!AD637*'GA2'!$C$6+WS1B!AE637*'GA2'!$D$6)*INDEX('GA2'!$E$3:$E$8,WS1B!AA637)</f>
        <v>148522.58695097684</v>
      </c>
      <c r="AG637">
        <v>15.4</v>
      </c>
      <c r="AH637">
        <v>17.5</v>
      </c>
      <c r="AI637">
        <v>6</v>
      </c>
      <c r="AJ637">
        <f t="shared" si="6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25923.914693852399</v>
      </c>
      <c r="AO637">
        <f t="shared" si="63"/>
        <v>196956.37669345801</v>
      </c>
      <c r="AP637">
        <v>214819</v>
      </c>
      <c r="AQ637">
        <v>165</v>
      </c>
      <c r="AR637">
        <f t="shared" si="69"/>
        <v>17862.623306541995</v>
      </c>
    </row>
    <row r="638" spans="1:44" x14ac:dyDescent="0.3">
      <c r="A638">
        <v>3</v>
      </c>
      <c r="B638">
        <v>18.5</v>
      </c>
      <c r="C638">
        <v>6</v>
      </c>
      <c r="D638">
        <f t="shared" si="64"/>
        <v>15.5</v>
      </c>
      <c r="E638">
        <f>IF((MIN('GA2'!$F$3,B638)-MAX(0,A638))&lt;0,0,MIN('GA2'!$F$3,B638)-MAX(0,A638))</f>
        <v>1.8689916955204371</v>
      </c>
      <c r="F638">
        <f>IF((MIN('GA2'!$F$4,WS1B!B638)-MAX('GA2'!$F$3, WS1B!A638))&lt;0,0,MIN('GA2'!$F$4,WS1B!B638)-MAX('GA2'!$F$3, WS1B!A638))</f>
        <v>3.5044493081118961</v>
      </c>
      <c r="G638">
        <f>IF((MIN(24,B638)-MAX('GA2'!$F$4,WS1B!A638))&lt;0,0,MIN(24,B638)-MAX('GA2'!$F$4,WS1B!A638))</f>
        <v>10.126558996367667</v>
      </c>
      <c r="H638">
        <f>(E638*'GA2'!$B$3+WS1B!F638*'GA2'!$C$3+WS1B!G638*'GA2'!$D$3)*INDEX('GA2'!$E$3:$E$8,WS1B!C638)</f>
        <v>155669.13514753879</v>
      </c>
      <c r="I638">
        <v>0</v>
      </c>
      <c r="J638">
        <v>0</v>
      </c>
      <c r="K638">
        <v>4</v>
      </c>
      <c r="L638">
        <f t="shared" si="6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6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67"/>
        <v>13.2</v>
      </c>
      <c r="AC638">
        <f>IF((MIN('GA2'!$F$3,Z638)-MAX(0,Y638))&lt;0,0,MIN('GA2'!$F$3,Z638)-MAX(0,Y638))</f>
        <v>1.0689916955204373</v>
      </c>
      <c r="AD638">
        <f>IF((MIN('GA2'!$F$4,WS1B!Z638)-MAX('GA2'!$F$3, WS1B!Y638))&lt;0,0,MIN('GA2'!$F$4,WS1B!Z638)-MAX('GA2'!$F$3, WS1B!Y638))</f>
        <v>3.5044493081118961</v>
      </c>
      <c r="AE638">
        <f>IF((MIN(24,Z638)-MAX('GA2'!$F$4,WS1B!Y638))&lt;0,0,MIN(24,Z638)-MAX('GA2'!$F$4,WS1B!Y638))</f>
        <v>8.6265589963676668</v>
      </c>
      <c r="AF638">
        <f>(AC638*'GA2'!$B$6+WS1B!AD638*'GA2'!$C$6+WS1B!AE638*'GA2'!$D$6)*INDEX('GA2'!$E$3:$E$8,WS1B!AA638)</f>
        <v>124069.80334890571</v>
      </c>
      <c r="AG638">
        <v>0</v>
      </c>
      <c r="AH638">
        <v>0</v>
      </c>
      <c r="AI638">
        <v>2</v>
      </c>
      <c r="AJ638">
        <f t="shared" si="6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 t="shared" si="63"/>
        <v>279738.93849644449</v>
      </c>
      <c r="AP638">
        <v>265851</v>
      </c>
      <c r="AQ638">
        <v>338.1</v>
      </c>
      <c r="AR638">
        <f t="shared" si="69"/>
        <v>13887.938496444491</v>
      </c>
    </row>
    <row r="639" spans="1:44" x14ac:dyDescent="0.3">
      <c r="A639">
        <v>0</v>
      </c>
      <c r="B639">
        <v>0</v>
      </c>
      <c r="C639">
        <v>2</v>
      </c>
      <c r="D639">
        <f t="shared" si="6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6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99188.841237549495</v>
      </c>
      <c r="Q639">
        <v>3.6</v>
      </c>
      <c r="R639">
        <v>6.3</v>
      </c>
      <c r="S639">
        <v>6</v>
      </c>
      <c r="T639">
        <f t="shared" si="66"/>
        <v>2.6999999999999997</v>
      </c>
      <c r="U639">
        <f>IF((MIN('GA2'!$F$3,R639)-MAX(0,Q639))&lt;0,0,MIN('GA2'!$F$3,R639)-MAX(0,Q639))</f>
        <v>1.268991695520437</v>
      </c>
      <c r="V639">
        <f>IF((MIN('GA2'!$F$4,WS1B!R639)-MAX('GA2'!$F$3, WS1B!Q639))&lt;0,0,MIN('GA2'!$F$4,WS1B!R639)-MAX('GA2'!$F$3, WS1B!Q639))</f>
        <v>1.4310083044795627</v>
      </c>
      <c r="W639">
        <f>IF((MIN(24,R639)-MAX('GA2'!$F$4,WS1B!Q639))&lt;0,0,MIN(24,R639)-MAX('GA2'!$F$4,WS1B!Q639))</f>
        <v>0</v>
      </c>
      <c r="X639">
        <f>(U639*'GA2'!$B$5+WS1B!V639*'GA2'!$C$5+WS1B!W639*'GA2'!$D$5)*INDEX('GA2'!$E$3:$E$8,WS1B!S639)</f>
        <v>47549.894052188385</v>
      </c>
      <c r="Y639">
        <v>18.399999999999999</v>
      </c>
      <c r="Z639">
        <v>22.2</v>
      </c>
      <c r="AA639">
        <v>4</v>
      </c>
      <c r="AB639">
        <f t="shared" si="6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30166.821978363085</v>
      </c>
      <c r="AG639">
        <v>0</v>
      </c>
      <c r="AH639">
        <v>0</v>
      </c>
      <c r="AI639">
        <v>3</v>
      </c>
      <c r="AJ639">
        <f t="shared" si="6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 t="shared" si="63"/>
        <v>176905.55726810097</v>
      </c>
      <c r="AP639">
        <v>196806</v>
      </c>
      <c r="AQ639">
        <v>134</v>
      </c>
      <c r="AR639">
        <f t="shared" si="69"/>
        <v>19900.442731899035</v>
      </c>
    </row>
    <row r="640" spans="1:44" x14ac:dyDescent="0.3">
      <c r="A640">
        <v>14.5</v>
      </c>
      <c r="B640">
        <v>22.8</v>
      </c>
      <c r="C640">
        <v>1</v>
      </c>
      <c r="D640">
        <f t="shared" si="6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72062.226869272912</v>
      </c>
      <c r="I640">
        <v>0</v>
      </c>
      <c r="J640">
        <v>0</v>
      </c>
      <c r="K640">
        <v>2</v>
      </c>
      <c r="L640">
        <f t="shared" si="6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6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1.2999999999999998</v>
      </c>
      <c r="W640">
        <f>IF((MIN(24,R640)-MAX('GA2'!$F$4,WS1B!Q640))&lt;0,0,MIN(24,R640)-MAX('GA2'!$F$4,WS1B!Q640))</f>
        <v>0</v>
      </c>
      <c r="X640">
        <f>(U640*'GA2'!$B$5+WS1B!V640*'GA2'!$C$5+WS1B!W640*'GA2'!$D$5)*INDEX('GA2'!$E$3:$E$8,WS1B!S640)</f>
        <v>22866.537791258044</v>
      </c>
      <c r="Y640">
        <v>0</v>
      </c>
      <c r="Z640">
        <v>0</v>
      </c>
      <c r="AA640">
        <v>4</v>
      </c>
      <c r="AB640">
        <f t="shared" si="6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6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 t="shared" si="63"/>
        <v>94928.764660530956</v>
      </c>
      <c r="AP640">
        <v>120399</v>
      </c>
      <c r="AQ640">
        <v>134.9</v>
      </c>
      <c r="AR640">
        <f t="shared" si="69"/>
        <v>25470.235339469044</v>
      </c>
    </row>
    <row r="641" spans="1:44" x14ac:dyDescent="0.3">
      <c r="A641">
        <v>0</v>
      </c>
      <c r="B641">
        <v>0</v>
      </c>
      <c r="C641">
        <v>4</v>
      </c>
      <c r="D641">
        <f t="shared" si="6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65"/>
        <v>4.5999999999999996</v>
      </c>
      <c r="M641">
        <f>IF((MIN('GA2'!$F$3,J641)-MAX(0,I641))&lt;0,0,MIN('GA2'!$F$3,J641)-MAX(0,I641))</f>
        <v>3.1689916955204369</v>
      </c>
      <c r="N641">
        <f>IF((MIN('GA2'!$F$4,WS1B!J641)-MAX('GA2'!$F$3, WS1B!I641))&lt;0,0,MIN('GA2'!$F$4,WS1B!J641)-MAX('GA2'!$F$3, WS1B!I641))</f>
        <v>1.4310083044795627</v>
      </c>
      <c r="O641">
        <f>IF((MIN(24,J641)-MAX('GA2'!$F$4,WS1B!I641))&lt;0,0,MIN(24,J641)-MAX('GA2'!$F$4,WS1B!I641))</f>
        <v>0</v>
      </c>
      <c r="P641">
        <f>(M641*'GA2'!$B$4+WS1B!N641*'GA2'!$C$4+WS1B!O641*'GA2'!$D$4)*INDEX('GA2'!$E$3:$E$8,WS1B!K641)</f>
        <v>50377.808938220398</v>
      </c>
      <c r="Q641">
        <v>10.9</v>
      </c>
      <c r="R641">
        <v>18.600000000000001</v>
      </c>
      <c r="S641">
        <v>3</v>
      </c>
      <c r="T641">
        <f t="shared" si="6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66720.624604802855</v>
      </c>
      <c r="Y641">
        <v>0</v>
      </c>
      <c r="Z641">
        <v>0</v>
      </c>
      <c r="AA641">
        <v>1</v>
      </c>
      <c r="AB641">
        <f t="shared" si="6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6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34181.97078904252</v>
      </c>
      <c r="AO641">
        <f t="shared" si="63"/>
        <v>151280.40433206578</v>
      </c>
      <c r="AP641">
        <v>131140</v>
      </c>
      <c r="AQ641">
        <v>146</v>
      </c>
      <c r="AR641">
        <f t="shared" si="69"/>
        <v>20140.40433206578</v>
      </c>
    </row>
    <row r="642" spans="1:44" x14ac:dyDescent="0.3">
      <c r="A642">
        <v>7</v>
      </c>
      <c r="B642">
        <v>16.5</v>
      </c>
      <c r="C642">
        <v>1</v>
      </c>
      <c r="D642">
        <f t="shared" si="6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1.3734410036323332</v>
      </c>
      <c r="G642">
        <f>IF((MIN(24,B642)-MAX('GA2'!$F$4,WS1B!A642))&lt;0,0,MIN(24,B642)-MAX('GA2'!$F$4,WS1B!A642))</f>
        <v>8.1265589963676668</v>
      </c>
      <c r="H642">
        <f>(E642*'GA2'!$B$3+WS1B!F642*'GA2'!$C$3+WS1B!G642*'GA2'!$D$3)*INDEX('GA2'!$E$3:$E$8,WS1B!C642)</f>
        <v>77277.656093732381</v>
      </c>
      <c r="I642">
        <v>0</v>
      </c>
      <c r="J642">
        <v>0</v>
      </c>
      <c r="K642">
        <v>5</v>
      </c>
      <c r="L642">
        <f t="shared" si="6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66"/>
        <v>9.1999999999999993</v>
      </c>
      <c r="U642">
        <f>IF((MIN('GA2'!$F$3,R642)-MAX(0,Q642))&lt;0,0,MIN('GA2'!$F$3,R642)-MAX(0,Q642))</f>
        <v>0.96899169552043718</v>
      </c>
      <c r="V642">
        <f>IF((MIN('GA2'!$F$4,WS1B!R642)-MAX('GA2'!$F$3, WS1B!Q642))&lt;0,0,MIN('GA2'!$F$4,WS1B!R642)-MAX('GA2'!$F$3, WS1B!Q642))</f>
        <v>3.5044493081118961</v>
      </c>
      <c r="W642">
        <f>IF((MIN(24,R642)-MAX('GA2'!$F$4,WS1B!Q642))&lt;0,0,MIN(24,R642)-MAX('GA2'!$F$4,WS1B!Q642))</f>
        <v>4.7265589963676664</v>
      </c>
      <c r="X642">
        <f>(U642*'GA2'!$B$5+WS1B!V642*'GA2'!$C$5+WS1B!W642*'GA2'!$D$5)*INDEX('GA2'!$E$3:$E$8,WS1B!S642)</f>
        <v>94852.620252612847</v>
      </c>
      <c r="Y642">
        <v>0</v>
      </c>
      <c r="Z642">
        <v>0</v>
      </c>
      <c r="AA642">
        <v>4</v>
      </c>
      <c r="AB642">
        <f t="shared" si="6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6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 t="shared" si="63"/>
        <v>172130.27634634523</v>
      </c>
      <c r="AP642">
        <v>146699</v>
      </c>
      <c r="AQ642">
        <v>216.1</v>
      </c>
      <c r="AR642">
        <f t="shared" si="69"/>
        <v>25431.276346345228</v>
      </c>
    </row>
    <row r="643" spans="1:44" x14ac:dyDescent="0.3">
      <c r="A643">
        <v>0</v>
      </c>
      <c r="B643">
        <v>0</v>
      </c>
      <c r="C643">
        <v>6</v>
      </c>
      <c r="D643">
        <f t="shared" si="6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6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0.57344100363233341</v>
      </c>
      <c r="O643">
        <f>IF((MIN(24,J643)-MAX('GA2'!$F$4,WS1B!I643))&lt;0,0,MIN(24,J643)-MAX('GA2'!$F$4,WS1B!I643))</f>
        <v>5.0265589963676671</v>
      </c>
      <c r="P643">
        <f>(M643*'GA2'!$B$4+WS1B!N643*'GA2'!$C$4+WS1B!O643*'GA2'!$D$4)*INDEX('GA2'!$E$3:$E$8,WS1B!K643)</f>
        <v>58388.816753203442</v>
      </c>
      <c r="Q643">
        <v>8.4</v>
      </c>
      <c r="R643">
        <v>22.9</v>
      </c>
      <c r="S643">
        <v>3</v>
      </c>
      <c r="T643">
        <f t="shared" si="6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125642.73464540792</v>
      </c>
      <c r="Y643">
        <v>0</v>
      </c>
      <c r="Z643">
        <v>0</v>
      </c>
      <c r="AA643">
        <v>5</v>
      </c>
      <c r="AB643">
        <f t="shared" si="6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6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 t="shared" ref="AO643:AO706" si="70">$H643+$P643+$X643+$AF643+$AN643</f>
        <v>184031.55139861137</v>
      </c>
      <c r="AP643">
        <v>204638</v>
      </c>
      <c r="AQ643">
        <v>172</v>
      </c>
      <c r="AR643">
        <f t="shared" si="69"/>
        <v>20606.448601388634</v>
      </c>
    </row>
    <row r="644" spans="1:44" x14ac:dyDescent="0.3">
      <c r="A644">
        <v>12.4</v>
      </c>
      <c r="B644">
        <v>16</v>
      </c>
      <c r="C644">
        <v>2</v>
      </c>
      <c r="D644">
        <f t="shared" ref="D644:D707" si="71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29099.801600538398</v>
      </c>
      <c r="I644">
        <v>2.1</v>
      </c>
      <c r="J644">
        <v>3.4</v>
      </c>
      <c r="K644">
        <v>6</v>
      </c>
      <c r="L644">
        <f t="shared" ref="L644:L707" si="72">J644-I644</f>
        <v>1.2999999999999998</v>
      </c>
      <c r="M644">
        <f>IF((MIN('GA2'!$F$3,J644)-MAX(0,I644))&lt;0,0,MIN('GA2'!$F$3,J644)-MAX(0,I644))</f>
        <v>1.2999999999999998</v>
      </c>
      <c r="N644">
        <f>IF((MIN('GA2'!$F$4,WS1B!J644)-MAX('GA2'!$F$3, WS1B!I644))&lt;0,0,MIN('GA2'!$F$4,WS1B!J644)-MAX('GA2'!$F$3, WS1B!I644))</f>
        <v>0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13674.773367012676</v>
      </c>
      <c r="Q644">
        <v>5.6</v>
      </c>
      <c r="R644">
        <v>15.5</v>
      </c>
      <c r="S644">
        <v>4</v>
      </c>
      <c r="T644">
        <f t="shared" ref="T644:T707" si="73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2.7734410036323336</v>
      </c>
      <c r="W644">
        <f>IF((MIN(24,R644)-MAX('GA2'!$F$4,WS1B!Q644))&lt;0,0,MIN(24,R644)-MAX('GA2'!$F$4,WS1B!Q644))</f>
        <v>7.1265589963676668</v>
      </c>
      <c r="X644">
        <f>(U644*'GA2'!$B$5+WS1B!V644*'GA2'!$C$5+WS1B!W644*'GA2'!$D$5)*INDEX('GA2'!$E$3:$E$8,WS1B!S644)</f>
        <v>94218.11147008519</v>
      </c>
      <c r="Y644">
        <v>0.8</v>
      </c>
      <c r="Z644">
        <v>22.6</v>
      </c>
      <c r="AA644">
        <v>5</v>
      </c>
      <c r="AB644">
        <f t="shared" ref="AB644:AB707" si="74">Z644-Y644</f>
        <v>21.8</v>
      </c>
      <c r="AC644">
        <f>IF((MIN('GA2'!$F$3,Z644)-MAX(0,Y644))&lt;0,0,MIN('GA2'!$F$3,Z644)-MAX(0,Y644))</f>
        <v>4.0689916955204373</v>
      </c>
      <c r="AD644">
        <f>IF((MIN('GA2'!$F$4,WS1B!Z644)-MAX('GA2'!$F$3, WS1B!Y644))&lt;0,0,MIN('GA2'!$F$4,WS1B!Z644)-MAX('GA2'!$F$3, WS1B!Y644))</f>
        <v>3.5044493081118961</v>
      </c>
      <c r="AE644">
        <f>IF((MIN(24,Z644)-MAX('GA2'!$F$4,WS1B!Y644))&lt;0,0,MIN(24,Z644)-MAX('GA2'!$F$4,WS1B!Y644))</f>
        <v>14.226558996367668</v>
      </c>
      <c r="AF644">
        <f>(AC644*'GA2'!$B$6+WS1B!AD644*'GA2'!$C$6+WS1B!AE644*'GA2'!$D$6)*INDEX('GA2'!$E$3:$E$8,WS1B!AA644)</f>
        <v>211058.13392631849</v>
      </c>
      <c r="AG644">
        <v>0</v>
      </c>
      <c r="AH644">
        <v>0</v>
      </c>
      <c r="AI644">
        <v>3</v>
      </c>
      <c r="AJ644">
        <f t="shared" ref="AJ644:AJ707" si="75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 t="shared" si="70"/>
        <v>348050.82036395476</v>
      </c>
      <c r="AP644">
        <v>345229</v>
      </c>
      <c r="AQ644">
        <v>320.60000000000002</v>
      </c>
      <c r="AR644">
        <f t="shared" ref="AR644:AR707" si="76">ABS($AP644-$AO644)</f>
        <v>2821.8203639547573</v>
      </c>
    </row>
    <row r="645" spans="1:44" x14ac:dyDescent="0.3">
      <c r="A645">
        <v>0</v>
      </c>
      <c r="B645">
        <v>0</v>
      </c>
      <c r="C645">
        <v>2</v>
      </c>
      <c r="D645">
        <f t="shared" si="71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72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73"/>
        <v>15.900000000000002</v>
      </c>
      <c r="U645">
        <f>IF((MIN('GA2'!$F$3,R645)-MAX(0,Q645))&lt;0,0,MIN('GA2'!$F$3,R645)-MAX(0,Q645))</f>
        <v>2.6689916955204369</v>
      </c>
      <c r="V645">
        <f>IF((MIN('GA2'!$F$4,WS1B!R645)-MAX('GA2'!$F$3, WS1B!Q645))&lt;0,0,MIN('GA2'!$F$4,WS1B!R645)-MAX('GA2'!$F$3, WS1B!Q645))</f>
        <v>3.5044493081118961</v>
      </c>
      <c r="W645">
        <f>IF((MIN(24,R645)-MAX('GA2'!$F$4,WS1B!Q645))&lt;0,0,MIN(24,R645)-MAX('GA2'!$F$4,WS1B!Q645))</f>
        <v>9.7265589963676682</v>
      </c>
      <c r="X645">
        <f>(U645*'GA2'!$B$5+WS1B!V645*'GA2'!$C$5+WS1B!W645*'GA2'!$D$5)*INDEX('GA2'!$E$3:$E$8,WS1B!S645)</f>
        <v>175579.30992343547</v>
      </c>
      <c r="Y645">
        <v>4.9000000000000004</v>
      </c>
      <c r="Z645">
        <v>5.3</v>
      </c>
      <c r="AA645">
        <v>3</v>
      </c>
      <c r="AB645">
        <f t="shared" si="74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6118.205069329556</v>
      </c>
      <c r="AG645">
        <v>0.7</v>
      </c>
      <c r="AH645">
        <v>5.4</v>
      </c>
      <c r="AI645">
        <v>1</v>
      </c>
      <c r="AJ645">
        <f t="shared" si="75"/>
        <v>4.7</v>
      </c>
      <c r="AK645">
        <f>IF((MIN('GA2'!$F$3,AH645)-MAX(0,AG645))&lt;0,0,MIN('GA2'!$F$3,AH645)-MAX(0,AG645))</f>
        <v>4.1689916955204369</v>
      </c>
      <c r="AL645">
        <f>IF((MIN('GA2'!$F$4,WS1B!AH645)-MAX('GA2'!$F$3, WS1B!AG645))&lt;0,0,MIN('GA2'!$F$4,WS1B!AH645)-MAX('GA2'!$F$3, WS1B!AG645))</f>
        <v>0.53100830447956326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33744.265687921557</v>
      </c>
      <c r="AO645">
        <f t="shared" si="70"/>
        <v>215441.78068068658</v>
      </c>
      <c r="AP645">
        <v>212581</v>
      </c>
      <c r="AQ645">
        <v>186.8</v>
      </c>
      <c r="AR645">
        <f t="shared" si="76"/>
        <v>2860.7806806865847</v>
      </c>
    </row>
    <row r="646" spans="1:44" x14ac:dyDescent="0.3">
      <c r="A646">
        <v>6.2</v>
      </c>
      <c r="B646">
        <v>6.3</v>
      </c>
      <c r="C646">
        <v>5</v>
      </c>
      <c r="D646">
        <f t="shared" si="71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542.21205795056323</v>
      </c>
      <c r="I646">
        <v>0</v>
      </c>
      <c r="J646">
        <v>0</v>
      </c>
      <c r="K646">
        <v>1</v>
      </c>
      <c r="L646">
        <f t="shared" si="72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73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74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0.67344100363233306</v>
      </c>
      <c r="AE646">
        <f>IF((MIN(24,Z646)-MAX('GA2'!$F$4,WS1B!Y646))&lt;0,0,MIN(24,Z646)-MAX('GA2'!$F$4,WS1B!Y646))</f>
        <v>0.62655899636766677</v>
      </c>
      <c r="AF646">
        <f>(AC646*'GA2'!$B$6+WS1B!AD646*'GA2'!$C$6+WS1B!AE646*'GA2'!$D$6)*INDEX('GA2'!$E$3:$E$8,WS1B!AA646)</f>
        <v>16262.409853396468</v>
      </c>
      <c r="AG646">
        <v>0.8</v>
      </c>
      <c r="AH646">
        <v>18.899999999999999</v>
      </c>
      <c r="AI646">
        <v>4</v>
      </c>
      <c r="AJ646">
        <f t="shared" si="75"/>
        <v>18.099999999999998</v>
      </c>
      <c r="AK646">
        <f>IF((MIN('GA2'!$F$3,AH646)-MAX(0,AG646))&lt;0,0,MIN('GA2'!$F$3,AH646)-MAX(0,AG646))</f>
        <v>4.0689916955204373</v>
      </c>
      <c r="AL646">
        <f>IF((MIN('GA2'!$F$4,WS1B!AH646)-MAX('GA2'!$F$3, WS1B!AG646))&lt;0,0,MIN('GA2'!$F$4,WS1B!AH646)-MAX('GA2'!$F$3, WS1B!AG646))</f>
        <v>3.5044493081118961</v>
      </c>
      <c r="AM646">
        <f>IF((MIN(24,AH646)-MAX('GA2'!$F$4,WS1B!AG646))&lt;0,0,MIN(24,AH646)-MAX('GA2'!$F$4,WS1B!AG646))</f>
        <v>10.526558996367665</v>
      </c>
      <c r="AN646">
        <f>(AK646*'GA2'!$B$7+WS1B!AL646*'GA2'!$C$7+WS1B!AM646*'GA2'!$D$7)*INDEX('GA2'!$E$3:$E$8,WS1B!AI646)</f>
        <v>142485.58192553444</v>
      </c>
      <c r="AO646">
        <f t="shared" si="70"/>
        <v>159290.20383688147</v>
      </c>
      <c r="AP646">
        <v>151701</v>
      </c>
      <c r="AQ646">
        <v>229.1</v>
      </c>
      <c r="AR646">
        <f t="shared" si="76"/>
        <v>7589.2038368814683</v>
      </c>
    </row>
    <row r="647" spans="1:44" x14ac:dyDescent="0.3">
      <c r="A647">
        <v>0</v>
      </c>
      <c r="B647">
        <v>0</v>
      </c>
      <c r="C647">
        <v>4</v>
      </c>
      <c r="D647">
        <f t="shared" si="71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72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73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74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75"/>
        <v>22.7</v>
      </c>
      <c r="AK647">
        <f>IF((MIN('GA2'!$F$3,AH647)-MAX(0,AG647))&lt;0,0,MIN('GA2'!$F$3,AH647)-MAX(0,AG647))</f>
        <v>3.8689916955204371</v>
      </c>
      <c r="AL647">
        <f>IF((MIN('GA2'!$F$4,WS1B!AH647)-MAX('GA2'!$F$3, WS1B!AG647))&lt;0,0,MIN('GA2'!$F$4,WS1B!AH647)-MAX('GA2'!$F$3, WS1B!AG647))</f>
        <v>3.5044493081118961</v>
      </c>
      <c r="AM647">
        <f>IF((MIN(24,AH647)-MAX('GA2'!$F$4,WS1B!AG647))&lt;0,0,MIN(24,AH647)-MAX('GA2'!$F$4,WS1B!AG647))</f>
        <v>15.326558996367666</v>
      </c>
      <c r="AN647">
        <f>(AK647*'GA2'!$B$7+WS1B!AL647*'GA2'!$C$7+WS1B!AM647*'GA2'!$D$7)*INDEX('GA2'!$E$3:$E$8,WS1B!AI647)</f>
        <v>212393.84652159052</v>
      </c>
      <c r="AO647">
        <f t="shared" si="70"/>
        <v>212393.84652159052</v>
      </c>
      <c r="AP647">
        <v>232764</v>
      </c>
      <c r="AQ647">
        <v>272.39999999999998</v>
      </c>
      <c r="AR647">
        <f t="shared" si="76"/>
        <v>20370.153478409484</v>
      </c>
    </row>
    <row r="648" spans="1:44" x14ac:dyDescent="0.3">
      <c r="A648">
        <v>3.8</v>
      </c>
      <c r="B648">
        <v>6.4</v>
      </c>
      <c r="C648">
        <v>5</v>
      </c>
      <c r="D648">
        <f t="shared" si="71"/>
        <v>2.6000000000000005</v>
      </c>
      <c r="E648">
        <f>IF((MIN('GA2'!$F$3,B648)-MAX(0,A648))&lt;0,0,MIN('GA2'!$F$3,B648)-MAX(0,A648))</f>
        <v>1.0689916955204373</v>
      </c>
      <c r="F648">
        <f>IF((MIN('GA2'!$F$4,WS1B!B648)-MAX('GA2'!$F$3, WS1B!A648))&lt;0,0,MIN('GA2'!$F$4,WS1B!B648)-MAX('GA2'!$F$3, WS1B!A648))</f>
        <v>1.5310083044795633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18759.781678834526</v>
      </c>
      <c r="I648">
        <v>0</v>
      </c>
      <c r="J648">
        <v>0</v>
      </c>
      <c r="K648">
        <v>1</v>
      </c>
      <c r="L648">
        <f t="shared" si="72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73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74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83857.819698499283</v>
      </c>
      <c r="AG648">
        <v>4.5999999999999996</v>
      </c>
      <c r="AH648">
        <v>9</v>
      </c>
      <c r="AI648">
        <v>4</v>
      </c>
      <c r="AJ648">
        <f t="shared" si="75"/>
        <v>4.4000000000000004</v>
      </c>
      <c r="AK648">
        <f>IF((MIN('GA2'!$F$3,AH648)-MAX(0,AG648))&lt;0,0,MIN('GA2'!$F$3,AH648)-MAX(0,AG648))</f>
        <v>0.26899169552043745</v>
      </c>
      <c r="AL648">
        <f>IF((MIN('GA2'!$F$4,WS1B!AH648)-MAX('GA2'!$F$3, WS1B!AG648))&lt;0,0,MIN('GA2'!$F$4,WS1B!AH648)-MAX('GA2'!$F$3, WS1B!AG648))</f>
        <v>3.5044493081118961</v>
      </c>
      <c r="AM648">
        <f>IF((MIN(24,AH648)-MAX('GA2'!$F$4,WS1B!AG648))&lt;0,0,MIN(24,AH648)-MAX('GA2'!$F$4,WS1B!AG648))</f>
        <v>0.62655899636766677</v>
      </c>
      <c r="AN648">
        <f>(AK648*'GA2'!$B$7+WS1B!AL648*'GA2'!$C$7+WS1B!AM648*'GA2'!$D$7)*INDEX('GA2'!$E$3:$E$8,WS1B!AI648)</f>
        <v>22068.393629850507</v>
      </c>
      <c r="AO648">
        <f t="shared" si="70"/>
        <v>124685.9950071843</v>
      </c>
      <c r="AP648">
        <v>140030</v>
      </c>
      <c r="AQ648">
        <v>155.80000000000001</v>
      </c>
      <c r="AR648">
        <f t="shared" si="76"/>
        <v>15344.004992815695</v>
      </c>
    </row>
    <row r="649" spans="1:44" x14ac:dyDescent="0.3">
      <c r="A649">
        <v>0</v>
      </c>
      <c r="B649">
        <v>0</v>
      </c>
      <c r="C649">
        <v>5</v>
      </c>
      <c r="D649">
        <f t="shared" si="71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72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73"/>
        <v>8.2999999999999989</v>
      </c>
      <c r="U649">
        <f>IF((MIN('GA2'!$F$3,R649)-MAX(0,Q649))&lt;0,0,MIN('GA2'!$F$3,R649)-MAX(0,Q649))</f>
        <v>2.9689916955204372</v>
      </c>
      <c r="V649">
        <f>IF((MIN('GA2'!$F$4,WS1B!R649)-MAX('GA2'!$F$3, WS1B!Q649))&lt;0,0,MIN('GA2'!$F$4,WS1B!R649)-MAX('GA2'!$F$3, WS1B!Q649))</f>
        <v>3.5044493081118961</v>
      </c>
      <c r="W649">
        <f>IF((MIN(24,R649)-MAX('GA2'!$F$4,WS1B!Q649))&lt;0,0,MIN(24,R649)-MAX('GA2'!$F$4,WS1B!Q649))</f>
        <v>1.8265589963676661</v>
      </c>
      <c r="X649">
        <f>(U649*'GA2'!$B$5+WS1B!V649*'GA2'!$C$5+WS1B!W649*'GA2'!$D$5)*INDEX('GA2'!$E$3:$E$8,WS1B!S649)</f>
        <v>131864.9459702223</v>
      </c>
      <c r="Y649">
        <v>2.7</v>
      </c>
      <c r="Z649">
        <v>8</v>
      </c>
      <c r="AA649">
        <v>4</v>
      </c>
      <c r="AB649">
        <f t="shared" si="74"/>
        <v>5.3</v>
      </c>
      <c r="AC649">
        <f>IF((MIN('GA2'!$F$3,Z649)-MAX(0,Y649))&lt;0,0,MIN('GA2'!$F$3,Z649)-MAX(0,Y649))</f>
        <v>2.1689916955204369</v>
      </c>
      <c r="AD649">
        <f>IF((MIN('GA2'!$F$4,WS1B!Z649)-MAX('GA2'!$F$3, WS1B!Y649))&lt;0,0,MIN('GA2'!$F$4,WS1B!Z649)-MAX('GA2'!$F$3, WS1B!Y649))</f>
        <v>3.1310083044795629</v>
      </c>
      <c r="AE649">
        <f>IF((MIN(24,Z649)-MAX('GA2'!$F$4,WS1B!Y649))&lt;0,0,MIN(24,Z649)-MAX('GA2'!$F$4,WS1B!Y649))</f>
        <v>0</v>
      </c>
      <c r="AF649">
        <f>(AC649*'GA2'!$B$6+WS1B!AD649*'GA2'!$C$6+WS1B!AE649*'GA2'!$D$6)*INDEX('GA2'!$E$3:$E$8,WS1B!AA649)</f>
        <v>54383.103576647169</v>
      </c>
      <c r="AG649">
        <v>0</v>
      </c>
      <c r="AH649">
        <v>0</v>
      </c>
      <c r="AI649">
        <v>3</v>
      </c>
      <c r="AJ649">
        <f t="shared" si="75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 t="shared" si="70"/>
        <v>186248.04954686947</v>
      </c>
      <c r="AP649">
        <v>175980</v>
      </c>
      <c r="AQ649">
        <v>108.8</v>
      </c>
      <c r="AR649">
        <f t="shared" si="76"/>
        <v>10268.049546869472</v>
      </c>
    </row>
    <row r="650" spans="1:44" x14ac:dyDescent="0.3">
      <c r="A650">
        <v>0</v>
      </c>
      <c r="B650">
        <v>0</v>
      </c>
      <c r="C650">
        <v>2</v>
      </c>
      <c r="D650">
        <f t="shared" si="71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72"/>
        <v>16.2</v>
      </c>
      <c r="M650">
        <f>IF((MIN('GA2'!$F$3,J650)-MAX(0,I650))&lt;0,0,MIN('GA2'!$F$3,J650)-MAX(0,I650))</f>
        <v>3.268991695520437</v>
      </c>
      <c r="N650">
        <f>IF((MIN('GA2'!$F$4,WS1B!J650)-MAX('GA2'!$F$3, WS1B!I650))&lt;0,0,MIN('GA2'!$F$4,WS1B!J650)-MAX('GA2'!$F$3, WS1B!I650))</f>
        <v>3.5044493081118961</v>
      </c>
      <c r="O650">
        <f>IF((MIN(24,J650)-MAX('GA2'!$F$4,WS1B!I650))&lt;0,0,MIN(24,J650)-MAX('GA2'!$F$4,WS1B!I650))</f>
        <v>9.4265589963676675</v>
      </c>
      <c r="P650">
        <f>(M650*'GA2'!$B$4+WS1B!N650*'GA2'!$C$4+WS1B!O650*'GA2'!$D$4)*INDEX('GA2'!$E$3:$E$8,WS1B!K650)</f>
        <v>157451.49501579857</v>
      </c>
      <c r="Q650">
        <v>0</v>
      </c>
      <c r="R650">
        <v>0</v>
      </c>
      <c r="S650">
        <v>3</v>
      </c>
      <c r="T650">
        <f t="shared" si="73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74"/>
        <v>16.600000000000001</v>
      </c>
      <c r="AC650">
        <f>IF((MIN('GA2'!$F$3,Z650)-MAX(0,Y650))&lt;0,0,MIN('GA2'!$F$3,Z650)-MAX(0,Y650))</f>
        <v>0.36899169552043709</v>
      </c>
      <c r="AD650">
        <f>IF((MIN('GA2'!$F$4,WS1B!Z650)-MAX('GA2'!$F$3, WS1B!Y650))&lt;0,0,MIN('GA2'!$F$4,WS1B!Z650)-MAX('GA2'!$F$3, WS1B!Y650))</f>
        <v>3.5044493081118961</v>
      </c>
      <c r="AE650">
        <f>IF((MIN(24,Z650)-MAX('GA2'!$F$4,WS1B!Y650))&lt;0,0,MIN(24,Z650)-MAX('GA2'!$F$4,WS1B!Y650))</f>
        <v>12.726558996367668</v>
      </c>
      <c r="AF650">
        <f>(AC650*'GA2'!$B$6+WS1B!AD650*'GA2'!$C$6+WS1B!AE650*'GA2'!$D$6)*INDEX('GA2'!$E$3:$E$8,WS1B!AA650)</f>
        <v>195693.91368521922</v>
      </c>
      <c r="AG650">
        <v>0</v>
      </c>
      <c r="AH650">
        <v>0</v>
      </c>
      <c r="AI650">
        <v>5</v>
      </c>
      <c r="AJ650">
        <f t="shared" si="75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 t="shared" si="70"/>
        <v>353145.40870101779</v>
      </c>
      <c r="AP650">
        <v>352585</v>
      </c>
      <c r="AQ650">
        <v>294.8</v>
      </c>
      <c r="AR650">
        <f t="shared" si="76"/>
        <v>560.40870101779001</v>
      </c>
    </row>
    <row r="651" spans="1:44" x14ac:dyDescent="0.3">
      <c r="A651">
        <v>17.7</v>
      </c>
      <c r="B651">
        <v>20.399999999999999</v>
      </c>
      <c r="C651">
        <v>1</v>
      </c>
      <c r="D651">
        <f t="shared" si="71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23441.929222534553</v>
      </c>
      <c r="I651">
        <v>10.9</v>
      </c>
      <c r="J651">
        <v>23.9</v>
      </c>
      <c r="K651">
        <v>2</v>
      </c>
      <c r="L651">
        <f t="shared" si="72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132136.54192093873</v>
      </c>
      <c r="Q651">
        <v>18.600000000000001</v>
      </c>
      <c r="R651">
        <v>22</v>
      </c>
      <c r="S651">
        <v>6</v>
      </c>
      <c r="T651">
        <f t="shared" si="73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32455.445518327899</v>
      </c>
      <c r="Y651">
        <v>0</v>
      </c>
      <c r="Z651">
        <v>0</v>
      </c>
      <c r="AA651">
        <v>5</v>
      </c>
      <c r="AB651">
        <f t="shared" si="74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75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2.4734410036323329</v>
      </c>
      <c r="AM651">
        <f>IF((MIN(24,AH651)-MAX('GA2'!$F$4,WS1B!AG651))&lt;0,0,MIN(24,AH651)-MAX('GA2'!$F$4,WS1B!AG651))</f>
        <v>9.8265589963676661</v>
      </c>
      <c r="AN651">
        <f>(AK651*'GA2'!$B$7+WS1B!AL651*'GA2'!$C$7+WS1B!AM651*'GA2'!$D$7)*INDEX('GA2'!$E$3:$E$8,WS1B!AI651)</f>
        <v>101919.78444592215</v>
      </c>
      <c r="AO651">
        <f t="shared" si="70"/>
        <v>289953.70110772335</v>
      </c>
      <c r="AP651">
        <v>274169</v>
      </c>
      <c r="AQ651">
        <v>345.3</v>
      </c>
      <c r="AR651">
        <f t="shared" si="76"/>
        <v>15784.701107723347</v>
      </c>
    </row>
    <row r="652" spans="1:44" x14ac:dyDescent="0.3">
      <c r="A652">
        <v>0</v>
      </c>
      <c r="B652">
        <v>0</v>
      </c>
      <c r="C652">
        <v>2</v>
      </c>
      <c r="D652">
        <f t="shared" si="71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72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73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74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75"/>
        <v>9.8999999999999986</v>
      </c>
      <c r="AK652">
        <f>IF((MIN('GA2'!$F$3,AH652)-MAX(0,AG652))&lt;0,0,MIN('GA2'!$F$3,AH652)-MAX(0,AG652))</f>
        <v>6.8991695520437268E-2</v>
      </c>
      <c r="AL652">
        <f>IF((MIN('GA2'!$F$4,WS1B!AH652)-MAX('GA2'!$F$3, WS1B!AG652))&lt;0,0,MIN('GA2'!$F$4,WS1B!AH652)-MAX('GA2'!$F$3, WS1B!AG652))</f>
        <v>3.5044493081118961</v>
      </c>
      <c r="AM652">
        <f>IF((MIN(24,AH652)-MAX('GA2'!$F$4,WS1B!AG652))&lt;0,0,MIN(24,AH652)-MAX('GA2'!$F$4,WS1B!AG652))</f>
        <v>6.3265589963676661</v>
      </c>
      <c r="AN652">
        <f>(AK652*'GA2'!$B$7+WS1B!AL652*'GA2'!$C$7+WS1B!AM652*'GA2'!$D$7)*INDEX('GA2'!$E$3:$E$8,WS1B!AI652)</f>
        <v>73892.408053490421</v>
      </c>
      <c r="AO652">
        <f t="shared" si="70"/>
        <v>73892.408053490421</v>
      </c>
      <c r="AP652">
        <v>62370</v>
      </c>
      <c r="AQ652">
        <v>118.8</v>
      </c>
      <c r="AR652">
        <f t="shared" si="76"/>
        <v>11522.408053490421</v>
      </c>
    </row>
    <row r="653" spans="1:44" x14ac:dyDescent="0.3">
      <c r="A653">
        <v>8.1</v>
      </c>
      <c r="B653">
        <v>19.5</v>
      </c>
      <c r="C653">
        <v>3</v>
      </c>
      <c r="D653">
        <f t="shared" si="71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0.27344100363233359</v>
      </c>
      <c r="G653">
        <f>IF((MIN(24,B653)-MAX('GA2'!$F$4,WS1B!A653))&lt;0,0,MIN(24,B653)-MAX('GA2'!$F$4,WS1B!A653))</f>
        <v>11.126558996367667</v>
      </c>
      <c r="H653">
        <f>(E653*'GA2'!$B$3+WS1B!F653*'GA2'!$C$3+WS1B!G653*'GA2'!$D$3)*INDEX('GA2'!$E$3:$E$8,WS1B!C653)</f>
        <v>113838.00275624702</v>
      </c>
      <c r="I653">
        <v>0</v>
      </c>
      <c r="J653">
        <v>0</v>
      </c>
      <c r="K653">
        <v>2</v>
      </c>
      <c r="L653">
        <f t="shared" si="72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73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74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32652.911540257188</v>
      </c>
      <c r="AG653">
        <v>0</v>
      </c>
      <c r="AH653">
        <v>0</v>
      </c>
      <c r="AI653">
        <v>4</v>
      </c>
      <c r="AJ653">
        <f t="shared" si="75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 t="shared" si="70"/>
        <v>146490.9142965042</v>
      </c>
      <c r="AP653">
        <v>134446</v>
      </c>
      <c r="AQ653">
        <v>199.8</v>
      </c>
      <c r="AR653">
        <f t="shared" si="76"/>
        <v>12044.914296504197</v>
      </c>
    </row>
    <row r="654" spans="1:44" x14ac:dyDescent="0.3">
      <c r="A654">
        <v>0</v>
      </c>
      <c r="B654">
        <v>0</v>
      </c>
      <c r="C654">
        <v>3</v>
      </c>
      <c r="D654">
        <f t="shared" si="71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72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149415.93586444613</v>
      </c>
      <c r="Q654">
        <v>0.2</v>
      </c>
      <c r="R654">
        <v>20</v>
      </c>
      <c r="S654">
        <v>6</v>
      </c>
      <c r="T654">
        <f t="shared" si="73"/>
        <v>19.8</v>
      </c>
      <c r="U654">
        <f>IF((MIN('GA2'!$F$3,R654)-MAX(0,Q654))&lt;0,0,MIN('GA2'!$F$3,R654)-MAX(0,Q654))</f>
        <v>4.6689916955204369</v>
      </c>
      <c r="V654">
        <f>IF((MIN('GA2'!$F$4,WS1B!R654)-MAX('GA2'!$F$3, WS1B!Q654))&lt;0,0,MIN('GA2'!$F$4,WS1B!R654)-MAX('GA2'!$F$3, WS1B!Q654))</f>
        <v>3.5044493081118961</v>
      </c>
      <c r="W654">
        <f>IF((MIN(24,R654)-MAX('GA2'!$F$4,WS1B!Q654))&lt;0,0,MIN(24,R654)-MAX('GA2'!$F$4,WS1B!Q654))</f>
        <v>11.626558996367667</v>
      </c>
      <c r="X654">
        <f>(U654*'GA2'!$B$5+WS1B!V654*'GA2'!$C$5+WS1B!W654*'GA2'!$D$5)*INDEX('GA2'!$E$3:$E$8,WS1B!S654)</f>
        <v>250143.6507582413</v>
      </c>
      <c r="Y654">
        <v>0</v>
      </c>
      <c r="Z654">
        <v>0</v>
      </c>
      <c r="AA654">
        <v>5</v>
      </c>
      <c r="AB654">
        <f t="shared" si="74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75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 t="shared" si="70"/>
        <v>399559.58662268741</v>
      </c>
      <c r="AP654">
        <v>387080</v>
      </c>
      <c r="AQ654">
        <v>305.39999999999998</v>
      </c>
      <c r="AR654">
        <f t="shared" si="76"/>
        <v>12479.586622687406</v>
      </c>
    </row>
    <row r="655" spans="1:44" x14ac:dyDescent="0.3">
      <c r="A655">
        <v>4.8</v>
      </c>
      <c r="B655">
        <v>9.3000000000000007</v>
      </c>
      <c r="C655">
        <v>2</v>
      </c>
      <c r="D655">
        <f t="shared" si="71"/>
        <v>4.5000000000000009</v>
      </c>
      <c r="E655">
        <f>IF((MIN('GA2'!$F$3,B655)-MAX(0,A655))&lt;0,0,MIN('GA2'!$F$3,B655)-MAX(0,A655))</f>
        <v>6.8991695520437268E-2</v>
      </c>
      <c r="F655">
        <f>IF((MIN('GA2'!$F$4,WS1B!B655)-MAX('GA2'!$F$3, WS1B!A655))&lt;0,0,MIN('GA2'!$F$4,WS1B!B655)-MAX('GA2'!$F$3, WS1B!A655))</f>
        <v>3.5044493081118961</v>
      </c>
      <c r="G655">
        <f>IF((MIN(24,B655)-MAX('GA2'!$F$4,WS1B!A655))&lt;0,0,MIN(24,B655)-MAX('GA2'!$F$4,WS1B!A655))</f>
        <v>0.92655899636766748</v>
      </c>
      <c r="H655">
        <f>(E655*'GA2'!$B$3+WS1B!F655*'GA2'!$C$3+WS1B!G655*'GA2'!$D$3)*INDEX('GA2'!$E$3:$E$8,WS1B!C655)</f>
        <v>24023.676703558274</v>
      </c>
      <c r="I655">
        <v>0.2</v>
      </c>
      <c r="J655">
        <v>0.4</v>
      </c>
      <c r="K655">
        <v>6</v>
      </c>
      <c r="L655">
        <f t="shared" si="72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2103.8112872327201</v>
      </c>
      <c r="Q655">
        <v>1.8</v>
      </c>
      <c r="R655">
        <v>14.1</v>
      </c>
      <c r="S655">
        <v>1</v>
      </c>
      <c r="T655">
        <f t="shared" si="73"/>
        <v>12.299999999999999</v>
      </c>
      <c r="U655">
        <f>IF((MIN('GA2'!$F$3,R655)-MAX(0,Q655))&lt;0,0,MIN('GA2'!$F$3,R655)-MAX(0,Q655))</f>
        <v>3.0689916955204373</v>
      </c>
      <c r="V655">
        <f>IF((MIN('GA2'!$F$4,WS1B!R655)-MAX('GA2'!$F$3, WS1B!Q655))&lt;0,0,MIN('GA2'!$F$4,WS1B!R655)-MAX('GA2'!$F$3, WS1B!Q655))</f>
        <v>3.5044493081118961</v>
      </c>
      <c r="W655">
        <f>IF((MIN(24,R655)-MAX('GA2'!$F$4,WS1B!Q655))&lt;0,0,MIN(24,R655)-MAX('GA2'!$F$4,WS1B!Q655))</f>
        <v>5.7265589963676664</v>
      </c>
      <c r="X655">
        <f>(U655*'GA2'!$B$5+WS1B!V655*'GA2'!$C$5+WS1B!W655*'GA2'!$D$5)*INDEX('GA2'!$E$3:$E$8,WS1B!S655)</f>
        <v>133194.14375293851</v>
      </c>
      <c r="Y655">
        <v>4.4000000000000004</v>
      </c>
      <c r="Z655">
        <v>10.4</v>
      </c>
      <c r="AA655">
        <v>3</v>
      </c>
      <c r="AB655">
        <f t="shared" si="74"/>
        <v>6</v>
      </c>
      <c r="AC655">
        <f>IF((MIN('GA2'!$F$3,Z655)-MAX(0,Y655))&lt;0,0,MIN('GA2'!$F$3,Z655)-MAX(0,Y655))</f>
        <v>0.46899169552043674</v>
      </c>
      <c r="AD655">
        <f>IF((MIN('GA2'!$F$4,WS1B!Z655)-MAX('GA2'!$F$3, WS1B!Y655))&lt;0,0,MIN('GA2'!$F$4,WS1B!Z655)-MAX('GA2'!$F$3, WS1B!Y655))</f>
        <v>3.5044493081118961</v>
      </c>
      <c r="AE655">
        <f>IF((MIN(24,Z655)-MAX('GA2'!$F$4,WS1B!Y655))&lt;0,0,MIN(24,Z655)-MAX('GA2'!$F$4,WS1B!Y655))</f>
        <v>2.0265589963676671</v>
      </c>
      <c r="AF655">
        <f>(AC655*'GA2'!$B$6+WS1B!AD655*'GA2'!$C$6+WS1B!AE655*'GA2'!$D$6)*INDEX('GA2'!$E$3:$E$8,WS1B!AA655)</f>
        <v>76624.345659989005</v>
      </c>
      <c r="AG655">
        <v>0</v>
      </c>
      <c r="AH655">
        <v>0</v>
      </c>
      <c r="AI655">
        <v>4</v>
      </c>
      <c r="AJ655">
        <f t="shared" si="75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 t="shared" si="70"/>
        <v>235945.97740371851</v>
      </c>
      <c r="AP655">
        <v>237658</v>
      </c>
      <c r="AQ655">
        <v>215.9</v>
      </c>
      <c r="AR655">
        <f t="shared" si="76"/>
        <v>1712.0225962814875</v>
      </c>
    </row>
    <row r="656" spans="1:44" x14ac:dyDescent="0.3">
      <c r="A656">
        <v>0</v>
      </c>
      <c r="B656">
        <v>0</v>
      </c>
      <c r="C656">
        <v>4</v>
      </c>
      <c r="D656">
        <f t="shared" si="71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72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73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1.8734410036323332</v>
      </c>
      <c r="W656">
        <f>IF((MIN(24,R656)-MAX('GA2'!$F$4,WS1B!Q656))&lt;0,0,MIN(24,R656)-MAX('GA2'!$F$4,WS1B!Q656))</f>
        <v>12.926558996367667</v>
      </c>
      <c r="X656">
        <f>(U656*'GA2'!$B$5+WS1B!V656*'GA2'!$C$5+WS1B!W656*'GA2'!$D$5)*INDEX('GA2'!$E$3:$E$8,WS1B!S656)</f>
        <v>117410.05010666196</v>
      </c>
      <c r="Y656">
        <v>0</v>
      </c>
      <c r="Z656">
        <v>0</v>
      </c>
      <c r="AA656">
        <v>3</v>
      </c>
      <c r="AB656">
        <f t="shared" si="74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75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 t="shared" si="70"/>
        <v>117410.05010666196</v>
      </c>
      <c r="AP656">
        <v>114208</v>
      </c>
      <c r="AQ656">
        <v>118.4</v>
      </c>
      <c r="AR656">
        <f t="shared" si="76"/>
        <v>3202.0501066619618</v>
      </c>
    </row>
    <row r="657" spans="1:44" x14ac:dyDescent="0.3">
      <c r="A657">
        <v>16.2</v>
      </c>
      <c r="B657">
        <v>20.6</v>
      </c>
      <c r="C657">
        <v>1</v>
      </c>
      <c r="D657">
        <f t="shared" si="71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38201.662436723003</v>
      </c>
      <c r="I657">
        <v>3.6</v>
      </c>
      <c r="J657">
        <v>4.5</v>
      </c>
      <c r="K657">
        <v>4</v>
      </c>
      <c r="L657">
        <f t="shared" si="72"/>
        <v>0.89999999999999991</v>
      </c>
      <c r="M657">
        <f>IF((MIN('GA2'!$F$3,J657)-MAX(0,I657))&lt;0,0,MIN('GA2'!$F$3,J657)-MAX(0,I657))</f>
        <v>0.89999999999999991</v>
      </c>
      <c r="N657">
        <f>IF((MIN('GA2'!$F$4,WS1B!J657)-MAX('GA2'!$F$3, WS1B!I657))&lt;0,0,MIN('GA2'!$F$4,WS1B!J657)-MAX('GA2'!$F$3, WS1B!I657))</f>
        <v>0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7169.876562066851</v>
      </c>
      <c r="Q657">
        <v>0.4</v>
      </c>
      <c r="R657">
        <v>15.1</v>
      </c>
      <c r="S657">
        <v>2</v>
      </c>
      <c r="T657">
        <f t="shared" si="73"/>
        <v>14.7</v>
      </c>
      <c r="U657">
        <f>IF((MIN('GA2'!$F$3,R657)-MAX(0,Q657))&lt;0,0,MIN('GA2'!$F$3,R657)-MAX(0,Q657))</f>
        <v>4.4689916955204367</v>
      </c>
      <c r="V657">
        <f>IF((MIN('GA2'!$F$4,WS1B!R657)-MAX('GA2'!$F$3, WS1B!Q657))&lt;0,0,MIN('GA2'!$F$4,WS1B!R657)-MAX('GA2'!$F$3, WS1B!Q657))</f>
        <v>3.5044493081118961</v>
      </c>
      <c r="W657">
        <f>IF((MIN(24,R657)-MAX('GA2'!$F$4,WS1B!Q657))&lt;0,0,MIN(24,R657)-MAX('GA2'!$F$4,WS1B!Q657))</f>
        <v>6.7265589963676664</v>
      </c>
      <c r="X657">
        <f>(U657*'GA2'!$B$5+WS1B!V657*'GA2'!$C$5+WS1B!W657*'GA2'!$D$5)*INDEX('GA2'!$E$3:$E$8,WS1B!S657)</f>
        <v>145755.34019578178</v>
      </c>
      <c r="Y657">
        <v>0</v>
      </c>
      <c r="Z657">
        <v>0</v>
      </c>
      <c r="AA657">
        <v>6</v>
      </c>
      <c r="AB657">
        <f t="shared" si="74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75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1068.1865871575937</v>
      </c>
      <c r="AO657">
        <f t="shared" si="70"/>
        <v>192195.06578172924</v>
      </c>
      <c r="AP657">
        <v>221246</v>
      </c>
      <c r="AQ657">
        <v>193.8</v>
      </c>
      <c r="AR657">
        <f t="shared" si="76"/>
        <v>29050.934218270762</v>
      </c>
    </row>
    <row r="658" spans="1:44" x14ac:dyDescent="0.3">
      <c r="A658">
        <v>0</v>
      </c>
      <c r="B658">
        <v>0</v>
      </c>
      <c r="C658">
        <v>2</v>
      </c>
      <c r="D658">
        <f t="shared" si="71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72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73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0.17344100363233395</v>
      </c>
      <c r="W658">
        <f>IF((MIN(24,R658)-MAX('GA2'!$F$4,WS1B!Q658))&lt;0,0,MIN(24,R658)-MAX('GA2'!$F$4,WS1B!Q658))</f>
        <v>13.526558996367665</v>
      </c>
      <c r="X658">
        <f>(U658*'GA2'!$B$5+WS1B!V658*'GA2'!$C$5+WS1B!W658*'GA2'!$D$5)*INDEX('GA2'!$E$3:$E$8,WS1B!S658)</f>
        <v>100458.78095519639</v>
      </c>
      <c r="Y658">
        <v>0</v>
      </c>
      <c r="Z658">
        <v>0</v>
      </c>
      <c r="AA658">
        <v>5</v>
      </c>
      <c r="AB658">
        <f t="shared" si="74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75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124681.68495614726</v>
      </c>
      <c r="AO658">
        <f t="shared" si="70"/>
        <v>225140.46591134364</v>
      </c>
      <c r="AP658">
        <v>257885</v>
      </c>
      <c r="AQ658">
        <v>230.8</v>
      </c>
      <c r="AR658">
        <f t="shared" si="76"/>
        <v>32744.534088656364</v>
      </c>
    </row>
    <row r="659" spans="1:44" x14ac:dyDescent="0.3">
      <c r="A659">
        <v>15.5</v>
      </c>
      <c r="B659">
        <v>16.8</v>
      </c>
      <c r="C659">
        <v>5</v>
      </c>
      <c r="D659">
        <f t="shared" si="71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12505.476926821228</v>
      </c>
      <c r="I659">
        <v>7.5</v>
      </c>
      <c r="J659">
        <v>20.3</v>
      </c>
      <c r="K659">
        <v>2</v>
      </c>
      <c r="L659">
        <f t="shared" si="72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0.87344100363233323</v>
      </c>
      <c r="O659">
        <f>IF((MIN(24,J659)-MAX('GA2'!$F$4,WS1B!I659))&lt;0,0,MIN(24,J659)-MAX('GA2'!$F$4,WS1B!I659))</f>
        <v>11.926558996367667</v>
      </c>
      <c r="P659">
        <f>(M659*'GA2'!$B$4+WS1B!N659*'GA2'!$C$4+WS1B!O659*'GA2'!$D$4)*INDEX('GA2'!$E$3:$E$8,WS1B!K659)</f>
        <v>128789.40881144725</v>
      </c>
      <c r="Q659">
        <v>1.5</v>
      </c>
      <c r="R659">
        <v>3.7</v>
      </c>
      <c r="S659">
        <v>4</v>
      </c>
      <c r="T659">
        <f t="shared" si="73"/>
        <v>2.2000000000000002</v>
      </c>
      <c r="U659">
        <f>IF((MIN('GA2'!$F$3,R659)-MAX(0,Q659))&lt;0,0,MIN('GA2'!$F$3,R659)-MAX(0,Q659))</f>
        <v>2.2000000000000002</v>
      </c>
      <c r="V659">
        <f>IF((MIN('GA2'!$F$4,WS1B!R659)-MAX('GA2'!$F$3, WS1B!Q659))&lt;0,0,MIN('GA2'!$F$4,WS1B!R659)-MAX('GA2'!$F$3, WS1B!Q659))</f>
        <v>0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24238.278941343033</v>
      </c>
      <c r="Y659">
        <v>2.2000000000000002</v>
      </c>
      <c r="Z659">
        <v>7.7</v>
      </c>
      <c r="AA659">
        <v>3</v>
      </c>
      <c r="AB659">
        <f t="shared" si="74"/>
        <v>5.5</v>
      </c>
      <c r="AC659">
        <f>IF((MIN('GA2'!$F$3,Z659)-MAX(0,Y659))&lt;0,0,MIN('GA2'!$F$3,Z659)-MAX(0,Y659))</f>
        <v>2.6689916955204369</v>
      </c>
      <c r="AD659">
        <f>IF((MIN('GA2'!$F$4,WS1B!Z659)-MAX('GA2'!$F$3, WS1B!Y659))&lt;0,0,MIN('GA2'!$F$4,WS1B!Z659)-MAX('GA2'!$F$3, WS1B!Y659))</f>
        <v>2.8310083044795631</v>
      </c>
      <c r="AE659">
        <f>IF((MIN(24,Z659)-MAX('GA2'!$F$4,WS1B!Y659))&lt;0,0,MIN(24,Z659)-MAX('GA2'!$F$4,WS1B!Y659))</f>
        <v>0</v>
      </c>
      <c r="AF659">
        <f>(AC659*'GA2'!$B$6+WS1B!AD659*'GA2'!$C$6+WS1B!AE659*'GA2'!$D$6)*INDEX('GA2'!$E$3:$E$8,WS1B!AA659)</f>
        <v>64580.300656902029</v>
      </c>
      <c r="AG659">
        <v>10.6</v>
      </c>
      <c r="AH659">
        <v>19.7</v>
      </c>
      <c r="AI659">
        <v>6</v>
      </c>
      <c r="AJ659">
        <f t="shared" si="75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112336.9636733604</v>
      </c>
      <c r="AO659">
        <f t="shared" si="70"/>
        <v>342450.42900987394</v>
      </c>
      <c r="AP659">
        <v>357771</v>
      </c>
      <c r="AQ659">
        <v>318.3</v>
      </c>
      <c r="AR659">
        <f t="shared" si="76"/>
        <v>15320.570990126056</v>
      </c>
    </row>
    <row r="660" spans="1:44" x14ac:dyDescent="0.3">
      <c r="A660">
        <v>0</v>
      </c>
      <c r="B660">
        <v>0</v>
      </c>
      <c r="C660">
        <v>3</v>
      </c>
      <c r="D660">
        <f t="shared" si="71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72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149415.93586444613</v>
      </c>
      <c r="Q660">
        <v>0.2</v>
      </c>
      <c r="R660">
        <v>20</v>
      </c>
      <c r="S660">
        <v>6</v>
      </c>
      <c r="T660">
        <f t="shared" si="73"/>
        <v>19.8</v>
      </c>
      <c r="U660">
        <f>IF((MIN('GA2'!$F$3,R660)-MAX(0,Q660))&lt;0,0,MIN('GA2'!$F$3,R660)-MAX(0,Q660))</f>
        <v>4.6689916955204369</v>
      </c>
      <c r="V660">
        <f>IF((MIN('GA2'!$F$4,WS1B!R660)-MAX('GA2'!$F$3, WS1B!Q660))&lt;0,0,MIN('GA2'!$F$4,WS1B!R660)-MAX('GA2'!$F$3, WS1B!Q660))</f>
        <v>3.5044493081118961</v>
      </c>
      <c r="W660">
        <f>IF((MIN(24,R660)-MAX('GA2'!$F$4,WS1B!Q660))&lt;0,0,MIN(24,R660)-MAX('GA2'!$F$4,WS1B!Q660))</f>
        <v>11.626558996367667</v>
      </c>
      <c r="X660">
        <f>(U660*'GA2'!$B$5+WS1B!V660*'GA2'!$C$5+WS1B!W660*'GA2'!$D$5)*INDEX('GA2'!$E$3:$E$8,WS1B!S660)</f>
        <v>250143.6507582413</v>
      </c>
      <c r="Y660">
        <v>0</v>
      </c>
      <c r="Z660">
        <v>0</v>
      </c>
      <c r="AA660">
        <v>5</v>
      </c>
      <c r="AB660">
        <f t="shared" si="74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75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 t="shared" si="70"/>
        <v>399559.58662268741</v>
      </c>
      <c r="AP660">
        <v>387080</v>
      </c>
      <c r="AQ660">
        <v>305.39999999999998</v>
      </c>
      <c r="AR660">
        <f t="shared" si="76"/>
        <v>12479.586622687406</v>
      </c>
    </row>
    <row r="661" spans="1:44" x14ac:dyDescent="0.3">
      <c r="A661">
        <v>4.8</v>
      </c>
      <c r="B661">
        <v>9.3000000000000007</v>
      </c>
      <c r="C661">
        <v>2</v>
      </c>
      <c r="D661">
        <f t="shared" si="71"/>
        <v>4.5000000000000009</v>
      </c>
      <c r="E661">
        <f>IF((MIN('GA2'!$F$3,B661)-MAX(0,A661))&lt;0,0,MIN('GA2'!$F$3,B661)-MAX(0,A661))</f>
        <v>6.8991695520437268E-2</v>
      </c>
      <c r="F661">
        <f>IF((MIN('GA2'!$F$4,WS1B!B661)-MAX('GA2'!$F$3, WS1B!A661))&lt;0,0,MIN('GA2'!$F$4,WS1B!B661)-MAX('GA2'!$F$3, WS1B!A661))</f>
        <v>3.5044493081118961</v>
      </c>
      <c r="G661">
        <f>IF((MIN(24,B661)-MAX('GA2'!$F$4,WS1B!A661))&lt;0,0,MIN(24,B661)-MAX('GA2'!$F$4,WS1B!A661))</f>
        <v>0.92655899636766748</v>
      </c>
      <c r="H661">
        <f>(E661*'GA2'!$B$3+WS1B!F661*'GA2'!$C$3+WS1B!G661*'GA2'!$D$3)*INDEX('GA2'!$E$3:$E$8,WS1B!C661)</f>
        <v>24023.676703558274</v>
      </c>
      <c r="I661">
        <v>0.2</v>
      </c>
      <c r="J661">
        <v>0.4</v>
      </c>
      <c r="K661">
        <v>6</v>
      </c>
      <c r="L661">
        <f t="shared" si="72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2103.8112872327201</v>
      </c>
      <c r="Q661">
        <v>1.8</v>
      </c>
      <c r="R661">
        <v>14.1</v>
      </c>
      <c r="S661">
        <v>1</v>
      </c>
      <c r="T661">
        <f t="shared" si="73"/>
        <v>12.299999999999999</v>
      </c>
      <c r="U661">
        <f>IF((MIN('GA2'!$F$3,R661)-MAX(0,Q661))&lt;0,0,MIN('GA2'!$F$3,R661)-MAX(0,Q661))</f>
        <v>3.0689916955204373</v>
      </c>
      <c r="V661">
        <f>IF((MIN('GA2'!$F$4,WS1B!R661)-MAX('GA2'!$F$3, WS1B!Q661))&lt;0,0,MIN('GA2'!$F$4,WS1B!R661)-MAX('GA2'!$F$3, WS1B!Q661))</f>
        <v>3.5044493081118961</v>
      </c>
      <c r="W661">
        <f>IF((MIN(24,R661)-MAX('GA2'!$F$4,WS1B!Q661))&lt;0,0,MIN(24,R661)-MAX('GA2'!$F$4,WS1B!Q661))</f>
        <v>5.7265589963676664</v>
      </c>
      <c r="X661">
        <f>(U661*'GA2'!$B$5+WS1B!V661*'GA2'!$C$5+WS1B!W661*'GA2'!$D$5)*INDEX('GA2'!$E$3:$E$8,WS1B!S661)</f>
        <v>133194.14375293851</v>
      </c>
      <c r="Y661">
        <v>4.4000000000000004</v>
      </c>
      <c r="Z661">
        <v>10.4</v>
      </c>
      <c r="AA661">
        <v>3</v>
      </c>
      <c r="AB661">
        <f t="shared" si="74"/>
        <v>6</v>
      </c>
      <c r="AC661">
        <f>IF((MIN('GA2'!$F$3,Z661)-MAX(0,Y661))&lt;0,0,MIN('GA2'!$F$3,Z661)-MAX(0,Y661))</f>
        <v>0.46899169552043674</v>
      </c>
      <c r="AD661">
        <f>IF((MIN('GA2'!$F$4,WS1B!Z661)-MAX('GA2'!$F$3, WS1B!Y661))&lt;0,0,MIN('GA2'!$F$4,WS1B!Z661)-MAX('GA2'!$F$3, WS1B!Y661))</f>
        <v>3.5044493081118961</v>
      </c>
      <c r="AE661">
        <f>IF((MIN(24,Z661)-MAX('GA2'!$F$4,WS1B!Y661))&lt;0,0,MIN(24,Z661)-MAX('GA2'!$F$4,WS1B!Y661))</f>
        <v>2.0265589963676671</v>
      </c>
      <c r="AF661">
        <f>(AC661*'GA2'!$B$6+WS1B!AD661*'GA2'!$C$6+WS1B!AE661*'GA2'!$D$6)*INDEX('GA2'!$E$3:$E$8,WS1B!AA661)</f>
        <v>76624.345659989005</v>
      </c>
      <c r="AG661">
        <v>0</v>
      </c>
      <c r="AH661">
        <v>0</v>
      </c>
      <c r="AI661">
        <v>4</v>
      </c>
      <c r="AJ661">
        <f t="shared" si="75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 t="shared" si="70"/>
        <v>235945.97740371851</v>
      </c>
      <c r="AP661">
        <v>237658</v>
      </c>
      <c r="AQ661">
        <v>215.9</v>
      </c>
      <c r="AR661">
        <f t="shared" si="76"/>
        <v>1712.0225962814875</v>
      </c>
    </row>
    <row r="662" spans="1:44" x14ac:dyDescent="0.3">
      <c r="A662">
        <v>0</v>
      </c>
      <c r="B662">
        <v>0</v>
      </c>
      <c r="C662">
        <v>4</v>
      </c>
      <c r="D662">
        <f t="shared" si="71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72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73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1.8734410036323332</v>
      </c>
      <c r="W662">
        <f>IF((MIN(24,R662)-MAX('GA2'!$F$4,WS1B!Q662))&lt;0,0,MIN(24,R662)-MAX('GA2'!$F$4,WS1B!Q662))</f>
        <v>12.926558996367667</v>
      </c>
      <c r="X662">
        <f>(U662*'GA2'!$B$5+WS1B!V662*'GA2'!$C$5+WS1B!W662*'GA2'!$D$5)*INDEX('GA2'!$E$3:$E$8,WS1B!S662)</f>
        <v>117410.05010666196</v>
      </c>
      <c r="Y662">
        <v>0</v>
      </c>
      <c r="Z662">
        <v>0</v>
      </c>
      <c r="AA662">
        <v>3</v>
      </c>
      <c r="AB662">
        <f t="shared" si="74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75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 t="shared" si="70"/>
        <v>117410.05010666196</v>
      </c>
      <c r="AP662">
        <v>114208</v>
      </c>
      <c r="AQ662">
        <v>118.4</v>
      </c>
      <c r="AR662">
        <f t="shared" si="76"/>
        <v>3202.0501066619618</v>
      </c>
    </row>
    <row r="663" spans="1:44" x14ac:dyDescent="0.3">
      <c r="A663">
        <v>16.2</v>
      </c>
      <c r="B663">
        <v>20.6</v>
      </c>
      <c r="C663">
        <v>1</v>
      </c>
      <c r="D663">
        <f t="shared" si="71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38201.662436723003</v>
      </c>
      <c r="I663">
        <v>3.6</v>
      </c>
      <c r="J663">
        <v>4.5</v>
      </c>
      <c r="K663">
        <v>4</v>
      </c>
      <c r="L663">
        <f t="shared" si="72"/>
        <v>0.89999999999999991</v>
      </c>
      <c r="M663">
        <f>IF((MIN('GA2'!$F$3,J663)-MAX(0,I663))&lt;0,0,MIN('GA2'!$F$3,J663)-MAX(0,I663))</f>
        <v>0.89999999999999991</v>
      </c>
      <c r="N663">
        <f>IF((MIN('GA2'!$F$4,WS1B!J663)-MAX('GA2'!$F$3, WS1B!I663))&lt;0,0,MIN('GA2'!$F$4,WS1B!J663)-MAX('GA2'!$F$3, WS1B!I663))</f>
        <v>0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7169.876562066851</v>
      </c>
      <c r="Q663">
        <v>0.4</v>
      </c>
      <c r="R663">
        <v>15.1</v>
      </c>
      <c r="S663">
        <v>2</v>
      </c>
      <c r="T663">
        <f t="shared" si="73"/>
        <v>14.7</v>
      </c>
      <c r="U663">
        <f>IF((MIN('GA2'!$F$3,R663)-MAX(0,Q663))&lt;0,0,MIN('GA2'!$F$3,R663)-MAX(0,Q663))</f>
        <v>4.4689916955204367</v>
      </c>
      <c r="V663">
        <f>IF((MIN('GA2'!$F$4,WS1B!R663)-MAX('GA2'!$F$3, WS1B!Q663))&lt;0,0,MIN('GA2'!$F$4,WS1B!R663)-MAX('GA2'!$F$3, WS1B!Q663))</f>
        <v>3.5044493081118961</v>
      </c>
      <c r="W663">
        <f>IF((MIN(24,R663)-MAX('GA2'!$F$4,WS1B!Q663))&lt;0,0,MIN(24,R663)-MAX('GA2'!$F$4,WS1B!Q663))</f>
        <v>6.7265589963676664</v>
      </c>
      <c r="X663">
        <f>(U663*'GA2'!$B$5+WS1B!V663*'GA2'!$C$5+WS1B!W663*'GA2'!$D$5)*INDEX('GA2'!$E$3:$E$8,WS1B!S663)</f>
        <v>145755.34019578178</v>
      </c>
      <c r="Y663">
        <v>0</v>
      </c>
      <c r="Z663">
        <v>0</v>
      </c>
      <c r="AA663">
        <v>6</v>
      </c>
      <c r="AB663">
        <f t="shared" si="74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75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1068.1865871575937</v>
      </c>
      <c r="AO663">
        <f t="shared" si="70"/>
        <v>192195.06578172924</v>
      </c>
      <c r="AP663">
        <v>221246</v>
      </c>
      <c r="AQ663">
        <v>193.8</v>
      </c>
      <c r="AR663">
        <f t="shared" si="76"/>
        <v>29050.934218270762</v>
      </c>
    </row>
    <row r="664" spans="1:44" x14ac:dyDescent="0.3">
      <c r="A664">
        <v>0</v>
      </c>
      <c r="B664">
        <v>0</v>
      </c>
      <c r="C664">
        <v>2</v>
      </c>
      <c r="D664">
        <f t="shared" si="71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72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73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0.17344100363233395</v>
      </c>
      <c r="W664">
        <f>IF((MIN(24,R664)-MAX('GA2'!$F$4,WS1B!Q664))&lt;0,0,MIN(24,R664)-MAX('GA2'!$F$4,WS1B!Q664))</f>
        <v>13.526558996367665</v>
      </c>
      <c r="X664">
        <f>(U664*'GA2'!$B$5+WS1B!V664*'GA2'!$C$5+WS1B!W664*'GA2'!$D$5)*INDEX('GA2'!$E$3:$E$8,WS1B!S664)</f>
        <v>100458.78095519639</v>
      </c>
      <c r="Y664">
        <v>0</v>
      </c>
      <c r="Z664">
        <v>0</v>
      </c>
      <c r="AA664">
        <v>5</v>
      </c>
      <c r="AB664">
        <f t="shared" si="74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75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124681.68495614726</v>
      </c>
      <c r="AO664">
        <f t="shared" si="70"/>
        <v>225140.46591134364</v>
      </c>
      <c r="AP664">
        <v>257885</v>
      </c>
      <c r="AQ664">
        <v>230.8</v>
      </c>
      <c r="AR664">
        <f t="shared" si="76"/>
        <v>32744.534088656364</v>
      </c>
    </row>
    <row r="665" spans="1:44" x14ac:dyDescent="0.3">
      <c r="A665">
        <v>15.5</v>
      </c>
      <c r="B665">
        <v>16.8</v>
      </c>
      <c r="C665">
        <v>5</v>
      </c>
      <c r="D665">
        <f t="shared" si="71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12505.476926821228</v>
      </c>
      <c r="I665">
        <v>7.5</v>
      </c>
      <c r="J665">
        <v>20.3</v>
      </c>
      <c r="K665">
        <v>2</v>
      </c>
      <c r="L665">
        <f t="shared" si="72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0.87344100363233323</v>
      </c>
      <c r="O665">
        <f>IF((MIN(24,J665)-MAX('GA2'!$F$4,WS1B!I665))&lt;0,0,MIN(24,J665)-MAX('GA2'!$F$4,WS1B!I665))</f>
        <v>11.926558996367667</v>
      </c>
      <c r="P665">
        <f>(M665*'GA2'!$B$4+WS1B!N665*'GA2'!$C$4+WS1B!O665*'GA2'!$D$4)*INDEX('GA2'!$E$3:$E$8,WS1B!K665)</f>
        <v>128789.40881144725</v>
      </c>
      <c r="Q665">
        <v>1.5</v>
      </c>
      <c r="R665">
        <v>3.7</v>
      </c>
      <c r="S665">
        <v>4</v>
      </c>
      <c r="T665">
        <f t="shared" si="73"/>
        <v>2.2000000000000002</v>
      </c>
      <c r="U665">
        <f>IF((MIN('GA2'!$F$3,R665)-MAX(0,Q665))&lt;0,0,MIN('GA2'!$F$3,R665)-MAX(0,Q665))</f>
        <v>2.2000000000000002</v>
      </c>
      <c r="V665">
        <f>IF((MIN('GA2'!$F$4,WS1B!R665)-MAX('GA2'!$F$3, WS1B!Q665))&lt;0,0,MIN('GA2'!$F$4,WS1B!R665)-MAX('GA2'!$F$3, WS1B!Q665))</f>
        <v>0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24238.278941343033</v>
      </c>
      <c r="Y665">
        <v>2.2000000000000002</v>
      </c>
      <c r="Z665">
        <v>7.7</v>
      </c>
      <c r="AA665">
        <v>3</v>
      </c>
      <c r="AB665">
        <f t="shared" si="74"/>
        <v>5.5</v>
      </c>
      <c r="AC665">
        <f>IF((MIN('GA2'!$F$3,Z665)-MAX(0,Y665))&lt;0,0,MIN('GA2'!$F$3,Z665)-MAX(0,Y665))</f>
        <v>2.6689916955204369</v>
      </c>
      <c r="AD665">
        <f>IF((MIN('GA2'!$F$4,WS1B!Z665)-MAX('GA2'!$F$3, WS1B!Y665))&lt;0,0,MIN('GA2'!$F$4,WS1B!Z665)-MAX('GA2'!$F$3, WS1B!Y665))</f>
        <v>2.8310083044795631</v>
      </c>
      <c r="AE665">
        <f>IF((MIN(24,Z665)-MAX('GA2'!$F$4,WS1B!Y665))&lt;0,0,MIN(24,Z665)-MAX('GA2'!$F$4,WS1B!Y665))</f>
        <v>0</v>
      </c>
      <c r="AF665">
        <f>(AC665*'GA2'!$B$6+WS1B!AD665*'GA2'!$C$6+WS1B!AE665*'GA2'!$D$6)*INDEX('GA2'!$E$3:$E$8,WS1B!AA665)</f>
        <v>64580.300656902029</v>
      </c>
      <c r="AG665">
        <v>10.6</v>
      </c>
      <c r="AH665">
        <v>19.7</v>
      </c>
      <c r="AI665">
        <v>6</v>
      </c>
      <c r="AJ665">
        <f t="shared" si="75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112336.9636733604</v>
      </c>
      <c r="AO665">
        <f t="shared" si="70"/>
        <v>342450.42900987394</v>
      </c>
      <c r="AP665">
        <v>357771</v>
      </c>
      <c r="AQ665">
        <v>318.3</v>
      </c>
      <c r="AR665">
        <f t="shared" si="76"/>
        <v>15320.570990126056</v>
      </c>
    </row>
    <row r="666" spans="1:44" x14ac:dyDescent="0.3">
      <c r="A666">
        <v>0</v>
      </c>
      <c r="B666">
        <v>0</v>
      </c>
      <c r="C666">
        <v>3</v>
      </c>
      <c r="D666">
        <f t="shared" si="71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72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149415.93586444613</v>
      </c>
      <c r="Q666">
        <v>0.2</v>
      </c>
      <c r="R666">
        <v>20</v>
      </c>
      <c r="S666">
        <v>6</v>
      </c>
      <c r="T666">
        <f t="shared" si="73"/>
        <v>19.8</v>
      </c>
      <c r="U666">
        <f>IF((MIN('GA2'!$F$3,R666)-MAX(0,Q666))&lt;0,0,MIN('GA2'!$F$3,R666)-MAX(0,Q666))</f>
        <v>4.6689916955204369</v>
      </c>
      <c r="V666">
        <f>IF((MIN('GA2'!$F$4,WS1B!R666)-MAX('GA2'!$F$3, WS1B!Q666))&lt;0,0,MIN('GA2'!$F$4,WS1B!R666)-MAX('GA2'!$F$3, WS1B!Q666))</f>
        <v>3.5044493081118961</v>
      </c>
      <c r="W666">
        <f>IF((MIN(24,R666)-MAX('GA2'!$F$4,WS1B!Q666))&lt;0,0,MIN(24,R666)-MAX('GA2'!$F$4,WS1B!Q666))</f>
        <v>11.626558996367667</v>
      </c>
      <c r="X666">
        <f>(U666*'GA2'!$B$5+WS1B!V666*'GA2'!$C$5+WS1B!W666*'GA2'!$D$5)*INDEX('GA2'!$E$3:$E$8,WS1B!S666)</f>
        <v>250143.6507582413</v>
      </c>
      <c r="Y666">
        <v>0</v>
      </c>
      <c r="Z666">
        <v>0</v>
      </c>
      <c r="AA666">
        <v>5</v>
      </c>
      <c r="AB666">
        <f t="shared" si="74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75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 t="shared" si="70"/>
        <v>399559.58662268741</v>
      </c>
      <c r="AP666">
        <v>387080</v>
      </c>
      <c r="AQ666">
        <v>305.39999999999998</v>
      </c>
      <c r="AR666">
        <f t="shared" si="76"/>
        <v>12479.586622687406</v>
      </c>
    </row>
    <row r="667" spans="1:44" x14ac:dyDescent="0.3">
      <c r="A667">
        <v>4.8</v>
      </c>
      <c r="B667">
        <v>9.3000000000000007</v>
      </c>
      <c r="C667">
        <v>2</v>
      </c>
      <c r="D667">
        <f t="shared" si="71"/>
        <v>4.5000000000000009</v>
      </c>
      <c r="E667">
        <f>IF((MIN('GA2'!$F$3,B667)-MAX(0,A667))&lt;0,0,MIN('GA2'!$F$3,B667)-MAX(0,A667))</f>
        <v>6.8991695520437268E-2</v>
      </c>
      <c r="F667">
        <f>IF((MIN('GA2'!$F$4,WS1B!B667)-MAX('GA2'!$F$3, WS1B!A667))&lt;0,0,MIN('GA2'!$F$4,WS1B!B667)-MAX('GA2'!$F$3, WS1B!A667))</f>
        <v>3.5044493081118961</v>
      </c>
      <c r="G667">
        <f>IF((MIN(24,B667)-MAX('GA2'!$F$4,WS1B!A667))&lt;0,0,MIN(24,B667)-MAX('GA2'!$F$4,WS1B!A667))</f>
        <v>0.92655899636766748</v>
      </c>
      <c r="H667">
        <f>(E667*'GA2'!$B$3+WS1B!F667*'GA2'!$C$3+WS1B!G667*'GA2'!$D$3)*INDEX('GA2'!$E$3:$E$8,WS1B!C667)</f>
        <v>24023.676703558274</v>
      </c>
      <c r="I667">
        <v>0.2</v>
      </c>
      <c r="J667">
        <v>0.4</v>
      </c>
      <c r="K667">
        <v>6</v>
      </c>
      <c r="L667">
        <f t="shared" si="72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2103.8112872327201</v>
      </c>
      <c r="Q667">
        <v>1.8</v>
      </c>
      <c r="R667">
        <v>14.1</v>
      </c>
      <c r="S667">
        <v>1</v>
      </c>
      <c r="T667">
        <f t="shared" si="73"/>
        <v>12.299999999999999</v>
      </c>
      <c r="U667">
        <f>IF((MIN('GA2'!$F$3,R667)-MAX(0,Q667))&lt;0,0,MIN('GA2'!$F$3,R667)-MAX(0,Q667))</f>
        <v>3.0689916955204373</v>
      </c>
      <c r="V667">
        <f>IF((MIN('GA2'!$F$4,WS1B!R667)-MAX('GA2'!$F$3, WS1B!Q667))&lt;0,0,MIN('GA2'!$F$4,WS1B!R667)-MAX('GA2'!$F$3, WS1B!Q667))</f>
        <v>3.5044493081118961</v>
      </c>
      <c r="W667">
        <f>IF((MIN(24,R667)-MAX('GA2'!$F$4,WS1B!Q667))&lt;0,0,MIN(24,R667)-MAX('GA2'!$F$4,WS1B!Q667))</f>
        <v>5.7265589963676664</v>
      </c>
      <c r="X667">
        <f>(U667*'GA2'!$B$5+WS1B!V667*'GA2'!$C$5+WS1B!W667*'GA2'!$D$5)*INDEX('GA2'!$E$3:$E$8,WS1B!S667)</f>
        <v>133194.14375293851</v>
      </c>
      <c r="Y667">
        <v>4.4000000000000004</v>
      </c>
      <c r="Z667">
        <v>10.4</v>
      </c>
      <c r="AA667">
        <v>3</v>
      </c>
      <c r="AB667">
        <f t="shared" si="74"/>
        <v>6</v>
      </c>
      <c r="AC667">
        <f>IF((MIN('GA2'!$F$3,Z667)-MAX(0,Y667))&lt;0,0,MIN('GA2'!$F$3,Z667)-MAX(0,Y667))</f>
        <v>0.46899169552043674</v>
      </c>
      <c r="AD667">
        <f>IF((MIN('GA2'!$F$4,WS1B!Z667)-MAX('GA2'!$F$3, WS1B!Y667))&lt;0,0,MIN('GA2'!$F$4,WS1B!Z667)-MAX('GA2'!$F$3, WS1B!Y667))</f>
        <v>3.5044493081118961</v>
      </c>
      <c r="AE667">
        <f>IF((MIN(24,Z667)-MAX('GA2'!$F$4,WS1B!Y667))&lt;0,0,MIN(24,Z667)-MAX('GA2'!$F$4,WS1B!Y667))</f>
        <v>2.0265589963676671</v>
      </c>
      <c r="AF667">
        <f>(AC667*'GA2'!$B$6+WS1B!AD667*'GA2'!$C$6+WS1B!AE667*'GA2'!$D$6)*INDEX('GA2'!$E$3:$E$8,WS1B!AA667)</f>
        <v>76624.345659989005</v>
      </c>
      <c r="AG667">
        <v>0</v>
      </c>
      <c r="AH667">
        <v>0</v>
      </c>
      <c r="AI667">
        <v>4</v>
      </c>
      <c r="AJ667">
        <f t="shared" si="75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 t="shared" si="70"/>
        <v>235945.97740371851</v>
      </c>
      <c r="AP667">
        <v>237658</v>
      </c>
      <c r="AQ667">
        <v>215.9</v>
      </c>
      <c r="AR667">
        <f t="shared" si="76"/>
        <v>1712.0225962814875</v>
      </c>
    </row>
    <row r="668" spans="1:44" x14ac:dyDescent="0.3">
      <c r="A668">
        <v>0</v>
      </c>
      <c r="B668">
        <v>0</v>
      </c>
      <c r="C668">
        <v>4</v>
      </c>
      <c r="D668">
        <f t="shared" si="71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72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73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1.8734410036323332</v>
      </c>
      <c r="W668">
        <f>IF((MIN(24,R668)-MAX('GA2'!$F$4,WS1B!Q668))&lt;0,0,MIN(24,R668)-MAX('GA2'!$F$4,WS1B!Q668))</f>
        <v>12.926558996367667</v>
      </c>
      <c r="X668">
        <f>(U668*'GA2'!$B$5+WS1B!V668*'GA2'!$C$5+WS1B!W668*'GA2'!$D$5)*INDEX('GA2'!$E$3:$E$8,WS1B!S668)</f>
        <v>117410.05010666196</v>
      </c>
      <c r="Y668">
        <v>0</v>
      </c>
      <c r="Z668">
        <v>0</v>
      </c>
      <c r="AA668">
        <v>3</v>
      </c>
      <c r="AB668">
        <f t="shared" si="74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75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 t="shared" si="70"/>
        <v>117410.05010666196</v>
      </c>
      <c r="AP668">
        <v>114208</v>
      </c>
      <c r="AQ668">
        <v>118.4</v>
      </c>
      <c r="AR668">
        <f t="shared" si="76"/>
        <v>3202.0501066619618</v>
      </c>
    </row>
    <row r="669" spans="1:44" x14ac:dyDescent="0.3">
      <c r="A669">
        <v>16.2</v>
      </c>
      <c r="B669">
        <v>20.6</v>
      </c>
      <c r="C669">
        <v>1</v>
      </c>
      <c r="D669">
        <f t="shared" si="71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38201.662436723003</v>
      </c>
      <c r="I669">
        <v>3.6</v>
      </c>
      <c r="J669">
        <v>4.5</v>
      </c>
      <c r="K669">
        <v>4</v>
      </c>
      <c r="L669">
        <f t="shared" si="72"/>
        <v>0.89999999999999991</v>
      </c>
      <c r="M669">
        <f>IF((MIN('GA2'!$F$3,J669)-MAX(0,I669))&lt;0,0,MIN('GA2'!$F$3,J669)-MAX(0,I669))</f>
        <v>0.89999999999999991</v>
      </c>
      <c r="N669">
        <f>IF((MIN('GA2'!$F$4,WS1B!J669)-MAX('GA2'!$F$3, WS1B!I669))&lt;0,0,MIN('GA2'!$F$4,WS1B!J669)-MAX('GA2'!$F$3, WS1B!I669))</f>
        <v>0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7169.876562066851</v>
      </c>
      <c r="Q669">
        <v>0.4</v>
      </c>
      <c r="R669">
        <v>15.1</v>
      </c>
      <c r="S669">
        <v>2</v>
      </c>
      <c r="T669">
        <f t="shared" si="73"/>
        <v>14.7</v>
      </c>
      <c r="U669">
        <f>IF((MIN('GA2'!$F$3,R669)-MAX(0,Q669))&lt;0,0,MIN('GA2'!$F$3,R669)-MAX(0,Q669))</f>
        <v>4.4689916955204367</v>
      </c>
      <c r="V669">
        <f>IF((MIN('GA2'!$F$4,WS1B!R669)-MAX('GA2'!$F$3, WS1B!Q669))&lt;0,0,MIN('GA2'!$F$4,WS1B!R669)-MAX('GA2'!$F$3, WS1B!Q669))</f>
        <v>3.5044493081118961</v>
      </c>
      <c r="W669">
        <f>IF((MIN(24,R669)-MAX('GA2'!$F$4,WS1B!Q669))&lt;0,0,MIN(24,R669)-MAX('GA2'!$F$4,WS1B!Q669))</f>
        <v>6.7265589963676664</v>
      </c>
      <c r="X669">
        <f>(U669*'GA2'!$B$5+WS1B!V669*'GA2'!$C$5+WS1B!W669*'GA2'!$D$5)*INDEX('GA2'!$E$3:$E$8,WS1B!S669)</f>
        <v>145755.34019578178</v>
      </c>
      <c r="Y669">
        <v>0</v>
      </c>
      <c r="Z669">
        <v>0</v>
      </c>
      <c r="AA669">
        <v>6</v>
      </c>
      <c r="AB669">
        <f t="shared" si="74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75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1068.1865871575937</v>
      </c>
      <c r="AO669">
        <f t="shared" si="70"/>
        <v>192195.06578172924</v>
      </c>
      <c r="AP669">
        <v>221246</v>
      </c>
      <c r="AQ669">
        <v>193.8</v>
      </c>
      <c r="AR669">
        <f t="shared" si="76"/>
        <v>29050.934218270762</v>
      </c>
    </row>
    <row r="670" spans="1:44" x14ac:dyDescent="0.3">
      <c r="A670">
        <v>0</v>
      </c>
      <c r="B670">
        <v>0</v>
      </c>
      <c r="C670">
        <v>2</v>
      </c>
      <c r="D670">
        <f t="shared" si="71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72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73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0.17344100363233395</v>
      </c>
      <c r="W670">
        <f>IF((MIN(24,R670)-MAX('GA2'!$F$4,WS1B!Q670))&lt;0,0,MIN(24,R670)-MAX('GA2'!$F$4,WS1B!Q670))</f>
        <v>13.526558996367665</v>
      </c>
      <c r="X670">
        <f>(U670*'GA2'!$B$5+WS1B!V670*'GA2'!$C$5+WS1B!W670*'GA2'!$D$5)*INDEX('GA2'!$E$3:$E$8,WS1B!S670)</f>
        <v>100458.78095519639</v>
      </c>
      <c r="Y670">
        <v>0</v>
      </c>
      <c r="Z670">
        <v>0</v>
      </c>
      <c r="AA670">
        <v>5</v>
      </c>
      <c r="AB670">
        <f t="shared" si="74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75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124681.68495614726</v>
      </c>
      <c r="AO670">
        <f t="shared" si="70"/>
        <v>225140.46591134364</v>
      </c>
      <c r="AP670">
        <v>257885</v>
      </c>
      <c r="AQ670">
        <v>230.8</v>
      </c>
      <c r="AR670">
        <f t="shared" si="76"/>
        <v>32744.534088656364</v>
      </c>
    </row>
    <row r="671" spans="1:44" x14ac:dyDescent="0.3">
      <c r="A671">
        <v>13.5</v>
      </c>
      <c r="B671">
        <v>18.399999999999999</v>
      </c>
      <c r="C671">
        <v>4</v>
      </c>
      <c r="D671">
        <f t="shared" si="71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41255.280071508023</v>
      </c>
      <c r="I671">
        <v>0</v>
      </c>
      <c r="J671">
        <v>0</v>
      </c>
      <c r="K671">
        <v>1</v>
      </c>
      <c r="L671">
        <f t="shared" si="72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73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1.7734410036323336</v>
      </c>
      <c r="W671">
        <f>IF((MIN(24,R671)-MAX('GA2'!$F$4,WS1B!Q671))&lt;0,0,MIN(24,R671)-MAX('GA2'!$F$4,WS1B!Q671))</f>
        <v>5.9265589963676675</v>
      </c>
      <c r="X671">
        <f>(U671*'GA2'!$B$5+WS1B!V671*'GA2'!$C$5+WS1B!W671*'GA2'!$D$5)*INDEX('GA2'!$E$3:$E$8,WS1B!S671)</f>
        <v>84077.903757798122</v>
      </c>
      <c r="Y671">
        <v>0</v>
      </c>
      <c r="Z671">
        <v>0</v>
      </c>
      <c r="AA671">
        <v>2</v>
      </c>
      <c r="AB671">
        <f t="shared" si="74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75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 t="shared" si="70"/>
        <v>125333.18382930614</v>
      </c>
      <c r="AP671">
        <v>132032</v>
      </c>
      <c r="AQ671">
        <v>135.1</v>
      </c>
      <c r="AR671">
        <f t="shared" si="76"/>
        <v>6698.8161706938554</v>
      </c>
    </row>
    <row r="672" spans="1:44" x14ac:dyDescent="0.3">
      <c r="A672">
        <v>0</v>
      </c>
      <c r="B672">
        <v>0</v>
      </c>
      <c r="C672">
        <v>4</v>
      </c>
      <c r="D672">
        <f t="shared" si="71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72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73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26431.661742400673</v>
      </c>
      <c r="Y672">
        <v>3.5</v>
      </c>
      <c r="Z672">
        <v>11.1</v>
      </c>
      <c r="AA672">
        <v>1</v>
      </c>
      <c r="AB672">
        <f t="shared" si="74"/>
        <v>7.6</v>
      </c>
      <c r="AC672">
        <f>IF((MIN('GA2'!$F$3,Z672)-MAX(0,Y672))&lt;0,0,MIN('GA2'!$F$3,Z672)-MAX(0,Y672))</f>
        <v>1.3689916955204371</v>
      </c>
      <c r="AD672">
        <f>IF((MIN('GA2'!$F$4,WS1B!Z672)-MAX('GA2'!$F$3, WS1B!Y672))&lt;0,0,MIN('GA2'!$F$4,WS1B!Z672)-MAX('GA2'!$F$3, WS1B!Y672))</f>
        <v>3.5044493081118961</v>
      </c>
      <c r="AE672">
        <f>IF((MIN(24,Z672)-MAX('GA2'!$F$4,WS1B!Y672))&lt;0,0,MIN(24,Z672)-MAX('GA2'!$F$4,WS1B!Y672))</f>
        <v>2.7265589963676664</v>
      </c>
      <c r="AF672">
        <f>(AC672*'GA2'!$B$6+WS1B!AD672*'GA2'!$C$6+WS1B!AE672*'GA2'!$D$6)*INDEX('GA2'!$E$3:$E$8,WS1B!AA672)</f>
        <v>77827.89872448839</v>
      </c>
      <c r="AG672">
        <v>9.9</v>
      </c>
      <c r="AH672">
        <v>19.8</v>
      </c>
      <c r="AI672">
        <v>3</v>
      </c>
      <c r="AJ672">
        <f t="shared" si="75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110937.20084351762</v>
      </c>
      <c r="AO672">
        <f t="shared" si="70"/>
        <v>215196.76131040667</v>
      </c>
      <c r="AP672">
        <v>202311</v>
      </c>
      <c r="AQ672">
        <v>205.2</v>
      </c>
      <c r="AR672">
        <f t="shared" si="76"/>
        <v>12885.76131040667</v>
      </c>
    </row>
    <row r="673" spans="1:44" x14ac:dyDescent="0.3">
      <c r="A673">
        <v>0</v>
      </c>
      <c r="B673">
        <v>0</v>
      </c>
      <c r="C673">
        <v>5</v>
      </c>
      <c r="D673">
        <f t="shared" si="71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72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73"/>
        <v>18.3</v>
      </c>
      <c r="U673">
        <f>IF((MIN('GA2'!$F$3,R673)-MAX(0,Q673))&lt;0,0,MIN('GA2'!$F$3,R673)-MAX(0,Q673))</f>
        <v>0.36899169552043709</v>
      </c>
      <c r="V673">
        <f>IF((MIN('GA2'!$F$4,WS1B!R673)-MAX('GA2'!$F$3, WS1B!Q673))&lt;0,0,MIN('GA2'!$F$4,WS1B!R673)-MAX('GA2'!$F$3, WS1B!Q673))</f>
        <v>3.5044493081118961</v>
      </c>
      <c r="W673">
        <f>IF((MIN(24,R673)-MAX('GA2'!$F$4,WS1B!Q673))&lt;0,0,MIN(24,R673)-MAX('GA2'!$F$4,WS1B!Q673))</f>
        <v>14.426558996367667</v>
      </c>
      <c r="X673">
        <f>(U673*'GA2'!$B$5+WS1B!V673*'GA2'!$C$5+WS1B!W673*'GA2'!$D$5)*INDEX('GA2'!$E$3:$E$8,WS1B!S673)</f>
        <v>162311.88750328758</v>
      </c>
      <c r="Y673">
        <v>0</v>
      </c>
      <c r="Z673">
        <v>0</v>
      </c>
      <c r="AA673">
        <v>2</v>
      </c>
      <c r="AB673">
        <f t="shared" si="74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75"/>
        <v>19.7</v>
      </c>
      <c r="AK673">
        <f>IF((MIN('GA2'!$F$3,AH673)-MAX(0,AG673))&lt;0,0,MIN('GA2'!$F$3,AH673)-MAX(0,AG673))</f>
        <v>1.0689916955204373</v>
      </c>
      <c r="AL673">
        <f>IF((MIN('GA2'!$F$4,WS1B!AH673)-MAX('GA2'!$F$3, WS1B!AG673))&lt;0,0,MIN('GA2'!$F$4,WS1B!AH673)-MAX('GA2'!$F$3, WS1B!AG673))</f>
        <v>3.5044493081118961</v>
      </c>
      <c r="AM673">
        <f>IF((MIN(24,AH673)-MAX('GA2'!$F$4,WS1B!AG673))&lt;0,0,MIN(24,AH673)-MAX('GA2'!$F$4,WS1B!AG673))</f>
        <v>15.126558996367667</v>
      </c>
      <c r="AN673">
        <f>(AK673*'GA2'!$B$7+WS1B!AL673*'GA2'!$C$7+WS1B!AM673*'GA2'!$D$7)*INDEX('GA2'!$E$3:$E$8,WS1B!AI673)</f>
        <v>195964.67142060053</v>
      </c>
      <c r="AO673">
        <f t="shared" si="70"/>
        <v>358276.55892388814</v>
      </c>
      <c r="AP673">
        <v>372598</v>
      </c>
      <c r="AQ673">
        <v>382.8</v>
      </c>
      <c r="AR673">
        <f t="shared" si="76"/>
        <v>14321.441076111863</v>
      </c>
    </row>
    <row r="674" spans="1:44" x14ac:dyDescent="0.3">
      <c r="A674">
        <v>0</v>
      </c>
      <c r="B674">
        <v>0</v>
      </c>
      <c r="C674">
        <v>4</v>
      </c>
      <c r="D674">
        <f t="shared" si="71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72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73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0.97344100363233288</v>
      </c>
      <c r="W674">
        <f>IF((MIN(24,R674)-MAX('GA2'!$F$4,WS1B!Q674))&lt;0,0,MIN(24,R674)-MAX('GA2'!$F$4,WS1B!Q674))</f>
        <v>12.726558996367668</v>
      </c>
      <c r="X674">
        <f>(U674*'GA2'!$B$5+WS1B!V674*'GA2'!$C$5+WS1B!W674*'GA2'!$D$5)*INDEX('GA2'!$E$3:$E$8,WS1B!S674)</f>
        <v>110330.33815598179</v>
      </c>
      <c r="Y674">
        <v>2</v>
      </c>
      <c r="Z674">
        <v>4</v>
      </c>
      <c r="AA674">
        <v>5</v>
      </c>
      <c r="AB674">
        <f t="shared" si="74"/>
        <v>2</v>
      </c>
      <c r="AC674">
        <f>IF((MIN('GA2'!$F$3,Z674)-MAX(0,Y674))&lt;0,0,MIN('GA2'!$F$3,Z674)-MAX(0,Y674))</f>
        <v>2</v>
      </c>
      <c r="AD674">
        <f>IF((MIN('GA2'!$F$4,WS1B!Z674)-MAX('GA2'!$F$3, WS1B!Y674))&lt;0,0,MIN('GA2'!$F$4,WS1B!Z674)-MAX('GA2'!$F$3, WS1B!Y674))</f>
        <v>0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15199.540924805095</v>
      </c>
      <c r="AG674">
        <v>12.2</v>
      </c>
      <c r="AH674">
        <v>15.7</v>
      </c>
      <c r="AI674">
        <v>6</v>
      </c>
      <c r="AJ674">
        <f t="shared" si="75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43206.524489754003</v>
      </c>
      <c r="AO674">
        <f t="shared" si="70"/>
        <v>168736.40357054089</v>
      </c>
      <c r="AP674">
        <v>161285</v>
      </c>
      <c r="AQ674">
        <v>167.6</v>
      </c>
      <c r="AR674">
        <f t="shared" si="76"/>
        <v>7451.4035705408896</v>
      </c>
    </row>
    <row r="675" spans="1:44" x14ac:dyDescent="0.3">
      <c r="A675">
        <v>8.1999999999999993</v>
      </c>
      <c r="B675">
        <v>20.399999999999999</v>
      </c>
      <c r="C675">
        <v>4</v>
      </c>
      <c r="D675">
        <f t="shared" si="71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0.17344100363233395</v>
      </c>
      <c r="G675">
        <f>IF((MIN(24,B675)-MAX('GA2'!$F$4,WS1B!A675))&lt;0,0,MIN(24,B675)-MAX('GA2'!$F$4,WS1B!A675))</f>
        <v>12.026558996367665</v>
      </c>
      <c r="H675">
        <f>(E675*'GA2'!$B$3+WS1B!F675*'GA2'!$C$3+WS1B!G675*'GA2'!$D$3)*INDEX('GA2'!$E$3:$E$8,WS1B!C675)</f>
        <v>102080.04129255618</v>
      </c>
      <c r="I675">
        <v>18.600000000000001</v>
      </c>
      <c r="J675">
        <v>20</v>
      </c>
      <c r="K675">
        <v>3</v>
      </c>
      <c r="L675">
        <f t="shared" si="72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17765.273118931167</v>
      </c>
      <c r="Q675">
        <v>0</v>
      </c>
      <c r="R675">
        <v>0</v>
      </c>
      <c r="S675">
        <v>2</v>
      </c>
      <c r="T675">
        <f t="shared" si="73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74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75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33113.784201884948</v>
      </c>
      <c r="AO675">
        <f t="shared" si="70"/>
        <v>152959.09861337231</v>
      </c>
      <c r="AP675">
        <v>155578</v>
      </c>
      <c r="AQ675">
        <v>234.2</v>
      </c>
      <c r="AR675">
        <f t="shared" si="76"/>
        <v>2618.9013866276946</v>
      </c>
    </row>
    <row r="676" spans="1:44" x14ac:dyDescent="0.3">
      <c r="A676">
        <v>0</v>
      </c>
      <c r="B676">
        <v>0</v>
      </c>
      <c r="C676">
        <v>3</v>
      </c>
      <c r="D676">
        <f t="shared" si="71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72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1.7734410036323336</v>
      </c>
      <c r="O676">
        <f>IF((MIN(24,J676)-MAX('GA2'!$F$4,WS1B!I676))&lt;0,0,MIN(24,J676)-MAX('GA2'!$F$4,WS1B!I676))</f>
        <v>12.226558996367668</v>
      </c>
      <c r="P676">
        <f>(M676*'GA2'!$B$4+WS1B!N676*'GA2'!$C$4+WS1B!O676*'GA2'!$D$4)*INDEX('GA2'!$E$3:$E$8,WS1B!K676)</f>
        <v>145439.42210841191</v>
      </c>
      <c r="Q676">
        <v>0</v>
      </c>
      <c r="R676">
        <v>0</v>
      </c>
      <c r="S676">
        <v>5</v>
      </c>
      <c r="T676">
        <f t="shared" si="73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74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30289.619262497843</v>
      </c>
      <c r="AG676">
        <v>0</v>
      </c>
      <c r="AH676">
        <v>0</v>
      </c>
      <c r="AI676">
        <v>2</v>
      </c>
      <c r="AJ676">
        <f t="shared" si="75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 t="shared" si="70"/>
        <v>175729.04137090975</v>
      </c>
      <c r="AP676">
        <v>186015</v>
      </c>
      <c r="AQ676">
        <v>169.6</v>
      </c>
      <c r="AR676">
        <f t="shared" si="76"/>
        <v>10285.958629090252</v>
      </c>
    </row>
    <row r="677" spans="1:44" x14ac:dyDescent="0.3">
      <c r="A677">
        <v>0</v>
      </c>
      <c r="B677">
        <v>0</v>
      </c>
      <c r="C677">
        <v>4</v>
      </c>
      <c r="D677">
        <f t="shared" si="71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72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0.47344100363233288</v>
      </c>
      <c r="O677">
        <f>IF((MIN(24,J677)-MAX('GA2'!$F$4,WS1B!I677))&lt;0,0,MIN(24,J677)-MAX('GA2'!$F$4,WS1B!I677))</f>
        <v>2.7265589963676664</v>
      </c>
      <c r="P677">
        <f>(M677*'GA2'!$B$4+WS1B!N677*'GA2'!$C$4+WS1B!O677*'GA2'!$D$4)*INDEX('GA2'!$E$3:$E$8,WS1B!K677)</f>
        <v>37860.058796242382</v>
      </c>
      <c r="Q677">
        <v>0</v>
      </c>
      <c r="R677">
        <v>0</v>
      </c>
      <c r="S677">
        <v>2</v>
      </c>
      <c r="T677">
        <f t="shared" si="73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74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2.8734410036323332</v>
      </c>
      <c r="AE677">
        <f>IF((MIN(24,Z677)-MAX('GA2'!$F$4,WS1B!Y677))&lt;0,0,MIN(24,Z677)-MAX('GA2'!$F$4,WS1B!Y677))</f>
        <v>5.8265589963676661</v>
      </c>
      <c r="AF677">
        <f>(AC677*'GA2'!$B$6+WS1B!AD677*'GA2'!$C$6+WS1B!AE677*'GA2'!$D$6)*INDEX('GA2'!$E$3:$E$8,WS1B!AA677)</f>
        <v>85511.706290551461</v>
      </c>
      <c r="AG677">
        <v>7.5</v>
      </c>
      <c r="AH677">
        <v>22.3</v>
      </c>
      <c r="AI677">
        <v>6</v>
      </c>
      <c r="AJ677">
        <f t="shared" si="75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0.87344100363233323</v>
      </c>
      <c r="AM677">
        <f>IF((MIN(24,AH677)-MAX('GA2'!$F$4,WS1B!AG677))&lt;0,0,MIN(24,AH677)-MAX('GA2'!$F$4,WS1B!AG677))</f>
        <v>13.926558996367667</v>
      </c>
      <c r="AN677">
        <f>(AK677*'GA2'!$B$7+WS1B!AL677*'GA2'!$C$7+WS1B!AM677*'GA2'!$D$7)*INDEX('GA2'!$E$3:$E$8,WS1B!AI677)</f>
        <v>176605.28523211874</v>
      </c>
      <c r="AO677">
        <f t="shared" si="70"/>
        <v>299977.0503189126</v>
      </c>
      <c r="AP677">
        <v>313120</v>
      </c>
      <c r="AQ677">
        <v>279.2</v>
      </c>
      <c r="AR677">
        <f t="shared" si="76"/>
        <v>13142.949681087397</v>
      </c>
    </row>
    <row r="678" spans="1:44" x14ac:dyDescent="0.3">
      <c r="A678">
        <v>0</v>
      </c>
      <c r="B678">
        <v>0</v>
      </c>
      <c r="C678">
        <v>2</v>
      </c>
      <c r="D678">
        <f t="shared" si="71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72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73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27583.469574330913</v>
      </c>
      <c r="Y678">
        <v>11.3</v>
      </c>
      <c r="Z678">
        <v>23</v>
      </c>
      <c r="AA678">
        <v>3</v>
      </c>
      <c r="AB678">
        <f t="shared" si="74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111326.91165767558</v>
      </c>
      <c r="AG678">
        <v>3.1</v>
      </c>
      <c r="AH678">
        <v>3.9</v>
      </c>
      <c r="AI678">
        <v>5</v>
      </c>
      <c r="AJ678">
        <f t="shared" si="75"/>
        <v>0.79999999999999982</v>
      </c>
      <c r="AK678">
        <f>IF((MIN('GA2'!$F$3,AH678)-MAX(0,AG678))&lt;0,0,MIN('GA2'!$F$3,AH678)-MAX(0,AG678))</f>
        <v>0.79999999999999982</v>
      </c>
      <c r="AL678">
        <f>IF((MIN('GA2'!$F$4,WS1B!AH678)-MAX('GA2'!$F$3, WS1B!AG678))&lt;0,0,MIN('GA2'!$F$4,WS1B!AH678)-MAX('GA2'!$F$3, WS1B!AG678))</f>
        <v>0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6701.395040329402</v>
      </c>
      <c r="AO678">
        <f t="shared" si="70"/>
        <v>145611.77627233588</v>
      </c>
      <c r="AP678">
        <v>148751</v>
      </c>
      <c r="AQ678">
        <v>132.80000000000001</v>
      </c>
      <c r="AR678">
        <f t="shared" si="76"/>
        <v>3139.2237276641245</v>
      </c>
    </row>
    <row r="679" spans="1:44" x14ac:dyDescent="0.3">
      <c r="A679">
        <v>0</v>
      </c>
      <c r="B679">
        <v>0</v>
      </c>
      <c r="C679">
        <v>1</v>
      </c>
      <c r="D679">
        <f t="shared" si="71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72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0.47344100363233288</v>
      </c>
      <c r="O679">
        <f>IF((MIN(24,J679)-MAX('GA2'!$F$4,WS1B!I679))&lt;0,0,MIN(24,J679)-MAX('GA2'!$F$4,WS1B!I679))</f>
        <v>14.526558996367665</v>
      </c>
      <c r="P679">
        <f>(M679*'GA2'!$B$4+WS1B!N679*'GA2'!$C$4+WS1B!O679*'GA2'!$D$4)*INDEX('GA2'!$E$3:$E$8,WS1B!K679)</f>
        <v>180595.22057710626</v>
      </c>
      <c r="Q679">
        <v>0</v>
      </c>
      <c r="R679">
        <v>0</v>
      </c>
      <c r="S679">
        <v>4</v>
      </c>
      <c r="T679">
        <f t="shared" si="73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74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75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 t="shared" si="70"/>
        <v>180595.22057710626</v>
      </c>
      <c r="AP679">
        <v>180540</v>
      </c>
      <c r="AQ679">
        <v>150</v>
      </c>
      <c r="AR679">
        <f t="shared" si="76"/>
        <v>55.220577106258133</v>
      </c>
    </row>
    <row r="680" spans="1:44" x14ac:dyDescent="0.3">
      <c r="A680">
        <v>0</v>
      </c>
      <c r="B680">
        <v>0</v>
      </c>
      <c r="C680">
        <v>2</v>
      </c>
      <c r="D680">
        <f t="shared" si="71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72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106991.11641406607</v>
      </c>
      <c r="Q680">
        <v>8.6999999999999993</v>
      </c>
      <c r="R680">
        <v>17.3</v>
      </c>
      <c r="S680">
        <v>4</v>
      </c>
      <c r="T680">
        <f t="shared" si="73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62172.666424926261</v>
      </c>
      <c r="Y680">
        <v>0</v>
      </c>
      <c r="Z680">
        <v>0</v>
      </c>
      <c r="AA680">
        <v>3</v>
      </c>
      <c r="AB680">
        <f t="shared" si="74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75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 t="shared" si="70"/>
        <v>169163.78283899234</v>
      </c>
      <c r="AP680">
        <v>151584</v>
      </c>
      <c r="AQ680">
        <v>166.8</v>
      </c>
      <c r="AR680">
        <f t="shared" si="76"/>
        <v>17579.782838992338</v>
      </c>
    </row>
    <row r="681" spans="1:44" x14ac:dyDescent="0.3">
      <c r="A681">
        <v>0</v>
      </c>
      <c r="B681">
        <v>0</v>
      </c>
      <c r="C681">
        <v>4</v>
      </c>
      <c r="D681">
        <f t="shared" si="71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72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0.37344100363233323</v>
      </c>
      <c r="O681">
        <f>IF((MIN(24,J681)-MAX('GA2'!$F$4,WS1B!I681))&lt;0,0,MIN(24,J681)-MAX('GA2'!$F$4,WS1B!I681))</f>
        <v>3.1265589963676668</v>
      </c>
      <c r="P681">
        <f>(M681*'GA2'!$B$4+WS1B!N681*'GA2'!$C$4+WS1B!O681*'GA2'!$D$4)*INDEX('GA2'!$E$3:$E$8,WS1B!K681)</f>
        <v>37607.563576172746</v>
      </c>
      <c r="Q681">
        <v>1.6</v>
      </c>
      <c r="R681">
        <v>10</v>
      </c>
      <c r="S681">
        <v>2</v>
      </c>
      <c r="T681">
        <f t="shared" si="73"/>
        <v>8.4</v>
      </c>
      <c r="U681">
        <f>IF((MIN('GA2'!$F$3,R681)-MAX(0,Q681))&lt;0,0,MIN('GA2'!$F$3,R681)-MAX(0,Q681))</f>
        <v>3.268991695520437</v>
      </c>
      <c r="V681">
        <f>IF((MIN('GA2'!$F$4,WS1B!R681)-MAX('GA2'!$F$3, WS1B!Q681))&lt;0,0,MIN('GA2'!$F$4,WS1B!R681)-MAX('GA2'!$F$3, WS1B!Q681))</f>
        <v>3.5044493081118961</v>
      </c>
      <c r="W681">
        <f>IF((MIN(24,R681)-MAX('GA2'!$F$4,WS1B!Q681))&lt;0,0,MIN(24,R681)-MAX('GA2'!$F$4,WS1B!Q681))</f>
        <v>1.6265589963676668</v>
      </c>
      <c r="X681">
        <f>(U681*'GA2'!$B$5+WS1B!V681*'GA2'!$C$5+WS1B!W681*'GA2'!$D$5)*INDEX('GA2'!$E$3:$E$8,WS1B!S681)</f>
        <v>97664.616645730726</v>
      </c>
      <c r="Y681">
        <v>10.7</v>
      </c>
      <c r="Z681">
        <v>19.399999999999999</v>
      </c>
      <c r="AA681">
        <v>3</v>
      </c>
      <c r="AB681">
        <f t="shared" si="74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82781.549694169007</v>
      </c>
      <c r="AG681">
        <v>0</v>
      </c>
      <c r="AH681">
        <v>0</v>
      </c>
      <c r="AI681">
        <v>5</v>
      </c>
      <c r="AJ681">
        <f t="shared" si="75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 t="shared" si="70"/>
        <v>218053.72991607251</v>
      </c>
      <c r="AP681">
        <v>233755</v>
      </c>
      <c r="AQ681">
        <v>171.8</v>
      </c>
      <c r="AR681">
        <f t="shared" si="76"/>
        <v>15701.270083927491</v>
      </c>
    </row>
    <row r="682" spans="1:44" x14ac:dyDescent="0.3">
      <c r="A682">
        <v>14.2</v>
      </c>
      <c r="B682">
        <v>22.7</v>
      </c>
      <c r="C682">
        <v>4</v>
      </c>
      <c r="D682">
        <f t="shared" si="71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71565.281756697615</v>
      </c>
      <c r="I682">
        <v>0</v>
      </c>
      <c r="J682">
        <v>0</v>
      </c>
      <c r="K682">
        <v>1</v>
      </c>
      <c r="L682">
        <f t="shared" si="72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73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56319.74369356902</v>
      </c>
      <c r="Y682">
        <v>8.4</v>
      </c>
      <c r="Z682">
        <v>14.3</v>
      </c>
      <c r="AA682">
        <v>2</v>
      </c>
      <c r="AB682">
        <f t="shared" si="74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44967.841649658483</v>
      </c>
      <c r="AG682">
        <v>0</v>
      </c>
      <c r="AH682">
        <v>0</v>
      </c>
      <c r="AI682">
        <v>3</v>
      </c>
      <c r="AJ682">
        <f t="shared" si="75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 t="shared" si="70"/>
        <v>172852.86709992512</v>
      </c>
      <c r="AP682">
        <v>212066</v>
      </c>
      <c r="AQ682">
        <v>221.9</v>
      </c>
      <c r="AR682">
        <f t="shared" si="76"/>
        <v>39213.132900074881</v>
      </c>
    </row>
    <row r="683" spans="1:44" x14ac:dyDescent="0.3">
      <c r="A683">
        <v>3.5</v>
      </c>
      <c r="B683">
        <v>4.7</v>
      </c>
      <c r="C683">
        <v>2</v>
      </c>
      <c r="D683">
        <f t="shared" si="71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9865.1953998354693</v>
      </c>
      <c r="I683">
        <v>0</v>
      </c>
      <c r="J683">
        <v>0</v>
      </c>
      <c r="K683">
        <v>3</v>
      </c>
      <c r="L683">
        <f t="shared" si="72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73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7229.3798168518897</v>
      </c>
      <c r="Y683">
        <v>3.5</v>
      </c>
      <c r="Z683">
        <v>17.899999999999999</v>
      </c>
      <c r="AA683">
        <v>6</v>
      </c>
      <c r="AB683">
        <f t="shared" si="74"/>
        <v>14.399999999999999</v>
      </c>
      <c r="AC683">
        <f>IF((MIN('GA2'!$F$3,Z683)-MAX(0,Y683))&lt;0,0,MIN('GA2'!$F$3,Z683)-MAX(0,Y683))</f>
        <v>1.3689916955204371</v>
      </c>
      <c r="AD683">
        <f>IF((MIN('GA2'!$F$4,WS1B!Z683)-MAX('GA2'!$F$3, WS1B!Y683))&lt;0,0,MIN('GA2'!$F$4,WS1B!Z683)-MAX('GA2'!$F$3, WS1B!Y683))</f>
        <v>3.5044493081118961</v>
      </c>
      <c r="AE683">
        <f>IF((MIN(24,Z683)-MAX('GA2'!$F$4,WS1B!Y683))&lt;0,0,MIN(24,Z683)-MAX('GA2'!$F$4,WS1B!Y683))</f>
        <v>9.5265589963676653</v>
      </c>
      <c r="AF683">
        <f>(AC683*'GA2'!$B$6+WS1B!AD683*'GA2'!$C$6+WS1B!AE683*'GA2'!$D$6)*INDEX('GA2'!$E$3:$E$8,WS1B!AA683)</f>
        <v>170933.61918899845</v>
      </c>
      <c r="AG683">
        <v>0</v>
      </c>
      <c r="AH683">
        <v>0</v>
      </c>
      <c r="AI683">
        <v>1</v>
      </c>
      <c r="AJ683">
        <f t="shared" si="75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 t="shared" si="70"/>
        <v>188028.19440568582</v>
      </c>
      <c r="AP683">
        <v>177295</v>
      </c>
      <c r="AQ683">
        <v>141.19999999999999</v>
      </c>
      <c r="AR683">
        <f t="shared" si="76"/>
        <v>10733.194405685819</v>
      </c>
    </row>
    <row r="684" spans="1:44" x14ac:dyDescent="0.3">
      <c r="A684">
        <v>0</v>
      </c>
      <c r="B684">
        <v>0</v>
      </c>
      <c r="C684">
        <v>3</v>
      </c>
      <c r="D684">
        <f t="shared" si="71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72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90721.50113190501</v>
      </c>
      <c r="Q684">
        <v>0</v>
      </c>
      <c r="R684">
        <v>0</v>
      </c>
      <c r="S684">
        <v>6</v>
      </c>
      <c r="T684">
        <f t="shared" si="73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74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75"/>
        <v>8.1</v>
      </c>
      <c r="AK684">
        <f>IF((MIN('GA2'!$F$3,AH684)-MAX(0,AG684))&lt;0,0,MIN('GA2'!$F$3,AH684)-MAX(0,AG684))</f>
        <v>1.8689916955204371</v>
      </c>
      <c r="AL684">
        <f>IF((MIN('GA2'!$F$4,WS1B!AH684)-MAX('GA2'!$F$3, WS1B!AG684))&lt;0,0,MIN('GA2'!$F$4,WS1B!AH684)-MAX('GA2'!$F$3, WS1B!AG684))</f>
        <v>3.5044493081118961</v>
      </c>
      <c r="AM684">
        <f>IF((MIN(24,AH684)-MAX('GA2'!$F$4,WS1B!AG684))&lt;0,0,MIN(24,AH684)-MAX('GA2'!$F$4,WS1B!AG684))</f>
        <v>2.7265589963676664</v>
      </c>
      <c r="AN684">
        <f>(AK684*'GA2'!$B$7+WS1B!AL684*'GA2'!$C$7+WS1B!AM684*'GA2'!$D$7)*INDEX('GA2'!$E$3:$E$8,WS1B!AI684)</f>
        <v>51298.905609229943</v>
      </c>
      <c r="AO684">
        <f t="shared" si="70"/>
        <v>142020.40674113494</v>
      </c>
      <c r="AP684">
        <v>168408</v>
      </c>
      <c r="AQ684">
        <v>172.2</v>
      </c>
      <c r="AR684">
        <f t="shared" si="76"/>
        <v>26387.593258865061</v>
      </c>
    </row>
    <row r="685" spans="1:44" x14ac:dyDescent="0.3">
      <c r="A685">
        <v>4.8</v>
      </c>
      <c r="B685">
        <v>22.5</v>
      </c>
      <c r="C685">
        <v>4</v>
      </c>
      <c r="D685">
        <f t="shared" si="71"/>
        <v>17.7</v>
      </c>
      <c r="E685">
        <f>IF((MIN('GA2'!$F$3,B685)-MAX(0,A685))&lt;0,0,MIN('GA2'!$F$3,B685)-MAX(0,A685))</f>
        <v>6.8991695520437268E-2</v>
      </c>
      <c r="F685">
        <f>IF((MIN('GA2'!$F$4,WS1B!B685)-MAX('GA2'!$F$3, WS1B!A685))&lt;0,0,MIN('GA2'!$F$4,WS1B!B685)-MAX('GA2'!$F$3, WS1B!A685))</f>
        <v>3.5044493081118961</v>
      </c>
      <c r="G685">
        <f>IF((MIN(24,B685)-MAX('GA2'!$F$4,WS1B!A685))&lt;0,0,MIN(24,B685)-MAX('GA2'!$F$4,WS1B!A685))</f>
        <v>14.126558996367667</v>
      </c>
      <c r="H685">
        <f>(E685*'GA2'!$B$3+WS1B!F685*'GA2'!$C$3+WS1B!G685*'GA2'!$D$3)*INDEX('GA2'!$E$3:$E$8,WS1B!C685)</f>
        <v>136159.44418155975</v>
      </c>
      <c r="I685">
        <v>0</v>
      </c>
      <c r="J685">
        <v>0</v>
      </c>
      <c r="K685">
        <v>6</v>
      </c>
      <c r="L685">
        <f t="shared" si="72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73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74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0.79999999999999982</v>
      </c>
      <c r="AE685">
        <f>IF((MIN(24,Z685)-MAX('GA2'!$F$4,WS1B!Y685))&lt;0,0,MIN(24,Z685)-MAX('GA2'!$F$4,WS1B!Y685))</f>
        <v>0</v>
      </c>
      <c r="AF685">
        <f>(AC685*'GA2'!$B$6+WS1B!AD685*'GA2'!$C$6+WS1B!AE685*'GA2'!$D$6)*INDEX('GA2'!$E$3:$E$8,WS1B!AA685)</f>
        <v>9801.4370923550123</v>
      </c>
      <c r="AG685">
        <v>13.4</v>
      </c>
      <c r="AH685">
        <v>23.2</v>
      </c>
      <c r="AI685">
        <v>5</v>
      </c>
      <c r="AJ685">
        <f t="shared" si="75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104682.28554144269</v>
      </c>
      <c r="AO685">
        <f t="shared" si="70"/>
        <v>250643.16681535746</v>
      </c>
      <c r="AP685">
        <v>296186</v>
      </c>
      <c r="AQ685">
        <v>389.5</v>
      </c>
      <c r="AR685">
        <f t="shared" si="76"/>
        <v>45542.833184642543</v>
      </c>
    </row>
    <row r="686" spans="1:44" x14ac:dyDescent="0.3">
      <c r="A686">
        <v>4.9000000000000004</v>
      </c>
      <c r="B686">
        <v>6.3</v>
      </c>
      <c r="C686">
        <v>3</v>
      </c>
      <c r="D686">
        <f t="shared" si="71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1.3999999999999995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7963.2820040071638</v>
      </c>
      <c r="I686">
        <v>17.100000000000001</v>
      </c>
      <c r="J686">
        <v>22</v>
      </c>
      <c r="K686">
        <v>6</v>
      </c>
      <c r="L686">
        <f t="shared" si="72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68498.208465827629</v>
      </c>
      <c r="Q686">
        <v>8</v>
      </c>
      <c r="R686">
        <v>22.8</v>
      </c>
      <c r="S686">
        <v>5</v>
      </c>
      <c r="T686">
        <f t="shared" si="73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0.37344100363233323</v>
      </c>
      <c r="W686">
        <f>IF((MIN(24,R686)-MAX('GA2'!$F$4,WS1B!Q686))&lt;0,0,MIN(24,R686)-MAX('GA2'!$F$4,WS1B!Q686))</f>
        <v>14.426558996367667</v>
      </c>
      <c r="X686">
        <f>(U686*'GA2'!$B$5+WS1B!V686*'GA2'!$C$5+WS1B!W686*'GA2'!$D$5)*INDEX('GA2'!$E$3:$E$8,WS1B!S686)</f>
        <v>125730.54682210962</v>
      </c>
      <c r="Y686">
        <v>0</v>
      </c>
      <c r="Z686">
        <v>0</v>
      </c>
      <c r="AA686">
        <v>4</v>
      </c>
      <c r="AB686">
        <f t="shared" si="74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75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 t="shared" si="70"/>
        <v>202192.03729194443</v>
      </c>
      <c r="AP686">
        <v>177641</v>
      </c>
      <c r="AQ686">
        <v>188.4</v>
      </c>
      <c r="AR686">
        <f t="shared" si="76"/>
        <v>24551.037291944434</v>
      </c>
    </row>
    <row r="687" spans="1:44" x14ac:dyDescent="0.3">
      <c r="A687">
        <v>0</v>
      </c>
      <c r="B687">
        <v>0</v>
      </c>
      <c r="C687">
        <v>1</v>
      </c>
      <c r="D687">
        <f t="shared" si="71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72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0.77344100363233359</v>
      </c>
      <c r="O687">
        <f>IF((MIN(24,J687)-MAX('GA2'!$F$4,WS1B!I687))&lt;0,0,MIN(24,J687)-MAX('GA2'!$F$4,WS1B!I687))</f>
        <v>2.0265589963676671</v>
      </c>
      <c r="P687">
        <f>(M687*'GA2'!$B$4+WS1B!N687*'GA2'!$C$4+WS1B!O687*'GA2'!$D$4)*INDEX('GA2'!$E$3:$E$8,WS1B!K687)</f>
        <v>37541.245531525739</v>
      </c>
      <c r="Q687">
        <v>3.1</v>
      </c>
      <c r="R687">
        <v>13.9</v>
      </c>
      <c r="S687">
        <v>3</v>
      </c>
      <c r="T687">
        <f t="shared" si="73"/>
        <v>10.8</v>
      </c>
      <c r="U687">
        <f>IF((MIN('GA2'!$F$3,R687)-MAX(0,Q687))&lt;0,0,MIN('GA2'!$F$3,R687)-MAX(0,Q687))</f>
        <v>1.768991695520437</v>
      </c>
      <c r="V687">
        <f>IF((MIN('GA2'!$F$4,WS1B!R687)-MAX('GA2'!$F$3, WS1B!Q687))&lt;0,0,MIN('GA2'!$F$4,WS1B!R687)-MAX('GA2'!$F$3, WS1B!Q687))</f>
        <v>3.5044493081118961</v>
      </c>
      <c r="W687">
        <f>IF((MIN(24,R687)-MAX('GA2'!$F$4,WS1B!Q687))&lt;0,0,MIN(24,R687)-MAX('GA2'!$F$4,WS1B!Q687))</f>
        <v>5.5265589963676671</v>
      </c>
      <c r="X687">
        <f>(U687*'GA2'!$B$5+WS1B!V687*'GA2'!$C$5+WS1B!W687*'GA2'!$D$5)*INDEX('GA2'!$E$3:$E$8,WS1B!S687)</f>
        <v>135913.10890685176</v>
      </c>
      <c r="Y687">
        <v>13.5</v>
      </c>
      <c r="Z687">
        <v>19</v>
      </c>
      <c r="AA687">
        <v>4</v>
      </c>
      <c r="AB687">
        <f t="shared" si="74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43662.50549499919</v>
      </c>
      <c r="AG687">
        <v>0.4</v>
      </c>
      <c r="AH687">
        <v>6.6</v>
      </c>
      <c r="AI687">
        <v>2</v>
      </c>
      <c r="AJ687">
        <f t="shared" si="75"/>
        <v>6.1999999999999993</v>
      </c>
      <c r="AK687">
        <f>IF((MIN('GA2'!$F$3,AH687)-MAX(0,AG687))&lt;0,0,MIN('GA2'!$F$3,AH687)-MAX(0,AG687))</f>
        <v>4.4689916955204367</v>
      </c>
      <c r="AL687">
        <f>IF((MIN('GA2'!$F$4,WS1B!AH687)-MAX('GA2'!$F$3, WS1B!AG687))&lt;0,0,MIN('GA2'!$F$4,WS1B!AH687)-MAX('GA2'!$F$3, WS1B!AG687))</f>
        <v>1.7310083044795626</v>
      </c>
      <c r="AM687">
        <f>IF((MIN(24,AH687)-MAX('GA2'!$F$4,WS1B!AG687))&lt;0,0,MIN(24,AH687)-MAX('GA2'!$F$4,WS1B!AG687))</f>
        <v>0</v>
      </c>
      <c r="AN687">
        <f>(AK687*'GA2'!$B$7+WS1B!AL687*'GA2'!$C$7+WS1B!AM687*'GA2'!$D$7)*INDEX('GA2'!$E$3:$E$8,WS1B!AI687)</f>
        <v>38209.063922396948</v>
      </c>
      <c r="AO687">
        <f t="shared" si="70"/>
        <v>255325.92385577361</v>
      </c>
      <c r="AP687">
        <v>268486</v>
      </c>
      <c r="AQ687">
        <v>232.8</v>
      </c>
      <c r="AR687">
        <f t="shared" si="76"/>
        <v>13160.07614422639</v>
      </c>
    </row>
    <row r="688" spans="1:44" x14ac:dyDescent="0.3">
      <c r="A688">
        <v>16.100000000000001</v>
      </c>
      <c r="B688">
        <v>19.600000000000001</v>
      </c>
      <c r="C688">
        <v>1</v>
      </c>
      <c r="D688">
        <f t="shared" si="71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30387.686029211465</v>
      </c>
      <c r="I688">
        <v>0</v>
      </c>
      <c r="J688">
        <v>0</v>
      </c>
      <c r="K688">
        <v>3</v>
      </c>
      <c r="L688">
        <f t="shared" si="72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73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98292.742104552541</v>
      </c>
      <c r="Y688">
        <v>5.6</v>
      </c>
      <c r="Z688">
        <v>16.100000000000001</v>
      </c>
      <c r="AA688">
        <v>2</v>
      </c>
      <c r="AB688">
        <f t="shared" si="74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2.7734410036323336</v>
      </c>
      <c r="AE688">
        <f>IF((MIN(24,Z688)-MAX('GA2'!$F$4,WS1B!Y688))&lt;0,0,MIN(24,Z688)-MAX('GA2'!$F$4,WS1B!Y688))</f>
        <v>7.7265589963676682</v>
      </c>
      <c r="AF688">
        <f>(AC688*'GA2'!$B$6+WS1B!AD688*'GA2'!$C$6+WS1B!AE688*'GA2'!$D$6)*INDEX('GA2'!$E$3:$E$8,WS1B!AA688)</f>
        <v>92868.902449669476</v>
      </c>
      <c r="AG688">
        <v>7.8</v>
      </c>
      <c r="AH688">
        <v>15.3</v>
      </c>
      <c r="AI688">
        <v>6</v>
      </c>
      <c r="AJ688">
        <f t="shared" si="75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0.57344100363233341</v>
      </c>
      <c r="AM688">
        <f>IF((MIN(24,AH688)-MAX('GA2'!$F$4,WS1B!AG688))&lt;0,0,MIN(24,AH688)-MAX('GA2'!$F$4,WS1B!AG688))</f>
        <v>6.9265589963676675</v>
      </c>
      <c r="AN688">
        <f>(AK688*'GA2'!$B$7+WS1B!AL688*'GA2'!$C$7+WS1B!AM688*'GA2'!$D$7)*INDEX('GA2'!$E$3:$E$8,WS1B!AI688)</f>
        <v>88582.810095313776</v>
      </c>
      <c r="AO688">
        <f t="shared" si="70"/>
        <v>310132.14067874727</v>
      </c>
      <c r="AP688">
        <v>289544</v>
      </c>
      <c r="AQ688">
        <v>321.7</v>
      </c>
      <c r="AR688">
        <f t="shared" si="76"/>
        <v>20588.140678747266</v>
      </c>
    </row>
    <row r="689" spans="1:44" x14ac:dyDescent="0.3">
      <c r="A689">
        <v>13.5</v>
      </c>
      <c r="B689">
        <v>18.399999999999999</v>
      </c>
      <c r="C689">
        <v>4</v>
      </c>
      <c r="D689">
        <f t="shared" si="71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41255.280071508023</v>
      </c>
      <c r="I689">
        <v>0</v>
      </c>
      <c r="J689">
        <v>0</v>
      </c>
      <c r="K689">
        <v>1</v>
      </c>
      <c r="L689">
        <f t="shared" si="72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73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1.7734410036323336</v>
      </c>
      <c r="W689">
        <f>IF((MIN(24,R689)-MAX('GA2'!$F$4,WS1B!Q689))&lt;0,0,MIN(24,R689)-MAX('GA2'!$F$4,WS1B!Q689))</f>
        <v>5.9265589963676675</v>
      </c>
      <c r="X689">
        <f>(U689*'GA2'!$B$5+WS1B!V689*'GA2'!$C$5+WS1B!W689*'GA2'!$D$5)*INDEX('GA2'!$E$3:$E$8,WS1B!S689)</f>
        <v>84077.903757798122</v>
      </c>
      <c r="Y689">
        <v>0</v>
      </c>
      <c r="Z689">
        <v>0</v>
      </c>
      <c r="AA689">
        <v>2</v>
      </c>
      <c r="AB689">
        <f t="shared" si="74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75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 t="shared" si="70"/>
        <v>125333.18382930614</v>
      </c>
      <c r="AP689">
        <v>132032</v>
      </c>
      <c r="AQ689">
        <v>135.1</v>
      </c>
      <c r="AR689">
        <f t="shared" si="76"/>
        <v>6698.8161706938554</v>
      </c>
    </row>
    <row r="690" spans="1:44" x14ac:dyDescent="0.3">
      <c r="A690">
        <v>0</v>
      </c>
      <c r="B690">
        <v>0</v>
      </c>
      <c r="C690">
        <v>4</v>
      </c>
      <c r="D690">
        <f t="shared" si="71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72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73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26431.661742400673</v>
      </c>
      <c r="Y690">
        <v>3.5</v>
      </c>
      <c r="Z690">
        <v>11.1</v>
      </c>
      <c r="AA690">
        <v>1</v>
      </c>
      <c r="AB690">
        <f t="shared" si="74"/>
        <v>7.6</v>
      </c>
      <c r="AC690">
        <f>IF((MIN('GA2'!$F$3,Z690)-MAX(0,Y690))&lt;0,0,MIN('GA2'!$F$3,Z690)-MAX(0,Y690))</f>
        <v>1.3689916955204371</v>
      </c>
      <c r="AD690">
        <f>IF((MIN('GA2'!$F$4,WS1B!Z690)-MAX('GA2'!$F$3, WS1B!Y690))&lt;0,0,MIN('GA2'!$F$4,WS1B!Z690)-MAX('GA2'!$F$3, WS1B!Y690))</f>
        <v>3.5044493081118961</v>
      </c>
      <c r="AE690">
        <f>IF((MIN(24,Z690)-MAX('GA2'!$F$4,WS1B!Y690))&lt;0,0,MIN(24,Z690)-MAX('GA2'!$F$4,WS1B!Y690))</f>
        <v>2.7265589963676664</v>
      </c>
      <c r="AF690">
        <f>(AC690*'GA2'!$B$6+WS1B!AD690*'GA2'!$C$6+WS1B!AE690*'GA2'!$D$6)*INDEX('GA2'!$E$3:$E$8,WS1B!AA690)</f>
        <v>77827.89872448839</v>
      </c>
      <c r="AG690">
        <v>9.9</v>
      </c>
      <c r="AH690">
        <v>19.8</v>
      </c>
      <c r="AI690">
        <v>3</v>
      </c>
      <c r="AJ690">
        <f t="shared" si="75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110937.20084351762</v>
      </c>
      <c r="AO690">
        <f t="shared" si="70"/>
        <v>215196.76131040667</v>
      </c>
      <c r="AP690">
        <v>202311</v>
      </c>
      <c r="AQ690">
        <v>205.2</v>
      </c>
      <c r="AR690">
        <f t="shared" si="76"/>
        <v>12885.76131040667</v>
      </c>
    </row>
    <row r="691" spans="1:44" x14ac:dyDescent="0.3">
      <c r="A691">
        <v>0</v>
      </c>
      <c r="B691">
        <v>0</v>
      </c>
      <c r="C691">
        <v>5</v>
      </c>
      <c r="D691">
        <f t="shared" si="71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72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73"/>
        <v>18.3</v>
      </c>
      <c r="U691">
        <f>IF((MIN('GA2'!$F$3,R691)-MAX(0,Q691))&lt;0,0,MIN('GA2'!$F$3,R691)-MAX(0,Q691))</f>
        <v>0.36899169552043709</v>
      </c>
      <c r="V691">
        <f>IF((MIN('GA2'!$F$4,WS1B!R691)-MAX('GA2'!$F$3, WS1B!Q691))&lt;0,0,MIN('GA2'!$F$4,WS1B!R691)-MAX('GA2'!$F$3, WS1B!Q691))</f>
        <v>3.5044493081118961</v>
      </c>
      <c r="W691">
        <f>IF((MIN(24,R691)-MAX('GA2'!$F$4,WS1B!Q691))&lt;0,0,MIN(24,R691)-MAX('GA2'!$F$4,WS1B!Q691))</f>
        <v>14.426558996367667</v>
      </c>
      <c r="X691">
        <f>(U691*'GA2'!$B$5+WS1B!V691*'GA2'!$C$5+WS1B!W691*'GA2'!$D$5)*INDEX('GA2'!$E$3:$E$8,WS1B!S691)</f>
        <v>162311.88750328758</v>
      </c>
      <c r="Y691">
        <v>0</v>
      </c>
      <c r="Z691">
        <v>0</v>
      </c>
      <c r="AA691">
        <v>2</v>
      </c>
      <c r="AB691">
        <f t="shared" si="74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75"/>
        <v>19.7</v>
      </c>
      <c r="AK691">
        <f>IF((MIN('GA2'!$F$3,AH691)-MAX(0,AG691))&lt;0,0,MIN('GA2'!$F$3,AH691)-MAX(0,AG691))</f>
        <v>1.0689916955204373</v>
      </c>
      <c r="AL691">
        <f>IF((MIN('GA2'!$F$4,WS1B!AH691)-MAX('GA2'!$F$3, WS1B!AG691))&lt;0,0,MIN('GA2'!$F$4,WS1B!AH691)-MAX('GA2'!$F$3, WS1B!AG691))</f>
        <v>3.5044493081118961</v>
      </c>
      <c r="AM691">
        <f>IF((MIN(24,AH691)-MAX('GA2'!$F$4,WS1B!AG691))&lt;0,0,MIN(24,AH691)-MAX('GA2'!$F$4,WS1B!AG691))</f>
        <v>15.126558996367667</v>
      </c>
      <c r="AN691">
        <f>(AK691*'GA2'!$B$7+WS1B!AL691*'GA2'!$C$7+WS1B!AM691*'GA2'!$D$7)*INDEX('GA2'!$E$3:$E$8,WS1B!AI691)</f>
        <v>195964.67142060053</v>
      </c>
      <c r="AO691">
        <f t="shared" si="70"/>
        <v>358276.55892388814</v>
      </c>
      <c r="AP691">
        <v>372598</v>
      </c>
      <c r="AQ691">
        <v>382.8</v>
      </c>
      <c r="AR691">
        <f t="shared" si="76"/>
        <v>14321.441076111863</v>
      </c>
    </row>
    <row r="692" spans="1:44" x14ac:dyDescent="0.3">
      <c r="A692">
        <v>0</v>
      </c>
      <c r="B692">
        <v>0</v>
      </c>
      <c r="C692">
        <v>4</v>
      </c>
      <c r="D692">
        <f t="shared" si="71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72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73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0.97344100363233288</v>
      </c>
      <c r="W692">
        <f>IF((MIN(24,R692)-MAX('GA2'!$F$4,WS1B!Q692))&lt;0,0,MIN(24,R692)-MAX('GA2'!$F$4,WS1B!Q692))</f>
        <v>12.726558996367668</v>
      </c>
      <c r="X692">
        <f>(U692*'GA2'!$B$5+WS1B!V692*'GA2'!$C$5+WS1B!W692*'GA2'!$D$5)*INDEX('GA2'!$E$3:$E$8,WS1B!S692)</f>
        <v>110330.33815598179</v>
      </c>
      <c r="Y692">
        <v>2</v>
      </c>
      <c r="Z692">
        <v>4</v>
      </c>
      <c r="AA692">
        <v>5</v>
      </c>
      <c r="AB692">
        <f t="shared" si="74"/>
        <v>2</v>
      </c>
      <c r="AC692">
        <f>IF((MIN('GA2'!$F$3,Z692)-MAX(0,Y692))&lt;0,0,MIN('GA2'!$F$3,Z692)-MAX(0,Y692))</f>
        <v>2</v>
      </c>
      <c r="AD692">
        <f>IF((MIN('GA2'!$F$4,WS1B!Z692)-MAX('GA2'!$F$3, WS1B!Y692))&lt;0,0,MIN('GA2'!$F$4,WS1B!Z692)-MAX('GA2'!$F$3, WS1B!Y692))</f>
        <v>0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15199.540924805095</v>
      </c>
      <c r="AG692">
        <v>12.2</v>
      </c>
      <c r="AH692">
        <v>15.7</v>
      </c>
      <c r="AI692">
        <v>6</v>
      </c>
      <c r="AJ692">
        <f t="shared" si="75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43206.524489754003</v>
      </c>
      <c r="AO692">
        <f t="shared" si="70"/>
        <v>168736.40357054089</v>
      </c>
      <c r="AP692">
        <v>161285</v>
      </c>
      <c r="AQ692">
        <v>167.6</v>
      </c>
      <c r="AR692">
        <f t="shared" si="76"/>
        <v>7451.4035705408896</v>
      </c>
    </row>
    <row r="693" spans="1:44" x14ac:dyDescent="0.3">
      <c r="A693">
        <v>8.1999999999999993</v>
      </c>
      <c r="B693">
        <v>20.399999999999999</v>
      </c>
      <c r="C693">
        <v>4</v>
      </c>
      <c r="D693">
        <f t="shared" si="71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0.17344100363233395</v>
      </c>
      <c r="G693">
        <f>IF((MIN(24,B693)-MAX('GA2'!$F$4,WS1B!A693))&lt;0,0,MIN(24,B693)-MAX('GA2'!$F$4,WS1B!A693))</f>
        <v>12.026558996367665</v>
      </c>
      <c r="H693">
        <f>(E693*'GA2'!$B$3+WS1B!F693*'GA2'!$C$3+WS1B!G693*'GA2'!$D$3)*INDEX('GA2'!$E$3:$E$8,WS1B!C693)</f>
        <v>102080.04129255618</v>
      </c>
      <c r="I693">
        <v>18.600000000000001</v>
      </c>
      <c r="J693">
        <v>20</v>
      </c>
      <c r="K693">
        <v>3</v>
      </c>
      <c r="L693">
        <f t="shared" si="72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17765.273118931167</v>
      </c>
      <c r="Q693">
        <v>0</v>
      </c>
      <c r="R693">
        <v>0</v>
      </c>
      <c r="S693">
        <v>2</v>
      </c>
      <c r="T693">
        <f t="shared" si="73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74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75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33113.784201884948</v>
      </c>
      <c r="AO693">
        <f t="shared" si="70"/>
        <v>152959.09861337231</v>
      </c>
      <c r="AP693">
        <v>155578</v>
      </c>
      <c r="AQ693">
        <v>234.2</v>
      </c>
      <c r="AR693">
        <f t="shared" si="76"/>
        <v>2618.9013866276946</v>
      </c>
    </row>
    <row r="694" spans="1:44" x14ac:dyDescent="0.3">
      <c r="A694">
        <v>0</v>
      </c>
      <c r="B694">
        <v>0</v>
      </c>
      <c r="C694">
        <v>3</v>
      </c>
      <c r="D694">
        <f t="shared" si="71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72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1.7734410036323336</v>
      </c>
      <c r="O694">
        <f>IF((MIN(24,J694)-MAX('GA2'!$F$4,WS1B!I694))&lt;0,0,MIN(24,J694)-MAX('GA2'!$F$4,WS1B!I694))</f>
        <v>12.226558996367668</v>
      </c>
      <c r="P694">
        <f>(M694*'GA2'!$B$4+WS1B!N694*'GA2'!$C$4+WS1B!O694*'GA2'!$D$4)*INDEX('GA2'!$E$3:$E$8,WS1B!K694)</f>
        <v>145439.42210841191</v>
      </c>
      <c r="Q694">
        <v>0</v>
      </c>
      <c r="R694">
        <v>0</v>
      </c>
      <c r="S694">
        <v>5</v>
      </c>
      <c r="T694">
        <f t="shared" si="73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74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30289.619262497843</v>
      </c>
      <c r="AG694">
        <v>0</v>
      </c>
      <c r="AH694">
        <v>0</v>
      </c>
      <c r="AI694">
        <v>2</v>
      </c>
      <c r="AJ694">
        <f t="shared" si="75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 t="shared" si="70"/>
        <v>175729.04137090975</v>
      </c>
      <c r="AP694">
        <v>186015</v>
      </c>
      <c r="AQ694">
        <v>169.6</v>
      </c>
      <c r="AR694">
        <f t="shared" si="76"/>
        <v>10285.958629090252</v>
      </c>
    </row>
    <row r="695" spans="1:44" x14ac:dyDescent="0.3">
      <c r="A695">
        <v>0</v>
      </c>
      <c r="B695">
        <v>0</v>
      </c>
      <c r="C695">
        <v>1</v>
      </c>
      <c r="D695">
        <f t="shared" si="71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72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73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56913.980689040953</v>
      </c>
      <c r="Y695">
        <v>4.5</v>
      </c>
      <c r="Z695">
        <v>23.4</v>
      </c>
      <c r="AA695">
        <v>3</v>
      </c>
      <c r="AB695">
        <f t="shared" si="74"/>
        <v>18.899999999999999</v>
      </c>
      <c r="AC695">
        <f>IF((MIN('GA2'!$F$3,Z695)-MAX(0,Y695))&lt;0,0,MIN('GA2'!$F$3,Z695)-MAX(0,Y695))</f>
        <v>0.36899169552043709</v>
      </c>
      <c r="AD695">
        <f>IF((MIN('GA2'!$F$4,WS1B!Z695)-MAX('GA2'!$F$3, WS1B!Y695))&lt;0,0,MIN('GA2'!$F$4,WS1B!Z695)-MAX('GA2'!$F$3, WS1B!Y695))</f>
        <v>3.5044493081118961</v>
      </c>
      <c r="AE695">
        <f>IF((MIN(24,Z695)-MAX('GA2'!$F$4,WS1B!Y695))&lt;0,0,MIN(24,Z695)-MAX('GA2'!$F$4,WS1B!Y695))</f>
        <v>15.026558996367665</v>
      </c>
      <c r="AF695">
        <f>(AC695*'GA2'!$B$6+WS1B!AD695*'GA2'!$C$6+WS1B!AE695*'GA2'!$D$6)*INDEX('GA2'!$E$3:$E$8,WS1B!AA695)</f>
        <v>199523.66263367137</v>
      </c>
      <c r="AG695">
        <v>7.9</v>
      </c>
      <c r="AH695">
        <v>13.7</v>
      </c>
      <c r="AI695">
        <v>5</v>
      </c>
      <c r="AJ695">
        <f t="shared" si="75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0.47344100363233288</v>
      </c>
      <c r="AM695">
        <f>IF((MIN(24,AH695)-MAX('GA2'!$F$4,WS1B!AG695))&lt;0,0,MIN(24,AH695)-MAX('GA2'!$F$4,WS1B!AG695))</f>
        <v>5.3265589963676661</v>
      </c>
      <c r="AN695">
        <f>(AK695*'GA2'!$B$7+WS1B!AL695*'GA2'!$C$7+WS1B!AM695*'GA2'!$D$7)*INDEX('GA2'!$E$3:$E$8,WS1B!AI695)</f>
        <v>59095.355010155727</v>
      </c>
      <c r="AO695">
        <f t="shared" si="70"/>
        <v>315532.99833286804</v>
      </c>
      <c r="AP695">
        <v>294899</v>
      </c>
      <c r="AQ695">
        <v>286.39999999999998</v>
      </c>
      <c r="AR695">
        <f t="shared" si="76"/>
        <v>20633.998332868039</v>
      </c>
    </row>
    <row r="696" spans="1:44" x14ac:dyDescent="0.3">
      <c r="A696">
        <v>0</v>
      </c>
      <c r="B696">
        <v>0</v>
      </c>
      <c r="C696">
        <v>4</v>
      </c>
      <c r="D696">
        <f t="shared" si="71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72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73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74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75"/>
        <v>20.8</v>
      </c>
      <c r="AK696">
        <f>IF((MIN('GA2'!$F$3,AH696)-MAX(0,AG696))&lt;0,0,MIN('GA2'!$F$3,AH696)-MAX(0,AG696))</f>
        <v>3.0689916955204373</v>
      </c>
      <c r="AL696">
        <f>IF((MIN('GA2'!$F$4,WS1B!AH696)-MAX('GA2'!$F$3, WS1B!AG696))&lt;0,0,MIN('GA2'!$F$4,WS1B!AH696)-MAX('GA2'!$F$3, WS1B!AG696))</f>
        <v>3.5044493081118961</v>
      </c>
      <c r="AM696">
        <f>IF((MIN(24,AH696)-MAX('GA2'!$F$4,WS1B!AG696))&lt;0,0,MIN(24,AH696)-MAX('GA2'!$F$4,WS1B!AG696))</f>
        <v>14.226558996367668</v>
      </c>
      <c r="AN696">
        <f>(AK696*'GA2'!$B$7+WS1B!AL696*'GA2'!$C$7+WS1B!AM696*'GA2'!$D$7)*INDEX('GA2'!$E$3:$E$8,WS1B!AI696)</f>
        <v>175043.2800160007</v>
      </c>
      <c r="AO696">
        <f t="shared" si="70"/>
        <v>175043.2800160007</v>
      </c>
      <c r="AP696">
        <v>190650</v>
      </c>
      <c r="AQ696">
        <v>249.6</v>
      </c>
      <c r="AR696">
        <f t="shared" si="76"/>
        <v>15606.719983999297</v>
      </c>
    </row>
    <row r="697" spans="1:44" x14ac:dyDescent="0.3">
      <c r="A697">
        <v>0</v>
      </c>
      <c r="B697">
        <v>0</v>
      </c>
      <c r="C697">
        <v>1</v>
      </c>
      <c r="D697">
        <f t="shared" si="71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72"/>
        <v>3.6</v>
      </c>
      <c r="M697">
        <f>IF((MIN('GA2'!$F$3,J697)-MAX(0,I697))&lt;0,0,MIN('GA2'!$F$3,J697)-MAX(0,I697))</f>
        <v>2.768991695520437</v>
      </c>
      <c r="N697">
        <f>IF((MIN('GA2'!$F$4,WS1B!J697)-MAX('GA2'!$F$3, WS1B!I697))&lt;0,0,MIN('GA2'!$F$4,WS1B!J697)-MAX('GA2'!$F$3, WS1B!I697))</f>
        <v>0.83100830447956309</v>
      </c>
      <c r="O697">
        <f>IF((MIN(24,J697)-MAX('GA2'!$F$4,WS1B!I697))&lt;0,0,MIN(24,J697)-MAX('GA2'!$F$4,WS1B!I697))</f>
        <v>0</v>
      </c>
      <c r="P697">
        <f>(M697*'GA2'!$B$4+WS1B!N697*'GA2'!$C$4+WS1B!O697*'GA2'!$D$4)*INDEX('GA2'!$E$3:$E$8,WS1B!K697)</f>
        <v>33767.670372826869</v>
      </c>
      <c r="Q697">
        <v>0.7</v>
      </c>
      <c r="R697">
        <v>20.8</v>
      </c>
      <c r="S697">
        <v>2</v>
      </c>
      <c r="T697">
        <f t="shared" si="73"/>
        <v>20.100000000000001</v>
      </c>
      <c r="U697">
        <f>IF((MIN('GA2'!$F$3,R697)-MAX(0,Q697))&lt;0,0,MIN('GA2'!$F$3,R697)-MAX(0,Q697))</f>
        <v>4.1689916955204369</v>
      </c>
      <c r="V697">
        <f>IF((MIN('GA2'!$F$4,WS1B!R697)-MAX('GA2'!$F$3, WS1B!Q697))&lt;0,0,MIN('GA2'!$F$4,WS1B!R697)-MAX('GA2'!$F$3, WS1B!Q697))</f>
        <v>3.5044493081118961</v>
      </c>
      <c r="W697">
        <f>IF((MIN(24,R697)-MAX('GA2'!$F$4,WS1B!Q697))&lt;0,0,MIN(24,R697)-MAX('GA2'!$F$4,WS1B!Q697))</f>
        <v>12.426558996367667</v>
      </c>
      <c r="X697">
        <f>(U697*'GA2'!$B$5+WS1B!V697*'GA2'!$C$5+WS1B!W697*'GA2'!$D$5)*INDEX('GA2'!$E$3:$E$8,WS1B!S697)</f>
        <v>182144.24654071542</v>
      </c>
      <c r="Y697">
        <v>0</v>
      </c>
      <c r="Z697">
        <v>0</v>
      </c>
      <c r="AA697">
        <v>6</v>
      </c>
      <c r="AB697">
        <f t="shared" si="74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75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131823.48408682126</v>
      </c>
      <c r="AO697">
        <f t="shared" si="70"/>
        <v>347735.40100036352</v>
      </c>
      <c r="AP697">
        <v>355934</v>
      </c>
      <c r="AQ697">
        <v>366</v>
      </c>
      <c r="AR697">
        <f t="shared" si="76"/>
        <v>8198.5989996364806</v>
      </c>
    </row>
    <row r="698" spans="1:44" x14ac:dyDescent="0.3">
      <c r="A698">
        <v>0</v>
      </c>
      <c r="B698">
        <v>0</v>
      </c>
      <c r="C698">
        <v>6</v>
      </c>
      <c r="D698">
        <f t="shared" si="71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72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3.3734410036323332</v>
      </c>
      <c r="O698">
        <f>IF((MIN(24,J698)-MAX('GA2'!$F$4,WS1B!I698))&lt;0,0,MIN(24,J698)-MAX('GA2'!$F$4,WS1B!I698))</f>
        <v>15.226558996367668</v>
      </c>
      <c r="P698">
        <f>(M698*'GA2'!$B$4+WS1B!N698*'GA2'!$C$4+WS1B!O698*'GA2'!$D$4)*INDEX('GA2'!$E$3:$E$8,WS1B!K698)</f>
        <v>183980.8950655963</v>
      </c>
      <c r="Q698">
        <v>0</v>
      </c>
      <c r="R698">
        <v>0</v>
      </c>
      <c r="S698">
        <v>1</v>
      </c>
      <c r="T698">
        <f t="shared" si="73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74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27593.849898056327</v>
      </c>
      <c r="AG698">
        <v>1.2</v>
      </c>
      <c r="AH698">
        <v>6.2</v>
      </c>
      <c r="AI698">
        <v>4</v>
      </c>
      <c r="AJ698">
        <f t="shared" si="75"/>
        <v>5</v>
      </c>
      <c r="AK698">
        <f>IF((MIN('GA2'!$F$3,AH698)-MAX(0,AG698))&lt;0,0,MIN('GA2'!$F$3,AH698)-MAX(0,AG698))</f>
        <v>3.6689916955204369</v>
      </c>
      <c r="AL698">
        <f>IF((MIN('GA2'!$F$4,WS1B!AH698)-MAX('GA2'!$F$3, WS1B!AG698))&lt;0,0,MIN('GA2'!$F$4,WS1B!AH698)-MAX('GA2'!$F$3, WS1B!AG698))</f>
        <v>1.3310083044795631</v>
      </c>
      <c r="AM698">
        <f>IF((MIN(24,AH698)-MAX('GA2'!$F$4,WS1B!AG698))&lt;0,0,MIN(24,AH698)-MAX('GA2'!$F$4,WS1B!AG698))</f>
        <v>0</v>
      </c>
      <c r="AN698">
        <f>(AK698*'GA2'!$B$7+WS1B!AL698*'GA2'!$C$7+WS1B!AM698*'GA2'!$D$7)*INDEX('GA2'!$E$3:$E$8,WS1B!AI698)</f>
        <v>32307.595761945864</v>
      </c>
      <c r="AO698">
        <f t="shared" si="70"/>
        <v>243882.34072559851</v>
      </c>
      <c r="AP698">
        <v>236422</v>
      </c>
      <c r="AQ698">
        <v>269.2</v>
      </c>
      <c r="AR698">
        <f t="shared" si="76"/>
        <v>7460.3407255985076</v>
      </c>
    </row>
    <row r="699" spans="1:44" x14ac:dyDescent="0.3">
      <c r="A699">
        <v>10.3</v>
      </c>
      <c r="B699">
        <v>14.3</v>
      </c>
      <c r="C699">
        <v>1</v>
      </c>
      <c r="D699">
        <f t="shared" si="71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34728.784033384531</v>
      </c>
      <c r="I699">
        <v>0</v>
      </c>
      <c r="J699">
        <v>0</v>
      </c>
      <c r="K699">
        <v>2</v>
      </c>
      <c r="L699">
        <f t="shared" si="72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73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74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72327.369489955629</v>
      </c>
      <c r="AG699">
        <v>0</v>
      </c>
      <c r="AH699">
        <v>0</v>
      </c>
      <c r="AI699">
        <v>4</v>
      </c>
      <c r="AJ699">
        <f t="shared" si="75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 t="shared" si="70"/>
        <v>107056.15352334015</v>
      </c>
      <c r="AP699">
        <v>90015</v>
      </c>
      <c r="AQ699">
        <v>115.2</v>
      </c>
      <c r="AR699">
        <f t="shared" si="76"/>
        <v>17041.153523340152</v>
      </c>
    </row>
    <row r="700" spans="1:44" x14ac:dyDescent="0.3">
      <c r="A700">
        <v>4.0999999999999996</v>
      </c>
      <c r="B700">
        <v>5.3</v>
      </c>
      <c r="C700">
        <v>4</v>
      </c>
      <c r="D700">
        <f t="shared" si="71"/>
        <v>1.2000000000000002</v>
      </c>
      <c r="E700">
        <f>IF((MIN('GA2'!$F$3,B700)-MAX(0,A700))&lt;0,0,MIN('GA2'!$F$3,B700)-MAX(0,A700))</f>
        <v>0.76899169552043745</v>
      </c>
      <c r="F700">
        <f>IF((MIN('GA2'!$F$4,WS1B!B700)-MAX('GA2'!$F$3, WS1B!A700))&lt;0,0,MIN('GA2'!$F$4,WS1B!B700)-MAX('GA2'!$F$3, WS1B!A700))</f>
        <v>0.43100830447956273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8630.2061488319796</v>
      </c>
      <c r="I700">
        <v>6.4</v>
      </c>
      <c r="J700">
        <v>23.2</v>
      </c>
      <c r="K700">
        <v>1</v>
      </c>
      <c r="L700">
        <f t="shared" si="72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1.9734410036323329</v>
      </c>
      <c r="O700">
        <f>IF((MIN(24,J700)-MAX('GA2'!$F$4,WS1B!I700))&lt;0,0,MIN(24,J700)-MAX('GA2'!$F$4,WS1B!I700))</f>
        <v>14.826558996367666</v>
      </c>
      <c r="P700">
        <f>(M700*'GA2'!$B$4+WS1B!N700*'GA2'!$C$4+WS1B!O700*'GA2'!$D$4)*INDEX('GA2'!$E$3:$E$8,WS1B!K700)</f>
        <v>180223.89836460183</v>
      </c>
      <c r="Q700">
        <v>1.4</v>
      </c>
      <c r="R700">
        <v>3.7</v>
      </c>
      <c r="S700">
        <v>3</v>
      </c>
      <c r="T700">
        <f t="shared" si="73"/>
        <v>2.3000000000000003</v>
      </c>
      <c r="U700">
        <f>IF((MIN('GA2'!$F$3,R700)-MAX(0,Q700))&lt;0,0,MIN('GA2'!$F$3,R700)-MAX(0,Q700))</f>
        <v>2.3000000000000003</v>
      </c>
      <c r="V700">
        <f>IF((MIN('GA2'!$F$4,WS1B!R700)-MAX('GA2'!$F$3, WS1B!Q700))&lt;0,0,MIN('GA2'!$F$4,WS1B!R700)-MAX('GA2'!$F$3, WS1B!Q700))</f>
        <v>0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30372.131404872009</v>
      </c>
      <c r="Y700">
        <v>0</v>
      </c>
      <c r="Z700">
        <v>0</v>
      </c>
      <c r="AA700">
        <v>5</v>
      </c>
      <c r="AB700">
        <f t="shared" si="74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75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 t="shared" si="70"/>
        <v>219226.23591830581</v>
      </c>
      <c r="AP700">
        <v>221582</v>
      </c>
      <c r="AQ700">
        <v>204.4</v>
      </c>
      <c r="AR700">
        <f t="shared" si="76"/>
        <v>2355.7640816941857</v>
      </c>
    </row>
    <row r="701" spans="1:44" x14ac:dyDescent="0.3">
      <c r="A701">
        <v>0</v>
      </c>
      <c r="B701">
        <v>0</v>
      </c>
      <c r="C701">
        <v>2</v>
      </c>
      <c r="D701">
        <f t="shared" si="71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72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73"/>
        <v>12.7</v>
      </c>
      <c r="U701">
        <f>IF((MIN('GA2'!$F$3,R701)-MAX(0,Q701))&lt;0,0,MIN('GA2'!$F$3,R701)-MAX(0,Q701))</f>
        <v>4.0689916955204373</v>
      </c>
      <c r="V701">
        <f>IF((MIN('GA2'!$F$4,WS1B!R701)-MAX('GA2'!$F$3, WS1B!Q701))&lt;0,0,MIN('GA2'!$F$4,WS1B!R701)-MAX('GA2'!$F$3, WS1B!Q701))</f>
        <v>3.5044493081118961</v>
      </c>
      <c r="W701">
        <f>IF((MIN(24,R701)-MAX('GA2'!$F$4,WS1B!Q701))&lt;0,0,MIN(24,R701)-MAX('GA2'!$F$4,WS1B!Q701))</f>
        <v>5.1265589963676668</v>
      </c>
      <c r="X701">
        <f>(U701*'GA2'!$B$5+WS1B!V701*'GA2'!$C$5+WS1B!W701*'GA2'!$D$5)*INDEX('GA2'!$E$3:$E$8,WS1B!S701)</f>
        <v>140082.37536126387</v>
      </c>
      <c r="Y701">
        <v>0</v>
      </c>
      <c r="Z701">
        <v>0</v>
      </c>
      <c r="AA701">
        <v>6</v>
      </c>
      <c r="AB701">
        <f t="shared" si="74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75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 t="shared" si="70"/>
        <v>140082.37536126387</v>
      </c>
      <c r="AP701">
        <v>144894</v>
      </c>
      <c r="AQ701">
        <v>101.6</v>
      </c>
      <c r="AR701">
        <f t="shared" si="76"/>
        <v>4811.6246387361316</v>
      </c>
    </row>
    <row r="702" spans="1:44" x14ac:dyDescent="0.3">
      <c r="A702">
        <v>6.2</v>
      </c>
      <c r="B702">
        <v>14.8</v>
      </c>
      <c r="C702">
        <v>3</v>
      </c>
      <c r="D702">
        <f t="shared" si="71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2.1734410036323331</v>
      </c>
      <c r="G702">
        <f>IF((MIN(24,B702)-MAX('GA2'!$F$4,WS1B!A702))&lt;0,0,MIN(24,B702)-MAX('GA2'!$F$4,WS1B!A702))</f>
        <v>6.4265589963676675</v>
      </c>
      <c r="H702">
        <f>(E702*'GA2'!$B$3+WS1B!F702*'GA2'!$C$3+WS1B!G702*'GA2'!$D$3)*INDEX('GA2'!$E$3:$E$8,WS1B!C702)</f>
        <v>77215.69313460392</v>
      </c>
      <c r="I702">
        <v>0</v>
      </c>
      <c r="J702">
        <v>0</v>
      </c>
      <c r="K702">
        <v>4</v>
      </c>
      <c r="L702">
        <f t="shared" si="72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73"/>
        <v>4.5</v>
      </c>
      <c r="U702">
        <f>IF((MIN('GA2'!$F$3,R702)-MAX(0,Q702))&lt;0,0,MIN('GA2'!$F$3,R702)-MAX(0,Q702))</f>
        <v>2.8689916955204371</v>
      </c>
      <c r="V702">
        <f>IF((MIN('GA2'!$F$4,WS1B!R702)-MAX('GA2'!$F$3, WS1B!Q702))&lt;0,0,MIN('GA2'!$F$4,WS1B!R702)-MAX('GA2'!$F$3, WS1B!Q702))</f>
        <v>1.6310083044795629</v>
      </c>
      <c r="W702">
        <f>IF((MIN(24,R702)-MAX('GA2'!$F$4,WS1B!Q702))&lt;0,0,MIN(24,R702)-MAX('GA2'!$F$4,WS1B!Q702))</f>
        <v>0</v>
      </c>
      <c r="X702">
        <f>(U702*'GA2'!$B$5+WS1B!V702*'GA2'!$C$5+WS1B!W702*'GA2'!$D$5)*INDEX('GA2'!$E$3:$E$8,WS1B!S702)</f>
        <v>74891.373487179691</v>
      </c>
      <c r="Y702">
        <v>0</v>
      </c>
      <c r="Z702">
        <v>0</v>
      </c>
      <c r="AA702">
        <v>5</v>
      </c>
      <c r="AB702">
        <f t="shared" si="74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75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 t="shared" si="70"/>
        <v>152107.0666217836</v>
      </c>
      <c r="AP702">
        <v>128090</v>
      </c>
      <c r="AQ702">
        <v>165</v>
      </c>
      <c r="AR702">
        <f t="shared" si="76"/>
        <v>24017.066621783597</v>
      </c>
    </row>
    <row r="703" spans="1:44" x14ac:dyDescent="0.3">
      <c r="A703">
        <v>0</v>
      </c>
      <c r="B703">
        <v>0</v>
      </c>
      <c r="C703">
        <v>3</v>
      </c>
      <c r="D703">
        <f t="shared" si="71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72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73"/>
        <v>20.5</v>
      </c>
      <c r="U703">
        <f>IF((MIN('GA2'!$F$3,R703)-MAX(0,Q703))&lt;0,0,MIN('GA2'!$F$3,R703)-MAX(0,Q703))</f>
        <v>4.1689916955204369</v>
      </c>
      <c r="V703">
        <f>IF((MIN('GA2'!$F$4,WS1B!R703)-MAX('GA2'!$F$3, WS1B!Q703))&lt;0,0,MIN('GA2'!$F$4,WS1B!R703)-MAX('GA2'!$F$3, WS1B!Q703))</f>
        <v>3.5044493081118961</v>
      </c>
      <c r="W703">
        <f>IF((MIN(24,R703)-MAX('GA2'!$F$4,WS1B!Q703))&lt;0,0,MIN(24,R703)-MAX('GA2'!$F$4,WS1B!Q703))</f>
        <v>12.826558996367666</v>
      </c>
      <c r="X703">
        <f>(U703*'GA2'!$B$5+WS1B!V703*'GA2'!$C$5+WS1B!W703*'GA2'!$D$5)*INDEX('GA2'!$E$3:$E$8,WS1B!S703)</f>
        <v>254324.79154674709</v>
      </c>
      <c r="Y703">
        <v>11.6</v>
      </c>
      <c r="Z703">
        <v>21.7</v>
      </c>
      <c r="AA703">
        <v>2</v>
      </c>
      <c r="AB703">
        <f t="shared" si="74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76978.847569754347</v>
      </c>
      <c r="AG703">
        <v>0</v>
      </c>
      <c r="AH703">
        <v>0</v>
      </c>
      <c r="AI703">
        <v>5</v>
      </c>
      <c r="AJ703">
        <f t="shared" si="75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 t="shared" si="70"/>
        <v>331303.63911650144</v>
      </c>
      <c r="AP703">
        <v>328486</v>
      </c>
      <c r="AQ703">
        <v>244.8</v>
      </c>
      <c r="AR703">
        <f t="shared" si="76"/>
        <v>2817.6391165014356</v>
      </c>
    </row>
    <row r="704" spans="1:44" x14ac:dyDescent="0.3">
      <c r="A704">
        <v>0</v>
      </c>
      <c r="B704">
        <v>0</v>
      </c>
      <c r="C704">
        <v>3</v>
      </c>
      <c r="D704">
        <f t="shared" si="71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72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73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61876.431747823379</v>
      </c>
      <c r="Y704">
        <v>3.1</v>
      </c>
      <c r="Z704">
        <v>15.1</v>
      </c>
      <c r="AA704">
        <v>6</v>
      </c>
      <c r="AB704">
        <f t="shared" si="74"/>
        <v>12</v>
      </c>
      <c r="AC704">
        <f>IF((MIN('GA2'!$F$3,Z704)-MAX(0,Y704))&lt;0,0,MIN('GA2'!$F$3,Z704)-MAX(0,Y704))</f>
        <v>1.768991695520437</v>
      </c>
      <c r="AD704">
        <f>IF((MIN('GA2'!$F$4,WS1B!Z704)-MAX('GA2'!$F$3, WS1B!Y704))&lt;0,0,MIN('GA2'!$F$4,WS1B!Z704)-MAX('GA2'!$F$3, WS1B!Y704))</f>
        <v>3.5044493081118961</v>
      </c>
      <c r="AE704">
        <f>IF((MIN(24,Z704)-MAX('GA2'!$F$4,WS1B!Y704))&lt;0,0,MIN(24,Z704)-MAX('GA2'!$F$4,WS1B!Y704))</f>
        <v>6.7265589963676664</v>
      </c>
      <c r="AF704">
        <f>(AC704*'GA2'!$B$6+WS1B!AD704*'GA2'!$C$6+WS1B!AE704*'GA2'!$D$6)*INDEX('GA2'!$E$3:$E$8,WS1B!AA704)</f>
        <v>145096.51564779526</v>
      </c>
      <c r="AG704">
        <v>0</v>
      </c>
      <c r="AH704">
        <v>0</v>
      </c>
      <c r="AI704">
        <v>4</v>
      </c>
      <c r="AJ704">
        <f t="shared" si="75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 t="shared" si="70"/>
        <v>206972.94739561863</v>
      </c>
      <c r="AP704">
        <v>198524</v>
      </c>
      <c r="AQ704">
        <v>162.4</v>
      </c>
      <c r="AR704">
        <f t="shared" si="76"/>
        <v>8448.9473956186266</v>
      </c>
    </row>
    <row r="705" spans="1:44" x14ac:dyDescent="0.3">
      <c r="A705">
        <v>2.2000000000000002</v>
      </c>
      <c r="B705">
        <v>12.1</v>
      </c>
      <c r="C705">
        <v>5</v>
      </c>
      <c r="D705">
        <f t="shared" si="71"/>
        <v>9.8999999999999986</v>
      </c>
      <c r="E705">
        <f>IF((MIN('GA2'!$F$3,B705)-MAX(0,A705))&lt;0,0,MIN('GA2'!$F$3,B705)-MAX(0,A705))</f>
        <v>2.6689916955204369</v>
      </c>
      <c r="F705">
        <f>IF((MIN('GA2'!$F$4,WS1B!B705)-MAX('GA2'!$F$3, WS1B!A705))&lt;0,0,MIN('GA2'!$F$4,WS1B!B705)-MAX('GA2'!$F$3, WS1B!A705))</f>
        <v>3.5044493081118961</v>
      </c>
      <c r="G705">
        <f>IF((MIN(24,B705)-MAX('GA2'!$F$4,WS1B!A705))&lt;0,0,MIN(24,B705)-MAX('GA2'!$F$4,WS1B!A705))</f>
        <v>3.7265589963676664</v>
      </c>
      <c r="H705">
        <f>(E705*'GA2'!$B$3+WS1B!F705*'GA2'!$C$3+WS1B!G705*'GA2'!$D$3)*INDEX('GA2'!$E$3:$E$8,WS1B!C705)</f>
        <v>80961.599588207682</v>
      </c>
      <c r="I705">
        <v>6.5</v>
      </c>
      <c r="J705">
        <v>9.4</v>
      </c>
      <c r="K705">
        <v>3</v>
      </c>
      <c r="L705">
        <f t="shared" si="72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1.8734410036323332</v>
      </c>
      <c r="O705">
        <f>IF((MIN(24,J705)-MAX('GA2'!$F$4,WS1B!I705))&lt;0,0,MIN(24,J705)-MAX('GA2'!$F$4,WS1B!I705))</f>
        <v>1.0265589963676671</v>
      </c>
      <c r="P705">
        <f>(M705*'GA2'!$B$4+WS1B!N705*'GA2'!$C$4+WS1B!O705*'GA2'!$D$4)*INDEX('GA2'!$E$3:$E$8,WS1B!K705)</f>
        <v>33280.220387283953</v>
      </c>
      <c r="Q705">
        <v>11.2</v>
      </c>
      <c r="R705">
        <v>21.1</v>
      </c>
      <c r="S705">
        <v>4</v>
      </c>
      <c r="T705">
        <f t="shared" si="73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71570.860186833728</v>
      </c>
      <c r="Y705">
        <v>0</v>
      </c>
      <c r="Z705">
        <v>0</v>
      </c>
      <c r="AA705">
        <v>2</v>
      </c>
      <c r="AB705">
        <f t="shared" si="74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75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31815.132736878033</v>
      </c>
      <c r="AO705">
        <f t="shared" si="70"/>
        <v>217627.81289920342</v>
      </c>
      <c r="AP705">
        <v>207496</v>
      </c>
      <c r="AQ705">
        <v>296.3</v>
      </c>
      <c r="AR705">
        <f t="shared" si="76"/>
        <v>10131.812899203418</v>
      </c>
    </row>
    <row r="706" spans="1:44" x14ac:dyDescent="0.3">
      <c r="A706">
        <v>0</v>
      </c>
      <c r="B706">
        <v>0</v>
      </c>
      <c r="C706">
        <v>6</v>
      </c>
      <c r="D706">
        <f t="shared" si="71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72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3.3734410036323332</v>
      </c>
      <c r="O706">
        <f>IF((MIN(24,J706)-MAX('GA2'!$F$4,WS1B!I706))&lt;0,0,MIN(24,J706)-MAX('GA2'!$F$4,WS1B!I706))</f>
        <v>15.226558996367668</v>
      </c>
      <c r="P706">
        <f>(M706*'GA2'!$B$4+WS1B!N706*'GA2'!$C$4+WS1B!O706*'GA2'!$D$4)*INDEX('GA2'!$E$3:$E$8,WS1B!K706)</f>
        <v>183980.8950655963</v>
      </c>
      <c r="Q706">
        <v>0</v>
      </c>
      <c r="R706">
        <v>0</v>
      </c>
      <c r="S706">
        <v>1</v>
      </c>
      <c r="T706">
        <f t="shared" si="73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74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27593.849898056327</v>
      </c>
      <c r="AG706">
        <v>1.2</v>
      </c>
      <c r="AH706">
        <v>6.2</v>
      </c>
      <c r="AI706">
        <v>4</v>
      </c>
      <c r="AJ706">
        <f t="shared" si="75"/>
        <v>5</v>
      </c>
      <c r="AK706">
        <f>IF((MIN('GA2'!$F$3,AH706)-MAX(0,AG706))&lt;0,0,MIN('GA2'!$F$3,AH706)-MAX(0,AG706))</f>
        <v>3.6689916955204369</v>
      </c>
      <c r="AL706">
        <f>IF((MIN('GA2'!$F$4,WS1B!AH706)-MAX('GA2'!$F$3, WS1B!AG706))&lt;0,0,MIN('GA2'!$F$4,WS1B!AH706)-MAX('GA2'!$F$3, WS1B!AG706))</f>
        <v>1.3310083044795631</v>
      </c>
      <c r="AM706">
        <f>IF((MIN(24,AH706)-MAX('GA2'!$F$4,WS1B!AG706))&lt;0,0,MIN(24,AH706)-MAX('GA2'!$F$4,WS1B!AG706))</f>
        <v>0</v>
      </c>
      <c r="AN706">
        <f>(AK706*'GA2'!$B$7+WS1B!AL706*'GA2'!$C$7+WS1B!AM706*'GA2'!$D$7)*INDEX('GA2'!$E$3:$E$8,WS1B!AI706)</f>
        <v>32307.595761945864</v>
      </c>
      <c r="AO706">
        <f t="shared" si="70"/>
        <v>243882.34072559851</v>
      </c>
      <c r="AP706">
        <v>236422</v>
      </c>
      <c r="AQ706">
        <v>269.2</v>
      </c>
      <c r="AR706">
        <f t="shared" si="76"/>
        <v>7460.3407255985076</v>
      </c>
    </row>
    <row r="707" spans="1:44" x14ac:dyDescent="0.3">
      <c r="A707">
        <v>10.3</v>
      </c>
      <c r="B707">
        <v>14.3</v>
      </c>
      <c r="C707">
        <v>1</v>
      </c>
      <c r="D707">
        <f t="shared" si="71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34728.784033384531</v>
      </c>
      <c r="I707">
        <v>0</v>
      </c>
      <c r="J707">
        <v>0</v>
      </c>
      <c r="K707">
        <v>2</v>
      </c>
      <c r="L707">
        <f t="shared" si="72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73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74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72327.369489955629</v>
      </c>
      <c r="AG707">
        <v>0</v>
      </c>
      <c r="AH707">
        <v>0</v>
      </c>
      <c r="AI707">
        <v>4</v>
      </c>
      <c r="AJ707">
        <f t="shared" si="75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 t="shared" ref="AO707:AO770" si="77">$H707+$P707+$X707+$AF707+$AN707</f>
        <v>107056.15352334015</v>
      </c>
      <c r="AP707">
        <v>90015</v>
      </c>
      <c r="AQ707">
        <v>115.2</v>
      </c>
      <c r="AR707">
        <f t="shared" si="76"/>
        <v>17041.153523340152</v>
      </c>
    </row>
    <row r="708" spans="1:44" x14ac:dyDescent="0.3">
      <c r="A708">
        <v>4.0999999999999996</v>
      </c>
      <c r="B708">
        <v>5.3</v>
      </c>
      <c r="C708">
        <v>4</v>
      </c>
      <c r="D708">
        <f t="shared" ref="D708:D771" si="78">B708-A708</f>
        <v>1.2000000000000002</v>
      </c>
      <c r="E708">
        <f>IF((MIN('GA2'!$F$3,B708)-MAX(0,A708))&lt;0,0,MIN('GA2'!$F$3,B708)-MAX(0,A708))</f>
        <v>0.76899169552043745</v>
      </c>
      <c r="F708">
        <f>IF((MIN('GA2'!$F$4,WS1B!B708)-MAX('GA2'!$F$3, WS1B!A708))&lt;0,0,MIN('GA2'!$F$4,WS1B!B708)-MAX('GA2'!$F$3, WS1B!A708))</f>
        <v>0.43100830447956273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8630.2061488319796</v>
      </c>
      <c r="I708">
        <v>6.4</v>
      </c>
      <c r="J708">
        <v>23.2</v>
      </c>
      <c r="K708">
        <v>1</v>
      </c>
      <c r="L708">
        <f t="shared" ref="L708:L771" si="79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1.9734410036323329</v>
      </c>
      <c r="O708">
        <f>IF((MIN(24,J708)-MAX('GA2'!$F$4,WS1B!I708))&lt;0,0,MIN(24,J708)-MAX('GA2'!$F$4,WS1B!I708))</f>
        <v>14.826558996367666</v>
      </c>
      <c r="P708">
        <f>(M708*'GA2'!$B$4+WS1B!N708*'GA2'!$C$4+WS1B!O708*'GA2'!$D$4)*INDEX('GA2'!$E$3:$E$8,WS1B!K708)</f>
        <v>180223.89836460183</v>
      </c>
      <c r="Q708">
        <v>1.4</v>
      </c>
      <c r="R708">
        <v>3.7</v>
      </c>
      <c r="S708">
        <v>3</v>
      </c>
      <c r="T708">
        <f t="shared" ref="T708:T771" si="80">R708-Q708</f>
        <v>2.3000000000000003</v>
      </c>
      <c r="U708">
        <f>IF((MIN('GA2'!$F$3,R708)-MAX(0,Q708))&lt;0,0,MIN('GA2'!$F$3,R708)-MAX(0,Q708))</f>
        <v>2.3000000000000003</v>
      </c>
      <c r="V708">
        <f>IF((MIN('GA2'!$F$4,WS1B!R708)-MAX('GA2'!$F$3, WS1B!Q708))&lt;0,0,MIN('GA2'!$F$4,WS1B!R708)-MAX('GA2'!$F$3, WS1B!Q708))</f>
        <v>0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30372.131404872009</v>
      </c>
      <c r="Y708">
        <v>0</v>
      </c>
      <c r="Z708">
        <v>0</v>
      </c>
      <c r="AA708">
        <v>5</v>
      </c>
      <c r="AB708">
        <f t="shared" ref="AB708:AB771" si="81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82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 t="shared" si="77"/>
        <v>219226.23591830581</v>
      </c>
      <c r="AP708">
        <v>221582</v>
      </c>
      <c r="AQ708">
        <v>204.4</v>
      </c>
      <c r="AR708">
        <f t="shared" ref="AR708:AR771" si="83">ABS($AP708-$AO708)</f>
        <v>2355.7640816941857</v>
      </c>
    </row>
    <row r="709" spans="1:44" x14ac:dyDescent="0.3">
      <c r="A709">
        <v>0</v>
      </c>
      <c r="B709">
        <v>0</v>
      </c>
      <c r="C709">
        <v>2</v>
      </c>
      <c r="D709">
        <f t="shared" si="78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79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80"/>
        <v>12.7</v>
      </c>
      <c r="U709">
        <f>IF((MIN('GA2'!$F$3,R709)-MAX(0,Q709))&lt;0,0,MIN('GA2'!$F$3,R709)-MAX(0,Q709))</f>
        <v>4.0689916955204373</v>
      </c>
      <c r="V709">
        <f>IF((MIN('GA2'!$F$4,WS1B!R709)-MAX('GA2'!$F$3, WS1B!Q709))&lt;0,0,MIN('GA2'!$F$4,WS1B!R709)-MAX('GA2'!$F$3, WS1B!Q709))</f>
        <v>3.5044493081118961</v>
      </c>
      <c r="W709">
        <f>IF((MIN(24,R709)-MAX('GA2'!$F$4,WS1B!Q709))&lt;0,0,MIN(24,R709)-MAX('GA2'!$F$4,WS1B!Q709))</f>
        <v>5.1265589963676668</v>
      </c>
      <c r="X709">
        <f>(U709*'GA2'!$B$5+WS1B!V709*'GA2'!$C$5+WS1B!W709*'GA2'!$D$5)*INDEX('GA2'!$E$3:$E$8,WS1B!S709)</f>
        <v>140082.37536126387</v>
      </c>
      <c r="Y709">
        <v>0</v>
      </c>
      <c r="Z709">
        <v>0</v>
      </c>
      <c r="AA709">
        <v>6</v>
      </c>
      <c r="AB709">
        <f t="shared" si="81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82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 t="shared" si="77"/>
        <v>140082.37536126387</v>
      </c>
      <c r="AP709">
        <v>144894</v>
      </c>
      <c r="AQ709">
        <v>101.6</v>
      </c>
      <c r="AR709">
        <f t="shared" si="83"/>
        <v>4811.6246387361316</v>
      </c>
    </row>
    <row r="710" spans="1:44" x14ac:dyDescent="0.3">
      <c r="A710">
        <v>6.2</v>
      </c>
      <c r="B710">
        <v>14.8</v>
      </c>
      <c r="C710">
        <v>3</v>
      </c>
      <c r="D710">
        <f t="shared" si="78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2.1734410036323331</v>
      </c>
      <c r="G710">
        <f>IF((MIN(24,B710)-MAX('GA2'!$F$4,WS1B!A710))&lt;0,0,MIN(24,B710)-MAX('GA2'!$F$4,WS1B!A710))</f>
        <v>6.4265589963676675</v>
      </c>
      <c r="H710">
        <f>(E710*'GA2'!$B$3+WS1B!F710*'GA2'!$C$3+WS1B!G710*'GA2'!$D$3)*INDEX('GA2'!$E$3:$E$8,WS1B!C710)</f>
        <v>77215.69313460392</v>
      </c>
      <c r="I710">
        <v>0</v>
      </c>
      <c r="J710">
        <v>0</v>
      </c>
      <c r="K710">
        <v>4</v>
      </c>
      <c r="L710">
        <f t="shared" si="79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80"/>
        <v>4.5</v>
      </c>
      <c r="U710">
        <f>IF((MIN('GA2'!$F$3,R710)-MAX(0,Q710))&lt;0,0,MIN('GA2'!$F$3,R710)-MAX(0,Q710))</f>
        <v>2.8689916955204371</v>
      </c>
      <c r="V710">
        <f>IF((MIN('GA2'!$F$4,WS1B!R710)-MAX('GA2'!$F$3, WS1B!Q710))&lt;0,0,MIN('GA2'!$F$4,WS1B!R710)-MAX('GA2'!$F$3, WS1B!Q710))</f>
        <v>1.6310083044795629</v>
      </c>
      <c r="W710">
        <f>IF((MIN(24,R710)-MAX('GA2'!$F$4,WS1B!Q710))&lt;0,0,MIN(24,R710)-MAX('GA2'!$F$4,WS1B!Q710))</f>
        <v>0</v>
      </c>
      <c r="X710">
        <f>(U710*'GA2'!$B$5+WS1B!V710*'GA2'!$C$5+WS1B!W710*'GA2'!$D$5)*INDEX('GA2'!$E$3:$E$8,WS1B!S710)</f>
        <v>74891.373487179691</v>
      </c>
      <c r="Y710">
        <v>0</v>
      </c>
      <c r="Z710">
        <v>0</v>
      </c>
      <c r="AA710">
        <v>5</v>
      </c>
      <c r="AB710">
        <f t="shared" si="81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82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 t="shared" si="77"/>
        <v>152107.0666217836</v>
      </c>
      <c r="AP710">
        <v>128090</v>
      </c>
      <c r="AQ710">
        <v>165</v>
      </c>
      <c r="AR710">
        <f t="shared" si="83"/>
        <v>24017.066621783597</v>
      </c>
    </row>
    <row r="711" spans="1:44" x14ac:dyDescent="0.3">
      <c r="A711">
        <v>0</v>
      </c>
      <c r="B711">
        <v>0</v>
      </c>
      <c r="C711">
        <v>3</v>
      </c>
      <c r="D711">
        <f t="shared" si="78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79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80"/>
        <v>20.5</v>
      </c>
      <c r="U711">
        <f>IF((MIN('GA2'!$F$3,R711)-MAX(0,Q711))&lt;0,0,MIN('GA2'!$F$3,R711)-MAX(0,Q711))</f>
        <v>4.1689916955204369</v>
      </c>
      <c r="V711">
        <f>IF((MIN('GA2'!$F$4,WS1B!R711)-MAX('GA2'!$F$3, WS1B!Q711))&lt;0,0,MIN('GA2'!$F$4,WS1B!R711)-MAX('GA2'!$F$3, WS1B!Q711))</f>
        <v>3.5044493081118961</v>
      </c>
      <c r="W711">
        <f>IF((MIN(24,R711)-MAX('GA2'!$F$4,WS1B!Q711))&lt;0,0,MIN(24,R711)-MAX('GA2'!$F$4,WS1B!Q711))</f>
        <v>12.826558996367666</v>
      </c>
      <c r="X711">
        <f>(U711*'GA2'!$B$5+WS1B!V711*'GA2'!$C$5+WS1B!W711*'GA2'!$D$5)*INDEX('GA2'!$E$3:$E$8,WS1B!S711)</f>
        <v>254324.79154674709</v>
      </c>
      <c r="Y711">
        <v>11.6</v>
      </c>
      <c r="Z711">
        <v>21.7</v>
      </c>
      <c r="AA711">
        <v>2</v>
      </c>
      <c r="AB711">
        <f t="shared" si="81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76978.847569754347</v>
      </c>
      <c r="AG711">
        <v>0</v>
      </c>
      <c r="AH711">
        <v>0</v>
      </c>
      <c r="AI711">
        <v>5</v>
      </c>
      <c r="AJ711">
        <f t="shared" si="82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 t="shared" si="77"/>
        <v>331303.63911650144</v>
      </c>
      <c r="AP711">
        <v>328486</v>
      </c>
      <c r="AQ711">
        <v>244.8</v>
      </c>
      <c r="AR711">
        <f t="shared" si="83"/>
        <v>2817.6391165014356</v>
      </c>
    </row>
    <row r="712" spans="1:44" x14ac:dyDescent="0.3">
      <c r="A712">
        <v>0</v>
      </c>
      <c r="B712">
        <v>0</v>
      </c>
      <c r="C712">
        <v>3</v>
      </c>
      <c r="D712">
        <f t="shared" si="78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79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80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61876.431747823379</v>
      </c>
      <c r="Y712">
        <v>3.1</v>
      </c>
      <c r="Z712">
        <v>15.1</v>
      </c>
      <c r="AA712">
        <v>6</v>
      </c>
      <c r="AB712">
        <f t="shared" si="81"/>
        <v>12</v>
      </c>
      <c r="AC712">
        <f>IF((MIN('GA2'!$F$3,Z712)-MAX(0,Y712))&lt;0,0,MIN('GA2'!$F$3,Z712)-MAX(0,Y712))</f>
        <v>1.768991695520437</v>
      </c>
      <c r="AD712">
        <f>IF((MIN('GA2'!$F$4,WS1B!Z712)-MAX('GA2'!$F$3, WS1B!Y712))&lt;0,0,MIN('GA2'!$F$4,WS1B!Z712)-MAX('GA2'!$F$3, WS1B!Y712))</f>
        <v>3.5044493081118961</v>
      </c>
      <c r="AE712">
        <f>IF((MIN(24,Z712)-MAX('GA2'!$F$4,WS1B!Y712))&lt;0,0,MIN(24,Z712)-MAX('GA2'!$F$4,WS1B!Y712))</f>
        <v>6.7265589963676664</v>
      </c>
      <c r="AF712">
        <f>(AC712*'GA2'!$B$6+WS1B!AD712*'GA2'!$C$6+WS1B!AE712*'GA2'!$D$6)*INDEX('GA2'!$E$3:$E$8,WS1B!AA712)</f>
        <v>145096.51564779526</v>
      </c>
      <c r="AG712">
        <v>0</v>
      </c>
      <c r="AH712">
        <v>0</v>
      </c>
      <c r="AI712">
        <v>4</v>
      </c>
      <c r="AJ712">
        <f t="shared" si="82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 t="shared" si="77"/>
        <v>206972.94739561863</v>
      </c>
      <c r="AP712">
        <v>198524</v>
      </c>
      <c r="AQ712">
        <v>162.4</v>
      </c>
      <c r="AR712">
        <f t="shared" si="83"/>
        <v>8448.9473956186266</v>
      </c>
    </row>
    <row r="713" spans="1:44" x14ac:dyDescent="0.3">
      <c r="A713">
        <v>2.2000000000000002</v>
      </c>
      <c r="B713">
        <v>12.1</v>
      </c>
      <c r="C713">
        <v>5</v>
      </c>
      <c r="D713">
        <f t="shared" si="78"/>
        <v>9.8999999999999986</v>
      </c>
      <c r="E713">
        <f>IF((MIN('GA2'!$F$3,B713)-MAX(0,A713))&lt;0,0,MIN('GA2'!$F$3,B713)-MAX(0,A713))</f>
        <v>2.6689916955204369</v>
      </c>
      <c r="F713">
        <f>IF((MIN('GA2'!$F$4,WS1B!B713)-MAX('GA2'!$F$3, WS1B!A713))&lt;0,0,MIN('GA2'!$F$4,WS1B!B713)-MAX('GA2'!$F$3, WS1B!A713))</f>
        <v>3.5044493081118961</v>
      </c>
      <c r="G713">
        <f>IF((MIN(24,B713)-MAX('GA2'!$F$4,WS1B!A713))&lt;0,0,MIN(24,B713)-MAX('GA2'!$F$4,WS1B!A713))</f>
        <v>3.7265589963676664</v>
      </c>
      <c r="H713">
        <f>(E713*'GA2'!$B$3+WS1B!F713*'GA2'!$C$3+WS1B!G713*'GA2'!$D$3)*INDEX('GA2'!$E$3:$E$8,WS1B!C713)</f>
        <v>80961.599588207682</v>
      </c>
      <c r="I713">
        <v>6.5</v>
      </c>
      <c r="J713">
        <v>9.4</v>
      </c>
      <c r="K713">
        <v>3</v>
      </c>
      <c r="L713">
        <f t="shared" si="79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1.8734410036323332</v>
      </c>
      <c r="O713">
        <f>IF((MIN(24,J713)-MAX('GA2'!$F$4,WS1B!I713))&lt;0,0,MIN(24,J713)-MAX('GA2'!$F$4,WS1B!I713))</f>
        <v>1.0265589963676671</v>
      </c>
      <c r="P713">
        <f>(M713*'GA2'!$B$4+WS1B!N713*'GA2'!$C$4+WS1B!O713*'GA2'!$D$4)*INDEX('GA2'!$E$3:$E$8,WS1B!K713)</f>
        <v>33280.220387283953</v>
      </c>
      <c r="Q713">
        <v>11.2</v>
      </c>
      <c r="R713">
        <v>21.1</v>
      </c>
      <c r="S713">
        <v>4</v>
      </c>
      <c r="T713">
        <f t="shared" si="80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71570.860186833728</v>
      </c>
      <c r="Y713">
        <v>0</v>
      </c>
      <c r="Z713">
        <v>0</v>
      </c>
      <c r="AA713">
        <v>2</v>
      </c>
      <c r="AB713">
        <f t="shared" si="81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82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31815.132736878033</v>
      </c>
      <c r="AO713">
        <f t="shared" si="77"/>
        <v>217627.81289920342</v>
      </c>
      <c r="AP713">
        <v>207496</v>
      </c>
      <c r="AQ713">
        <v>296.3</v>
      </c>
      <c r="AR713">
        <f t="shared" si="83"/>
        <v>10131.812899203418</v>
      </c>
    </row>
    <row r="714" spans="1:44" x14ac:dyDescent="0.3">
      <c r="A714">
        <v>0</v>
      </c>
      <c r="B714">
        <v>0</v>
      </c>
      <c r="C714">
        <v>6</v>
      </c>
      <c r="D714">
        <f t="shared" si="78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79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3.3734410036323332</v>
      </c>
      <c r="O714">
        <f>IF((MIN(24,J714)-MAX('GA2'!$F$4,WS1B!I714))&lt;0,0,MIN(24,J714)-MAX('GA2'!$F$4,WS1B!I714))</f>
        <v>15.226558996367668</v>
      </c>
      <c r="P714">
        <f>(M714*'GA2'!$B$4+WS1B!N714*'GA2'!$C$4+WS1B!O714*'GA2'!$D$4)*INDEX('GA2'!$E$3:$E$8,WS1B!K714)</f>
        <v>183980.8950655963</v>
      </c>
      <c r="Q714">
        <v>0</v>
      </c>
      <c r="R714">
        <v>0</v>
      </c>
      <c r="S714">
        <v>1</v>
      </c>
      <c r="T714">
        <f t="shared" si="80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81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27593.849898056327</v>
      </c>
      <c r="AG714">
        <v>1.2</v>
      </c>
      <c r="AH714">
        <v>6.2</v>
      </c>
      <c r="AI714">
        <v>4</v>
      </c>
      <c r="AJ714">
        <f t="shared" si="82"/>
        <v>5</v>
      </c>
      <c r="AK714">
        <f>IF((MIN('GA2'!$F$3,AH714)-MAX(0,AG714))&lt;0,0,MIN('GA2'!$F$3,AH714)-MAX(0,AG714))</f>
        <v>3.6689916955204369</v>
      </c>
      <c r="AL714">
        <f>IF((MIN('GA2'!$F$4,WS1B!AH714)-MAX('GA2'!$F$3, WS1B!AG714))&lt;0,0,MIN('GA2'!$F$4,WS1B!AH714)-MAX('GA2'!$F$3, WS1B!AG714))</f>
        <v>1.3310083044795631</v>
      </c>
      <c r="AM714">
        <f>IF((MIN(24,AH714)-MAX('GA2'!$F$4,WS1B!AG714))&lt;0,0,MIN(24,AH714)-MAX('GA2'!$F$4,WS1B!AG714))</f>
        <v>0</v>
      </c>
      <c r="AN714">
        <f>(AK714*'GA2'!$B$7+WS1B!AL714*'GA2'!$C$7+WS1B!AM714*'GA2'!$D$7)*INDEX('GA2'!$E$3:$E$8,WS1B!AI714)</f>
        <v>32307.595761945864</v>
      </c>
      <c r="AO714">
        <f t="shared" si="77"/>
        <v>243882.34072559851</v>
      </c>
      <c r="AP714">
        <v>236422</v>
      </c>
      <c r="AQ714">
        <v>269.2</v>
      </c>
      <c r="AR714">
        <f t="shared" si="83"/>
        <v>7460.3407255985076</v>
      </c>
    </row>
    <row r="715" spans="1:44" x14ac:dyDescent="0.3">
      <c r="A715">
        <v>10.3</v>
      </c>
      <c r="B715">
        <v>14.3</v>
      </c>
      <c r="C715">
        <v>1</v>
      </c>
      <c r="D715">
        <f t="shared" si="78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34728.784033384531</v>
      </c>
      <c r="I715">
        <v>0</v>
      </c>
      <c r="J715">
        <v>0</v>
      </c>
      <c r="K715">
        <v>2</v>
      </c>
      <c r="L715">
        <f t="shared" si="79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80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81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72327.369489955629</v>
      </c>
      <c r="AG715">
        <v>0</v>
      </c>
      <c r="AH715">
        <v>0</v>
      </c>
      <c r="AI715">
        <v>4</v>
      </c>
      <c r="AJ715">
        <f t="shared" si="82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 t="shared" si="77"/>
        <v>107056.15352334015</v>
      </c>
      <c r="AP715">
        <v>90015</v>
      </c>
      <c r="AQ715">
        <v>115.2</v>
      </c>
      <c r="AR715">
        <f t="shared" si="83"/>
        <v>17041.153523340152</v>
      </c>
    </row>
    <row r="716" spans="1:44" x14ac:dyDescent="0.3">
      <c r="A716">
        <v>4.0999999999999996</v>
      </c>
      <c r="B716">
        <v>5.3</v>
      </c>
      <c r="C716">
        <v>4</v>
      </c>
      <c r="D716">
        <f t="shared" si="78"/>
        <v>1.2000000000000002</v>
      </c>
      <c r="E716">
        <f>IF((MIN('GA2'!$F$3,B716)-MAX(0,A716))&lt;0,0,MIN('GA2'!$F$3,B716)-MAX(0,A716))</f>
        <v>0.76899169552043745</v>
      </c>
      <c r="F716">
        <f>IF((MIN('GA2'!$F$4,WS1B!B716)-MAX('GA2'!$F$3, WS1B!A716))&lt;0,0,MIN('GA2'!$F$4,WS1B!B716)-MAX('GA2'!$F$3, WS1B!A716))</f>
        <v>0.43100830447956273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8630.2061488319796</v>
      </c>
      <c r="I716">
        <v>6.4</v>
      </c>
      <c r="J716">
        <v>23.2</v>
      </c>
      <c r="K716">
        <v>1</v>
      </c>
      <c r="L716">
        <f t="shared" si="79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1.9734410036323329</v>
      </c>
      <c r="O716">
        <f>IF((MIN(24,J716)-MAX('GA2'!$F$4,WS1B!I716))&lt;0,0,MIN(24,J716)-MAX('GA2'!$F$4,WS1B!I716))</f>
        <v>14.826558996367666</v>
      </c>
      <c r="P716">
        <f>(M716*'GA2'!$B$4+WS1B!N716*'GA2'!$C$4+WS1B!O716*'GA2'!$D$4)*INDEX('GA2'!$E$3:$E$8,WS1B!K716)</f>
        <v>180223.89836460183</v>
      </c>
      <c r="Q716">
        <v>1.4</v>
      </c>
      <c r="R716">
        <v>3.7</v>
      </c>
      <c r="S716">
        <v>3</v>
      </c>
      <c r="T716">
        <f t="shared" si="80"/>
        <v>2.3000000000000003</v>
      </c>
      <c r="U716">
        <f>IF((MIN('GA2'!$F$3,R716)-MAX(0,Q716))&lt;0,0,MIN('GA2'!$F$3,R716)-MAX(0,Q716))</f>
        <v>2.3000000000000003</v>
      </c>
      <c r="V716">
        <f>IF((MIN('GA2'!$F$4,WS1B!R716)-MAX('GA2'!$F$3, WS1B!Q716))&lt;0,0,MIN('GA2'!$F$4,WS1B!R716)-MAX('GA2'!$F$3, WS1B!Q716))</f>
        <v>0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30372.131404872009</v>
      </c>
      <c r="Y716">
        <v>0</v>
      </c>
      <c r="Z716">
        <v>0</v>
      </c>
      <c r="AA716">
        <v>5</v>
      </c>
      <c r="AB716">
        <f t="shared" si="81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82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 t="shared" si="77"/>
        <v>219226.23591830581</v>
      </c>
      <c r="AP716">
        <v>221582</v>
      </c>
      <c r="AQ716">
        <v>204.4</v>
      </c>
      <c r="AR716">
        <f t="shared" si="83"/>
        <v>2355.7640816941857</v>
      </c>
    </row>
    <row r="717" spans="1:44" x14ac:dyDescent="0.3">
      <c r="A717">
        <v>0</v>
      </c>
      <c r="B717">
        <v>0</v>
      </c>
      <c r="C717">
        <v>2</v>
      </c>
      <c r="D717">
        <f t="shared" si="78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79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80"/>
        <v>12.7</v>
      </c>
      <c r="U717">
        <f>IF((MIN('GA2'!$F$3,R717)-MAX(0,Q717))&lt;0,0,MIN('GA2'!$F$3,R717)-MAX(0,Q717))</f>
        <v>4.0689916955204373</v>
      </c>
      <c r="V717">
        <f>IF((MIN('GA2'!$F$4,WS1B!R717)-MAX('GA2'!$F$3, WS1B!Q717))&lt;0,0,MIN('GA2'!$F$4,WS1B!R717)-MAX('GA2'!$F$3, WS1B!Q717))</f>
        <v>3.5044493081118961</v>
      </c>
      <c r="W717">
        <f>IF((MIN(24,R717)-MAX('GA2'!$F$4,WS1B!Q717))&lt;0,0,MIN(24,R717)-MAX('GA2'!$F$4,WS1B!Q717))</f>
        <v>5.1265589963676668</v>
      </c>
      <c r="X717">
        <f>(U717*'GA2'!$B$5+WS1B!V717*'GA2'!$C$5+WS1B!W717*'GA2'!$D$5)*INDEX('GA2'!$E$3:$E$8,WS1B!S717)</f>
        <v>140082.37536126387</v>
      </c>
      <c r="Y717">
        <v>0</v>
      </c>
      <c r="Z717">
        <v>0</v>
      </c>
      <c r="AA717">
        <v>6</v>
      </c>
      <c r="AB717">
        <f t="shared" si="81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82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 t="shared" si="77"/>
        <v>140082.37536126387</v>
      </c>
      <c r="AP717">
        <v>144894</v>
      </c>
      <c r="AQ717">
        <v>101.6</v>
      </c>
      <c r="AR717">
        <f t="shared" si="83"/>
        <v>4811.6246387361316</v>
      </c>
    </row>
    <row r="718" spans="1:44" x14ac:dyDescent="0.3">
      <c r="A718">
        <v>6.2</v>
      </c>
      <c r="B718">
        <v>14.8</v>
      </c>
      <c r="C718">
        <v>3</v>
      </c>
      <c r="D718">
        <f t="shared" si="78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2.1734410036323331</v>
      </c>
      <c r="G718">
        <f>IF((MIN(24,B718)-MAX('GA2'!$F$4,WS1B!A718))&lt;0,0,MIN(24,B718)-MAX('GA2'!$F$4,WS1B!A718))</f>
        <v>6.4265589963676675</v>
      </c>
      <c r="H718">
        <f>(E718*'GA2'!$B$3+WS1B!F718*'GA2'!$C$3+WS1B!G718*'GA2'!$D$3)*INDEX('GA2'!$E$3:$E$8,WS1B!C718)</f>
        <v>77215.69313460392</v>
      </c>
      <c r="I718">
        <v>0</v>
      </c>
      <c r="J718">
        <v>0</v>
      </c>
      <c r="K718">
        <v>4</v>
      </c>
      <c r="L718">
        <f t="shared" si="79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80"/>
        <v>4.5</v>
      </c>
      <c r="U718">
        <f>IF((MIN('GA2'!$F$3,R718)-MAX(0,Q718))&lt;0,0,MIN('GA2'!$F$3,R718)-MAX(0,Q718))</f>
        <v>2.8689916955204371</v>
      </c>
      <c r="V718">
        <f>IF((MIN('GA2'!$F$4,WS1B!R718)-MAX('GA2'!$F$3, WS1B!Q718))&lt;0,0,MIN('GA2'!$F$4,WS1B!R718)-MAX('GA2'!$F$3, WS1B!Q718))</f>
        <v>1.6310083044795629</v>
      </c>
      <c r="W718">
        <f>IF((MIN(24,R718)-MAX('GA2'!$F$4,WS1B!Q718))&lt;0,0,MIN(24,R718)-MAX('GA2'!$F$4,WS1B!Q718))</f>
        <v>0</v>
      </c>
      <c r="X718">
        <f>(U718*'GA2'!$B$5+WS1B!V718*'GA2'!$C$5+WS1B!W718*'GA2'!$D$5)*INDEX('GA2'!$E$3:$E$8,WS1B!S718)</f>
        <v>74891.373487179691</v>
      </c>
      <c r="Y718">
        <v>0</v>
      </c>
      <c r="Z718">
        <v>0</v>
      </c>
      <c r="AA718">
        <v>5</v>
      </c>
      <c r="AB718">
        <f t="shared" si="81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82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 t="shared" si="77"/>
        <v>152107.0666217836</v>
      </c>
      <c r="AP718">
        <v>128090</v>
      </c>
      <c r="AQ718">
        <v>165</v>
      </c>
      <c r="AR718">
        <f t="shared" si="83"/>
        <v>24017.066621783597</v>
      </c>
    </row>
    <row r="719" spans="1:44" x14ac:dyDescent="0.3">
      <c r="A719">
        <v>7.1</v>
      </c>
      <c r="B719">
        <v>13.7</v>
      </c>
      <c r="C719">
        <v>3</v>
      </c>
      <c r="D719">
        <f t="shared" si="78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1.2734410036323336</v>
      </c>
      <c r="G719">
        <f>IF((MIN(24,B719)-MAX('GA2'!$F$4,WS1B!A719))&lt;0,0,MIN(24,B719)-MAX('GA2'!$F$4,WS1B!A719))</f>
        <v>5.3265589963676661</v>
      </c>
      <c r="H719">
        <f>(E719*'GA2'!$B$3+WS1B!F719*'GA2'!$C$3+WS1B!G719*'GA2'!$D$3)*INDEX('GA2'!$E$3:$E$8,WS1B!C719)</f>
        <v>60995.890842406974</v>
      </c>
      <c r="I719">
        <v>10.7</v>
      </c>
      <c r="J719">
        <v>15.7</v>
      </c>
      <c r="K719">
        <v>5</v>
      </c>
      <c r="L719">
        <f t="shared" si="79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60481.000754603345</v>
      </c>
      <c r="Q719">
        <v>16.8</v>
      </c>
      <c r="R719">
        <v>23.5</v>
      </c>
      <c r="S719">
        <v>4</v>
      </c>
      <c r="T719">
        <f t="shared" si="80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48436.844772907658</v>
      </c>
      <c r="Y719">
        <v>0</v>
      </c>
      <c r="Z719">
        <v>0</v>
      </c>
      <c r="AA719">
        <v>6</v>
      </c>
      <c r="AB719">
        <f t="shared" si="81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82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 t="shared" si="77"/>
        <v>169913.73636991798</v>
      </c>
      <c r="AP719">
        <v>157905</v>
      </c>
      <c r="AQ719">
        <v>202.6</v>
      </c>
      <c r="AR719">
        <f t="shared" si="83"/>
        <v>12008.736369917984</v>
      </c>
    </row>
    <row r="720" spans="1:44" x14ac:dyDescent="0.3">
      <c r="A720">
        <v>0</v>
      </c>
      <c r="B720">
        <v>0</v>
      </c>
      <c r="C720">
        <v>1</v>
      </c>
      <c r="D720">
        <f t="shared" si="78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79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0.87344100363233323</v>
      </c>
      <c r="O720">
        <f>IF((MIN(24,J720)-MAX('GA2'!$F$4,WS1B!I720))&lt;0,0,MIN(24,J720)-MAX('GA2'!$F$4,WS1B!I720))</f>
        <v>10.926558996367667</v>
      </c>
      <c r="P720">
        <f>(M720*'GA2'!$B$4+WS1B!N720*'GA2'!$C$4+WS1B!O720*'GA2'!$D$4)*INDEX('GA2'!$E$3:$E$8,WS1B!K720)</f>
        <v>118625.05943291351</v>
      </c>
      <c r="Q720">
        <v>0</v>
      </c>
      <c r="R720">
        <v>0</v>
      </c>
      <c r="S720">
        <v>3</v>
      </c>
      <c r="T720">
        <f t="shared" si="80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81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82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 t="shared" si="77"/>
        <v>118625.05943291351</v>
      </c>
      <c r="AP720">
        <v>132956</v>
      </c>
      <c r="AQ720">
        <v>118</v>
      </c>
      <c r="AR720">
        <f t="shared" si="83"/>
        <v>14330.940567086494</v>
      </c>
    </row>
    <row r="721" spans="1:44" x14ac:dyDescent="0.3">
      <c r="A721">
        <v>0</v>
      </c>
      <c r="B721">
        <v>0</v>
      </c>
      <c r="C721">
        <v>4</v>
      </c>
      <c r="D721">
        <f t="shared" si="78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79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0.67344100363233306</v>
      </c>
      <c r="O721">
        <f>IF((MIN(24,J721)-MAX('GA2'!$F$4,WS1B!I721))&lt;0,0,MIN(24,J721)-MAX('GA2'!$F$4,WS1B!I721))</f>
        <v>13.526558996367665</v>
      </c>
      <c r="P721">
        <f>(M721*'GA2'!$B$4+WS1B!N721*'GA2'!$C$4+WS1B!O721*'GA2'!$D$4)*INDEX('GA2'!$E$3:$E$8,WS1B!K721)</f>
        <v>178925.56302996294</v>
      </c>
      <c r="Q721">
        <v>1.8</v>
      </c>
      <c r="R721">
        <v>23.2</v>
      </c>
      <c r="S721">
        <v>5</v>
      </c>
      <c r="T721">
        <f t="shared" si="80"/>
        <v>21.4</v>
      </c>
      <c r="U721">
        <f>IF((MIN('GA2'!$F$3,R721)-MAX(0,Q721))&lt;0,0,MIN('GA2'!$F$3,R721)-MAX(0,Q721))</f>
        <v>3.0689916955204373</v>
      </c>
      <c r="V721">
        <f>IF((MIN('GA2'!$F$4,WS1B!R721)-MAX('GA2'!$F$3, WS1B!Q721))&lt;0,0,MIN('GA2'!$F$4,WS1B!R721)-MAX('GA2'!$F$3, WS1B!Q721))</f>
        <v>3.5044493081118961</v>
      </c>
      <c r="W721">
        <f>IF((MIN(24,R721)-MAX('GA2'!$F$4,WS1B!Q721))&lt;0,0,MIN(24,R721)-MAX('GA2'!$F$4,WS1B!Q721))</f>
        <v>14.826558996367666</v>
      </c>
      <c r="X721">
        <f>(U721*'GA2'!$B$5+WS1B!V721*'GA2'!$C$5+WS1B!W721*'GA2'!$D$5)*INDEX('GA2'!$E$3:$E$8,WS1B!S721)</f>
        <v>222739.92226193839</v>
      </c>
      <c r="Y721">
        <v>0</v>
      </c>
      <c r="Z721">
        <v>0</v>
      </c>
      <c r="AA721">
        <v>1</v>
      </c>
      <c r="AB721">
        <f t="shared" si="81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82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 t="shared" si="77"/>
        <v>401665.48529190134</v>
      </c>
      <c r="AP721">
        <v>397598</v>
      </c>
      <c r="AQ721">
        <v>313.2</v>
      </c>
      <c r="AR721">
        <f t="shared" si="83"/>
        <v>4067.4852919013356</v>
      </c>
    </row>
    <row r="722" spans="1:44" x14ac:dyDescent="0.3">
      <c r="A722">
        <v>2.9</v>
      </c>
      <c r="B722">
        <v>8.8000000000000007</v>
      </c>
      <c r="C722">
        <v>2</v>
      </c>
      <c r="D722">
        <f t="shared" si="78"/>
        <v>5.9</v>
      </c>
      <c r="E722">
        <f>IF((MIN('GA2'!$F$3,B722)-MAX(0,A722))&lt;0,0,MIN('GA2'!$F$3,B722)-MAX(0,A722))</f>
        <v>1.9689916955204372</v>
      </c>
      <c r="F722">
        <f>IF((MIN('GA2'!$F$4,WS1B!B722)-MAX('GA2'!$F$3, WS1B!A722))&lt;0,0,MIN('GA2'!$F$4,WS1B!B722)-MAX('GA2'!$F$3, WS1B!A722))</f>
        <v>3.5044493081118961</v>
      </c>
      <c r="G722">
        <f>IF((MIN(24,B722)-MAX('GA2'!$F$4,WS1B!A722))&lt;0,0,MIN(24,B722)-MAX('GA2'!$F$4,WS1B!A722))</f>
        <v>0.42655899636766748</v>
      </c>
      <c r="H722">
        <f>(E722*'GA2'!$B$3+WS1B!F722*'GA2'!$C$3+WS1B!G722*'GA2'!$D$3)*INDEX('GA2'!$E$3:$E$8,WS1B!C722)</f>
        <v>35601.930308778537</v>
      </c>
      <c r="I722">
        <v>0</v>
      </c>
      <c r="J722">
        <v>0</v>
      </c>
      <c r="K722">
        <v>4</v>
      </c>
      <c r="L722">
        <f t="shared" si="79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80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5963.9934214769582</v>
      </c>
      <c r="Y722">
        <v>2.6</v>
      </c>
      <c r="Z722">
        <v>7.4</v>
      </c>
      <c r="AA722">
        <v>3</v>
      </c>
      <c r="AB722">
        <f t="shared" si="81"/>
        <v>4.8000000000000007</v>
      </c>
      <c r="AC722">
        <f>IF((MIN('GA2'!$F$3,Z722)-MAX(0,Y722))&lt;0,0,MIN('GA2'!$F$3,Z722)-MAX(0,Y722))</f>
        <v>2.268991695520437</v>
      </c>
      <c r="AD722">
        <f>IF((MIN('GA2'!$F$4,WS1B!Z722)-MAX('GA2'!$F$3, WS1B!Y722))&lt;0,0,MIN('GA2'!$F$4,WS1B!Z722)-MAX('GA2'!$F$3, WS1B!Y722))</f>
        <v>2.5310083044795633</v>
      </c>
      <c r="AE722">
        <f>IF((MIN(24,Z722)-MAX('GA2'!$F$4,WS1B!Y722))&lt;0,0,MIN(24,Z722)-MAX('GA2'!$F$4,WS1B!Y722))</f>
        <v>0</v>
      </c>
      <c r="AF722">
        <f>(AC722*'GA2'!$B$6+WS1B!AD722*'GA2'!$C$6+WS1B!AE722*'GA2'!$D$6)*INDEX('GA2'!$E$3:$E$8,WS1B!AA722)</f>
        <v>56802.640715520771</v>
      </c>
      <c r="AG722">
        <v>10</v>
      </c>
      <c r="AH722">
        <v>21.9</v>
      </c>
      <c r="AI722">
        <v>6</v>
      </c>
      <c r="AJ722">
        <f t="shared" si="82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146902.18326516359</v>
      </c>
      <c r="AO722">
        <f t="shared" si="77"/>
        <v>245270.74771093985</v>
      </c>
      <c r="AP722">
        <v>268096</v>
      </c>
      <c r="AQ722">
        <v>276.10000000000002</v>
      </c>
      <c r="AR722">
        <f t="shared" si="83"/>
        <v>22825.252289060154</v>
      </c>
    </row>
    <row r="723" spans="1:44" x14ac:dyDescent="0.3">
      <c r="A723">
        <v>8.6</v>
      </c>
      <c r="B723">
        <v>21.8</v>
      </c>
      <c r="C723">
        <v>3</v>
      </c>
      <c r="D723">
        <f t="shared" si="78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133206.594904022</v>
      </c>
      <c r="I723">
        <v>7.5</v>
      </c>
      <c r="J723">
        <v>21.2</v>
      </c>
      <c r="K723">
        <v>2</v>
      </c>
      <c r="L723">
        <f t="shared" si="79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0.87344100363233323</v>
      </c>
      <c r="O723">
        <f>IF((MIN(24,J723)-MAX('GA2'!$F$4,WS1B!I723))&lt;0,0,MIN(24,J723)-MAX('GA2'!$F$4,WS1B!I723))</f>
        <v>12.826558996367666</v>
      </c>
      <c r="P723">
        <f>(M723*'GA2'!$B$4+WS1B!N723*'GA2'!$C$4+WS1B!O723*'GA2'!$D$4)*INDEX('GA2'!$E$3:$E$8,WS1B!K723)</f>
        <v>137937.32325212762</v>
      </c>
      <c r="Q723">
        <v>0</v>
      </c>
      <c r="R723">
        <v>0</v>
      </c>
      <c r="S723">
        <v>5</v>
      </c>
      <c r="T723">
        <f t="shared" si="80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81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82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 t="shared" si="77"/>
        <v>271143.91815614962</v>
      </c>
      <c r="AP723">
        <v>277074</v>
      </c>
      <c r="AQ723">
        <v>335</v>
      </c>
      <c r="AR723">
        <f t="shared" si="83"/>
        <v>5930.0818438503775</v>
      </c>
    </row>
    <row r="724" spans="1:44" x14ac:dyDescent="0.3">
      <c r="A724">
        <v>0</v>
      </c>
      <c r="B724">
        <v>0</v>
      </c>
      <c r="C724">
        <v>4</v>
      </c>
      <c r="D724">
        <f t="shared" si="78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79"/>
        <v>15.5</v>
      </c>
      <c r="M724">
        <f>IF((MIN('GA2'!$F$3,J724)-MAX(0,I724))&lt;0,0,MIN('GA2'!$F$3,J724)-MAX(0,I724))</f>
        <v>1.5689916955204373</v>
      </c>
      <c r="N724">
        <f>IF((MIN('GA2'!$F$4,WS1B!J724)-MAX('GA2'!$F$3, WS1B!I724))&lt;0,0,MIN('GA2'!$F$4,WS1B!J724)-MAX('GA2'!$F$3, WS1B!I724))</f>
        <v>3.5044493081118961</v>
      </c>
      <c r="O724">
        <f>IF((MIN(24,J724)-MAX('GA2'!$F$4,WS1B!I724))&lt;0,0,MIN(24,J724)-MAX('GA2'!$F$4,WS1B!I724))</f>
        <v>10.426558996367667</v>
      </c>
      <c r="P724">
        <f>(M724*'GA2'!$B$4+WS1B!N724*'GA2'!$C$4+WS1B!O724*'GA2'!$D$4)*INDEX('GA2'!$E$3:$E$8,WS1B!K724)</f>
        <v>185175.72466723301</v>
      </c>
      <c r="Q724">
        <v>4.9000000000000004</v>
      </c>
      <c r="R724">
        <v>6.9</v>
      </c>
      <c r="S724">
        <v>5</v>
      </c>
      <c r="T724">
        <f t="shared" si="80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2</v>
      </c>
      <c r="W724">
        <f>IF((MIN(24,R724)-MAX('GA2'!$F$4,WS1B!Q724))&lt;0,0,MIN(24,R724)-MAX('GA2'!$F$4,WS1B!Q724))</f>
        <v>0</v>
      </c>
      <c r="X724">
        <f>(U724*'GA2'!$B$5+WS1B!V724*'GA2'!$C$5+WS1B!W724*'GA2'!$D$5)*INDEX('GA2'!$E$3:$E$8,WS1B!S724)</f>
        <v>35179.288909627765</v>
      </c>
      <c r="Y724">
        <v>0</v>
      </c>
      <c r="Z724">
        <v>0</v>
      </c>
      <c r="AA724">
        <v>1</v>
      </c>
      <c r="AB724">
        <f t="shared" si="81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82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 t="shared" si="77"/>
        <v>220355.01357686077</v>
      </c>
      <c r="AP724">
        <v>221695</v>
      </c>
      <c r="AQ724">
        <v>171</v>
      </c>
      <c r="AR724">
        <f t="shared" si="83"/>
        <v>1339.9864231392276</v>
      </c>
    </row>
    <row r="725" spans="1:44" x14ac:dyDescent="0.3">
      <c r="A725">
        <v>13.6</v>
      </c>
      <c r="B725">
        <v>22.6</v>
      </c>
      <c r="C725">
        <v>1</v>
      </c>
      <c r="D725">
        <f t="shared" si="78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78139.764075115207</v>
      </c>
      <c r="I725">
        <v>0</v>
      </c>
      <c r="J725">
        <v>0</v>
      </c>
      <c r="K725">
        <v>5</v>
      </c>
      <c r="L725">
        <f t="shared" si="79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80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81"/>
        <v>3.4999999999999996</v>
      </c>
      <c r="AC725">
        <f>IF((MIN('GA2'!$F$3,Z725)-MAX(0,Y725))&lt;0,0,MIN('GA2'!$F$3,Z725)-MAX(0,Y725))</f>
        <v>3.4999999999999996</v>
      </c>
      <c r="AD725">
        <f>IF((MIN('GA2'!$F$4,WS1B!Z725)-MAX('GA2'!$F$3, WS1B!Y725))&lt;0,0,MIN('GA2'!$F$4,WS1B!Z725)-MAX('GA2'!$F$3, WS1B!Y725))</f>
        <v>0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23280.648434646315</v>
      </c>
      <c r="AG725">
        <v>0</v>
      </c>
      <c r="AH725">
        <v>0</v>
      </c>
      <c r="AI725">
        <v>6</v>
      </c>
      <c r="AJ725">
        <f t="shared" si="82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 t="shared" si="77"/>
        <v>101420.41250976152</v>
      </c>
      <c r="AP725">
        <v>137880</v>
      </c>
      <c r="AQ725">
        <v>163</v>
      </c>
      <c r="AR725">
        <f t="shared" si="83"/>
        <v>36459.587490238482</v>
      </c>
    </row>
    <row r="726" spans="1:44" x14ac:dyDescent="0.3">
      <c r="A726">
        <v>0</v>
      </c>
      <c r="B726">
        <v>0</v>
      </c>
      <c r="C726">
        <v>6</v>
      </c>
      <c r="D726">
        <f t="shared" si="78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79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16496.325039007515</v>
      </c>
      <c r="Q726">
        <v>4.2</v>
      </c>
      <c r="R726">
        <v>20.100000000000001</v>
      </c>
      <c r="S726">
        <v>2</v>
      </c>
      <c r="T726">
        <f t="shared" si="80"/>
        <v>15.900000000000002</v>
      </c>
      <c r="U726">
        <f>IF((MIN('GA2'!$F$3,R726)-MAX(0,Q726))&lt;0,0,MIN('GA2'!$F$3,R726)-MAX(0,Q726))</f>
        <v>0.66899169552043691</v>
      </c>
      <c r="V726">
        <f>IF((MIN('GA2'!$F$4,WS1B!R726)-MAX('GA2'!$F$3, WS1B!Q726))&lt;0,0,MIN('GA2'!$F$4,WS1B!R726)-MAX('GA2'!$F$3, WS1B!Q726))</f>
        <v>3.5044493081118961</v>
      </c>
      <c r="W726">
        <f>IF((MIN(24,R726)-MAX('GA2'!$F$4,WS1B!Q726))&lt;0,0,MIN(24,R726)-MAX('GA2'!$F$4,WS1B!Q726))</f>
        <v>11.726558996367668</v>
      </c>
      <c r="X726">
        <f>(U726*'GA2'!$B$5+WS1B!V726*'GA2'!$C$5+WS1B!W726*'GA2'!$D$5)*INDEX('GA2'!$E$3:$E$8,WS1B!S726)</f>
        <v>140264.4747555652</v>
      </c>
      <c r="Y726">
        <v>3.3</v>
      </c>
      <c r="Z726">
        <v>7.5</v>
      </c>
      <c r="AA726">
        <v>1</v>
      </c>
      <c r="AB726">
        <f t="shared" si="81"/>
        <v>4.2</v>
      </c>
      <c r="AC726">
        <f>IF((MIN('GA2'!$F$3,Z726)-MAX(0,Y726))&lt;0,0,MIN('GA2'!$F$3,Z726)-MAX(0,Y726))</f>
        <v>1.5689916955204373</v>
      </c>
      <c r="AD726">
        <f>IF((MIN('GA2'!$F$4,WS1B!Z726)-MAX('GA2'!$F$3, WS1B!Y726))&lt;0,0,MIN('GA2'!$F$4,WS1B!Z726)-MAX('GA2'!$F$3, WS1B!Y726))</f>
        <v>2.6310083044795629</v>
      </c>
      <c r="AE726">
        <f>IF((MIN(24,Z726)-MAX('GA2'!$F$4,WS1B!Y726))&lt;0,0,MIN(24,Z726)-MAX('GA2'!$F$4,WS1B!Y726))</f>
        <v>0</v>
      </c>
      <c r="AF726">
        <f>(AC726*'GA2'!$B$6+WS1B!AD726*'GA2'!$C$6+WS1B!AE726*'GA2'!$D$6)*INDEX('GA2'!$E$3:$E$8,WS1B!AA726)</f>
        <v>45384.968455104587</v>
      </c>
      <c r="AG726">
        <v>18.3</v>
      </c>
      <c r="AH726">
        <v>22.2</v>
      </c>
      <c r="AI726">
        <v>5</v>
      </c>
      <c r="AJ726">
        <f t="shared" si="82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41659.276899145552</v>
      </c>
      <c r="AO726">
        <f t="shared" si="77"/>
        <v>243805.04514882289</v>
      </c>
      <c r="AP726">
        <v>264578</v>
      </c>
      <c r="AQ726">
        <v>220.6</v>
      </c>
      <c r="AR726">
        <f t="shared" si="83"/>
        <v>20772.954851177114</v>
      </c>
    </row>
    <row r="727" spans="1:44" x14ac:dyDescent="0.3">
      <c r="A727">
        <v>0</v>
      </c>
      <c r="B727">
        <v>0</v>
      </c>
      <c r="C727">
        <v>2</v>
      </c>
      <c r="D727">
        <f t="shared" si="78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79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2.2734410036323336</v>
      </c>
      <c r="O727">
        <f>IF((MIN(24,J727)-MAX('GA2'!$F$4,WS1B!I727))&lt;0,0,MIN(24,J727)-MAX('GA2'!$F$4,WS1B!I727))</f>
        <v>2.0265589963676671</v>
      </c>
      <c r="P727">
        <f>(M727*'GA2'!$B$4+WS1B!N727*'GA2'!$C$4+WS1B!O727*'GA2'!$D$4)*INDEX('GA2'!$E$3:$E$8,WS1B!K727)</f>
        <v>41961.269740752738</v>
      </c>
      <c r="Q727">
        <v>4.5</v>
      </c>
      <c r="R727">
        <v>17.600000000000001</v>
      </c>
      <c r="S727">
        <v>5</v>
      </c>
      <c r="T727">
        <f t="shared" si="80"/>
        <v>13.100000000000001</v>
      </c>
      <c r="U727">
        <f>IF((MIN('GA2'!$F$3,R727)-MAX(0,Q727))&lt;0,0,MIN('GA2'!$F$3,R727)-MAX(0,Q727))</f>
        <v>0.36899169552043709</v>
      </c>
      <c r="V727">
        <f>IF((MIN('GA2'!$F$4,WS1B!R727)-MAX('GA2'!$F$3, WS1B!Q727))&lt;0,0,MIN('GA2'!$F$4,WS1B!R727)-MAX('GA2'!$F$3, WS1B!Q727))</f>
        <v>3.5044493081118961</v>
      </c>
      <c r="W727">
        <f>IF((MIN(24,R727)-MAX('GA2'!$F$4,WS1B!Q727))&lt;0,0,MIN(24,R727)-MAX('GA2'!$F$4,WS1B!Q727))</f>
        <v>9.2265589963676682</v>
      </c>
      <c r="X727">
        <f>(U727*'GA2'!$B$5+WS1B!V727*'GA2'!$C$5+WS1B!W727*'GA2'!$D$5)*INDEX('GA2'!$E$3:$E$8,WS1B!S727)</f>
        <v>142497.24201601226</v>
      </c>
      <c r="Y727">
        <v>0</v>
      </c>
      <c r="Z727">
        <v>0</v>
      </c>
      <c r="AA727">
        <v>6</v>
      </c>
      <c r="AB727">
        <f t="shared" si="81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82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 t="shared" si="77"/>
        <v>184458.51175676499</v>
      </c>
      <c r="AP727">
        <v>187902</v>
      </c>
      <c r="AQ727">
        <v>147.80000000000001</v>
      </c>
      <c r="AR727">
        <f t="shared" si="83"/>
        <v>3443.4882432350132</v>
      </c>
    </row>
    <row r="728" spans="1:44" x14ac:dyDescent="0.3">
      <c r="A728">
        <v>0</v>
      </c>
      <c r="B728">
        <v>0</v>
      </c>
      <c r="C728">
        <v>5</v>
      </c>
      <c r="D728">
        <f t="shared" si="78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79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80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81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52395.006593999024</v>
      </c>
      <c r="AG728">
        <v>4.2</v>
      </c>
      <c r="AH728">
        <v>12</v>
      </c>
      <c r="AI728">
        <v>3</v>
      </c>
      <c r="AJ728">
        <f t="shared" si="82"/>
        <v>7.8</v>
      </c>
      <c r="AK728">
        <f>IF((MIN('GA2'!$F$3,AH728)-MAX(0,AG728))&lt;0,0,MIN('GA2'!$F$3,AH728)-MAX(0,AG728))</f>
        <v>0.66899169552043691</v>
      </c>
      <c r="AL728">
        <f>IF((MIN('GA2'!$F$4,WS1B!AH728)-MAX('GA2'!$F$3, WS1B!AG728))&lt;0,0,MIN('GA2'!$F$4,WS1B!AH728)-MAX('GA2'!$F$3, WS1B!AG728))</f>
        <v>3.5044493081118961</v>
      </c>
      <c r="AM728">
        <f>IF((MIN(24,AH728)-MAX('GA2'!$F$4,WS1B!AG728))&lt;0,0,MIN(24,AH728)-MAX('GA2'!$F$4,WS1B!AG728))</f>
        <v>3.6265589963676668</v>
      </c>
      <c r="AN728">
        <f>(AK728*'GA2'!$B$7+WS1B!AL728*'GA2'!$C$7+WS1B!AM728*'GA2'!$D$7)*INDEX('GA2'!$E$3:$E$8,WS1B!AI728)</f>
        <v>63583.187280377839</v>
      </c>
      <c r="AO728">
        <f t="shared" si="77"/>
        <v>115978.19387437686</v>
      </c>
      <c r="AP728">
        <v>115212</v>
      </c>
      <c r="AQ728">
        <v>146.4</v>
      </c>
      <c r="AR728">
        <f t="shared" si="83"/>
        <v>766.19387437685509</v>
      </c>
    </row>
    <row r="729" spans="1:44" x14ac:dyDescent="0.3">
      <c r="A729">
        <v>0</v>
      </c>
      <c r="B729">
        <v>0</v>
      </c>
      <c r="C729">
        <v>5</v>
      </c>
      <c r="D729">
        <f t="shared" si="78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79"/>
        <v>2.9</v>
      </c>
      <c r="M729">
        <f>IF((MIN('GA2'!$F$3,J729)-MAX(0,I729))&lt;0,0,MIN('GA2'!$F$3,J729)-MAX(0,I729))</f>
        <v>2.9</v>
      </c>
      <c r="N729">
        <f>IF((MIN('GA2'!$F$4,WS1B!J729)-MAX('GA2'!$F$3, WS1B!I729))&lt;0,0,MIN('GA2'!$F$4,WS1B!J729)-MAX('GA2'!$F$3, WS1B!I729))</f>
        <v>0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30505.263664874437</v>
      </c>
      <c r="Q729">
        <v>0</v>
      </c>
      <c r="R729">
        <v>0</v>
      </c>
      <c r="S729">
        <v>4</v>
      </c>
      <c r="T729">
        <f t="shared" si="80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81"/>
        <v>14.8</v>
      </c>
      <c r="AC729">
        <f>IF((MIN('GA2'!$F$3,Z729)-MAX(0,Y729))&lt;0,0,MIN('GA2'!$F$3,Z729)-MAX(0,Y729))</f>
        <v>3.8689916955204371</v>
      </c>
      <c r="AD729">
        <f>IF((MIN('GA2'!$F$4,WS1B!Z729)-MAX('GA2'!$F$3, WS1B!Y729))&lt;0,0,MIN('GA2'!$F$4,WS1B!Z729)-MAX('GA2'!$F$3, WS1B!Y729))</f>
        <v>3.5044493081118961</v>
      </c>
      <c r="AE729">
        <f>IF((MIN(24,Z729)-MAX('GA2'!$F$4,WS1B!Y729))&lt;0,0,MIN(24,Z729)-MAX('GA2'!$F$4,WS1B!Y729))</f>
        <v>7.4265589963676675</v>
      </c>
      <c r="AF729">
        <f>(AC729*'GA2'!$B$6+WS1B!AD729*'GA2'!$C$6+WS1B!AE729*'GA2'!$D$6)*INDEX('GA2'!$E$3:$E$8,WS1B!AA729)</f>
        <v>133451.88927052915</v>
      </c>
      <c r="AG729">
        <v>5.9</v>
      </c>
      <c r="AH729">
        <v>20.7</v>
      </c>
      <c r="AI729">
        <v>3</v>
      </c>
      <c r="AJ729">
        <f t="shared" si="82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2.4734410036323329</v>
      </c>
      <c r="AM729">
        <f>IF((MIN(24,AH729)-MAX('GA2'!$F$4,WS1B!AG729))&lt;0,0,MIN(24,AH729)-MAX('GA2'!$F$4,WS1B!AG729))</f>
        <v>12.326558996367666</v>
      </c>
      <c r="AN729">
        <f>(AK729*'GA2'!$B$7+WS1B!AL729*'GA2'!$C$7+WS1B!AM729*'GA2'!$D$7)*INDEX('GA2'!$E$3:$E$8,WS1B!AI729)</f>
        <v>150173.8281603503</v>
      </c>
      <c r="AO729">
        <f t="shared" si="77"/>
        <v>314130.98109575384</v>
      </c>
      <c r="AP729">
        <v>316354</v>
      </c>
      <c r="AQ729">
        <v>325</v>
      </c>
      <c r="AR729">
        <f t="shared" si="83"/>
        <v>2223.018904246157</v>
      </c>
    </row>
    <row r="730" spans="1:44" x14ac:dyDescent="0.3">
      <c r="A730">
        <v>14.4</v>
      </c>
      <c r="B730">
        <v>17.3</v>
      </c>
      <c r="C730">
        <v>5</v>
      </c>
      <c r="D730">
        <f t="shared" si="78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27896.833144447341</v>
      </c>
      <c r="I730">
        <v>6.5</v>
      </c>
      <c r="J730">
        <v>20.2</v>
      </c>
      <c r="K730">
        <v>2</v>
      </c>
      <c r="L730">
        <f t="shared" si="79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1.8734410036323332</v>
      </c>
      <c r="O730">
        <f>IF((MIN(24,J730)-MAX('GA2'!$F$4,WS1B!I730))&lt;0,0,MIN(24,J730)-MAX('GA2'!$F$4,WS1B!I730))</f>
        <v>11.826558996367666</v>
      </c>
      <c r="P730">
        <f>(M730*'GA2'!$B$4+WS1B!N730*'GA2'!$C$4+WS1B!O730*'GA2'!$D$4)*INDEX('GA2'!$E$3:$E$8,WS1B!K730)</f>
        <v>136432.62719558895</v>
      </c>
      <c r="Q730">
        <v>0</v>
      </c>
      <c r="R730">
        <v>0</v>
      </c>
      <c r="S730">
        <v>1</v>
      </c>
      <c r="T730">
        <f t="shared" si="80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81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82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17282.609795901604</v>
      </c>
      <c r="AO730">
        <f t="shared" si="77"/>
        <v>181612.07013593789</v>
      </c>
      <c r="AP730">
        <v>183714</v>
      </c>
      <c r="AQ730">
        <v>197.3</v>
      </c>
      <c r="AR730">
        <f t="shared" si="83"/>
        <v>2101.9298640621128</v>
      </c>
    </row>
    <row r="731" spans="1:44" x14ac:dyDescent="0.3">
      <c r="A731">
        <v>18.7</v>
      </c>
      <c r="B731">
        <v>20</v>
      </c>
      <c r="C731">
        <v>3</v>
      </c>
      <c r="D731">
        <f t="shared" si="78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13118.831316305204</v>
      </c>
      <c r="I731">
        <v>0</v>
      </c>
      <c r="J731">
        <v>0</v>
      </c>
      <c r="K731">
        <v>2</v>
      </c>
      <c r="L731">
        <f t="shared" si="79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80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81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82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102545.91236712753</v>
      </c>
      <c r="AO731">
        <f t="shared" si="77"/>
        <v>115664.74368343274</v>
      </c>
      <c r="AP731">
        <v>126129</v>
      </c>
      <c r="AQ731">
        <v>134.69999999999999</v>
      </c>
      <c r="AR731">
        <f t="shared" si="83"/>
        <v>10464.256316567262</v>
      </c>
    </row>
    <row r="732" spans="1:44" x14ac:dyDescent="0.3">
      <c r="A732">
        <v>8.6</v>
      </c>
      <c r="B732">
        <v>12.8</v>
      </c>
      <c r="C732">
        <v>1</v>
      </c>
      <c r="D732">
        <f t="shared" si="78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36465.223235053767</v>
      </c>
      <c r="I732">
        <v>1.6</v>
      </c>
      <c r="J732">
        <v>5.5</v>
      </c>
      <c r="K732">
        <v>3</v>
      </c>
      <c r="L732">
        <f t="shared" si="79"/>
        <v>3.9</v>
      </c>
      <c r="M732">
        <f>IF((MIN('GA2'!$F$3,J732)-MAX(0,I732))&lt;0,0,MIN('GA2'!$F$3,J732)-MAX(0,I732))</f>
        <v>3.268991695520437</v>
      </c>
      <c r="N732">
        <f>IF((MIN('GA2'!$F$4,WS1B!J732)-MAX('GA2'!$F$3, WS1B!I732))&lt;0,0,MIN('GA2'!$F$4,WS1B!J732)-MAX('GA2'!$F$3, WS1B!I732))</f>
        <v>0.63100830447956291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38035.949917028767</v>
      </c>
      <c r="Q732">
        <v>0</v>
      </c>
      <c r="R732">
        <v>0</v>
      </c>
      <c r="S732">
        <v>5</v>
      </c>
      <c r="T732">
        <f t="shared" si="80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81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0.57344100363233341</v>
      </c>
      <c r="AE732">
        <f>IF((MIN(24,Z732)-MAX('GA2'!$F$4,WS1B!Y732))&lt;0,0,MIN(24,Z732)-MAX('GA2'!$F$4,WS1B!Y732))</f>
        <v>12.526558996367665</v>
      </c>
      <c r="AF732">
        <f>(AC732*'GA2'!$B$6+WS1B!AD732*'GA2'!$C$6+WS1B!AE732*'GA2'!$D$6)*INDEX('GA2'!$E$3:$E$8,WS1B!AA732)</f>
        <v>102498.95721151702</v>
      </c>
      <c r="AG732">
        <v>0</v>
      </c>
      <c r="AH732">
        <v>0</v>
      </c>
      <c r="AI732">
        <v>4</v>
      </c>
      <c r="AJ732">
        <f t="shared" si="82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 t="shared" si="77"/>
        <v>177000.13036359957</v>
      </c>
      <c r="AP732">
        <v>154693</v>
      </c>
      <c r="AQ732">
        <v>206.8</v>
      </c>
      <c r="AR732">
        <f t="shared" si="83"/>
        <v>22307.130363599572</v>
      </c>
    </row>
    <row r="733" spans="1:44" x14ac:dyDescent="0.3">
      <c r="A733">
        <v>4.2</v>
      </c>
      <c r="B733">
        <v>8.4</v>
      </c>
      <c r="C733">
        <v>4</v>
      </c>
      <c r="D733">
        <f t="shared" si="78"/>
        <v>4.2</v>
      </c>
      <c r="E733">
        <f>IF((MIN('GA2'!$F$3,B733)-MAX(0,A733))&lt;0,0,MIN('GA2'!$F$3,B733)-MAX(0,A733))</f>
        <v>0.66899169552043691</v>
      </c>
      <c r="F733">
        <f>IF((MIN('GA2'!$F$4,WS1B!B733)-MAX('GA2'!$F$3, WS1B!A733))&lt;0,0,MIN('GA2'!$F$4,WS1B!B733)-MAX('GA2'!$F$3, WS1B!A733))</f>
        <v>3.5044493081118961</v>
      </c>
      <c r="G733">
        <f>IF((MIN(24,B733)-MAX('GA2'!$F$4,WS1B!A733))&lt;0,0,MIN(24,B733)-MAX('GA2'!$F$4,WS1B!A733))</f>
        <v>2.655899636766712E-2</v>
      </c>
      <c r="H733">
        <f>(E733*'GA2'!$B$3+WS1B!F733*'GA2'!$C$3+WS1B!G733*'GA2'!$D$3)*INDEX('GA2'!$E$3:$E$8,WS1B!C733)</f>
        <v>22583.005069912928</v>
      </c>
      <c r="I733">
        <v>0</v>
      </c>
      <c r="J733">
        <v>0</v>
      </c>
      <c r="K733">
        <v>3</v>
      </c>
      <c r="L733">
        <f t="shared" si="79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80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81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1.2734410036323336</v>
      </c>
      <c r="AE733">
        <f>IF((MIN(24,Z733)-MAX('GA2'!$F$4,WS1B!Y733))&lt;0,0,MIN(24,Z733)-MAX('GA2'!$F$4,WS1B!Y733))</f>
        <v>2.7265589963676664</v>
      </c>
      <c r="AF733">
        <f>(AC733*'GA2'!$B$6+WS1B!AD733*'GA2'!$C$6+WS1B!AE733*'GA2'!$D$6)*INDEX('GA2'!$E$3:$E$8,WS1B!AA733)</f>
        <v>43297.847329124961</v>
      </c>
      <c r="AG733">
        <v>10.7</v>
      </c>
      <c r="AH733">
        <v>11.2</v>
      </c>
      <c r="AI733">
        <v>1</v>
      </c>
      <c r="AJ733">
        <f t="shared" si="82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4820.4746571027308</v>
      </c>
      <c r="AO733">
        <f t="shared" si="77"/>
        <v>70701.327056140624</v>
      </c>
      <c r="AP733">
        <v>77811</v>
      </c>
      <c r="AQ733">
        <v>101</v>
      </c>
      <c r="AR733">
        <f t="shared" si="83"/>
        <v>7109.6729438593757</v>
      </c>
    </row>
    <row r="734" spans="1:44" x14ac:dyDescent="0.3">
      <c r="A734">
        <v>0</v>
      </c>
      <c r="B734">
        <v>0</v>
      </c>
      <c r="C734">
        <v>1</v>
      </c>
      <c r="D734">
        <f t="shared" si="78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79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80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81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9579.0481158631956</v>
      </c>
      <c r="AG734">
        <v>5.8</v>
      </c>
      <c r="AH734">
        <v>19.399999999999999</v>
      </c>
      <c r="AI734">
        <v>3</v>
      </c>
      <c r="AJ734">
        <f t="shared" si="82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2.5734410036323334</v>
      </c>
      <c r="AM734">
        <f>IF((MIN(24,AH734)-MAX('GA2'!$F$4,WS1B!AG734))&lt;0,0,MIN(24,AH734)-MAX('GA2'!$F$4,WS1B!AG734))</f>
        <v>11.026558996367665</v>
      </c>
      <c r="AN734">
        <f>(AK734*'GA2'!$B$7+WS1B!AL734*'GA2'!$C$7+WS1B!AM734*'GA2'!$D$7)*INDEX('GA2'!$E$3:$E$8,WS1B!AI734)</f>
        <v>136093.29626057766</v>
      </c>
      <c r="AO734">
        <f t="shared" si="77"/>
        <v>145672.34437644086</v>
      </c>
      <c r="AP734">
        <v>148796</v>
      </c>
      <c r="AQ734">
        <v>175.2</v>
      </c>
      <c r="AR734">
        <f t="shared" si="83"/>
        <v>3123.6556235591415</v>
      </c>
    </row>
    <row r="735" spans="1:44" x14ac:dyDescent="0.3">
      <c r="A735">
        <v>0</v>
      </c>
      <c r="B735">
        <v>0</v>
      </c>
      <c r="C735">
        <v>1</v>
      </c>
      <c r="D735">
        <f t="shared" si="78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79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96769.601207365369</v>
      </c>
      <c r="Q735">
        <v>10.9</v>
      </c>
      <c r="R735">
        <v>19.399999999999999</v>
      </c>
      <c r="S735">
        <v>2</v>
      </c>
      <c r="T735">
        <f t="shared" si="80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58996.199494737572</v>
      </c>
      <c r="Y735">
        <v>21.3</v>
      </c>
      <c r="Z735">
        <v>21.6</v>
      </c>
      <c r="AA735">
        <v>4</v>
      </c>
      <c r="AB735">
        <f t="shared" si="81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2381.5912088181431</v>
      </c>
      <c r="AG735">
        <v>1.5</v>
      </c>
      <c r="AH735">
        <v>3.4</v>
      </c>
      <c r="AI735">
        <v>6</v>
      </c>
      <c r="AJ735">
        <f t="shared" si="82"/>
        <v>1.9</v>
      </c>
      <c r="AK735">
        <f>IF((MIN('GA2'!$F$3,AH735)-MAX(0,AG735))&lt;0,0,MIN('GA2'!$F$3,AH735)-MAX(0,AG735))</f>
        <v>1.9</v>
      </c>
      <c r="AL735">
        <f>IF((MIN('GA2'!$F$4,WS1B!AH735)-MAX('GA2'!$F$3, WS1B!AG735))&lt;0,0,MIN('GA2'!$F$4,WS1B!AH735)-MAX('GA2'!$F$3, WS1B!AG735))</f>
        <v>0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18393.441797679865</v>
      </c>
      <c r="AO735">
        <f t="shared" si="77"/>
        <v>176540.83370860096</v>
      </c>
      <c r="AP735">
        <v>140191</v>
      </c>
      <c r="AQ735">
        <v>173.2</v>
      </c>
      <c r="AR735">
        <f t="shared" si="83"/>
        <v>36349.833708600956</v>
      </c>
    </row>
    <row r="736" spans="1:44" x14ac:dyDescent="0.3">
      <c r="A736">
        <v>0</v>
      </c>
      <c r="B736">
        <v>0</v>
      </c>
      <c r="C736">
        <v>3</v>
      </c>
      <c r="D736">
        <f t="shared" si="78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79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0.97344100363233288</v>
      </c>
      <c r="O736">
        <f>IF((MIN(24,J736)-MAX('GA2'!$F$4,WS1B!I736))&lt;0,0,MIN(24,J736)-MAX('GA2'!$F$4,WS1B!I736))</f>
        <v>12.126558996367667</v>
      </c>
      <c r="P736">
        <f>(M736*'GA2'!$B$4+WS1B!N736*'GA2'!$C$4+WS1B!O736*'GA2'!$D$4)*INDEX('GA2'!$E$3:$E$8,WS1B!K736)</f>
        <v>181113.38805627794</v>
      </c>
      <c r="Q736">
        <v>0</v>
      </c>
      <c r="R736">
        <v>0</v>
      </c>
      <c r="S736">
        <v>4</v>
      </c>
      <c r="T736">
        <f t="shared" si="80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81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82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15259.020696066806</v>
      </c>
      <c r="AO736">
        <f t="shared" si="77"/>
        <v>196372.40875234475</v>
      </c>
      <c r="AP736">
        <v>199263</v>
      </c>
      <c r="AQ736">
        <v>151.4</v>
      </c>
      <c r="AR736">
        <f t="shared" si="83"/>
        <v>2890.5912476552476</v>
      </c>
    </row>
    <row r="737" spans="1:44" x14ac:dyDescent="0.3">
      <c r="A737">
        <v>0</v>
      </c>
      <c r="B737">
        <v>0</v>
      </c>
      <c r="C737">
        <v>6</v>
      </c>
      <c r="D737">
        <f t="shared" si="78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79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16496.325039007515</v>
      </c>
      <c r="Q737">
        <v>4.2</v>
      </c>
      <c r="R737">
        <v>20.100000000000001</v>
      </c>
      <c r="S737">
        <v>2</v>
      </c>
      <c r="T737">
        <f t="shared" si="80"/>
        <v>15.900000000000002</v>
      </c>
      <c r="U737">
        <f>IF((MIN('GA2'!$F$3,R737)-MAX(0,Q737))&lt;0,0,MIN('GA2'!$F$3,R737)-MAX(0,Q737))</f>
        <v>0.66899169552043691</v>
      </c>
      <c r="V737">
        <f>IF((MIN('GA2'!$F$4,WS1B!R737)-MAX('GA2'!$F$3, WS1B!Q737))&lt;0,0,MIN('GA2'!$F$4,WS1B!R737)-MAX('GA2'!$F$3, WS1B!Q737))</f>
        <v>3.5044493081118961</v>
      </c>
      <c r="W737">
        <f>IF((MIN(24,R737)-MAX('GA2'!$F$4,WS1B!Q737))&lt;0,0,MIN(24,R737)-MAX('GA2'!$F$4,WS1B!Q737))</f>
        <v>11.726558996367668</v>
      </c>
      <c r="X737">
        <f>(U737*'GA2'!$B$5+WS1B!V737*'GA2'!$C$5+WS1B!W737*'GA2'!$D$5)*INDEX('GA2'!$E$3:$E$8,WS1B!S737)</f>
        <v>140264.4747555652</v>
      </c>
      <c r="Y737">
        <v>3.3</v>
      </c>
      <c r="Z737">
        <v>7.5</v>
      </c>
      <c r="AA737">
        <v>1</v>
      </c>
      <c r="AB737">
        <f t="shared" si="81"/>
        <v>4.2</v>
      </c>
      <c r="AC737">
        <f>IF((MIN('GA2'!$F$3,Z737)-MAX(0,Y737))&lt;0,0,MIN('GA2'!$F$3,Z737)-MAX(0,Y737))</f>
        <v>1.5689916955204373</v>
      </c>
      <c r="AD737">
        <f>IF((MIN('GA2'!$F$4,WS1B!Z737)-MAX('GA2'!$F$3, WS1B!Y737))&lt;0,0,MIN('GA2'!$F$4,WS1B!Z737)-MAX('GA2'!$F$3, WS1B!Y737))</f>
        <v>2.6310083044795629</v>
      </c>
      <c r="AE737">
        <f>IF((MIN(24,Z737)-MAX('GA2'!$F$4,WS1B!Y737))&lt;0,0,MIN(24,Z737)-MAX('GA2'!$F$4,WS1B!Y737))</f>
        <v>0</v>
      </c>
      <c r="AF737">
        <f>(AC737*'GA2'!$B$6+WS1B!AD737*'GA2'!$C$6+WS1B!AE737*'GA2'!$D$6)*INDEX('GA2'!$E$3:$E$8,WS1B!AA737)</f>
        <v>45384.968455104587</v>
      </c>
      <c r="AG737">
        <v>18.3</v>
      </c>
      <c r="AH737">
        <v>22.2</v>
      </c>
      <c r="AI737">
        <v>5</v>
      </c>
      <c r="AJ737">
        <f t="shared" si="82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41659.276899145552</v>
      </c>
      <c r="AO737">
        <f t="shared" si="77"/>
        <v>243805.04514882289</v>
      </c>
      <c r="AP737">
        <v>264578</v>
      </c>
      <c r="AQ737">
        <v>220.6</v>
      </c>
      <c r="AR737">
        <f t="shared" si="83"/>
        <v>20772.954851177114</v>
      </c>
    </row>
    <row r="738" spans="1:44" x14ac:dyDescent="0.3">
      <c r="A738">
        <v>0</v>
      </c>
      <c r="B738">
        <v>0</v>
      </c>
      <c r="C738">
        <v>2</v>
      </c>
      <c r="D738">
        <f t="shared" si="78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79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2.2734410036323336</v>
      </c>
      <c r="O738">
        <f>IF((MIN(24,J738)-MAX('GA2'!$F$4,WS1B!I738))&lt;0,0,MIN(24,J738)-MAX('GA2'!$F$4,WS1B!I738))</f>
        <v>2.0265589963676671</v>
      </c>
      <c r="P738">
        <f>(M738*'GA2'!$B$4+WS1B!N738*'GA2'!$C$4+WS1B!O738*'GA2'!$D$4)*INDEX('GA2'!$E$3:$E$8,WS1B!K738)</f>
        <v>41961.269740752738</v>
      </c>
      <c r="Q738">
        <v>4.5</v>
      </c>
      <c r="R738">
        <v>17.600000000000001</v>
      </c>
      <c r="S738">
        <v>5</v>
      </c>
      <c r="T738">
        <f t="shared" si="80"/>
        <v>13.100000000000001</v>
      </c>
      <c r="U738">
        <f>IF((MIN('GA2'!$F$3,R738)-MAX(0,Q738))&lt;0,0,MIN('GA2'!$F$3,R738)-MAX(0,Q738))</f>
        <v>0.36899169552043709</v>
      </c>
      <c r="V738">
        <f>IF((MIN('GA2'!$F$4,WS1B!R738)-MAX('GA2'!$F$3, WS1B!Q738))&lt;0,0,MIN('GA2'!$F$4,WS1B!R738)-MAX('GA2'!$F$3, WS1B!Q738))</f>
        <v>3.5044493081118961</v>
      </c>
      <c r="W738">
        <f>IF((MIN(24,R738)-MAX('GA2'!$F$4,WS1B!Q738))&lt;0,0,MIN(24,R738)-MAX('GA2'!$F$4,WS1B!Q738))</f>
        <v>9.2265589963676682</v>
      </c>
      <c r="X738">
        <f>(U738*'GA2'!$B$5+WS1B!V738*'GA2'!$C$5+WS1B!W738*'GA2'!$D$5)*INDEX('GA2'!$E$3:$E$8,WS1B!S738)</f>
        <v>142497.24201601226</v>
      </c>
      <c r="Y738">
        <v>0</v>
      </c>
      <c r="Z738">
        <v>0</v>
      </c>
      <c r="AA738">
        <v>6</v>
      </c>
      <c r="AB738">
        <f t="shared" si="81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82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 t="shared" si="77"/>
        <v>184458.51175676499</v>
      </c>
      <c r="AP738">
        <v>187902</v>
      </c>
      <c r="AQ738">
        <v>147.80000000000001</v>
      </c>
      <c r="AR738">
        <f t="shared" si="83"/>
        <v>3443.4882432350132</v>
      </c>
    </row>
    <row r="739" spans="1:44" x14ac:dyDescent="0.3">
      <c r="A739">
        <v>0</v>
      </c>
      <c r="B739">
        <v>0</v>
      </c>
      <c r="C739">
        <v>5</v>
      </c>
      <c r="D739">
        <f t="shared" si="78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79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80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81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52395.006593999024</v>
      </c>
      <c r="AG739">
        <v>4.2</v>
      </c>
      <c r="AH739">
        <v>12</v>
      </c>
      <c r="AI739">
        <v>3</v>
      </c>
      <c r="AJ739">
        <f t="shared" si="82"/>
        <v>7.8</v>
      </c>
      <c r="AK739">
        <f>IF((MIN('GA2'!$F$3,AH739)-MAX(0,AG739))&lt;0,0,MIN('GA2'!$F$3,AH739)-MAX(0,AG739))</f>
        <v>0.66899169552043691</v>
      </c>
      <c r="AL739">
        <f>IF((MIN('GA2'!$F$4,WS1B!AH739)-MAX('GA2'!$F$3, WS1B!AG739))&lt;0,0,MIN('GA2'!$F$4,WS1B!AH739)-MAX('GA2'!$F$3, WS1B!AG739))</f>
        <v>3.5044493081118961</v>
      </c>
      <c r="AM739">
        <f>IF((MIN(24,AH739)-MAX('GA2'!$F$4,WS1B!AG739))&lt;0,0,MIN(24,AH739)-MAX('GA2'!$F$4,WS1B!AG739))</f>
        <v>3.6265589963676668</v>
      </c>
      <c r="AN739">
        <f>(AK739*'GA2'!$B$7+WS1B!AL739*'GA2'!$C$7+WS1B!AM739*'GA2'!$D$7)*INDEX('GA2'!$E$3:$E$8,WS1B!AI739)</f>
        <v>63583.187280377839</v>
      </c>
      <c r="AO739">
        <f t="shared" si="77"/>
        <v>115978.19387437686</v>
      </c>
      <c r="AP739">
        <v>115212</v>
      </c>
      <c r="AQ739">
        <v>146.4</v>
      </c>
      <c r="AR739">
        <f t="shared" si="83"/>
        <v>766.19387437685509</v>
      </c>
    </row>
    <row r="740" spans="1:44" x14ac:dyDescent="0.3">
      <c r="A740">
        <v>0</v>
      </c>
      <c r="B740">
        <v>0</v>
      </c>
      <c r="C740">
        <v>5</v>
      </c>
      <c r="D740">
        <f t="shared" si="78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79"/>
        <v>2.9</v>
      </c>
      <c r="M740">
        <f>IF((MIN('GA2'!$F$3,J740)-MAX(0,I740))&lt;0,0,MIN('GA2'!$F$3,J740)-MAX(0,I740))</f>
        <v>2.9</v>
      </c>
      <c r="N740">
        <f>IF((MIN('GA2'!$F$4,WS1B!J740)-MAX('GA2'!$F$3, WS1B!I740))&lt;0,0,MIN('GA2'!$F$4,WS1B!J740)-MAX('GA2'!$F$3, WS1B!I740))</f>
        <v>0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30505.263664874437</v>
      </c>
      <c r="Q740">
        <v>0</v>
      </c>
      <c r="R740">
        <v>0</v>
      </c>
      <c r="S740">
        <v>4</v>
      </c>
      <c r="T740">
        <f t="shared" si="80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81"/>
        <v>14.8</v>
      </c>
      <c r="AC740">
        <f>IF((MIN('GA2'!$F$3,Z740)-MAX(0,Y740))&lt;0,0,MIN('GA2'!$F$3,Z740)-MAX(0,Y740))</f>
        <v>3.8689916955204371</v>
      </c>
      <c r="AD740">
        <f>IF((MIN('GA2'!$F$4,WS1B!Z740)-MAX('GA2'!$F$3, WS1B!Y740))&lt;0,0,MIN('GA2'!$F$4,WS1B!Z740)-MAX('GA2'!$F$3, WS1B!Y740))</f>
        <v>3.5044493081118961</v>
      </c>
      <c r="AE740">
        <f>IF((MIN(24,Z740)-MAX('GA2'!$F$4,WS1B!Y740))&lt;0,0,MIN(24,Z740)-MAX('GA2'!$F$4,WS1B!Y740))</f>
        <v>7.4265589963676675</v>
      </c>
      <c r="AF740">
        <f>(AC740*'GA2'!$B$6+WS1B!AD740*'GA2'!$C$6+WS1B!AE740*'GA2'!$D$6)*INDEX('GA2'!$E$3:$E$8,WS1B!AA740)</f>
        <v>133451.88927052915</v>
      </c>
      <c r="AG740">
        <v>5.9</v>
      </c>
      <c r="AH740">
        <v>20.7</v>
      </c>
      <c r="AI740">
        <v>3</v>
      </c>
      <c r="AJ740">
        <f t="shared" si="82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2.4734410036323329</v>
      </c>
      <c r="AM740">
        <f>IF((MIN(24,AH740)-MAX('GA2'!$F$4,WS1B!AG740))&lt;0,0,MIN(24,AH740)-MAX('GA2'!$F$4,WS1B!AG740))</f>
        <v>12.326558996367666</v>
      </c>
      <c r="AN740">
        <f>(AK740*'GA2'!$B$7+WS1B!AL740*'GA2'!$C$7+WS1B!AM740*'GA2'!$D$7)*INDEX('GA2'!$E$3:$E$8,WS1B!AI740)</f>
        <v>150173.8281603503</v>
      </c>
      <c r="AO740">
        <f t="shared" si="77"/>
        <v>314130.98109575384</v>
      </c>
      <c r="AP740">
        <v>316354</v>
      </c>
      <c r="AQ740">
        <v>325</v>
      </c>
      <c r="AR740">
        <f t="shared" si="83"/>
        <v>2223.018904246157</v>
      </c>
    </row>
    <row r="741" spans="1:44" x14ac:dyDescent="0.3">
      <c r="A741">
        <v>14.4</v>
      </c>
      <c r="B741">
        <v>17.3</v>
      </c>
      <c r="C741">
        <v>5</v>
      </c>
      <c r="D741">
        <f t="shared" si="78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27896.833144447341</v>
      </c>
      <c r="I741">
        <v>6.5</v>
      </c>
      <c r="J741">
        <v>20.2</v>
      </c>
      <c r="K741">
        <v>2</v>
      </c>
      <c r="L741">
        <f t="shared" si="79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1.8734410036323332</v>
      </c>
      <c r="O741">
        <f>IF((MIN(24,J741)-MAX('GA2'!$F$4,WS1B!I741))&lt;0,0,MIN(24,J741)-MAX('GA2'!$F$4,WS1B!I741))</f>
        <v>11.826558996367666</v>
      </c>
      <c r="P741">
        <f>(M741*'GA2'!$B$4+WS1B!N741*'GA2'!$C$4+WS1B!O741*'GA2'!$D$4)*INDEX('GA2'!$E$3:$E$8,WS1B!K741)</f>
        <v>136432.62719558895</v>
      </c>
      <c r="Q741">
        <v>0</v>
      </c>
      <c r="R741">
        <v>0</v>
      </c>
      <c r="S741">
        <v>1</v>
      </c>
      <c r="T741">
        <f t="shared" si="80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81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82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17282.609795901604</v>
      </c>
      <c r="AO741">
        <f t="shared" si="77"/>
        <v>181612.07013593789</v>
      </c>
      <c r="AP741">
        <v>183714</v>
      </c>
      <c r="AQ741">
        <v>197.3</v>
      </c>
      <c r="AR741">
        <f t="shared" si="83"/>
        <v>2101.9298640621128</v>
      </c>
    </row>
    <row r="742" spans="1:44" x14ac:dyDescent="0.3">
      <c r="A742">
        <v>18.7</v>
      </c>
      <c r="B742">
        <v>20</v>
      </c>
      <c r="C742">
        <v>3</v>
      </c>
      <c r="D742">
        <f t="shared" si="78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13118.831316305204</v>
      </c>
      <c r="I742">
        <v>0</v>
      </c>
      <c r="J742">
        <v>0</v>
      </c>
      <c r="K742">
        <v>2</v>
      </c>
      <c r="L742">
        <f t="shared" si="79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80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81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82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102545.91236712753</v>
      </c>
      <c r="AO742">
        <f t="shared" si="77"/>
        <v>115664.74368343274</v>
      </c>
      <c r="AP742">
        <v>126129</v>
      </c>
      <c r="AQ742">
        <v>134.69999999999999</v>
      </c>
      <c r="AR742">
        <f t="shared" si="83"/>
        <v>10464.256316567262</v>
      </c>
    </row>
    <row r="743" spans="1:44" x14ac:dyDescent="0.3">
      <c r="A743">
        <v>8.6</v>
      </c>
      <c r="B743">
        <v>12.8</v>
      </c>
      <c r="C743">
        <v>1</v>
      </c>
      <c r="D743">
        <f t="shared" si="78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36465.223235053767</v>
      </c>
      <c r="I743">
        <v>1.6</v>
      </c>
      <c r="J743">
        <v>5.5</v>
      </c>
      <c r="K743">
        <v>3</v>
      </c>
      <c r="L743">
        <f t="shared" si="79"/>
        <v>3.9</v>
      </c>
      <c r="M743">
        <f>IF((MIN('GA2'!$F$3,J743)-MAX(0,I743))&lt;0,0,MIN('GA2'!$F$3,J743)-MAX(0,I743))</f>
        <v>3.268991695520437</v>
      </c>
      <c r="N743">
        <f>IF((MIN('GA2'!$F$4,WS1B!J743)-MAX('GA2'!$F$3, WS1B!I743))&lt;0,0,MIN('GA2'!$F$4,WS1B!J743)-MAX('GA2'!$F$3, WS1B!I743))</f>
        <v>0.63100830447956291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38035.949917028767</v>
      </c>
      <c r="Q743">
        <v>0</v>
      </c>
      <c r="R743">
        <v>0</v>
      </c>
      <c r="S743">
        <v>5</v>
      </c>
      <c r="T743">
        <f t="shared" si="80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81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0.57344100363233341</v>
      </c>
      <c r="AE743">
        <f>IF((MIN(24,Z743)-MAX('GA2'!$F$4,WS1B!Y743))&lt;0,0,MIN(24,Z743)-MAX('GA2'!$F$4,WS1B!Y743))</f>
        <v>12.526558996367665</v>
      </c>
      <c r="AF743">
        <f>(AC743*'GA2'!$B$6+WS1B!AD743*'GA2'!$C$6+WS1B!AE743*'GA2'!$D$6)*INDEX('GA2'!$E$3:$E$8,WS1B!AA743)</f>
        <v>102498.95721151702</v>
      </c>
      <c r="AG743">
        <v>0</v>
      </c>
      <c r="AH743">
        <v>0</v>
      </c>
      <c r="AI743">
        <v>4</v>
      </c>
      <c r="AJ743">
        <f t="shared" si="82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 t="shared" si="77"/>
        <v>177000.13036359957</v>
      </c>
      <c r="AP743">
        <v>154693</v>
      </c>
      <c r="AQ743">
        <v>206.8</v>
      </c>
      <c r="AR743">
        <f t="shared" si="83"/>
        <v>22307.130363599572</v>
      </c>
    </row>
    <row r="744" spans="1:44" x14ac:dyDescent="0.3">
      <c r="A744">
        <v>4.2</v>
      </c>
      <c r="B744">
        <v>8.4</v>
      </c>
      <c r="C744">
        <v>4</v>
      </c>
      <c r="D744">
        <f t="shared" si="78"/>
        <v>4.2</v>
      </c>
      <c r="E744">
        <f>IF((MIN('GA2'!$F$3,B744)-MAX(0,A744))&lt;0,0,MIN('GA2'!$F$3,B744)-MAX(0,A744))</f>
        <v>0.66899169552043691</v>
      </c>
      <c r="F744">
        <f>IF((MIN('GA2'!$F$4,WS1B!B744)-MAX('GA2'!$F$3, WS1B!A744))&lt;0,0,MIN('GA2'!$F$4,WS1B!B744)-MAX('GA2'!$F$3, WS1B!A744))</f>
        <v>3.5044493081118961</v>
      </c>
      <c r="G744">
        <f>IF((MIN(24,B744)-MAX('GA2'!$F$4,WS1B!A744))&lt;0,0,MIN(24,B744)-MAX('GA2'!$F$4,WS1B!A744))</f>
        <v>2.655899636766712E-2</v>
      </c>
      <c r="H744">
        <f>(E744*'GA2'!$B$3+WS1B!F744*'GA2'!$C$3+WS1B!G744*'GA2'!$D$3)*INDEX('GA2'!$E$3:$E$8,WS1B!C744)</f>
        <v>22583.005069912928</v>
      </c>
      <c r="I744">
        <v>0</v>
      </c>
      <c r="J744">
        <v>0</v>
      </c>
      <c r="K744">
        <v>3</v>
      </c>
      <c r="L744">
        <f t="shared" si="79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80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81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1.2734410036323336</v>
      </c>
      <c r="AE744">
        <f>IF((MIN(24,Z744)-MAX('GA2'!$F$4,WS1B!Y744))&lt;0,0,MIN(24,Z744)-MAX('GA2'!$F$4,WS1B!Y744))</f>
        <v>2.7265589963676664</v>
      </c>
      <c r="AF744">
        <f>(AC744*'GA2'!$B$6+WS1B!AD744*'GA2'!$C$6+WS1B!AE744*'GA2'!$D$6)*INDEX('GA2'!$E$3:$E$8,WS1B!AA744)</f>
        <v>43297.847329124961</v>
      </c>
      <c r="AG744">
        <v>10.7</v>
      </c>
      <c r="AH744">
        <v>11.2</v>
      </c>
      <c r="AI744">
        <v>1</v>
      </c>
      <c r="AJ744">
        <f t="shared" si="82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4820.4746571027308</v>
      </c>
      <c r="AO744">
        <f t="shared" si="77"/>
        <v>70701.327056140624</v>
      </c>
      <c r="AP744">
        <v>77811</v>
      </c>
      <c r="AQ744">
        <v>101</v>
      </c>
      <c r="AR744">
        <f t="shared" si="83"/>
        <v>7109.6729438593757</v>
      </c>
    </row>
    <row r="745" spans="1:44" x14ac:dyDescent="0.3">
      <c r="A745">
        <v>0</v>
      </c>
      <c r="B745">
        <v>0</v>
      </c>
      <c r="C745">
        <v>1</v>
      </c>
      <c r="D745">
        <f t="shared" si="78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79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80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81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9579.0481158631956</v>
      </c>
      <c r="AG745">
        <v>5.8</v>
      </c>
      <c r="AH745">
        <v>19.399999999999999</v>
      </c>
      <c r="AI745">
        <v>3</v>
      </c>
      <c r="AJ745">
        <f t="shared" si="82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2.5734410036323334</v>
      </c>
      <c r="AM745">
        <f>IF((MIN(24,AH745)-MAX('GA2'!$F$4,WS1B!AG745))&lt;0,0,MIN(24,AH745)-MAX('GA2'!$F$4,WS1B!AG745))</f>
        <v>11.026558996367665</v>
      </c>
      <c r="AN745">
        <f>(AK745*'GA2'!$B$7+WS1B!AL745*'GA2'!$C$7+WS1B!AM745*'GA2'!$D$7)*INDEX('GA2'!$E$3:$E$8,WS1B!AI745)</f>
        <v>136093.29626057766</v>
      </c>
      <c r="AO745">
        <f t="shared" si="77"/>
        <v>145672.34437644086</v>
      </c>
      <c r="AP745">
        <v>148796</v>
      </c>
      <c r="AQ745">
        <v>175.2</v>
      </c>
      <c r="AR745">
        <f t="shared" si="83"/>
        <v>3123.6556235591415</v>
      </c>
    </row>
    <row r="746" spans="1:44" x14ac:dyDescent="0.3">
      <c r="A746">
        <v>0</v>
      </c>
      <c r="B746">
        <v>0</v>
      </c>
      <c r="C746">
        <v>1</v>
      </c>
      <c r="D746">
        <f t="shared" si="78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79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96769.601207365369</v>
      </c>
      <c r="Q746">
        <v>10.9</v>
      </c>
      <c r="R746">
        <v>19.399999999999999</v>
      </c>
      <c r="S746">
        <v>2</v>
      </c>
      <c r="T746">
        <f t="shared" si="80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58996.199494737572</v>
      </c>
      <c r="Y746">
        <v>21.3</v>
      </c>
      <c r="Z746">
        <v>21.6</v>
      </c>
      <c r="AA746">
        <v>4</v>
      </c>
      <c r="AB746">
        <f t="shared" si="81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2381.5912088181431</v>
      </c>
      <c r="AG746">
        <v>1.5</v>
      </c>
      <c r="AH746">
        <v>3.4</v>
      </c>
      <c r="AI746">
        <v>6</v>
      </c>
      <c r="AJ746">
        <f t="shared" si="82"/>
        <v>1.9</v>
      </c>
      <c r="AK746">
        <f>IF((MIN('GA2'!$F$3,AH746)-MAX(0,AG746))&lt;0,0,MIN('GA2'!$F$3,AH746)-MAX(0,AG746))</f>
        <v>1.9</v>
      </c>
      <c r="AL746">
        <f>IF((MIN('GA2'!$F$4,WS1B!AH746)-MAX('GA2'!$F$3, WS1B!AG746))&lt;0,0,MIN('GA2'!$F$4,WS1B!AH746)-MAX('GA2'!$F$3, WS1B!AG746))</f>
        <v>0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18393.441797679865</v>
      </c>
      <c r="AO746">
        <f t="shared" si="77"/>
        <v>176540.83370860096</v>
      </c>
      <c r="AP746">
        <v>140191</v>
      </c>
      <c r="AQ746">
        <v>173.2</v>
      </c>
      <c r="AR746">
        <f t="shared" si="83"/>
        <v>36349.833708600956</v>
      </c>
    </row>
    <row r="747" spans="1:44" x14ac:dyDescent="0.3">
      <c r="A747">
        <v>0</v>
      </c>
      <c r="B747">
        <v>0</v>
      </c>
      <c r="C747">
        <v>3</v>
      </c>
      <c r="D747">
        <f t="shared" si="78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79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0.97344100363233288</v>
      </c>
      <c r="O747">
        <f>IF((MIN(24,J747)-MAX('GA2'!$F$4,WS1B!I747))&lt;0,0,MIN(24,J747)-MAX('GA2'!$F$4,WS1B!I747))</f>
        <v>12.126558996367667</v>
      </c>
      <c r="P747">
        <f>(M747*'GA2'!$B$4+WS1B!N747*'GA2'!$C$4+WS1B!O747*'GA2'!$D$4)*INDEX('GA2'!$E$3:$E$8,WS1B!K747)</f>
        <v>181113.38805627794</v>
      </c>
      <c r="Q747">
        <v>0</v>
      </c>
      <c r="R747">
        <v>0</v>
      </c>
      <c r="S747">
        <v>4</v>
      </c>
      <c r="T747">
        <f t="shared" si="80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81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82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15259.020696066806</v>
      </c>
      <c r="AO747">
        <f t="shared" si="77"/>
        <v>196372.40875234475</v>
      </c>
      <c r="AP747">
        <v>199263</v>
      </c>
      <c r="AQ747">
        <v>151.4</v>
      </c>
      <c r="AR747">
        <f t="shared" si="83"/>
        <v>2890.5912476552476</v>
      </c>
    </row>
    <row r="748" spans="1:44" x14ac:dyDescent="0.3">
      <c r="A748">
        <v>0</v>
      </c>
      <c r="B748">
        <v>0</v>
      </c>
      <c r="C748">
        <v>6</v>
      </c>
      <c r="D748">
        <f t="shared" si="78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79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16496.325039007515</v>
      </c>
      <c r="Q748">
        <v>4.2</v>
      </c>
      <c r="R748">
        <v>20.100000000000001</v>
      </c>
      <c r="S748">
        <v>2</v>
      </c>
      <c r="T748">
        <f t="shared" si="80"/>
        <v>15.900000000000002</v>
      </c>
      <c r="U748">
        <f>IF((MIN('GA2'!$F$3,R748)-MAX(0,Q748))&lt;0,0,MIN('GA2'!$F$3,R748)-MAX(0,Q748))</f>
        <v>0.66899169552043691</v>
      </c>
      <c r="V748">
        <f>IF((MIN('GA2'!$F$4,WS1B!R748)-MAX('GA2'!$F$3, WS1B!Q748))&lt;0,0,MIN('GA2'!$F$4,WS1B!R748)-MAX('GA2'!$F$3, WS1B!Q748))</f>
        <v>3.5044493081118961</v>
      </c>
      <c r="W748">
        <f>IF((MIN(24,R748)-MAX('GA2'!$F$4,WS1B!Q748))&lt;0,0,MIN(24,R748)-MAX('GA2'!$F$4,WS1B!Q748))</f>
        <v>11.726558996367668</v>
      </c>
      <c r="X748">
        <f>(U748*'GA2'!$B$5+WS1B!V748*'GA2'!$C$5+WS1B!W748*'GA2'!$D$5)*INDEX('GA2'!$E$3:$E$8,WS1B!S748)</f>
        <v>140264.4747555652</v>
      </c>
      <c r="Y748">
        <v>3.3</v>
      </c>
      <c r="Z748">
        <v>7.5</v>
      </c>
      <c r="AA748">
        <v>1</v>
      </c>
      <c r="AB748">
        <f t="shared" si="81"/>
        <v>4.2</v>
      </c>
      <c r="AC748">
        <f>IF((MIN('GA2'!$F$3,Z748)-MAX(0,Y748))&lt;0,0,MIN('GA2'!$F$3,Z748)-MAX(0,Y748))</f>
        <v>1.5689916955204373</v>
      </c>
      <c r="AD748">
        <f>IF((MIN('GA2'!$F$4,WS1B!Z748)-MAX('GA2'!$F$3, WS1B!Y748))&lt;0,0,MIN('GA2'!$F$4,WS1B!Z748)-MAX('GA2'!$F$3, WS1B!Y748))</f>
        <v>2.6310083044795629</v>
      </c>
      <c r="AE748">
        <f>IF((MIN(24,Z748)-MAX('GA2'!$F$4,WS1B!Y748))&lt;0,0,MIN(24,Z748)-MAX('GA2'!$F$4,WS1B!Y748))</f>
        <v>0</v>
      </c>
      <c r="AF748">
        <f>(AC748*'GA2'!$B$6+WS1B!AD748*'GA2'!$C$6+WS1B!AE748*'GA2'!$D$6)*INDEX('GA2'!$E$3:$E$8,WS1B!AA748)</f>
        <v>45384.968455104587</v>
      </c>
      <c r="AG748">
        <v>18.3</v>
      </c>
      <c r="AH748">
        <v>22.2</v>
      </c>
      <c r="AI748">
        <v>5</v>
      </c>
      <c r="AJ748">
        <f t="shared" si="82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41659.276899145552</v>
      </c>
      <c r="AO748">
        <f t="shared" si="77"/>
        <v>243805.04514882289</v>
      </c>
      <c r="AP748">
        <v>264578</v>
      </c>
      <c r="AQ748">
        <v>220.6</v>
      </c>
      <c r="AR748">
        <f t="shared" si="83"/>
        <v>20772.954851177114</v>
      </c>
    </row>
    <row r="749" spans="1:44" x14ac:dyDescent="0.3">
      <c r="A749">
        <v>14.3</v>
      </c>
      <c r="B749">
        <v>19.5</v>
      </c>
      <c r="C749">
        <v>2</v>
      </c>
      <c r="D749">
        <f t="shared" si="78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42033.046756333242</v>
      </c>
      <c r="I749">
        <v>6.5</v>
      </c>
      <c r="J749">
        <v>12.6</v>
      </c>
      <c r="K749">
        <v>1</v>
      </c>
      <c r="L749">
        <f t="shared" si="79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1.8734410036323332</v>
      </c>
      <c r="O749">
        <f>IF((MIN(24,J749)-MAX('GA2'!$F$4,WS1B!I749))&lt;0,0,MIN(24,J749)-MAX('GA2'!$F$4,WS1B!I749))</f>
        <v>4.2265589963676664</v>
      </c>
      <c r="P749">
        <f>(M749*'GA2'!$B$4+WS1B!N749*'GA2'!$C$4+WS1B!O749*'GA2'!$D$4)*INDEX('GA2'!$E$3:$E$8,WS1B!K749)</f>
        <v>63568.685592231675</v>
      </c>
      <c r="Q749">
        <v>1.4</v>
      </c>
      <c r="R749">
        <v>24</v>
      </c>
      <c r="S749">
        <v>6</v>
      </c>
      <c r="T749">
        <f t="shared" si="80"/>
        <v>22.6</v>
      </c>
      <c r="U749">
        <f>IF((MIN('GA2'!$F$3,R749)-MAX(0,Q749))&lt;0,0,MIN('GA2'!$F$3,R749)-MAX(0,Q749))</f>
        <v>3.4689916955204372</v>
      </c>
      <c r="V749">
        <f>IF((MIN('GA2'!$F$4,WS1B!R749)-MAX('GA2'!$F$3, WS1B!Q749))&lt;0,0,MIN('GA2'!$F$4,WS1B!R749)-MAX('GA2'!$F$3, WS1B!Q749))</f>
        <v>3.5044493081118961</v>
      </c>
      <c r="W749">
        <f>IF((MIN(24,R749)-MAX('GA2'!$F$4,WS1B!Q749))&lt;0,0,MIN(24,R749)-MAX('GA2'!$F$4,WS1B!Q749))</f>
        <v>15.626558996367667</v>
      </c>
      <c r="X749">
        <f>(U749*'GA2'!$B$5+WS1B!V749*'GA2'!$C$5+WS1B!W749*'GA2'!$D$5)*INDEX('GA2'!$E$3:$E$8,WS1B!S749)</f>
        <v>270869.59423316317</v>
      </c>
      <c r="Y749">
        <v>5.5</v>
      </c>
      <c r="Z749">
        <v>7.7</v>
      </c>
      <c r="AA749">
        <v>5</v>
      </c>
      <c r="AB749">
        <f t="shared" si="81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2.2000000000000002</v>
      </c>
      <c r="AE749">
        <f>IF((MIN(24,Z749)-MAX('GA2'!$F$4,WS1B!Y749))&lt;0,0,MIN(24,Z749)-MAX('GA2'!$F$4,WS1B!Y749))</f>
        <v>0</v>
      </c>
      <c r="AF749">
        <f>(AC749*'GA2'!$B$6+WS1B!AD749*'GA2'!$C$6+WS1B!AE749*'GA2'!$D$6)*INDEX('GA2'!$E$3:$E$8,WS1B!AA749)</f>
        <v>32076.858651373823</v>
      </c>
      <c r="AG749">
        <v>0</v>
      </c>
      <c r="AH749">
        <v>0</v>
      </c>
      <c r="AI749">
        <v>4</v>
      </c>
      <c r="AJ749">
        <f t="shared" si="82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 t="shared" si="77"/>
        <v>408548.18523310189</v>
      </c>
      <c r="AP749">
        <v>408817</v>
      </c>
      <c r="AQ749">
        <v>337.4</v>
      </c>
      <c r="AR749">
        <f t="shared" si="83"/>
        <v>268.81476689811097</v>
      </c>
    </row>
    <row r="750" spans="1:44" x14ac:dyDescent="0.3">
      <c r="A750">
        <v>0</v>
      </c>
      <c r="B750">
        <v>0</v>
      </c>
      <c r="C750">
        <v>3</v>
      </c>
      <c r="D750">
        <f t="shared" si="78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79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80"/>
        <v>13.200000000000001</v>
      </c>
      <c r="U750">
        <f>IF((MIN('GA2'!$F$3,R750)-MAX(0,Q750))&lt;0,0,MIN('GA2'!$F$3,R750)-MAX(0,Q750))</f>
        <v>0.46899169552043674</v>
      </c>
      <c r="V750">
        <f>IF((MIN('GA2'!$F$4,WS1B!R750)-MAX('GA2'!$F$3, WS1B!Q750))&lt;0,0,MIN('GA2'!$F$4,WS1B!R750)-MAX('GA2'!$F$3, WS1B!Q750))</f>
        <v>3.5044493081118961</v>
      </c>
      <c r="W750">
        <f>IF((MIN(24,R750)-MAX('GA2'!$F$4,WS1B!Q750))&lt;0,0,MIN(24,R750)-MAX('GA2'!$F$4,WS1B!Q750))</f>
        <v>9.2265589963676682</v>
      </c>
      <c r="X750">
        <f>(U750*'GA2'!$B$5+WS1B!V750*'GA2'!$C$5+WS1B!W750*'GA2'!$D$5)*INDEX('GA2'!$E$3:$E$8,WS1B!S750)</f>
        <v>120797.15073255863</v>
      </c>
      <c r="Y750">
        <v>0</v>
      </c>
      <c r="Z750">
        <v>0</v>
      </c>
      <c r="AA750">
        <v>1</v>
      </c>
      <c r="AB750">
        <f t="shared" si="81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82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 t="shared" si="77"/>
        <v>120797.15073255863</v>
      </c>
      <c r="AP750">
        <v>120400</v>
      </c>
      <c r="AQ750">
        <v>105.6</v>
      </c>
      <c r="AR750">
        <f t="shared" si="83"/>
        <v>397.15073255862808</v>
      </c>
    </row>
    <row r="751" spans="1:44" x14ac:dyDescent="0.3">
      <c r="A751">
        <v>0</v>
      </c>
      <c r="B751">
        <v>0</v>
      </c>
      <c r="C751">
        <v>4</v>
      </c>
      <c r="D751">
        <f t="shared" si="78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79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80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52037.334055351334</v>
      </c>
      <c r="Y751">
        <v>0.1</v>
      </c>
      <c r="Z751">
        <v>16.899999999999999</v>
      </c>
      <c r="AA751">
        <v>2</v>
      </c>
      <c r="AB751">
        <f t="shared" si="81"/>
        <v>16.799999999999997</v>
      </c>
      <c r="AC751">
        <f>IF((MIN('GA2'!$F$3,Z751)-MAX(0,Y751))&lt;0,0,MIN('GA2'!$F$3,Z751)-MAX(0,Y751))</f>
        <v>4.7689916955204374</v>
      </c>
      <c r="AD751">
        <f>IF((MIN('GA2'!$F$4,WS1B!Z751)-MAX('GA2'!$F$3, WS1B!Y751))&lt;0,0,MIN('GA2'!$F$4,WS1B!Z751)-MAX('GA2'!$F$3, WS1B!Y751))</f>
        <v>3.5044493081118961</v>
      </c>
      <c r="AE751">
        <f>IF((MIN(24,Z751)-MAX('GA2'!$F$4,WS1B!Y751))&lt;0,0,MIN(24,Z751)-MAX('GA2'!$F$4,WS1B!Y751))</f>
        <v>8.5265589963676653</v>
      </c>
      <c r="AF751">
        <f>(AC751*'GA2'!$B$6+WS1B!AD751*'GA2'!$C$6+WS1B!AE751*'GA2'!$D$6)*INDEX('GA2'!$E$3:$E$8,WS1B!AA751)</f>
        <v>138377.33574226688</v>
      </c>
      <c r="AG751">
        <v>0</v>
      </c>
      <c r="AH751">
        <v>0</v>
      </c>
      <c r="AI751">
        <v>1</v>
      </c>
      <c r="AJ751">
        <f t="shared" si="82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 t="shared" si="77"/>
        <v>190414.6697976182</v>
      </c>
      <c r="AP751">
        <v>193558</v>
      </c>
      <c r="AQ751">
        <v>184.8</v>
      </c>
      <c r="AR751">
        <f t="shared" si="83"/>
        <v>3143.330202381796</v>
      </c>
    </row>
    <row r="752" spans="1:44" x14ac:dyDescent="0.3">
      <c r="A752">
        <v>17.100000000000001</v>
      </c>
      <c r="B752">
        <v>17.7</v>
      </c>
      <c r="C752">
        <v>5</v>
      </c>
      <c r="D752">
        <f t="shared" si="78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5771.7585816097735</v>
      </c>
      <c r="I752">
        <v>0</v>
      </c>
      <c r="J752">
        <v>0</v>
      </c>
      <c r="K752">
        <v>6</v>
      </c>
      <c r="L752">
        <f t="shared" si="79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80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62895.604406611434</v>
      </c>
      <c r="Y752">
        <v>1.7</v>
      </c>
      <c r="Z752">
        <v>14</v>
      </c>
      <c r="AA752">
        <v>2</v>
      </c>
      <c r="AB752">
        <f t="shared" si="81"/>
        <v>12.3</v>
      </c>
      <c r="AC752">
        <f>IF((MIN('GA2'!$F$3,Z752)-MAX(0,Y752))&lt;0,0,MIN('GA2'!$F$3,Z752)-MAX(0,Y752))</f>
        <v>3.1689916955204369</v>
      </c>
      <c r="AD752">
        <f>IF((MIN('GA2'!$F$4,WS1B!Z752)-MAX('GA2'!$F$3, WS1B!Y752))&lt;0,0,MIN('GA2'!$F$4,WS1B!Z752)-MAX('GA2'!$F$3, WS1B!Y752))</f>
        <v>3.5044493081118961</v>
      </c>
      <c r="AE752">
        <f>IF((MIN(24,Z752)-MAX('GA2'!$F$4,WS1B!Y752))&lt;0,0,MIN(24,Z752)-MAX('GA2'!$F$4,WS1B!Y752))</f>
        <v>5.6265589963676668</v>
      </c>
      <c r="AF752">
        <f>(AC752*'GA2'!$B$6+WS1B!AD752*'GA2'!$C$6+WS1B!AE752*'GA2'!$D$6)*INDEX('GA2'!$E$3:$E$8,WS1B!AA752)</f>
        <v>106056.8469976609</v>
      </c>
      <c r="AG752">
        <v>0</v>
      </c>
      <c r="AH752">
        <v>0</v>
      </c>
      <c r="AI752">
        <v>3</v>
      </c>
      <c r="AJ752">
        <f t="shared" si="82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 t="shared" si="77"/>
        <v>174724.2099858821</v>
      </c>
      <c r="AP752">
        <v>186318</v>
      </c>
      <c r="AQ752">
        <v>177</v>
      </c>
      <c r="AR752">
        <f t="shared" si="83"/>
        <v>11593.790014117898</v>
      </c>
    </row>
    <row r="753" spans="1:44" x14ac:dyDescent="0.3">
      <c r="A753">
        <v>14.7</v>
      </c>
      <c r="B753">
        <v>17.8</v>
      </c>
      <c r="C753">
        <v>3</v>
      </c>
      <c r="D753">
        <f t="shared" si="78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31283.366985035485</v>
      </c>
      <c r="I753">
        <v>11.9</v>
      </c>
      <c r="J753">
        <v>23.9</v>
      </c>
      <c r="K753">
        <v>6</v>
      </c>
      <c r="L753">
        <f t="shared" si="79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167750.71461019013</v>
      </c>
      <c r="Q753">
        <v>15.5</v>
      </c>
      <c r="R753">
        <v>22.1</v>
      </c>
      <c r="S753">
        <v>4</v>
      </c>
      <c r="T753">
        <f t="shared" si="80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47713.906791222485</v>
      </c>
      <c r="Y753">
        <v>8</v>
      </c>
      <c r="Z753">
        <v>14.1</v>
      </c>
      <c r="AA753">
        <v>5</v>
      </c>
      <c r="AB753">
        <f t="shared" si="81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0.37344100363233323</v>
      </c>
      <c r="AE753">
        <f>IF((MIN(24,Z753)-MAX('GA2'!$F$4,WS1B!Y753))&lt;0,0,MIN(24,Z753)-MAX('GA2'!$F$4,WS1B!Y753))</f>
        <v>5.7265589963676664</v>
      </c>
      <c r="AF753">
        <f>(AC753*'GA2'!$B$6+WS1B!AD753*'GA2'!$C$6+WS1B!AE753*'GA2'!$D$6)*INDEX('GA2'!$E$3:$E$8,WS1B!AA753)</f>
        <v>57386.25567953485</v>
      </c>
      <c r="AG753">
        <v>19.5</v>
      </c>
      <c r="AH753">
        <v>20.8</v>
      </c>
      <c r="AI753">
        <v>1</v>
      </c>
      <c r="AJ753">
        <f t="shared" si="82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12533.234108467108</v>
      </c>
      <c r="AO753">
        <f t="shared" si="77"/>
        <v>316667.47817445005</v>
      </c>
      <c r="AP753">
        <v>287662</v>
      </c>
      <c r="AQ753">
        <v>283.7</v>
      </c>
      <c r="AR753">
        <f t="shared" si="83"/>
        <v>29005.478174450051</v>
      </c>
    </row>
    <row r="754" spans="1:44" x14ac:dyDescent="0.3">
      <c r="A754">
        <v>5.6</v>
      </c>
      <c r="B754">
        <v>5.8</v>
      </c>
      <c r="C754">
        <v>6</v>
      </c>
      <c r="D754">
        <f t="shared" si="78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1253.2373673361978</v>
      </c>
      <c r="I754">
        <v>0</v>
      </c>
      <c r="J754">
        <v>0</v>
      </c>
      <c r="K754">
        <v>1</v>
      </c>
      <c r="L754">
        <f t="shared" si="79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80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1.0734410036323334</v>
      </c>
      <c r="W754">
        <f>IF((MIN(24,R754)-MAX('GA2'!$F$4,WS1B!Q754))&lt;0,0,MIN(24,R754)-MAX('GA2'!$F$4,WS1B!Q754))</f>
        <v>10.026558996367665</v>
      </c>
      <c r="X754">
        <f>(U754*'GA2'!$B$5+WS1B!V754*'GA2'!$C$5+WS1B!W754*'GA2'!$D$5)*INDEX('GA2'!$E$3:$E$8,WS1B!S754)</f>
        <v>89011.57667639431</v>
      </c>
      <c r="Y754">
        <v>8</v>
      </c>
      <c r="Z754">
        <v>23.4</v>
      </c>
      <c r="AA754">
        <v>2</v>
      </c>
      <c r="AB754">
        <f t="shared" si="81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0.37344100363233323</v>
      </c>
      <c r="AE754">
        <f>IF((MIN(24,Z754)-MAX('GA2'!$F$4,WS1B!Y754))&lt;0,0,MIN(24,Z754)-MAX('GA2'!$F$4,WS1B!Y754))</f>
        <v>15.026558996367665</v>
      </c>
      <c r="AF754">
        <f>(AC754*'GA2'!$B$6+WS1B!AD754*'GA2'!$C$6+WS1B!AE754*'GA2'!$D$6)*INDEX('GA2'!$E$3:$E$8,WS1B!AA754)</f>
        <v>119102.76812896151</v>
      </c>
      <c r="AG754">
        <v>0</v>
      </c>
      <c r="AH754">
        <v>0</v>
      </c>
      <c r="AI754">
        <v>3</v>
      </c>
      <c r="AJ754">
        <f t="shared" si="82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 t="shared" si="77"/>
        <v>209367.58217269203</v>
      </c>
      <c r="AP754">
        <v>221640</v>
      </c>
      <c r="AQ754">
        <v>215</v>
      </c>
      <c r="AR754">
        <f t="shared" si="83"/>
        <v>12272.417827307974</v>
      </c>
    </row>
    <row r="755" spans="1:44" x14ac:dyDescent="0.3">
      <c r="A755">
        <v>0</v>
      </c>
      <c r="B755">
        <v>0</v>
      </c>
      <c r="C755">
        <v>1</v>
      </c>
      <c r="D755">
        <f t="shared" si="78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79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80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15904.635597074164</v>
      </c>
      <c r="Y755">
        <v>9.6</v>
      </c>
      <c r="Z755">
        <v>13.2</v>
      </c>
      <c r="AA755">
        <v>5</v>
      </c>
      <c r="AB755">
        <f t="shared" si="81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32652.911540257202</v>
      </c>
      <c r="AG755">
        <v>0.7</v>
      </c>
      <c r="AH755">
        <v>23.9</v>
      </c>
      <c r="AI755">
        <v>3</v>
      </c>
      <c r="AJ755">
        <f t="shared" si="82"/>
        <v>23.2</v>
      </c>
      <c r="AK755">
        <f>IF((MIN('GA2'!$F$3,AH755)-MAX(0,AG755))&lt;0,0,MIN('GA2'!$F$3,AH755)-MAX(0,AG755))</f>
        <v>4.1689916955204369</v>
      </c>
      <c r="AL755">
        <f>IF((MIN('GA2'!$F$4,WS1B!AH755)-MAX('GA2'!$F$3, WS1B!AG755))&lt;0,0,MIN('GA2'!$F$4,WS1B!AH755)-MAX('GA2'!$F$3, WS1B!AG755))</f>
        <v>3.5044493081118961</v>
      </c>
      <c r="AM755">
        <f>IF((MIN(24,AH755)-MAX('GA2'!$F$4,WS1B!AG755))&lt;0,0,MIN(24,AH755)-MAX('GA2'!$F$4,WS1B!AG755))</f>
        <v>15.526558996367665</v>
      </c>
      <c r="AN755">
        <f>(AK755*'GA2'!$B$7+WS1B!AL755*'GA2'!$C$7+WS1B!AM755*'GA2'!$D$7)*INDEX('GA2'!$E$3:$E$8,WS1B!AI755)</f>
        <v>227688.53261428591</v>
      </c>
      <c r="AO755">
        <f t="shared" si="77"/>
        <v>276246.07975161728</v>
      </c>
      <c r="AP755">
        <v>302693</v>
      </c>
      <c r="AQ755">
        <v>324.8</v>
      </c>
      <c r="AR755">
        <f t="shared" si="83"/>
        <v>26446.920248382725</v>
      </c>
    </row>
    <row r="756" spans="1:44" x14ac:dyDescent="0.3">
      <c r="A756">
        <v>6.8</v>
      </c>
      <c r="B756">
        <v>23.9</v>
      </c>
      <c r="C756">
        <v>6</v>
      </c>
      <c r="D756">
        <f t="shared" si="78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1.5734410036323334</v>
      </c>
      <c r="G756">
        <f>IF((MIN(24,B756)-MAX('GA2'!$F$4,WS1B!A756))&lt;0,0,MIN(24,B756)-MAX('GA2'!$F$4,WS1B!A756))</f>
        <v>15.526558996367665</v>
      </c>
      <c r="H756">
        <f>(E756*'GA2'!$B$3+WS1B!F756*'GA2'!$C$3+WS1B!G756*'GA2'!$D$3)*INDEX('GA2'!$E$3:$E$8,WS1B!C756)</f>
        <v>182469.61075362144</v>
      </c>
      <c r="I756">
        <v>0</v>
      </c>
      <c r="J756">
        <v>0</v>
      </c>
      <c r="K756">
        <v>5</v>
      </c>
      <c r="L756">
        <f t="shared" si="79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80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81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1.4734410036323329</v>
      </c>
      <c r="AE756">
        <f>IF((MIN(24,Z756)-MAX('GA2'!$F$4,WS1B!Y756))&lt;0,0,MIN(24,Z756)-MAX('GA2'!$F$4,WS1B!Y756))</f>
        <v>5.0265589963676671</v>
      </c>
      <c r="AF756">
        <f>(AC756*'GA2'!$B$6+WS1B!AD756*'GA2'!$C$6+WS1B!AE756*'GA2'!$D$6)*INDEX('GA2'!$E$3:$E$8,WS1B!AA756)</f>
        <v>70365.350871865216</v>
      </c>
      <c r="AG756">
        <v>0.2</v>
      </c>
      <c r="AH756">
        <v>0.9</v>
      </c>
      <c r="AI756">
        <v>2</v>
      </c>
      <c r="AJ756">
        <f t="shared" si="82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4927.2420020893751</v>
      </c>
      <c r="AO756">
        <f t="shared" si="77"/>
        <v>257762.20362757603</v>
      </c>
      <c r="AP756">
        <v>265238</v>
      </c>
      <c r="AQ756">
        <v>316.89999999999998</v>
      </c>
      <c r="AR756">
        <f t="shared" si="83"/>
        <v>7475.7963724239671</v>
      </c>
    </row>
    <row r="757" spans="1:44" x14ac:dyDescent="0.3">
      <c r="A757">
        <v>1.4</v>
      </c>
      <c r="B757">
        <v>7.7</v>
      </c>
      <c r="C757">
        <v>4</v>
      </c>
      <c r="D757">
        <f t="shared" si="78"/>
        <v>6.3000000000000007</v>
      </c>
      <c r="E757">
        <f>IF((MIN('GA2'!$F$3,B757)-MAX(0,A757))&lt;0,0,MIN('GA2'!$F$3,B757)-MAX(0,A757))</f>
        <v>3.4689916955204372</v>
      </c>
      <c r="F757">
        <f>IF((MIN('GA2'!$F$4,WS1B!B757)-MAX('GA2'!$F$3, WS1B!A757))&lt;0,0,MIN('GA2'!$F$4,WS1B!B757)-MAX('GA2'!$F$3, WS1B!A757))</f>
        <v>2.8310083044795631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43139.570348616566</v>
      </c>
      <c r="I757">
        <v>20.9</v>
      </c>
      <c r="J757">
        <v>21</v>
      </c>
      <c r="K757">
        <v>6</v>
      </c>
      <c r="L757">
        <f t="shared" si="79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1397.9226217516045</v>
      </c>
      <c r="Q757">
        <v>0</v>
      </c>
      <c r="R757">
        <v>0</v>
      </c>
      <c r="S757">
        <v>1</v>
      </c>
      <c r="T757">
        <f t="shared" si="80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81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82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79561.022827169218</v>
      </c>
      <c r="AO757">
        <f t="shared" si="77"/>
        <v>124098.51579753739</v>
      </c>
      <c r="AP757">
        <v>140537</v>
      </c>
      <c r="AQ757">
        <v>180.7</v>
      </c>
      <c r="AR757">
        <f t="shared" si="83"/>
        <v>16438.484202462612</v>
      </c>
    </row>
    <row r="758" spans="1:44" x14ac:dyDescent="0.3">
      <c r="A758">
        <v>2.6</v>
      </c>
      <c r="B758">
        <v>5</v>
      </c>
      <c r="C758">
        <v>1</v>
      </c>
      <c r="D758">
        <f t="shared" si="78"/>
        <v>2.4</v>
      </c>
      <c r="E758">
        <f>IF((MIN('GA2'!$F$3,B758)-MAX(0,A758))&lt;0,0,MIN('GA2'!$F$3,B758)-MAX(0,A758))</f>
        <v>2.268991695520437</v>
      </c>
      <c r="F758">
        <f>IF((MIN('GA2'!$F$4,WS1B!B758)-MAX('GA2'!$F$3, WS1B!A758))&lt;0,0,MIN('GA2'!$F$4,WS1B!B758)-MAX('GA2'!$F$3, WS1B!A758))</f>
        <v>0.13100830447956291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20676.586287325266</v>
      </c>
      <c r="I758">
        <v>17.399999999999999</v>
      </c>
      <c r="J758">
        <v>21.4</v>
      </c>
      <c r="K758">
        <v>2</v>
      </c>
      <c r="L758">
        <f t="shared" si="79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40657.397514135002</v>
      </c>
      <c r="Q758">
        <v>0</v>
      </c>
      <c r="R758">
        <v>0</v>
      </c>
      <c r="S758">
        <v>6</v>
      </c>
      <c r="T758">
        <f t="shared" si="80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81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3.0734410036323334</v>
      </c>
      <c r="AE758">
        <f>IF((MIN(24,Z758)-MAX('GA2'!$F$4,WS1B!Y758))&lt;0,0,MIN(24,Z758)-MAX('GA2'!$F$4,WS1B!Y758))</f>
        <v>11.226558996367668</v>
      </c>
      <c r="AF758">
        <f>(AC758*'GA2'!$B$6+WS1B!AD758*'GA2'!$C$6+WS1B!AE758*'GA2'!$D$6)*INDEX('GA2'!$E$3:$E$8,WS1B!AA758)</f>
        <v>128344.75418024775</v>
      </c>
      <c r="AG758">
        <v>0</v>
      </c>
      <c r="AH758">
        <v>0</v>
      </c>
      <c r="AI758">
        <v>3</v>
      </c>
      <c r="AJ758">
        <f t="shared" si="82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 t="shared" si="77"/>
        <v>189678.73798170802</v>
      </c>
      <c r="AP758">
        <v>170330</v>
      </c>
      <c r="AQ758">
        <v>190.4</v>
      </c>
      <c r="AR758">
        <f t="shared" si="83"/>
        <v>19348.737981708022</v>
      </c>
    </row>
    <row r="759" spans="1:44" x14ac:dyDescent="0.3">
      <c r="A759">
        <v>0.3</v>
      </c>
      <c r="B759">
        <v>15.7</v>
      </c>
      <c r="C759">
        <v>2</v>
      </c>
      <c r="D759">
        <f t="shared" si="78"/>
        <v>15.399999999999999</v>
      </c>
      <c r="E759">
        <f>IF((MIN('GA2'!$F$3,B759)-MAX(0,A759))&lt;0,0,MIN('GA2'!$F$3,B759)-MAX(0,A759))</f>
        <v>4.5689916955204373</v>
      </c>
      <c r="F759">
        <f>IF((MIN('GA2'!$F$4,WS1B!B759)-MAX('GA2'!$F$3, WS1B!A759))&lt;0,0,MIN('GA2'!$F$4,WS1B!B759)-MAX('GA2'!$F$3, WS1B!A759))</f>
        <v>3.5044493081118961</v>
      </c>
      <c r="G759">
        <f>IF((MIN(24,B759)-MAX('GA2'!$F$4,WS1B!A759))&lt;0,0,MIN(24,B759)-MAX('GA2'!$F$4,WS1B!A759))</f>
        <v>7.3265589963676661</v>
      </c>
      <c r="H759">
        <f>(E759*'GA2'!$B$3+WS1B!F759*'GA2'!$C$3+WS1B!G759*'GA2'!$D$3)*INDEX('GA2'!$E$3:$E$8,WS1B!C759)</f>
        <v>112751.14007612065</v>
      </c>
      <c r="I759">
        <v>3.6</v>
      </c>
      <c r="J759">
        <v>14.6</v>
      </c>
      <c r="K759">
        <v>6</v>
      </c>
      <c r="L759">
        <f t="shared" si="79"/>
        <v>11</v>
      </c>
      <c r="M759">
        <f>IF((MIN('GA2'!$F$3,J759)-MAX(0,I759))&lt;0,0,MIN('GA2'!$F$3,J759)-MAX(0,I759))</f>
        <v>1.268991695520437</v>
      </c>
      <c r="N759">
        <f>IF((MIN('GA2'!$F$4,WS1B!J759)-MAX('GA2'!$F$3, WS1B!I759))&lt;0,0,MIN('GA2'!$F$4,WS1B!J759)-MAX('GA2'!$F$3, WS1B!I759))</f>
        <v>3.5044493081118961</v>
      </c>
      <c r="O759">
        <f>IF((MIN(24,J759)-MAX('GA2'!$F$4,WS1B!I759))&lt;0,0,MIN(24,J759)-MAX('GA2'!$F$4,WS1B!I759))</f>
        <v>6.2265589963676664</v>
      </c>
      <c r="P759">
        <f>(M759*'GA2'!$B$4+WS1B!N759*'GA2'!$C$4+WS1B!O759*'GA2'!$D$4)*INDEX('GA2'!$E$3:$E$8,WS1B!K759)</f>
        <v>142128.32258557604</v>
      </c>
      <c r="Q759">
        <v>0</v>
      </c>
      <c r="R759">
        <v>0</v>
      </c>
      <c r="S759">
        <v>1</v>
      </c>
      <c r="T759">
        <f t="shared" si="80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81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82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 t="shared" si="77"/>
        <v>254879.46266169669</v>
      </c>
      <c r="AP759">
        <v>256190</v>
      </c>
      <c r="AQ759">
        <v>341</v>
      </c>
      <c r="AR759">
        <f t="shared" si="83"/>
        <v>1310.5373383033148</v>
      </c>
    </row>
    <row r="760" spans="1:44" x14ac:dyDescent="0.3">
      <c r="A760">
        <v>0</v>
      </c>
      <c r="B760">
        <v>0</v>
      </c>
      <c r="C760">
        <v>3</v>
      </c>
      <c r="D760">
        <f t="shared" si="78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79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2.4734410036323329</v>
      </c>
      <c r="O760">
        <f>IF((MIN(24,J760)-MAX('GA2'!$F$4,WS1B!I760))&lt;0,0,MIN(24,J760)-MAX('GA2'!$F$4,WS1B!I760))</f>
        <v>10.326558996367666</v>
      </c>
      <c r="P760">
        <f>(M760*'GA2'!$B$4+WS1B!N760*'GA2'!$C$4+WS1B!O760*'GA2'!$D$4)*INDEX('GA2'!$E$3:$E$8,WS1B!K760)</f>
        <v>150402.21876519462</v>
      </c>
      <c r="Q760">
        <v>1.8</v>
      </c>
      <c r="R760">
        <v>16.2</v>
      </c>
      <c r="S760">
        <v>2</v>
      </c>
      <c r="T760">
        <f t="shared" si="80"/>
        <v>14.399999999999999</v>
      </c>
      <c r="U760">
        <f>IF((MIN('GA2'!$F$3,R760)-MAX(0,Q760))&lt;0,0,MIN('GA2'!$F$3,R760)-MAX(0,Q760))</f>
        <v>3.0689916955204373</v>
      </c>
      <c r="V760">
        <f>IF((MIN('GA2'!$F$4,WS1B!R760)-MAX('GA2'!$F$3, WS1B!Q760))&lt;0,0,MIN('GA2'!$F$4,WS1B!R760)-MAX('GA2'!$F$3, WS1B!Q760))</f>
        <v>3.5044493081118961</v>
      </c>
      <c r="W760">
        <f>IF((MIN(24,R760)-MAX('GA2'!$F$4,WS1B!Q760))&lt;0,0,MIN(24,R760)-MAX('GA2'!$F$4,WS1B!Q760))</f>
        <v>7.8265589963676661</v>
      </c>
      <c r="X760">
        <f>(U760*'GA2'!$B$5+WS1B!V760*'GA2'!$C$5+WS1B!W760*'GA2'!$D$5)*INDEX('GA2'!$E$3:$E$8,WS1B!S760)</f>
        <v>138581.63798792614</v>
      </c>
      <c r="Y760">
        <v>0</v>
      </c>
      <c r="Z760">
        <v>0</v>
      </c>
      <c r="AA760">
        <v>4</v>
      </c>
      <c r="AB760">
        <f t="shared" si="81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82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 t="shared" si="77"/>
        <v>288983.85675312078</v>
      </c>
      <c r="AP760">
        <v>309312</v>
      </c>
      <c r="AQ760">
        <v>243.2</v>
      </c>
      <c r="AR760">
        <f t="shared" si="83"/>
        <v>20328.143246879219</v>
      </c>
    </row>
    <row r="761" spans="1:44" x14ac:dyDescent="0.3">
      <c r="A761">
        <v>2.6</v>
      </c>
      <c r="B761">
        <v>5.5</v>
      </c>
      <c r="C761">
        <v>6</v>
      </c>
      <c r="D761">
        <f t="shared" si="78"/>
        <v>2.9</v>
      </c>
      <c r="E761">
        <f>IF((MIN('GA2'!$F$3,B761)-MAX(0,A761))&lt;0,0,MIN('GA2'!$F$3,B761)-MAX(0,A761))</f>
        <v>2.268991695520437</v>
      </c>
      <c r="F761">
        <f>IF((MIN('GA2'!$F$4,WS1B!B761)-MAX('GA2'!$F$3, WS1B!A761))&lt;0,0,MIN('GA2'!$F$4,WS1B!B761)-MAX('GA2'!$F$3, WS1B!A761))</f>
        <v>0.63100830447956291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29608.359128993041</v>
      </c>
      <c r="I761">
        <v>13.7</v>
      </c>
      <c r="J761">
        <v>15</v>
      </c>
      <c r="K761">
        <v>1</v>
      </c>
      <c r="L761">
        <f t="shared" si="79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14192.699116151631</v>
      </c>
      <c r="Q761">
        <v>15.8</v>
      </c>
      <c r="R761">
        <v>15.9</v>
      </c>
      <c r="S761">
        <v>3</v>
      </c>
      <c r="T761">
        <f t="shared" si="80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866.50161824418956</v>
      </c>
      <c r="Y761">
        <v>7.1</v>
      </c>
      <c r="Z761">
        <v>15.9</v>
      </c>
      <c r="AA761">
        <v>5</v>
      </c>
      <c r="AB761">
        <f t="shared" si="81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1.2734410036323336</v>
      </c>
      <c r="AE761">
        <f>IF((MIN(24,Z761)-MAX('GA2'!$F$4,WS1B!Y761))&lt;0,0,MIN(24,Z761)-MAX('GA2'!$F$4,WS1B!Y761))</f>
        <v>7.5265589963676671</v>
      </c>
      <c r="AF761">
        <f>(AC761*'GA2'!$B$6+WS1B!AD761*'GA2'!$C$6+WS1B!AE761*'GA2'!$D$6)*INDEX('GA2'!$E$3:$E$8,WS1B!AA761)</f>
        <v>86835.062716134576</v>
      </c>
      <c r="AG761">
        <v>4.4000000000000004</v>
      </c>
      <c r="AH761">
        <v>10.4</v>
      </c>
      <c r="AI761">
        <v>2</v>
      </c>
      <c r="AJ761">
        <f t="shared" si="82"/>
        <v>6</v>
      </c>
      <c r="AK761">
        <f>IF((MIN('GA2'!$F$3,AH761)-MAX(0,AG761))&lt;0,0,MIN('GA2'!$F$3,AH761)-MAX(0,AG761))</f>
        <v>0.46899169552043674</v>
      </c>
      <c r="AL761">
        <f>IF((MIN('GA2'!$F$4,WS1B!AH761)-MAX('GA2'!$F$3, WS1B!AG761))&lt;0,0,MIN('GA2'!$F$4,WS1B!AH761)-MAX('GA2'!$F$3, WS1B!AG761))</f>
        <v>3.5044493081118961</v>
      </c>
      <c r="AM761">
        <f>IF((MIN(24,AH761)-MAX('GA2'!$F$4,WS1B!AG761))&lt;0,0,MIN(24,AH761)-MAX('GA2'!$F$4,WS1B!AG761))</f>
        <v>2.0265589963676671</v>
      </c>
      <c r="AN761">
        <f>(AK761*'GA2'!$B$7+WS1B!AL761*'GA2'!$C$7+WS1B!AM761*'GA2'!$D$7)*INDEX('GA2'!$E$3:$E$8,WS1B!AI761)</f>
        <v>35161.295436082524</v>
      </c>
      <c r="AO761">
        <f t="shared" si="77"/>
        <v>166663.91801560594</v>
      </c>
      <c r="AP761">
        <v>172504</v>
      </c>
      <c r="AQ761">
        <v>199.7</v>
      </c>
      <c r="AR761">
        <f t="shared" si="83"/>
        <v>5840.0819843940553</v>
      </c>
    </row>
    <row r="762" spans="1:44" x14ac:dyDescent="0.3">
      <c r="A762">
        <v>9.9</v>
      </c>
      <c r="B762">
        <v>13.5</v>
      </c>
      <c r="C762">
        <v>5</v>
      </c>
      <c r="D762">
        <f t="shared" si="78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34630.551489658763</v>
      </c>
      <c r="I762">
        <v>7</v>
      </c>
      <c r="J762">
        <v>23.5</v>
      </c>
      <c r="K762">
        <v>2</v>
      </c>
      <c r="L762">
        <f t="shared" si="79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1.3734410036323332</v>
      </c>
      <c r="O762">
        <f>IF((MIN(24,J762)-MAX('GA2'!$F$4,WS1B!I762))&lt;0,0,MIN(24,J762)-MAX('GA2'!$F$4,WS1B!I762))</f>
        <v>15.126558996367667</v>
      </c>
      <c r="P762">
        <f>(M762*'GA2'!$B$4+WS1B!N762*'GA2'!$C$4+WS1B!O762*'GA2'!$D$4)*INDEX('GA2'!$E$3:$E$8,WS1B!K762)</f>
        <v>165645.15348375277</v>
      </c>
      <c r="Q762">
        <v>0</v>
      </c>
      <c r="R762">
        <v>0</v>
      </c>
      <c r="S762">
        <v>1</v>
      </c>
      <c r="T762">
        <f t="shared" si="80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81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6350.909890181706</v>
      </c>
      <c r="AG762">
        <v>12.2</v>
      </c>
      <c r="AH762">
        <v>17.3</v>
      </c>
      <c r="AI762">
        <v>6</v>
      </c>
      <c r="AJ762">
        <f t="shared" si="82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62958.078542212992</v>
      </c>
      <c r="AO762">
        <f t="shared" si="77"/>
        <v>269584.69340580626</v>
      </c>
      <c r="AP762">
        <v>241320</v>
      </c>
      <c r="AQ762">
        <v>286.60000000000002</v>
      </c>
      <c r="AR762">
        <f t="shared" si="83"/>
        <v>28264.693405806262</v>
      </c>
    </row>
    <row r="763" spans="1:44" x14ac:dyDescent="0.3">
      <c r="A763">
        <v>18.100000000000001</v>
      </c>
      <c r="B763">
        <v>19.8</v>
      </c>
      <c r="C763">
        <v>3</v>
      </c>
      <c r="D763">
        <f t="shared" si="78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17155.394798245252</v>
      </c>
      <c r="I763">
        <v>0</v>
      </c>
      <c r="J763">
        <v>0</v>
      </c>
      <c r="K763">
        <v>4</v>
      </c>
      <c r="L763">
        <f t="shared" si="79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80"/>
        <v>18.400000000000002</v>
      </c>
      <c r="U763">
        <f>IF((MIN('GA2'!$F$3,R763)-MAX(0,Q763))&lt;0,0,MIN('GA2'!$F$3,R763)-MAX(0,Q763))</f>
        <v>2.9689916955204372</v>
      </c>
      <c r="V763">
        <f>IF((MIN('GA2'!$F$4,WS1B!R763)-MAX('GA2'!$F$3, WS1B!Q763))&lt;0,0,MIN('GA2'!$F$4,WS1B!R763)-MAX('GA2'!$F$3, WS1B!Q763))</f>
        <v>3.5044493081118961</v>
      </c>
      <c r="W763">
        <f>IF((MIN(24,R763)-MAX('GA2'!$F$4,WS1B!Q763))&lt;0,0,MIN(24,R763)-MAX('GA2'!$F$4,WS1B!Q763))</f>
        <v>11.926558996367667</v>
      </c>
      <c r="X763">
        <f>(U763*'GA2'!$B$5+WS1B!V763*'GA2'!$C$5+WS1B!W763*'GA2'!$D$5)*INDEX('GA2'!$E$3:$E$8,WS1B!S763)</f>
        <v>165980.87801134592</v>
      </c>
      <c r="Y763">
        <v>0</v>
      </c>
      <c r="Z763">
        <v>0</v>
      </c>
      <c r="AA763">
        <v>6</v>
      </c>
      <c r="AB763">
        <f t="shared" si="81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82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 t="shared" si="77"/>
        <v>183136.27280959117</v>
      </c>
      <c r="AP763">
        <v>191717</v>
      </c>
      <c r="AQ763">
        <v>172.7</v>
      </c>
      <c r="AR763">
        <f t="shared" si="83"/>
        <v>8580.7271904088266</v>
      </c>
    </row>
    <row r="764" spans="1:44" x14ac:dyDescent="0.3">
      <c r="A764">
        <v>0</v>
      </c>
      <c r="B764">
        <v>0</v>
      </c>
      <c r="C764">
        <v>1</v>
      </c>
      <c r="D764">
        <f t="shared" si="78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79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80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2.0734410036323334</v>
      </c>
      <c r="W764">
        <f>IF((MIN(24,R764)-MAX('GA2'!$F$4,WS1B!Q764))&lt;0,0,MIN(24,R764)-MAX('GA2'!$F$4,WS1B!Q764))</f>
        <v>9.6265589963676668</v>
      </c>
      <c r="X764">
        <f>(U764*'GA2'!$B$5+WS1B!V764*'GA2'!$C$5+WS1B!W764*'GA2'!$D$5)*INDEX('GA2'!$E$3:$E$8,WS1B!S764)</f>
        <v>97461.733412022848</v>
      </c>
      <c r="Y764">
        <v>2.4</v>
      </c>
      <c r="Z764">
        <v>19.100000000000001</v>
      </c>
      <c r="AA764">
        <v>4</v>
      </c>
      <c r="AB764">
        <f t="shared" si="81"/>
        <v>16.700000000000003</v>
      </c>
      <c r="AC764">
        <f>IF((MIN('GA2'!$F$3,Z764)-MAX(0,Y764))&lt;0,0,MIN('GA2'!$F$3,Z764)-MAX(0,Y764))</f>
        <v>2.4689916955204372</v>
      </c>
      <c r="AD764">
        <f>IF((MIN('GA2'!$F$4,WS1B!Z764)-MAX('GA2'!$F$3, WS1B!Y764))&lt;0,0,MIN('GA2'!$F$4,WS1B!Z764)-MAX('GA2'!$F$3, WS1B!Y764))</f>
        <v>3.5044493081118961</v>
      </c>
      <c r="AE764">
        <f>IF((MIN(24,Z764)-MAX('GA2'!$F$4,WS1B!Y764))&lt;0,0,MIN(24,Z764)-MAX('GA2'!$F$4,WS1B!Y764))</f>
        <v>10.726558996367668</v>
      </c>
      <c r="AF764">
        <f>(AC764*'GA2'!$B$6+WS1B!AD764*'GA2'!$C$6+WS1B!AE764*'GA2'!$D$6)*INDEX('GA2'!$E$3:$E$8,WS1B!AA764)</f>
        <v>146298.45103217167</v>
      </c>
      <c r="AG764">
        <v>0</v>
      </c>
      <c r="AH764">
        <v>0</v>
      </c>
      <c r="AI764">
        <v>3</v>
      </c>
      <c r="AJ764">
        <f t="shared" si="82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 t="shared" si="77"/>
        <v>243760.18444419451</v>
      </c>
      <c r="AP764">
        <v>247728</v>
      </c>
      <c r="AQ764">
        <v>227.2</v>
      </c>
      <c r="AR764">
        <f t="shared" si="83"/>
        <v>3967.8155558054859</v>
      </c>
    </row>
    <row r="765" spans="1:44" x14ac:dyDescent="0.3">
      <c r="A765">
        <v>0</v>
      </c>
      <c r="B765">
        <v>0</v>
      </c>
      <c r="C765">
        <v>6</v>
      </c>
      <c r="D765">
        <f t="shared" si="78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79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80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81"/>
        <v>8.5</v>
      </c>
      <c r="AC765">
        <f>IF((MIN('GA2'!$F$3,Z765)-MAX(0,Y765))&lt;0,0,MIN('GA2'!$F$3,Z765)-MAX(0,Y765))</f>
        <v>0.26899169552043745</v>
      </c>
      <c r="AD765">
        <f>IF((MIN('GA2'!$F$4,WS1B!Z765)-MAX('GA2'!$F$3, WS1B!Y765))&lt;0,0,MIN('GA2'!$F$4,WS1B!Z765)-MAX('GA2'!$F$3, WS1B!Y765))</f>
        <v>3.5044493081118961</v>
      </c>
      <c r="AE765">
        <f>IF((MIN(24,Z765)-MAX('GA2'!$F$4,WS1B!Y765))&lt;0,0,MIN(24,Z765)-MAX('GA2'!$F$4,WS1B!Y765))</f>
        <v>4.7265589963676664</v>
      </c>
      <c r="AF765">
        <f>(AC765*'GA2'!$B$6+WS1B!AD765*'GA2'!$C$6+WS1B!AE765*'GA2'!$D$6)*INDEX('GA2'!$E$3:$E$8,WS1B!AA765)</f>
        <v>84033.076411174086</v>
      </c>
      <c r="AG765">
        <v>1.6</v>
      </c>
      <c r="AH765">
        <v>10.9</v>
      </c>
      <c r="AI765">
        <v>5</v>
      </c>
      <c r="AJ765">
        <f t="shared" si="82"/>
        <v>9.3000000000000007</v>
      </c>
      <c r="AK765">
        <f>IF((MIN('GA2'!$F$3,AH765)-MAX(0,AG765))&lt;0,0,MIN('GA2'!$F$3,AH765)-MAX(0,AG765))</f>
        <v>3.268991695520437</v>
      </c>
      <c r="AL765">
        <f>IF((MIN('GA2'!$F$4,WS1B!AH765)-MAX('GA2'!$F$3, WS1B!AG765))&lt;0,0,MIN('GA2'!$F$4,WS1B!AH765)-MAX('GA2'!$F$3, WS1B!AG765))</f>
        <v>3.5044493081118961</v>
      </c>
      <c r="AM765">
        <f>IF((MIN(24,AH765)-MAX('GA2'!$F$4,WS1B!AG765))&lt;0,0,MIN(24,AH765)-MAX('GA2'!$F$4,WS1B!AG765))</f>
        <v>2.5265589963676671</v>
      </c>
      <c r="AN765">
        <f>(AK765*'GA2'!$B$7+WS1B!AL765*'GA2'!$C$7+WS1B!AM765*'GA2'!$D$7)*INDEX('GA2'!$E$3:$E$8,WS1B!AI765)</f>
        <v>70639.917085173453</v>
      </c>
      <c r="AO765">
        <f t="shared" si="77"/>
        <v>154672.99349634754</v>
      </c>
      <c r="AP765">
        <v>141372</v>
      </c>
      <c r="AQ765">
        <v>179.6</v>
      </c>
      <c r="AR765">
        <f t="shared" si="83"/>
        <v>13300.993496347539</v>
      </c>
    </row>
    <row r="766" spans="1:44" x14ac:dyDescent="0.3">
      <c r="A766">
        <v>0</v>
      </c>
      <c r="B766">
        <v>0</v>
      </c>
      <c r="C766">
        <v>4</v>
      </c>
      <c r="D766">
        <f t="shared" si="78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79"/>
        <v>10.600000000000001</v>
      </c>
      <c r="M766">
        <f>IF((MIN('GA2'!$F$3,J766)-MAX(0,I766))&lt;0,0,MIN('GA2'!$F$3,J766)-MAX(0,I766))</f>
        <v>2.6689916955204369</v>
      </c>
      <c r="N766">
        <f>IF((MIN('GA2'!$F$4,WS1B!J766)-MAX('GA2'!$F$3, WS1B!I766))&lt;0,0,MIN('GA2'!$F$4,WS1B!J766)-MAX('GA2'!$F$3, WS1B!I766))</f>
        <v>3.5044493081118961</v>
      </c>
      <c r="O766">
        <f>IF((MIN(24,J766)-MAX('GA2'!$F$4,WS1B!I766))&lt;0,0,MIN(24,J766)-MAX('GA2'!$F$4,WS1B!I766))</f>
        <v>4.4265589963676675</v>
      </c>
      <c r="P766">
        <f>(M766*'GA2'!$B$4+WS1B!N766*'GA2'!$C$4+WS1B!O766*'GA2'!$D$4)*INDEX('GA2'!$E$3:$E$8,WS1B!K766)</f>
        <v>131692.39440467657</v>
      </c>
      <c r="Q766">
        <v>8.3000000000000007</v>
      </c>
      <c r="R766">
        <v>22.7</v>
      </c>
      <c r="S766">
        <v>1</v>
      </c>
      <c r="T766">
        <f t="shared" si="80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7.3441003632332524E-2</v>
      </c>
      <c r="W766">
        <f>IF((MIN(24,R766)-MAX('GA2'!$F$4,WS1B!Q766))&lt;0,0,MIN(24,R766)-MAX('GA2'!$F$4,WS1B!Q766))</f>
        <v>14.326558996367666</v>
      </c>
      <c r="X766">
        <f>(U766*'GA2'!$B$5+WS1B!V766*'GA2'!$C$5+WS1B!W766*'GA2'!$D$5)*INDEX('GA2'!$E$3:$E$8,WS1B!S766)</f>
        <v>107970.29841123003</v>
      </c>
      <c r="Y766">
        <v>0</v>
      </c>
      <c r="Z766">
        <v>0</v>
      </c>
      <c r="AA766">
        <v>5</v>
      </c>
      <c r="AB766">
        <f t="shared" si="81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82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63728.851142396605</v>
      </c>
      <c r="AO766">
        <f t="shared" si="77"/>
        <v>303391.54395830323</v>
      </c>
      <c r="AP766">
        <v>340928</v>
      </c>
      <c r="AQ766">
        <v>306.39999999999998</v>
      </c>
      <c r="AR766">
        <f t="shared" si="83"/>
        <v>37536.456041696772</v>
      </c>
    </row>
    <row r="767" spans="1:44" x14ac:dyDescent="0.3">
      <c r="A767">
        <v>7.6</v>
      </c>
      <c r="B767">
        <v>18.399999999999999</v>
      </c>
      <c r="C767">
        <v>6</v>
      </c>
      <c r="D767">
        <f t="shared" si="78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0.77344100363233359</v>
      </c>
      <c r="G767">
        <f>IF((MIN(24,B767)-MAX('GA2'!$F$4,WS1B!A767))&lt;0,0,MIN(24,B767)-MAX('GA2'!$F$4,WS1B!A767))</f>
        <v>10.026558996367665</v>
      </c>
      <c r="H767">
        <f>(E767*'GA2'!$B$3+WS1B!F767*'GA2'!$C$3+WS1B!G767*'GA2'!$D$3)*INDEX('GA2'!$E$3:$E$8,WS1B!C767)</f>
        <v>116312.67276833372</v>
      </c>
      <c r="I767">
        <v>0</v>
      </c>
      <c r="J767">
        <v>0</v>
      </c>
      <c r="K767">
        <v>4</v>
      </c>
      <c r="L767">
        <f t="shared" si="79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80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81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82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 t="shared" si="77"/>
        <v>116312.67276833372</v>
      </c>
      <c r="AP767">
        <v>92000</v>
      </c>
      <c r="AQ767">
        <v>162</v>
      </c>
      <c r="AR767">
        <f t="shared" si="83"/>
        <v>24312.672768333723</v>
      </c>
    </row>
    <row r="768" spans="1:44" x14ac:dyDescent="0.3">
      <c r="A768">
        <v>11.9</v>
      </c>
      <c r="B768">
        <v>15.5</v>
      </c>
      <c r="C768">
        <v>1</v>
      </c>
      <c r="D768">
        <f t="shared" si="78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31255.905630046072</v>
      </c>
      <c r="I768">
        <v>4.0999999999999996</v>
      </c>
      <c r="J768">
        <v>14.2</v>
      </c>
      <c r="K768">
        <v>5</v>
      </c>
      <c r="L768">
        <f t="shared" si="79"/>
        <v>10.1</v>
      </c>
      <c r="M768">
        <f>IF((MIN('GA2'!$F$3,J768)-MAX(0,I768))&lt;0,0,MIN('GA2'!$F$3,J768)-MAX(0,I768))</f>
        <v>0.76899169552043745</v>
      </c>
      <c r="N768">
        <f>IF((MIN('GA2'!$F$4,WS1B!J768)-MAX('GA2'!$F$3, WS1B!I768))&lt;0,0,MIN('GA2'!$F$4,WS1B!J768)-MAX('GA2'!$F$3, WS1B!I768))</f>
        <v>3.5044493081118961</v>
      </c>
      <c r="O768">
        <f>IF((MIN(24,J768)-MAX('GA2'!$F$4,WS1B!I768))&lt;0,0,MIN(24,J768)-MAX('GA2'!$F$4,WS1B!I768))</f>
        <v>5.8265589963676661</v>
      </c>
      <c r="P768">
        <f>(M768*'GA2'!$B$4+WS1B!N768*'GA2'!$C$4+WS1B!O768*'GA2'!$D$4)*INDEX('GA2'!$E$3:$E$8,WS1B!K768)</f>
        <v>113593.84983568641</v>
      </c>
      <c r="Q768">
        <v>12.8</v>
      </c>
      <c r="R768">
        <v>12.8</v>
      </c>
      <c r="S768">
        <v>6</v>
      </c>
      <c r="T768">
        <f t="shared" si="80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81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82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110320.36256911288</v>
      </c>
      <c r="AO768">
        <f t="shared" si="77"/>
        <v>255170.11803484536</v>
      </c>
      <c r="AP768">
        <v>254940</v>
      </c>
      <c r="AQ768">
        <v>296.60000000000002</v>
      </c>
      <c r="AR768">
        <f t="shared" si="83"/>
        <v>230.11803484536358</v>
      </c>
    </row>
    <row r="769" spans="1:44" x14ac:dyDescent="0.3">
      <c r="A769">
        <v>0</v>
      </c>
      <c r="B769">
        <v>0</v>
      </c>
      <c r="C769">
        <v>6</v>
      </c>
      <c r="D769">
        <f t="shared" si="78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79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36027.62083330797</v>
      </c>
      <c r="Q769">
        <v>0</v>
      </c>
      <c r="R769">
        <v>0</v>
      </c>
      <c r="S769">
        <v>4</v>
      </c>
      <c r="T769">
        <f t="shared" si="80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81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0.87344100363233323</v>
      </c>
      <c r="AE769">
        <f>IF((MIN(24,Z769)-MAX('GA2'!$F$4,WS1B!Y769))&lt;0,0,MIN(24,Z769)-MAX('GA2'!$F$4,WS1B!Y769))</f>
        <v>11.226558996367668</v>
      </c>
      <c r="AF769">
        <f>(AC769*'GA2'!$B$6+WS1B!AD769*'GA2'!$C$6+WS1B!AE769*'GA2'!$D$6)*INDEX('GA2'!$E$3:$E$8,WS1B!AA769)</f>
        <v>96266.327622072873</v>
      </c>
      <c r="AG769">
        <v>0.5</v>
      </c>
      <c r="AH769">
        <v>5.0999999999999996</v>
      </c>
      <c r="AI769">
        <v>3</v>
      </c>
      <c r="AJ769">
        <f t="shared" si="82"/>
        <v>4.5999999999999996</v>
      </c>
      <c r="AK769">
        <f>IF((MIN('GA2'!$F$3,AH769)-MAX(0,AG769))&lt;0,0,MIN('GA2'!$F$3,AH769)-MAX(0,AG769))</f>
        <v>4.3689916955204371</v>
      </c>
      <c r="AL769">
        <f>IF((MIN('GA2'!$F$4,WS1B!AH769)-MAX('GA2'!$F$3, WS1B!AG769))&lt;0,0,MIN('GA2'!$F$4,WS1B!AH769)-MAX('GA2'!$F$3, WS1B!AG769))</f>
        <v>0.23100830447956255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39517.900073534423</v>
      </c>
      <c r="AO769">
        <f t="shared" si="77"/>
        <v>171811.84852891529</v>
      </c>
      <c r="AP769">
        <v>181168</v>
      </c>
      <c r="AQ769">
        <v>185</v>
      </c>
      <c r="AR769">
        <f t="shared" si="83"/>
        <v>9356.1514710847114</v>
      </c>
    </row>
    <row r="770" spans="1:44" x14ac:dyDescent="0.3">
      <c r="A770">
        <v>0</v>
      </c>
      <c r="B770">
        <v>0</v>
      </c>
      <c r="C770">
        <v>2</v>
      </c>
      <c r="D770">
        <f t="shared" si="78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79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1.1734410036323331</v>
      </c>
      <c r="O770">
        <f>IF((MIN(24,J770)-MAX('GA2'!$F$4,WS1B!I770))&lt;0,0,MIN(24,J770)-MAX('GA2'!$F$4,WS1B!I770))</f>
        <v>8.4265589963676675</v>
      </c>
      <c r="P770">
        <f>(M770*'GA2'!$B$4+WS1B!N770*'GA2'!$C$4+WS1B!O770*'GA2'!$D$4)*INDEX('GA2'!$E$3:$E$8,WS1B!K770)</f>
        <v>119614.69734876398</v>
      </c>
      <c r="Q770">
        <v>0</v>
      </c>
      <c r="R770">
        <v>0</v>
      </c>
      <c r="S770">
        <v>6</v>
      </c>
      <c r="T770">
        <f t="shared" si="80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81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82"/>
        <v>13.000000000000002</v>
      </c>
      <c r="AK770">
        <f>IF((MIN('GA2'!$F$3,AH770)-MAX(0,AG770))&lt;0,0,MIN('GA2'!$F$3,AH770)-MAX(0,AG770))</f>
        <v>1.268991695520437</v>
      </c>
      <c r="AL770">
        <f>IF((MIN('GA2'!$F$4,WS1B!AH770)-MAX('GA2'!$F$3, WS1B!AG770))&lt;0,0,MIN('GA2'!$F$4,WS1B!AH770)-MAX('GA2'!$F$3, WS1B!AG770))</f>
        <v>3.5044493081118961</v>
      </c>
      <c r="AM770">
        <f>IF((MIN(24,AH770)-MAX('GA2'!$F$4,WS1B!AG770))&lt;0,0,MIN(24,AH770)-MAX('GA2'!$F$4,WS1B!AG770))</f>
        <v>8.2265589963676682</v>
      </c>
      <c r="AN770">
        <f>(AK770*'GA2'!$B$7+WS1B!AL770*'GA2'!$C$7+WS1B!AM770*'GA2'!$D$7)*INDEX('GA2'!$E$3:$E$8,WS1B!AI770)</f>
        <v>100453.83750698772</v>
      </c>
      <c r="AO770">
        <f t="shared" si="77"/>
        <v>220068.5348557517</v>
      </c>
      <c r="AP770">
        <v>235704</v>
      </c>
      <c r="AQ770">
        <v>252</v>
      </c>
      <c r="AR770">
        <f t="shared" si="83"/>
        <v>15635.465144248301</v>
      </c>
    </row>
    <row r="771" spans="1:44" x14ac:dyDescent="0.3">
      <c r="A771">
        <v>0</v>
      </c>
      <c r="B771">
        <v>1.9</v>
      </c>
      <c r="C771">
        <v>1</v>
      </c>
      <c r="D771">
        <f t="shared" si="78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16777.224099232415</v>
      </c>
      <c r="I771">
        <v>0</v>
      </c>
      <c r="J771">
        <v>0</v>
      </c>
      <c r="K771">
        <v>4</v>
      </c>
      <c r="L771">
        <f t="shared" si="79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80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2.8734410036323332</v>
      </c>
      <c r="W771">
        <f>IF((MIN(24,R771)-MAX('GA2'!$F$4,WS1B!Q771))&lt;0,0,MIN(24,R771)-MAX('GA2'!$F$4,WS1B!Q771))</f>
        <v>11.126558996367667</v>
      </c>
      <c r="X771">
        <f>(U771*'GA2'!$B$5+WS1B!V771*'GA2'!$C$5+WS1B!W771*'GA2'!$D$5)*INDEX('GA2'!$E$3:$E$8,WS1B!S771)</f>
        <v>149433.58533948395</v>
      </c>
      <c r="Y771">
        <v>16.3</v>
      </c>
      <c r="Z771">
        <v>16.399999999999999</v>
      </c>
      <c r="AA771">
        <v>6</v>
      </c>
      <c r="AB771">
        <f t="shared" si="81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1048.2227462312187</v>
      </c>
      <c r="AG771">
        <v>0</v>
      </c>
      <c r="AH771">
        <v>0</v>
      </c>
      <c r="AI771">
        <v>5</v>
      </c>
      <c r="AJ771">
        <f t="shared" si="82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 t="shared" ref="AO771:AO834" si="84">$H771+$P771+$X771+$AF771+$AN771</f>
        <v>167259.03218494757</v>
      </c>
      <c r="AP771">
        <v>164340</v>
      </c>
      <c r="AQ771">
        <v>141.30000000000001</v>
      </c>
      <c r="AR771">
        <f t="shared" si="83"/>
        <v>2919.0321849475731</v>
      </c>
    </row>
    <row r="772" spans="1:44" x14ac:dyDescent="0.3">
      <c r="A772">
        <v>13.9</v>
      </c>
      <c r="B772">
        <v>22.1</v>
      </c>
      <c r="C772">
        <v>6</v>
      </c>
      <c r="D772">
        <f t="shared" ref="D772:D835" si="85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91160.128332860419</v>
      </c>
      <c r="I772">
        <v>0</v>
      </c>
      <c r="J772">
        <v>0</v>
      </c>
      <c r="K772">
        <v>4</v>
      </c>
      <c r="L772">
        <f t="shared" ref="L772:L835" si="86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87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35783.960528861717</v>
      </c>
      <c r="Y772">
        <v>0.2</v>
      </c>
      <c r="Z772">
        <v>0.8</v>
      </c>
      <c r="AA772">
        <v>5</v>
      </c>
      <c r="AB772">
        <f t="shared" ref="AB772:AB835" si="88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4559.8622774415298</v>
      </c>
      <c r="AG772">
        <v>0</v>
      </c>
      <c r="AH772">
        <v>0</v>
      </c>
      <c r="AI772">
        <v>3</v>
      </c>
      <c r="AJ772">
        <f t="shared" ref="AJ772:AJ835" si="89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 t="shared" si="84"/>
        <v>131503.95113916366</v>
      </c>
      <c r="AP772">
        <v>158256</v>
      </c>
      <c r="AQ772">
        <v>166.2</v>
      </c>
      <c r="AR772">
        <f t="shared" ref="AR772:AR835" si="90">ABS($AP772-$AO772)</f>
        <v>26752.048860836338</v>
      </c>
    </row>
    <row r="773" spans="1:44" x14ac:dyDescent="0.3">
      <c r="A773">
        <v>0</v>
      </c>
      <c r="B773">
        <v>0</v>
      </c>
      <c r="C773">
        <v>4</v>
      </c>
      <c r="D773">
        <f t="shared" si="85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86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87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10737.862582850254</v>
      </c>
      <c r="Y773">
        <v>5.3</v>
      </c>
      <c r="Z773">
        <v>23.2</v>
      </c>
      <c r="AA773">
        <v>1</v>
      </c>
      <c r="AB773">
        <f t="shared" si="88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3.0734410036323334</v>
      </c>
      <c r="AE773">
        <f>IF((MIN(24,Z773)-MAX('GA2'!$F$4,WS1B!Y773))&lt;0,0,MIN(24,Z773)-MAX('GA2'!$F$4,WS1B!Y773))</f>
        <v>14.826558996367666</v>
      </c>
      <c r="AF773">
        <f>(AC773*'GA2'!$B$6+WS1B!AD773*'GA2'!$C$6+WS1B!AE773*'GA2'!$D$6)*INDEX('GA2'!$E$3:$E$8,WS1B!AA773)</f>
        <v>161821.07334002323</v>
      </c>
      <c r="AG773">
        <v>0</v>
      </c>
      <c r="AH773">
        <v>0</v>
      </c>
      <c r="AI773">
        <v>2</v>
      </c>
      <c r="AJ773">
        <f t="shared" si="89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 t="shared" si="84"/>
        <v>172558.93592287347</v>
      </c>
      <c r="AP773">
        <v>169497</v>
      </c>
      <c r="AQ773">
        <v>153.6</v>
      </c>
      <c r="AR773">
        <f t="shared" si="90"/>
        <v>3061.9359228734684</v>
      </c>
    </row>
    <row r="774" spans="1:44" x14ac:dyDescent="0.3">
      <c r="A774">
        <v>0</v>
      </c>
      <c r="B774">
        <v>0</v>
      </c>
      <c r="C774">
        <v>4</v>
      </c>
      <c r="D774">
        <f t="shared" si="85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86"/>
        <v>3.3000000000000003</v>
      </c>
      <c r="M774">
        <f>IF((MIN('GA2'!$F$3,J774)-MAX(0,I774))&lt;0,0,MIN('GA2'!$F$3,J774)-MAX(0,I774))</f>
        <v>3.3000000000000003</v>
      </c>
      <c r="N774">
        <f>IF((MIN('GA2'!$F$4,WS1B!J774)-MAX('GA2'!$F$3, WS1B!I774))&lt;0,0,MIN('GA2'!$F$4,WS1B!J774)-MAX('GA2'!$F$3, WS1B!I774))</f>
        <v>0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30037.000133889494</v>
      </c>
      <c r="Q774">
        <v>0</v>
      </c>
      <c r="R774">
        <v>0</v>
      </c>
      <c r="S774">
        <v>3</v>
      </c>
      <c r="T774">
        <f t="shared" si="87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88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3.2734410036323336</v>
      </c>
      <c r="AE774">
        <f>IF((MIN(24,Z774)-MAX('GA2'!$F$4,WS1B!Y774))&lt;0,0,MIN(24,Z774)-MAX('GA2'!$F$4,WS1B!Y774))</f>
        <v>6.1265589963676668</v>
      </c>
      <c r="AF774">
        <f>(AC774*'GA2'!$B$6+WS1B!AD774*'GA2'!$C$6+WS1B!AE774*'GA2'!$D$6)*INDEX('GA2'!$E$3:$E$8,WS1B!AA774)</f>
        <v>93231.450944572804</v>
      </c>
      <c r="AG774">
        <v>6.9</v>
      </c>
      <c r="AH774">
        <v>7.9</v>
      </c>
      <c r="AI774">
        <v>6</v>
      </c>
      <c r="AJ774">
        <f t="shared" si="89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1</v>
      </c>
      <c r="AM774">
        <f>IF((MIN(24,AH774)-MAX('GA2'!$F$4,WS1B!AG774))&lt;0,0,MIN(24,AH774)-MAX('GA2'!$F$4,WS1B!AG774))</f>
        <v>0</v>
      </c>
      <c r="AN774">
        <f>(AK774*'GA2'!$B$7+WS1B!AL774*'GA2'!$C$7+WS1B!AM774*'GA2'!$D$7)*INDEX('GA2'!$E$3:$E$8,WS1B!AI774)</f>
        <v>5364.7538576566276</v>
      </c>
      <c r="AO774">
        <f t="shared" si="84"/>
        <v>128633.20493611893</v>
      </c>
      <c r="AP774">
        <v>115684</v>
      </c>
      <c r="AQ774">
        <v>120.2</v>
      </c>
      <c r="AR774">
        <f t="shared" si="90"/>
        <v>12949.204936118927</v>
      </c>
    </row>
    <row r="775" spans="1:44" x14ac:dyDescent="0.3">
      <c r="A775">
        <v>17.7</v>
      </c>
      <c r="B775">
        <v>22.1</v>
      </c>
      <c r="C775">
        <v>5</v>
      </c>
      <c r="D775">
        <f t="shared" si="85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42326.229598471844</v>
      </c>
      <c r="I775">
        <v>0</v>
      </c>
      <c r="J775">
        <v>0</v>
      </c>
      <c r="K775">
        <v>2</v>
      </c>
      <c r="L775">
        <f t="shared" si="86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87"/>
        <v>15</v>
      </c>
      <c r="U775">
        <f>IF((MIN('GA2'!$F$3,R775)-MAX(0,Q775))&lt;0,0,MIN('GA2'!$F$3,R775)-MAX(0,Q775))</f>
        <v>1.1689916955204369</v>
      </c>
      <c r="V775">
        <f>IF((MIN('GA2'!$F$4,WS1B!R775)-MAX('GA2'!$F$3, WS1B!Q775))&lt;0,0,MIN('GA2'!$F$4,WS1B!R775)-MAX('GA2'!$F$3, WS1B!Q775))</f>
        <v>3.5044493081118961</v>
      </c>
      <c r="W775">
        <f>IF((MIN(24,R775)-MAX('GA2'!$F$4,WS1B!Q775))&lt;0,0,MIN(24,R775)-MAX('GA2'!$F$4,WS1B!Q775))</f>
        <v>10.326558996367666</v>
      </c>
      <c r="X775">
        <f>(U775*'GA2'!$B$5+WS1B!V775*'GA2'!$C$5+WS1B!W775*'GA2'!$D$5)*INDEX('GA2'!$E$3:$E$8,WS1B!S775)</f>
        <v>141485.34986922867</v>
      </c>
      <c r="Y775">
        <v>0</v>
      </c>
      <c r="Z775">
        <v>0</v>
      </c>
      <c r="AA775">
        <v>1</v>
      </c>
      <c r="AB775">
        <f t="shared" si="88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89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 t="shared" si="84"/>
        <v>183811.5794677005</v>
      </c>
      <c r="AP775">
        <v>208080</v>
      </c>
      <c r="AQ775">
        <v>186</v>
      </c>
      <c r="AR775">
        <f t="shared" si="90"/>
        <v>24268.420532299497</v>
      </c>
    </row>
    <row r="776" spans="1:44" x14ac:dyDescent="0.3">
      <c r="A776">
        <v>10.4</v>
      </c>
      <c r="B776">
        <v>16.600000000000001</v>
      </c>
      <c r="C776">
        <v>3</v>
      </c>
      <c r="D776">
        <f t="shared" si="85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62566.733970070956</v>
      </c>
      <c r="I776">
        <v>0</v>
      </c>
      <c r="J776">
        <v>0</v>
      </c>
      <c r="K776">
        <v>1</v>
      </c>
      <c r="L776">
        <f t="shared" si="86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87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88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89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20986.026180737674</v>
      </c>
      <c r="AO776">
        <f t="shared" si="84"/>
        <v>83552.760150808637</v>
      </c>
      <c r="AP776">
        <v>53275</v>
      </c>
      <c r="AQ776">
        <v>113.4</v>
      </c>
      <c r="AR776">
        <f t="shared" si="90"/>
        <v>30277.760150808637</v>
      </c>
    </row>
    <row r="777" spans="1:44" x14ac:dyDescent="0.3">
      <c r="A777">
        <v>0</v>
      </c>
      <c r="B777">
        <v>0</v>
      </c>
      <c r="C777">
        <v>2</v>
      </c>
      <c r="D777">
        <f t="shared" si="85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86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87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17623.030027931465</v>
      </c>
      <c r="Y777">
        <v>0</v>
      </c>
      <c r="Z777">
        <v>0</v>
      </c>
      <c r="AA777">
        <v>3</v>
      </c>
      <c r="AB777">
        <f t="shared" si="88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89"/>
        <v>16.2</v>
      </c>
      <c r="AK777">
        <f>IF((MIN('GA2'!$F$3,AH777)-MAX(0,AG777))&lt;0,0,MIN('GA2'!$F$3,AH777)-MAX(0,AG777))</f>
        <v>0.56899169552043727</v>
      </c>
      <c r="AL777">
        <f>IF((MIN('GA2'!$F$4,WS1B!AH777)-MAX('GA2'!$F$3, WS1B!AG777))&lt;0,0,MIN('GA2'!$F$4,WS1B!AH777)-MAX('GA2'!$F$3, WS1B!AG777))</f>
        <v>3.5044493081118961</v>
      </c>
      <c r="AM777">
        <f>IF((MIN(24,AH777)-MAX('GA2'!$F$4,WS1B!AG777))&lt;0,0,MIN(24,AH777)-MAX('GA2'!$F$4,WS1B!AG777))</f>
        <v>12.126558996367667</v>
      </c>
      <c r="AN777">
        <f>(AK777*'GA2'!$B$7+WS1B!AL777*'GA2'!$C$7+WS1B!AM777*'GA2'!$D$7)*INDEX('GA2'!$E$3:$E$8,WS1B!AI777)</f>
        <v>174007.77026088489</v>
      </c>
      <c r="AO777">
        <f t="shared" si="84"/>
        <v>191630.80028881636</v>
      </c>
      <c r="AP777">
        <v>196977</v>
      </c>
      <c r="AQ777">
        <v>205.6</v>
      </c>
      <c r="AR777">
        <f t="shared" si="90"/>
        <v>5346.199711183639</v>
      </c>
    </row>
    <row r="778" spans="1:44" x14ac:dyDescent="0.3">
      <c r="A778">
        <v>0</v>
      </c>
      <c r="B778">
        <v>0</v>
      </c>
      <c r="C778">
        <v>5</v>
      </c>
      <c r="D778">
        <f t="shared" si="85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86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87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24994.698683752733</v>
      </c>
      <c r="Y778">
        <v>7.7</v>
      </c>
      <c r="Z778">
        <v>15.9</v>
      </c>
      <c r="AA778">
        <v>4</v>
      </c>
      <c r="AB778">
        <f t="shared" si="88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0.67344100363233306</v>
      </c>
      <c r="AE778">
        <f>IF((MIN(24,Z778)-MAX('GA2'!$F$4,WS1B!Y778))&lt;0,0,MIN(24,Z778)-MAX('GA2'!$F$4,WS1B!Y778))</f>
        <v>7.5265589963676671</v>
      </c>
      <c r="AF778">
        <f>(AC778*'GA2'!$B$6+WS1B!AD778*'GA2'!$C$6+WS1B!AE778*'GA2'!$D$6)*INDEX('GA2'!$E$3:$E$8,WS1B!AA778)</f>
        <v>68344.620653801103</v>
      </c>
      <c r="AG778">
        <v>9.3000000000000007</v>
      </c>
      <c r="AH778">
        <v>21.3</v>
      </c>
      <c r="AI778">
        <v>2</v>
      </c>
      <c r="AJ778">
        <f t="shared" si="89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107710.73432517737</v>
      </c>
      <c r="AO778">
        <f t="shared" si="84"/>
        <v>201050.0536627312</v>
      </c>
      <c r="AP778">
        <v>208866</v>
      </c>
      <c r="AQ778">
        <v>227.2</v>
      </c>
      <c r="AR778">
        <f t="shared" si="90"/>
        <v>7815.9463372688042</v>
      </c>
    </row>
    <row r="779" spans="1:44" x14ac:dyDescent="0.3">
      <c r="A779">
        <v>0</v>
      </c>
      <c r="B779">
        <v>0</v>
      </c>
      <c r="C779">
        <v>1</v>
      </c>
      <c r="D779">
        <f t="shared" si="85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86"/>
        <v>12.399999999999999</v>
      </c>
      <c r="M779">
        <f>IF((MIN('GA2'!$F$3,J779)-MAX(0,I779))&lt;0,0,MIN('GA2'!$F$3,J779)-MAX(0,I779))</f>
        <v>0.86899169552043709</v>
      </c>
      <c r="N779">
        <f>IF((MIN('GA2'!$F$4,WS1B!J779)-MAX('GA2'!$F$3, WS1B!I779))&lt;0,0,MIN('GA2'!$F$4,WS1B!J779)-MAX('GA2'!$F$3, WS1B!I779))</f>
        <v>3.5044493081118961</v>
      </c>
      <c r="O779">
        <f>IF((MIN(24,J779)-MAX('GA2'!$F$4,WS1B!I779))&lt;0,0,MIN(24,J779)-MAX('GA2'!$F$4,WS1B!I779))</f>
        <v>8.0265589963676653</v>
      </c>
      <c r="P779">
        <f>(M779*'GA2'!$B$4+WS1B!N779*'GA2'!$C$4+WS1B!O779*'GA2'!$D$4)*INDEX('GA2'!$E$3:$E$8,WS1B!K779)</f>
        <v>163083.30720263909</v>
      </c>
      <c r="Q779">
        <v>0</v>
      </c>
      <c r="R779">
        <v>0</v>
      </c>
      <c r="S779">
        <v>3</v>
      </c>
      <c r="T779">
        <f t="shared" si="87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88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89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 t="shared" si="84"/>
        <v>163083.30720263909</v>
      </c>
      <c r="AP779">
        <v>182620</v>
      </c>
      <c r="AQ779">
        <v>124</v>
      </c>
      <c r="AR779">
        <f t="shared" si="90"/>
        <v>19536.692797360913</v>
      </c>
    </row>
    <row r="780" spans="1:44" x14ac:dyDescent="0.3">
      <c r="A780">
        <v>0</v>
      </c>
      <c r="B780">
        <v>0</v>
      </c>
      <c r="C780">
        <v>5</v>
      </c>
      <c r="D780">
        <f t="shared" si="85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86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2.7734410036323336</v>
      </c>
      <c r="O780">
        <f>IF((MIN(24,J780)-MAX('GA2'!$F$4,WS1B!I780))&lt;0,0,MIN(24,J780)-MAX('GA2'!$F$4,WS1B!I780))</f>
        <v>14.726558996367668</v>
      </c>
      <c r="P780">
        <f>(M780*'GA2'!$B$4+WS1B!N780*'GA2'!$C$4+WS1B!O780*'GA2'!$D$4)*INDEX('GA2'!$E$3:$E$8,WS1B!K780)</f>
        <v>238896.99577239883</v>
      </c>
      <c r="Q780">
        <v>18.100000000000001</v>
      </c>
      <c r="R780">
        <v>21</v>
      </c>
      <c r="S780">
        <v>2</v>
      </c>
      <c r="T780">
        <f t="shared" si="87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20128.115121733987</v>
      </c>
      <c r="Y780">
        <v>0</v>
      </c>
      <c r="Z780">
        <v>0</v>
      </c>
      <c r="AA780">
        <v>3</v>
      </c>
      <c r="AB780">
        <f t="shared" si="88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89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64509.364553125328</v>
      </c>
      <c r="AO780">
        <f t="shared" si="84"/>
        <v>323534.47544725816</v>
      </c>
      <c r="AP780">
        <v>282109</v>
      </c>
      <c r="AQ780">
        <v>281</v>
      </c>
      <c r="AR780">
        <f t="shared" si="90"/>
        <v>41425.475447258155</v>
      </c>
    </row>
    <row r="781" spans="1:44" x14ac:dyDescent="0.3">
      <c r="A781">
        <v>0</v>
      </c>
      <c r="B781">
        <v>0</v>
      </c>
      <c r="C781">
        <v>2</v>
      </c>
      <c r="D781">
        <f t="shared" si="85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86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87"/>
        <v>14.399999999999999</v>
      </c>
      <c r="U781">
        <f>IF((MIN('GA2'!$F$3,R781)-MAX(0,Q781))&lt;0,0,MIN('GA2'!$F$3,R781)-MAX(0,Q781))</f>
        <v>1.5689916955204373</v>
      </c>
      <c r="V781">
        <f>IF((MIN('GA2'!$F$4,WS1B!R781)-MAX('GA2'!$F$3, WS1B!Q781))&lt;0,0,MIN('GA2'!$F$4,WS1B!R781)-MAX('GA2'!$F$3, WS1B!Q781))</f>
        <v>3.5044493081118961</v>
      </c>
      <c r="W781">
        <f>IF((MIN(24,R781)-MAX('GA2'!$F$4,WS1B!Q781))&lt;0,0,MIN(24,R781)-MAX('GA2'!$F$4,WS1B!Q781))</f>
        <v>9.3265589963676661</v>
      </c>
      <c r="X781">
        <f>(U781*'GA2'!$B$5+WS1B!V781*'GA2'!$C$5+WS1B!W781*'GA2'!$D$5)*INDEX('GA2'!$E$3:$E$8,WS1B!S781)</f>
        <v>142990.27413793519</v>
      </c>
      <c r="Y781">
        <v>0</v>
      </c>
      <c r="Z781">
        <v>0</v>
      </c>
      <c r="AA781">
        <v>5</v>
      </c>
      <c r="AB781">
        <f t="shared" si="88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89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28982.468132563525</v>
      </c>
      <c r="AO781">
        <f t="shared" si="84"/>
        <v>171972.74227049871</v>
      </c>
      <c r="AP781">
        <v>180000</v>
      </c>
      <c r="AQ781">
        <v>152.4</v>
      </c>
      <c r="AR781">
        <f t="shared" si="90"/>
        <v>8027.2577295012888</v>
      </c>
    </row>
    <row r="782" spans="1:44" x14ac:dyDescent="0.3">
      <c r="A782">
        <v>8.9</v>
      </c>
      <c r="B782">
        <v>16.5</v>
      </c>
      <c r="C782">
        <v>2</v>
      </c>
      <c r="D782">
        <f t="shared" si="85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61432.914490025505</v>
      </c>
      <c r="I782">
        <v>0</v>
      </c>
      <c r="J782">
        <v>0</v>
      </c>
      <c r="K782">
        <v>5</v>
      </c>
      <c r="L782">
        <f t="shared" si="86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87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27682.585883279673</v>
      </c>
      <c r="Y782">
        <v>0.2</v>
      </c>
      <c r="Z782">
        <v>8.9</v>
      </c>
      <c r="AA782">
        <v>1</v>
      </c>
      <c r="AB782">
        <f t="shared" si="88"/>
        <v>8.7000000000000011</v>
      </c>
      <c r="AC782">
        <f>IF((MIN('GA2'!$F$3,Z782)-MAX(0,Y782))&lt;0,0,MIN('GA2'!$F$3,Z782)-MAX(0,Y782))</f>
        <v>4.6689916955204369</v>
      </c>
      <c r="AD782">
        <f>IF((MIN('GA2'!$F$4,WS1B!Z782)-MAX('GA2'!$F$3, WS1B!Y782))&lt;0,0,MIN('GA2'!$F$4,WS1B!Z782)-MAX('GA2'!$F$3, WS1B!Y782))</f>
        <v>3.5044493081118961</v>
      </c>
      <c r="AE782">
        <f>IF((MIN(24,Z782)-MAX('GA2'!$F$4,WS1B!Y782))&lt;0,0,MIN(24,Z782)-MAX('GA2'!$F$4,WS1B!Y782))</f>
        <v>0.52655899636766712</v>
      </c>
      <c r="AF782">
        <f>(AC782*'GA2'!$B$6+WS1B!AD782*'GA2'!$C$6+WS1B!AE782*'GA2'!$D$6)*INDEX('GA2'!$E$3:$E$8,WS1B!AA782)</f>
        <v>82453.198601469761</v>
      </c>
      <c r="AG782">
        <v>12.8</v>
      </c>
      <c r="AH782">
        <v>23.2</v>
      </c>
      <c r="AI782">
        <v>4</v>
      </c>
      <c r="AJ782">
        <f t="shared" si="89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97231.505993116414</v>
      </c>
      <c r="AO782">
        <f t="shared" si="84"/>
        <v>268800.20496789133</v>
      </c>
      <c r="AP782">
        <v>268157</v>
      </c>
      <c r="AQ782">
        <v>331.6</v>
      </c>
      <c r="AR782">
        <f t="shared" si="90"/>
        <v>643.20496789133176</v>
      </c>
    </row>
    <row r="783" spans="1:44" x14ac:dyDescent="0.3">
      <c r="A783">
        <v>0</v>
      </c>
      <c r="B783">
        <v>0</v>
      </c>
      <c r="C783">
        <v>1</v>
      </c>
      <c r="D783">
        <f t="shared" si="85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86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87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21000.582394212171</v>
      </c>
      <c r="Y783">
        <v>0.4</v>
      </c>
      <c r="Z783">
        <v>1.9</v>
      </c>
      <c r="AA783">
        <v>5</v>
      </c>
      <c r="AB783">
        <f t="shared" si="88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11399.655693603821</v>
      </c>
      <c r="AG783">
        <v>4.9000000000000004</v>
      </c>
      <c r="AH783">
        <v>13.8</v>
      </c>
      <c r="AI783">
        <v>3</v>
      </c>
      <c r="AJ783">
        <f t="shared" si="89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3.4734410036323329</v>
      </c>
      <c r="AM783">
        <f>IF((MIN(24,AH783)-MAX('GA2'!$F$4,WS1B!AG783))&lt;0,0,MIN(24,AH783)-MAX('GA2'!$F$4,WS1B!AG783))</f>
        <v>5.4265589963676675</v>
      </c>
      <c r="AN783">
        <f>(AK783*'GA2'!$B$7+WS1B!AL783*'GA2'!$C$7+WS1B!AM783*'GA2'!$D$7)*INDEX('GA2'!$E$3:$E$8,WS1B!AI783)</f>
        <v>77723.754126811749</v>
      </c>
      <c r="AO783">
        <f t="shared" si="84"/>
        <v>110123.99221462774</v>
      </c>
      <c r="AP783">
        <v>108791</v>
      </c>
      <c r="AQ783">
        <v>136.4</v>
      </c>
      <c r="AR783">
        <f t="shared" si="90"/>
        <v>1332.9922146277386</v>
      </c>
    </row>
    <row r="784" spans="1:44" x14ac:dyDescent="0.3">
      <c r="A784">
        <v>0</v>
      </c>
      <c r="B784">
        <v>0</v>
      </c>
      <c r="C784">
        <v>2</v>
      </c>
      <c r="D784">
        <f t="shared" si="85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86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59271.380739511296</v>
      </c>
      <c r="Q784">
        <v>1</v>
      </c>
      <c r="R784">
        <v>13.3</v>
      </c>
      <c r="S784">
        <v>6</v>
      </c>
      <c r="T784">
        <f t="shared" si="87"/>
        <v>12.3</v>
      </c>
      <c r="U784">
        <f>IF((MIN('GA2'!$F$3,R784)-MAX(0,Q784))&lt;0,0,MIN('GA2'!$F$3,R784)-MAX(0,Q784))</f>
        <v>3.8689916955204371</v>
      </c>
      <c r="V784">
        <f>IF((MIN('GA2'!$F$4,WS1B!R784)-MAX('GA2'!$F$3, WS1B!Q784))&lt;0,0,MIN('GA2'!$F$4,WS1B!R784)-MAX('GA2'!$F$3, WS1B!Q784))</f>
        <v>3.5044493081118961</v>
      </c>
      <c r="W784">
        <f>IF((MIN(24,R784)-MAX('GA2'!$F$4,WS1B!Q784))&lt;0,0,MIN(24,R784)-MAX('GA2'!$F$4,WS1B!Q784))</f>
        <v>4.9265589963676675</v>
      </c>
      <c r="X784">
        <f>(U784*'GA2'!$B$5+WS1B!V784*'GA2'!$C$5+WS1B!W784*'GA2'!$D$5)*INDEX('GA2'!$E$3:$E$8,WS1B!S784)</f>
        <v>174549.37591161919</v>
      </c>
      <c r="Y784">
        <v>3.1</v>
      </c>
      <c r="Z784">
        <v>17.5</v>
      </c>
      <c r="AA784">
        <v>4</v>
      </c>
      <c r="AB784">
        <f t="shared" si="88"/>
        <v>14.4</v>
      </c>
      <c r="AC784">
        <f>IF((MIN('GA2'!$F$3,Z784)-MAX(0,Y784))&lt;0,0,MIN('GA2'!$F$3,Z784)-MAX(0,Y784))</f>
        <v>1.768991695520437</v>
      </c>
      <c r="AD784">
        <f>IF((MIN('GA2'!$F$4,WS1B!Z784)-MAX('GA2'!$F$3, WS1B!Y784))&lt;0,0,MIN('GA2'!$F$4,WS1B!Z784)-MAX('GA2'!$F$3, WS1B!Y784))</f>
        <v>3.5044493081118961</v>
      </c>
      <c r="AE784">
        <f>IF((MIN(24,Z784)-MAX('GA2'!$F$4,WS1B!Y784))&lt;0,0,MIN(24,Z784)-MAX('GA2'!$F$4,WS1B!Y784))</f>
        <v>9.1265589963676668</v>
      </c>
      <c r="AF784">
        <f>(AC784*'GA2'!$B$6+WS1B!AD784*'GA2'!$C$6+WS1B!AE784*'GA2'!$D$6)*INDEX('GA2'!$E$3:$E$8,WS1B!AA784)</f>
        <v>128940.50156487898</v>
      </c>
      <c r="AG784">
        <v>0</v>
      </c>
      <c r="AH784">
        <v>0</v>
      </c>
      <c r="AI784">
        <v>3</v>
      </c>
      <c r="AJ784">
        <f t="shared" si="89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 t="shared" si="84"/>
        <v>362761.25821600948</v>
      </c>
      <c r="AP784">
        <v>365740</v>
      </c>
      <c r="AQ784">
        <v>262.60000000000002</v>
      </c>
      <c r="AR784">
        <f t="shared" si="90"/>
        <v>2978.7417839905247</v>
      </c>
    </row>
    <row r="785" spans="1:44" x14ac:dyDescent="0.3">
      <c r="A785">
        <v>11.9</v>
      </c>
      <c r="B785">
        <v>18.5</v>
      </c>
      <c r="C785">
        <v>6</v>
      </c>
      <c r="D785">
        <f t="shared" si="85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73372.786219131522</v>
      </c>
      <c r="I785">
        <v>0</v>
      </c>
      <c r="J785">
        <v>0</v>
      </c>
      <c r="K785">
        <v>1</v>
      </c>
      <c r="L785">
        <f t="shared" si="86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87"/>
        <v>11.8</v>
      </c>
      <c r="U785">
        <f>IF((MIN('GA2'!$F$3,R785)-MAX(0,Q785))&lt;0,0,MIN('GA2'!$F$3,R785)-MAX(0,Q785))</f>
        <v>6.8991695520437268E-2</v>
      </c>
      <c r="V785">
        <f>IF((MIN('GA2'!$F$4,WS1B!R785)-MAX('GA2'!$F$3, WS1B!Q785))&lt;0,0,MIN('GA2'!$F$4,WS1B!R785)-MAX('GA2'!$F$3, WS1B!Q785))</f>
        <v>3.5044493081118961</v>
      </c>
      <c r="W785">
        <f>IF((MIN(24,R785)-MAX('GA2'!$F$4,WS1B!Q785))&lt;0,0,MIN(24,R785)-MAX('GA2'!$F$4,WS1B!Q785))</f>
        <v>8.2265589963676682</v>
      </c>
      <c r="X785">
        <f>(U785*'GA2'!$B$5+WS1B!V785*'GA2'!$C$5+WS1B!W785*'GA2'!$D$5)*INDEX('GA2'!$E$3:$E$8,WS1B!S785)</f>
        <v>130460.98414409815</v>
      </c>
      <c r="Y785">
        <v>2.8</v>
      </c>
      <c r="Z785">
        <v>19.5</v>
      </c>
      <c r="AA785">
        <v>4</v>
      </c>
      <c r="AB785">
        <f t="shared" si="88"/>
        <v>16.7</v>
      </c>
      <c r="AC785">
        <f>IF((MIN('GA2'!$F$3,Z785)-MAX(0,Y785))&lt;0,0,MIN('GA2'!$F$3,Z785)-MAX(0,Y785))</f>
        <v>2.0689916955204373</v>
      </c>
      <c r="AD785">
        <f>IF((MIN('GA2'!$F$4,WS1B!Z785)-MAX('GA2'!$F$3, WS1B!Y785))&lt;0,0,MIN('GA2'!$F$4,WS1B!Z785)-MAX('GA2'!$F$3, WS1B!Y785))</f>
        <v>3.5044493081118961</v>
      </c>
      <c r="AE785">
        <f>IF((MIN(24,Z785)-MAX('GA2'!$F$4,WS1B!Y785))&lt;0,0,MIN(24,Z785)-MAX('GA2'!$F$4,WS1B!Y785))</f>
        <v>11.126558996367667</v>
      </c>
      <c r="AF785">
        <f>(AC785*'GA2'!$B$6+WS1B!AD785*'GA2'!$C$6+WS1B!AE785*'GA2'!$D$6)*INDEX('GA2'!$E$3:$E$8,WS1B!AA785)</f>
        <v>146813.26044187436</v>
      </c>
      <c r="AG785">
        <v>0</v>
      </c>
      <c r="AH785">
        <v>0</v>
      </c>
      <c r="AI785">
        <v>3</v>
      </c>
      <c r="AJ785">
        <f t="shared" si="89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 t="shared" si="84"/>
        <v>350647.03080510406</v>
      </c>
      <c r="AP785">
        <v>345448</v>
      </c>
      <c r="AQ785">
        <v>327</v>
      </c>
      <c r="AR785">
        <f t="shared" si="90"/>
        <v>5199.0308051040629</v>
      </c>
    </row>
    <row r="786" spans="1:44" x14ac:dyDescent="0.3">
      <c r="A786">
        <v>0</v>
      </c>
      <c r="B786">
        <v>0</v>
      </c>
      <c r="C786">
        <v>6</v>
      </c>
      <c r="D786">
        <f t="shared" si="85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86"/>
        <v>4.8</v>
      </c>
      <c r="M786">
        <f>IF((MIN('GA2'!$F$3,J786)-MAX(0,I786))&lt;0,0,MIN('GA2'!$F$3,J786)-MAX(0,I786))</f>
        <v>2.0689916955204373</v>
      </c>
      <c r="N786">
        <f>IF((MIN('GA2'!$F$4,WS1B!J786)-MAX('GA2'!$F$3, WS1B!I786))&lt;0,0,MIN('GA2'!$F$4,WS1B!J786)-MAX('GA2'!$F$3, WS1B!I786))</f>
        <v>2.7310083044795626</v>
      </c>
      <c r="O786">
        <f>IF((MIN(24,J786)-MAX('GA2'!$F$4,WS1B!I786))&lt;0,0,MIN(24,J786)-MAX('GA2'!$F$4,WS1B!I786))</f>
        <v>0</v>
      </c>
      <c r="P786">
        <f>(M786*'GA2'!$B$4+WS1B!N786*'GA2'!$C$4+WS1B!O786*'GA2'!$D$4)*INDEX('GA2'!$E$3:$E$8,WS1B!K786)</f>
        <v>49280.730700544947</v>
      </c>
      <c r="Q786">
        <v>2.9</v>
      </c>
      <c r="R786">
        <v>4.4000000000000004</v>
      </c>
      <c r="S786">
        <v>2</v>
      </c>
      <c r="T786">
        <f t="shared" si="87"/>
        <v>1.5000000000000004</v>
      </c>
      <c r="U786">
        <f>IF((MIN('GA2'!$F$3,R786)-MAX(0,Q786))&lt;0,0,MIN('GA2'!$F$3,R786)-MAX(0,Q786))</f>
        <v>1.5000000000000004</v>
      </c>
      <c r="V786">
        <f>IF((MIN('GA2'!$F$4,WS1B!R786)-MAX('GA2'!$F$3, WS1B!Q786))&lt;0,0,MIN('GA2'!$F$4,WS1B!R786)-MAX('GA2'!$F$3, WS1B!Q786))</f>
        <v>0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15866.254816510629</v>
      </c>
      <c r="Y786">
        <v>0</v>
      </c>
      <c r="Z786">
        <v>0</v>
      </c>
      <c r="AA786">
        <v>4</v>
      </c>
      <c r="AB786">
        <f t="shared" si="88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89"/>
        <v>18</v>
      </c>
      <c r="AK786">
        <f>IF((MIN('GA2'!$F$3,AH786)-MAX(0,AG786))&lt;0,0,MIN('GA2'!$F$3,AH786)-MAX(0,AG786))</f>
        <v>3.4689916955204372</v>
      </c>
      <c r="AL786">
        <f>IF((MIN('GA2'!$F$4,WS1B!AH786)-MAX('GA2'!$F$3, WS1B!AG786))&lt;0,0,MIN('GA2'!$F$4,WS1B!AH786)-MAX('GA2'!$F$3, WS1B!AG786))</f>
        <v>3.5044493081118961</v>
      </c>
      <c r="AM786">
        <f>IF((MIN(24,AH786)-MAX('GA2'!$F$4,WS1B!AG786))&lt;0,0,MIN(24,AH786)-MAX('GA2'!$F$4,WS1B!AG786))</f>
        <v>11.026558996367665</v>
      </c>
      <c r="AN786">
        <f>(AK786*'GA2'!$B$7+WS1B!AL786*'GA2'!$C$7+WS1B!AM786*'GA2'!$D$7)*INDEX('GA2'!$E$3:$E$8,WS1B!AI786)</f>
        <v>147216.42406673951</v>
      </c>
      <c r="AO786">
        <f t="shared" si="84"/>
        <v>212363.40958379509</v>
      </c>
      <c r="AP786">
        <v>199650</v>
      </c>
      <c r="AQ786">
        <v>276</v>
      </c>
      <c r="AR786">
        <f t="shared" si="90"/>
        <v>12713.409583795088</v>
      </c>
    </row>
    <row r="787" spans="1:44" x14ac:dyDescent="0.3">
      <c r="A787">
        <v>8.8000000000000007</v>
      </c>
      <c r="B787">
        <v>23.4</v>
      </c>
      <c r="C787">
        <v>4</v>
      </c>
      <c r="D787">
        <f t="shared" si="85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122923.89572326881</v>
      </c>
      <c r="I787">
        <v>0</v>
      </c>
      <c r="J787">
        <v>0</v>
      </c>
      <c r="K787">
        <v>1</v>
      </c>
      <c r="L787">
        <f t="shared" si="86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87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85783.66020617506</v>
      </c>
      <c r="Y787">
        <v>9.9</v>
      </c>
      <c r="Z787">
        <v>10.8</v>
      </c>
      <c r="AA787">
        <v>5</v>
      </c>
      <c r="AB787">
        <f t="shared" si="88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8163.2278850643052</v>
      </c>
      <c r="AG787">
        <v>0</v>
      </c>
      <c r="AH787">
        <v>0</v>
      </c>
      <c r="AI787">
        <v>6</v>
      </c>
      <c r="AJ787">
        <f t="shared" si="89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 t="shared" si="84"/>
        <v>216870.78381450818</v>
      </c>
      <c r="AP787">
        <v>219956</v>
      </c>
      <c r="AQ787">
        <v>305.39999999999998</v>
      </c>
      <c r="AR787">
        <f t="shared" si="90"/>
        <v>3085.2161854918231</v>
      </c>
    </row>
    <row r="788" spans="1:44" x14ac:dyDescent="0.3">
      <c r="A788">
        <v>1.5</v>
      </c>
      <c r="B788">
        <v>13.8</v>
      </c>
      <c r="C788">
        <v>2</v>
      </c>
      <c r="D788">
        <f t="shared" si="85"/>
        <v>12.3</v>
      </c>
      <c r="E788">
        <f>IF((MIN('GA2'!$F$3,B788)-MAX(0,A788))&lt;0,0,MIN('GA2'!$F$3,B788)-MAX(0,A788))</f>
        <v>3.3689916955204371</v>
      </c>
      <c r="F788">
        <f>IF((MIN('GA2'!$F$4,WS1B!B788)-MAX('GA2'!$F$3, WS1B!A788))&lt;0,0,MIN('GA2'!$F$4,WS1B!B788)-MAX('GA2'!$F$3, WS1B!A788))</f>
        <v>3.5044493081118961</v>
      </c>
      <c r="G788">
        <f>IF((MIN(24,B788)-MAX('GA2'!$F$4,WS1B!A788))&lt;0,0,MIN(24,B788)-MAX('GA2'!$F$4,WS1B!A788))</f>
        <v>5.4265589963676675</v>
      </c>
      <c r="H788">
        <f>(E788*'GA2'!$B$3+WS1B!F788*'GA2'!$C$3+WS1B!G788*'GA2'!$D$3)*INDEX('GA2'!$E$3:$E$8,WS1B!C788)</f>
        <v>87527.716053778815</v>
      </c>
      <c r="I788">
        <v>8.9</v>
      </c>
      <c r="J788">
        <v>9.3000000000000007</v>
      </c>
      <c r="K788">
        <v>1</v>
      </c>
      <c r="L788">
        <f t="shared" si="86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4366.9843434312725</v>
      </c>
      <c r="Q788">
        <v>0</v>
      </c>
      <c r="R788">
        <v>0</v>
      </c>
      <c r="S788">
        <v>4</v>
      </c>
      <c r="T788">
        <f t="shared" si="87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88"/>
        <v>19.400000000000002</v>
      </c>
      <c r="AC788">
        <f>IF((MIN('GA2'!$F$3,Z788)-MAX(0,Y788))&lt;0,0,MIN('GA2'!$F$3,Z788)-MAX(0,Y788))</f>
        <v>0.66899169552043691</v>
      </c>
      <c r="AD788">
        <f>IF((MIN('GA2'!$F$4,WS1B!Z788)-MAX('GA2'!$F$3, WS1B!Y788))&lt;0,0,MIN('GA2'!$F$4,WS1B!Z788)-MAX('GA2'!$F$3, WS1B!Y788))</f>
        <v>3.5044493081118961</v>
      </c>
      <c r="AE788">
        <f>IF((MIN(24,Z788)-MAX('GA2'!$F$4,WS1B!Y788))&lt;0,0,MIN(24,Z788)-MAX('GA2'!$F$4,WS1B!Y788))</f>
        <v>15.226558996367668</v>
      </c>
      <c r="AF788">
        <f>(AC788*'GA2'!$B$6+WS1B!AD788*'GA2'!$C$6+WS1B!AE788*'GA2'!$D$6)*INDEX('GA2'!$E$3:$E$8,WS1B!AA788)</f>
        <v>194289.16755977683</v>
      </c>
      <c r="AG788">
        <v>0</v>
      </c>
      <c r="AH788">
        <v>0</v>
      </c>
      <c r="AI788">
        <v>6</v>
      </c>
      <c r="AJ788">
        <f t="shared" si="89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 t="shared" si="84"/>
        <v>286183.86795698694</v>
      </c>
      <c r="AP788">
        <v>280388</v>
      </c>
      <c r="AQ788">
        <v>343.7</v>
      </c>
      <c r="AR788">
        <f t="shared" si="90"/>
        <v>5795.8679569869419</v>
      </c>
    </row>
    <row r="789" spans="1:44" x14ac:dyDescent="0.3">
      <c r="A789">
        <v>2</v>
      </c>
      <c r="B789">
        <v>10.199999999999999</v>
      </c>
      <c r="C789">
        <v>3</v>
      </c>
      <c r="D789">
        <f t="shared" si="85"/>
        <v>8.1999999999999993</v>
      </c>
      <c r="E789">
        <f>IF((MIN('GA2'!$F$3,B789)-MAX(0,A789))&lt;0,0,MIN('GA2'!$F$3,B789)-MAX(0,A789))</f>
        <v>2.8689916955204371</v>
      </c>
      <c r="F789">
        <f>IF((MIN('GA2'!$F$4,WS1B!B789)-MAX('GA2'!$F$3, WS1B!A789))&lt;0,0,MIN('GA2'!$F$4,WS1B!B789)-MAX('GA2'!$F$3, WS1B!A789))</f>
        <v>3.5044493081118961</v>
      </c>
      <c r="G789">
        <f>IF((MIN(24,B789)-MAX('GA2'!$F$4,WS1B!A789))&lt;0,0,MIN(24,B789)-MAX('GA2'!$F$4,WS1B!A789))</f>
        <v>1.8265589963676661</v>
      </c>
      <c r="H789">
        <f>(E789*'GA2'!$B$3+WS1B!F789*'GA2'!$C$3+WS1B!G789*'GA2'!$D$3)*INDEX('GA2'!$E$3:$E$8,WS1B!C789)</f>
        <v>67811.503365537777</v>
      </c>
      <c r="I789">
        <v>4</v>
      </c>
      <c r="J789">
        <v>19.5</v>
      </c>
      <c r="K789">
        <v>2</v>
      </c>
      <c r="L789">
        <f t="shared" si="86"/>
        <v>15.5</v>
      </c>
      <c r="M789">
        <f>IF((MIN('GA2'!$F$3,J789)-MAX(0,I789))&lt;0,0,MIN('GA2'!$F$3,J789)-MAX(0,I789))</f>
        <v>0.86899169552043709</v>
      </c>
      <c r="N789">
        <f>IF((MIN('GA2'!$F$4,WS1B!J789)-MAX('GA2'!$F$3, WS1B!I789))&lt;0,0,MIN('GA2'!$F$4,WS1B!J789)-MAX('GA2'!$F$3, WS1B!I789))</f>
        <v>3.5044493081118961</v>
      </c>
      <c r="O789">
        <f>IF((MIN(24,J789)-MAX('GA2'!$F$4,WS1B!I789))&lt;0,0,MIN(24,J789)-MAX('GA2'!$F$4,WS1B!I789))</f>
        <v>11.126558996367667</v>
      </c>
      <c r="P789">
        <f>(M789*'GA2'!$B$4+WS1B!N789*'GA2'!$C$4+WS1B!O789*'GA2'!$D$4)*INDEX('GA2'!$E$3:$E$8,WS1B!K789)</f>
        <v>150087.98566162869</v>
      </c>
      <c r="Q789">
        <v>0</v>
      </c>
      <c r="R789">
        <v>0</v>
      </c>
      <c r="S789">
        <v>1</v>
      </c>
      <c r="T789">
        <f t="shared" si="87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88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89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 t="shared" si="84"/>
        <v>217899.48902716645</v>
      </c>
      <c r="AP789">
        <v>231200</v>
      </c>
      <c r="AQ789">
        <v>278</v>
      </c>
      <c r="AR789">
        <f t="shared" si="90"/>
        <v>13300.510972833552</v>
      </c>
    </row>
    <row r="790" spans="1:44" x14ac:dyDescent="0.3">
      <c r="A790">
        <v>10.5</v>
      </c>
      <c r="B790">
        <v>13.3</v>
      </c>
      <c r="C790">
        <v>5</v>
      </c>
      <c r="D790">
        <f t="shared" si="85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26934.873380845715</v>
      </c>
      <c r="I790">
        <v>19.7</v>
      </c>
      <c r="J790">
        <v>20.3</v>
      </c>
      <c r="K790">
        <v>4</v>
      </c>
      <c r="L790">
        <f t="shared" si="86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6352.2380878331669</v>
      </c>
      <c r="Q790">
        <v>5.4</v>
      </c>
      <c r="R790">
        <v>22.1</v>
      </c>
      <c r="S790">
        <v>3</v>
      </c>
      <c r="T790">
        <f t="shared" si="87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2.9734410036323329</v>
      </c>
      <c r="W790">
        <f>IF((MIN(24,R790)-MAX('GA2'!$F$4,WS1B!Q790))&lt;0,0,MIN(24,R790)-MAX('GA2'!$F$4,WS1B!Q790))</f>
        <v>13.726558996367668</v>
      </c>
      <c r="X790">
        <f>(U790*'GA2'!$B$5+WS1B!V790*'GA2'!$C$5+WS1B!W790*'GA2'!$D$5)*INDEX('GA2'!$E$3:$E$8,WS1B!S790)</f>
        <v>173807.86354410462</v>
      </c>
      <c r="Y790">
        <v>0</v>
      </c>
      <c r="Z790">
        <v>0</v>
      </c>
      <c r="AA790">
        <v>6</v>
      </c>
      <c r="AB790">
        <f t="shared" si="88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89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 t="shared" si="84"/>
        <v>207094.97501278348</v>
      </c>
      <c r="AP790">
        <v>181770</v>
      </c>
      <c r="AQ790">
        <v>181.6</v>
      </c>
      <c r="AR790">
        <f t="shared" si="90"/>
        <v>25324.975012783485</v>
      </c>
    </row>
    <row r="791" spans="1:44" x14ac:dyDescent="0.3">
      <c r="A791">
        <v>12.2</v>
      </c>
      <c r="B791">
        <v>23.8</v>
      </c>
      <c r="C791">
        <v>5</v>
      </c>
      <c r="D791">
        <f t="shared" si="85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111587.33257778936</v>
      </c>
      <c r="I791">
        <v>17.399999999999999</v>
      </c>
      <c r="J791">
        <v>21.6</v>
      </c>
      <c r="K791">
        <v>1</v>
      </c>
      <c r="L791">
        <f t="shared" si="86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45853.335606028355</v>
      </c>
      <c r="Q791">
        <v>11</v>
      </c>
      <c r="R791">
        <v>23.4</v>
      </c>
      <c r="S791">
        <v>2</v>
      </c>
      <c r="T791">
        <f t="shared" si="87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86065.043968793645</v>
      </c>
      <c r="Y791">
        <v>12.5</v>
      </c>
      <c r="Z791">
        <v>13.1</v>
      </c>
      <c r="AA791">
        <v>6</v>
      </c>
      <c r="AB791">
        <f t="shared" si="88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6289.3364773874418</v>
      </c>
      <c r="AG791">
        <v>0</v>
      </c>
      <c r="AH791">
        <v>0</v>
      </c>
      <c r="AI791">
        <v>3</v>
      </c>
      <c r="AJ791">
        <f t="shared" si="89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 t="shared" si="84"/>
        <v>249795.04862999878</v>
      </c>
      <c r="AP791">
        <v>253456</v>
      </c>
      <c r="AQ791">
        <v>320</v>
      </c>
      <c r="AR791">
        <f t="shared" si="90"/>
        <v>3660.9513700012176</v>
      </c>
    </row>
    <row r="792" spans="1:44" x14ac:dyDescent="0.3">
      <c r="A792">
        <v>0</v>
      </c>
      <c r="B792">
        <v>0</v>
      </c>
      <c r="C792">
        <v>1</v>
      </c>
      <c r="D792">
        <f t="shared" si="85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86"/>
        <v>4.1000000000000005</v>
      </c>
      <c r="M792">
        <f>IF((MIN('GA2'!$F$3,J792)-MAX(0,I792))&lt;0,0,MIN('GA2'!$F$3,J792)-MAX(0,I792))</f>
        <v>3.0689916955204373</v>
      </c>
      <c r="N792">
        <f>IF((MIN('GA2'!$F$4,WS1B!J792)-MAX('GA2'!$F$3, WS1B!I792))&lt;0,0,MIN('GA2'!$F$4,WS1B!J792)-MAX('GA2'!$F$3, WS1B!I792))</f>
        <v>1.0310083044795633</v>
      </c>
      <c r="O792">
        <f>IF((MIN(24,J792)-MAX('GA2'!$F$4,WS1B!I792))&lt;0,0,MIN(24,J792)-MAX('GA2'!$F$4,WS1B!I792))</f>
        <v>0</v>
      </c>
      <c r="P792">
        <f>(M792*'GA2'!$B$4+WS1B!N792*'GA2'!$C$4+WS1B!O792*'GA2'!$D$4)*INDEX('GA2'!$E$3:$E$8,WS1B!K792)</f>
        <v>38559.410630830527</v>
      </c>
      <c r="Q792">
        <v>5.4</v>
      </c>
      <c r="R792">
        <v>5.6</v>
      </c>
      <c r="S792">
        <v>2</v>
      </c>
      <c r="T792">
        <f t="shared" si="87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2956.090168023693</v>
      </c>
      <c r="Y792">
        <v>1.6</v>
      </c>
      <c r="Z792">
        <v>22.7</v>
      </c>
      <c r="AA792">
        <v>4</v>
      </c>
      <c r="AB792">
        <f t="shared" si="88"/>
        <v>21.099999999999998</v>
      </c>
      <c r="AC792">
        <f>IF((MIN('GA2'!$F$3,Z792)-MAX(0,Y792))&lt;0,0,MIN('GA2'!$F$3,Z792)-MAX(0,Y792))</f>
        <v>3.268991695520437</v>
      </c>
      <c r="AD792">
        <f>IF((MIN('GA2'!$F$4,WS1B!Z792)-MAX('GA2'!$F$3, WS1B!Y792))&lt;0,0,MIN('GA2'!$F$4,WS1B!Z792)-MAX('GA2'!$F$3, WS1B!Y792))</f>
        <v>3.5044493081118961</v>
      </c>
      <c r="AE792">
        <f>IF((MIN(24,Z792)-MAX('GA2'!$F$4,WS1B!Y792))&lt;0,0,MIN(24,Z792)-MAX('GA2'!$F$4,WS1B!Y792))</f>
        <v>14.326558996367666</v>
      </c>
      <c r="AF792">
        <f>(AC792*'GA2'!$B$6+WS1B!AD792*'GA2'!$C$6+WS1B!AE792*'GA2'!$D$6)*INDEX('GA2'!$E$3:$E$8,WS1B!AA792)</f>
        <v>180198.83660876559</v>
      </c>
      <c r="AG792">
        <v>8.5</v>
      </c>
      <c r="AH792">
        <v>10.199999999999999</v>
      </c>
      <c r="AI792">
        <v>6</v>
      </c>
      <c r="AJ792">
        <f t="shared" si="89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20986.026180737652</v>
      </c>
      <c r="AO792">
        <f t="shared" si="84"/>
        <v>242700.36358835746</v>
      </c>
      <c r="AP792">
        <v>233827</v>
      </c>
      <c r="AQ792">
        <v>231.8</v>
      </c>
      <c r="AR792">
        <f t="shared" si="90"/>
        <v>8873.3635883574607</v>
      </c>
    </row>
    <row r="793" spans="1:44" x14ac:dyDescent="0.3">
      <c r="A793">
        <v>6.9</v>
      </c>
      <c r="B793">
        <v>20.5</v>
      </c>
      <c r="C793">
        <v>4</v>
      </c>
      <c r="D793">
        <f t="shared" si="85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1.4734410036323329</v>
      </c>
      <c r="G793">
        <f>IF((MIN(24,B793)-MAX('GA2'!$F$4,WS1B!A793))&lt;0,0,MIN(24,B793)-MAX('GA2'!$F$4,WS1B!A793))</f>
        <v>12.126558996367667</v>
      </c>
      <c r="H793">
        <f>(E793*'GA2'!$B$3+WS1B!F793*'GA2'!$C$3+WS1B!G793*'GA2'!$D$3)*INDEX('GA2'!$E$3:$E$8,WS1B!C793)</f>
        <v>109091.3310550397</v>
      </c>
      <c r="I793">
        <v>11.6</v>
      </c>
      <c r="J793">
        <v>19.100000000000001</v>
      </c>
      <c r="K793">
        <v>1</v>
      </c>
      <c r="L793">
        <f t="shared" si="86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81880.956439336296</v>
      </c>
      <c r="Q793">
        <v>0</v>
      </c>
      <c r="R793">
        <v>0</v>
      </c>
      <c r="S793">
        <v>5</v>
      </c>
      <c r="T793">
        <f t="shared" si="87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88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89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 t="shared" si="84"/>
        <v>190972.28749437601</v>
      </c>
      <c r="AP793">
        <v>192303</v>
      </c>
      <c r="AQ793">
        <v>279</v>
      </c>
      <c r="AR793">
        <f t="shared" si="90"/>
        <v>1330.7125056239893</v>
      </c>
    </row>
    <row r="794" spans="1:44" x14ac:dyDescent="0.3">
      <c r="A794">
        <v>11.6</v>
      </c>
      <c r="B794">
        <v>18.600000000000001</v>
      </c>
      <c r="C794">
        <v>4</v>
      </c>
      <c r="D794">
        <f t="shared" si="85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58936.114387868642</v>
      </c>
      <c r="I794">
        <v>0</v>
      </c>
      <c r="J794">
        <v>0</v>
      </c>
      <c r="K794">
        <v>2</v>
      </c>
      <c r="L794">
        <f t="shared" si="86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87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12389.841441750319</v>
      </c>
      <c r="Y794">
        <v>0</v>
      </c>
      <c r="Z794">
        <v>0</v>
      </c>
      <c r="AA794">
        <v>3</v>
      </c>
      <c r="AB794">
        <f t="shared" si="88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89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 t="shared" si="84"/>
        <v>71325.955829618964</v>
      </c>
      <c r="AP794">
        <v>65304</v>
      </c>
      <c r="AQ794">
        <v>117</v>
      </c>
      <c r="AR794">
        <f t="shared" si="90"/>
        <v>6021.9558296189643</v>
      </c>
    </row>
    <row r="795" spans="1:44" x14ac:dyDescent="0.3">
      <c r="A795">
        <v>0</v>
      </c>
      <c r="B795">
        <v>0</v>
      </c>
      <c r="C795">
        <v>6</v>
      </c>
      <c r="D795">
        <f t="shared" si="85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86"/>
        <v>4.8</v>
      </c>
      <c r="M795">
        <f>IF((MIN('GA2'!$F$3,J795)-MAX(0,I795))&lt;0,0,MIN('GA2'!$F$3,J795)-MAX(0,I795))</f>
        <v>2.0689916955204373</v>
      </c>
      <c r="N795">
        <f>IF((MIN('GA2'!$F$4,WS1B!J795)-MAX('GA2'!$F$3, WS1B!I795))&lt;0,0,MIN('GA2'!$F$4,WS1B!J795)-MAX('GA2'!$F$3, WS1B!I795))</f>
        <v>2.7310083044795626</v>
      </c>
      <c r="O795">
        <f>IF((MIN(24,J795)-MAX('GA2'!$F$4,WS1B!I795))&lt;0,0,MIN(24,J795)-MAX('GA2'!$F$4,WS1B!I795))</f>
        <v>0</v>
      </c>
      <c r="P795">
        <f>(M795*'GA2'!$B$4+WS1B!N795*'GA2'!$C$4+WS1B!O795*'GA2'!$D$4)*INDEX('GA2'!$E$3:$E$8,WS1B!K795)</f>
        <v>49280.730700544947</v>
      </c>
      <c r="Q795">
        <v>2.9</v>
      </c>
      <c r="R795">
        <v>4.4000000000000004</v>
      </c>
      <c r="S795">
        <v>2</v>
      </c>
      <c r="T795">
        <f t="shared" si="87"/>
        <v>1.5000000000000004</v>
      </c>
      <c r="U795">
        <f>IF((MIN('GA2'!$F$3,R795)-MAX(0,Q795))&lt;0,0,MIN('GA2'!$F$3,R795)-MAX(0,Q795))</f>
        <v>1.5000000000000004</v>
      </c>
      <c r="V795">
        <f>IF((MIN('GA2'!$F$4,WS1B!R795)-MAX('GA2'!$F$3, WS1B!Q795))&lt;0,0,MIN('GA2'!$F$4,WS1B!R795)-MAX('GA2'!$F$3, WS1B!Q795))</f>
        <v>0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15866.254816510629</v>
      </c>
      <c r="Y795">
        <v>0</v>
      </c>
      <c r="Z795">
        <v>0</v>
      </c>
      <c r="AA795">
        <v>4</v>
      </c>
      <c r="AB795">
        <f t="shared" si="88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89"/>
        <v>18</v>
      </c>
      <c r="AK795">
        <f>IF((MIN('GA2'!$F$3,AH795)-MAX(0,AG795))&lt;0,0,MIN('GA2'!$F$3,AH795)-MAX(0,AG795))</f>
        <v>3.4689916955204372</v>
      </c>
      <c r="AL795">
        <f>IF((MIN('GA2'!$F$4,WS1B!AH795)-MAX('GA2'!$F$3, WS1B!AG795))&lt;0,0,MIN('GA2'!$F$4,WS1B!AH795)-MAX('GA2'!$F$3, WS1B!AG795))</f>
        <v>3.5044493081118961</v>
      </c>
      <c r="AM795">
        <f>IF((MIN(24,AH795)-MAX('GA2'!$F$4,WS1B!AG795))&lt;0,0,MIN(24,AH795)-MAX('GA2'!$F$4,WS1B!AG795))</f>
        <v>11.026558996367665</v>
      </c>
      <c r="AN795">
        <f>(AK795*'GA2'!$B$7+WS1B!AL795*'GA2'!$C$7+WS1B!AM795*'GA2'!$D$7)*INDEX('GA2'!$E$3:$E$8,WS1B!AI795)</f>
        <v>147216.42406673951</v>
      </c>
      <c r="AO795">
        <f t="shared" si="84"/>
        <v>212363.40958379509</v>
      </c>
      <c r="AP795">
        <v>199650</v>
      </c>
      <c r="AQ795">
        <v>276</v>
      </c>
      <c r="AR795">
        <f t="shared" si="90"/>
        <v>12713.409583795088</v>
      </c>
    </row>
    <row r="796" spans="1:44" x14ac:dyDescent="0.3">
      <c r="A796">
        <v>8.8000000000000007</v>
      </c>
      <c r="B796">
        <v>23.4</v>
      </c>
      <c r="C796">
        <v>4</v>
      </c>
      <c r="D796">
        <f t="shared" si="85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122923.89572326881</v>
      </c>
      <c r="I796">
        <v>0</v>
      </c>
      <c r="J796">
        <v>0</v>
      </c>
      <c r="K796">
        <v>1</v>
      </c>
      <c r="L796">
        <f t="shared" si="86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87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85783.66020617506</v>
      </c>
      <c r="Y796">
        <v>9.9</v>
      </c>
      <c r="Z796">
        <v>10.8</v>
      </c>
      <c r="AA796">
        <v>5</v>
      </c>
      <c r="AB796">
        <f t="shared" si="88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8163.2278850643052</v>
      </c>
      <c r="AG796">
        <v>0</v>
      </c>
      <c r="AH796">
        <v>0</v>
      </c>
      <c r="AI796">
        <v>6</v>
      </c>
      <c r="AJ796">
        <f t="shared" si="89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 t="shared" si="84"/>
        <v>216870.78381450818</v>
      </c>
      <c r="AP796">
        <v>219956</v>
      </c>
      <c r="AQ796">
        <v>305.39999999999998</v>
      </c>
      <c r="AR796">
        <f t="shared" si="90"/>
        <v>3085.2161854918231</v>
      </c>
    </row>
    <row r="797" spans="1:44" x14ac:dyDescent="0.3">
      <c r="A797">
        <v>1.5</v>
      </c>
      <c r="B797">
        <v>13.8</v>
      </c>
      <c r="C797">
        <v>2</v>
      </c>
      <c r="D797">
        <f t="shared" si="85"/>
        <v>12.3</v>
      </c>
      <c r="E797">
        <f>IF((MIN('GA2'!$F$3,B797)-MAX(0,A797))&lt;0,0,MIN('GA2'!$F$3,B797)-MAX(0,A797))</f>
        <v>3.3689916955204371</v>
      </c>
      <c r="F797">
        <f>IF((MIN('GA2'!$F$4,WS1B!B797)-MAX('GA2'!$F$3, WS1B!A797))&lt;0,0,MIN('GA2'!$F$4,WS1B!B797)-MAX('GA2'!$F$3, WS1B!A797))</f>
        <v>3.5044493081118961</v>
      </c>
      <c r="G797">
        <f>IF((MIN(24,B797)-MAX('GA2'!$F$4,WS1B!A797))&lt;0,0,MIN(24,B797)-MAX('GA2'!$F$4,WS1B!A797))</f>
        <v>5.4265589963676675</v>
      </c>
      <c r="H797">
        <f>(E797*'GA2'!$B$3+WS1B!F797*'GA2'!$C$3+WS1B!G797*'GA2'!$D$3)*INDEX('GA2'!$E$3:$E$8,WS1B!C797)</f>
        <v>87527.716053778815</v>
      </c>
      <c r="I797">
        <v>8.9</v>
      </c>
      <c r="J797">
        <v>9.3000000000000007</v>
      </c>
      <c r="K797">
        <v>1</v>
      </c>
      <c r="L797">
        <f t="shared" si="86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4366.9843434312725</v>
      </c>
      <c r="Q797">
        <v>0</v>
      </c>
      <c r="R797">
        <v>0</v>
      </c>
      <c r="S797">
        <v>4</v>
      </c>
      <c r="T797">
        <f t="shared" si="87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88"/>
        <v>19.400000000000002</v>
      </c>
      <c r="AC797">
        <f>IF((MIN('GA2'!$F$3,Z797)-MAX(0,Y797))&lt;0,0,MIN('GA2'!$F$3,Z797)-MAX(0,Y797))</f>
        <v>0.66899169552043691</v>
      </c>
      <c r="AD797">
        <f>IF((MIN('GA2'!$F$4,WS1B!Z797)-MAX('GA2'!$F$3, WS1B!Y797))&lt;0,0,MIN('GA2'!$F$4,WS1B!Z797)-MAX('GA2'!$F$3, WS1B!Y797))</f>
        <v>3.5044493081118961</v>
      </c>
      <c r="AE797">
        <f>IF((MIN(24,Z797)-MAX('GA2'!$F$4,WS1B!Y797))&lt;0,0,MIN(24,Z797)-MAX('GA2'!$F$4,WS1B!Y797))</f>
        <v>15.226558996367668</v>
      </c>
      <c r="AF797">
        <f>(AC797*'GA2'!$B$6+WS1B!AD797*'GA2'!$C$6+WS1B!AE797*'GA2'!$D$6)*INDEX('GA2'!$E$3:$E$8,WS1B!AA797)</f>
        <v>194289.16755977683</v>
      </c>
      <c r="AG797">
        <v>0</v>
      </c>
      <c r="AH797">
        <v>0</v>
      </c>
      <c r="AI797">
        <v>6</v>
      </c>
      <c r="AJ797">
        <f t="shared" si="89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 t="shared" si="84"/>
        <v>286183.86795698694</v>
      </c>
      <c r="AP797">
        <v>280388</v>
      </c>
      <c r="AQ797">
        <v>343.7</v>
      </c>
      <c r="AR797">
        <f t="shared" si="90"/>
        <v>5795.8679569869419</v>
      </c>
    </row>
    <row r="798" spans="1:44" x14ac:dyDescent="0.3">
      <c r="A798">
        <v>2</v>
      </c>
      <c r="B798">
        <v>10.199999999999999</v>
      </c>
      <c r="C798">
        <v>3</v>
      </c>
      <c r="D798">
        <f t="shared" si="85"/>
        <v>8.1999999999999993</v>
      </c>
      <c r="E798">
        <f>IF((MIN('GA2'!$F$3,B798)-MAX(0,A798))&lt;0,0,MIN('GA2'!$F$3,B798)-MAX(0,A798))</f>
        <v>2.8689916955204371</v>
      </c>
      <c r="F798">
        <f>IF((MIN('GA2'!$F$4,WS1B!B798)-MAX('GA2'!$F$3, WS1B!A798))&lt;0,0,MIN('GA2'!$F$4,WS1B!B798)-MAX('GA2'!$F$3, WS1B!A798))</f>
        <v>3.5044493081118961</v>
      </c>
      <c r="G798">
        <f>IF((MIN(24,B798)-MAX('GA2'!$F$4,WS1B!A798))&lt;0,0,MIN(24,B798)-MAX('GA2'!$F$4,WS1B!A798))</f>
        <v>1.8265589963676661</v>
      </c>
      <c r="H798">
        <f>(E798*'GA2'!$B$3+WS1B!F798*'GA2'!$C$3+WS1B!G798*'GA2'!$D$3)*INDEX('GA2'!$E$3:$E$8,WS1B!C798)</f>
        <v>67811.503365537777</v>
      </c>
      <c r="I798">
        <v>4</v>
      </c>
      <c r="J798">
        <v>19.5</v>
      </c>
      <c r="K798">
        <v>2</v>
      </c>
      <c r="L798">
        <f t="shared" si="86"/>
        <v>15.5</v>
      </c>
      <c r="M798">
        <f>IF((MIN('GA2'!$F$3,J798)-MAX(0,I798))&lt;0,0,MIN('GA2'!$F$3,J798)-MAX(0,I798))</f>
        <v>0.86899169552043709</v>
      </c>
      <c r="N798">
        <f>IF((MIN('GA2'!$F$4,WS1B!J798)-MAX('GA2'!$F$3, WS1B!I798))&lt;0,0,MIN('GA2'!$F$4,WS1B!J798)-MAX('GA2'!$F$3, WS1B!I798))</f>
        <v>3.5044493081118961</v>
      </c>
      <c r="O798">
        <f>IF((MIN(24,J798)-MAX('GA2'!$F$4,WS1B!I798))&lt;0,0,MIN(24,J798)-MAX('GA2'!$F$4,WS1B!I798))</f>
        <v>11.126558996367667</v>
      </c>
      <c r="P798">
        <f>(M798*'GA2'!$B$4+WS1B!N798*'GA2'!$C$4+WS1B!O798*'GA2'!$D$4)*INDEX('GA2'!$E$3:$E$8,WS1B!K798)</f>
        <v>150087.98566162869</v>
      </c>
      <c r="Q798">
        <v>0</v>
      </c>
      <c r="R798">
        <v>0</v>
      </c>
      <c r="S798">
        <v>1</v>
      </c>
      <c r="T798">
        <f t="shared" si="87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88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89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 t="shared" si="84"/>
        <v>217899.48902716645</v>
      </c>
      <c r="AP798">
        <v>231200</v>
      </c>
      <c r="AQ798">
        <v>278</v>
      </c>
      <c r="AR798">
        <f t="shared" si="90"/>
        <v>13300.510972833552</v>
      </c>
    </row>
    <row r="799" spans="1:44" x14ac:dyDescent="0.3">
      <c r="A799">
        <v>10.5</v>
      </c>
      <c r="B799">
        <v>13.3</v>
      </c>
      <c r="C799">
        <v>5</v>
      </c>
      <c r="D799">
        <f t="shared" si="85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26934.873380845715</v>
      </c>
      <c r="I799">
        <v>19.7</v>
      </c>
      <c r="J799">
        <v>20.3</v>
      </c>
      <c r="K799">
        <v>4</v>
      </c>
      <c r="L799">
        <f t="shared" si="86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6352.2380878331669</v>
      </c>
      <c r="Q799">
        <v>5.4</v>
      </c>
      <c r="R799">
        <v>22.1</v>
      </c>
      <c r="S799">
        <v>3</v>
      </c>
      <c r="T799">
        <f t="shared" si="87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2.9734410036323329</v>
      </c>
      <c r="W799">
        <f>IF((MIN(24,R799)-MAX('GA2'!$F$4,WS1B!Q799))&lt;0,0,MIN(24,R799)-MAX('GA2'!$F$4,WS1B!Q799))</f>
        <v>13.726558996367668</v>
      </c>
      <c r="X799">
        <f>(U799*'GA2'!$B$5+WS1B!V799*'GA2'!$C$5+WS1B!W799*'GA2'!$D$5)*INDEX('GA2'!$E$3:$E$8,WS1B!S799)</f>
        <v>173807.86354410462</v>
      </c>
      <c r="Y799">
        <v>0</v>
      </c>
      <c r="Z799">
        <v>0</v>
      </c>
      <c r="AA799">
        <v>6</v>
      </c>
      <c r="AB799">
        <f t="shared" si="88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89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 t="shared" si="84"/>
        <v>207094.97501278348</v>
      </c>
      <c r="AP799">
        <v>181770</v>
      </c>
      <c r="AQ799">
        <v>181.6</v>
      </c>
      <c r="AR799">
        <f t="shared" si="90"/>
        <v>25324.975012783485</v>
      </c>
    </row>
    <row r="800" spans="1:44" x14ac:dyDescent="0.3">
      <c r="A800">
        <v>12.2</v>
      </c>
      <c r="B800">
        <v>23.8</v>
      </c>
      <c r="C800">
        <v>5</v>
      </c>
      <c r="D800">
        <f t="shared" si="85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111587.33257778936</v>
      </c>
      <c r="I800">
        <v>17.399999999999999</v>
      </c>
      <c r="J800">
        <v>21.6</v>
      </c>
      <c r="K800">
        <v>1</v>
      </c>
      <c r="L800">
        <f t="shared" si="86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45853.335606028355</v>
      </c>
      <c r="Q800">
        <v>11</v>
      </c>
      <c r="R800">
        <v>23.4</v>
      </c>
      <c r="S800">
        <v>2</v>
      </c>
      <c r="T800">
        <f t="shared" si="87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86065.043968793645</v>
      </c>
      <c r="Y800">
        <v>12.5</v>
      </c>
      <c r="Z800">
        <v>13.1</v>
      </c>
      <c r="AA800">
        <v>6</v>
      </c>
      <c r="AB800">
        <f t="shared" si="88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6289.3364773874418</v>
      </c>
      <c r="AG800">
        <v>0</v>
      </c>
      <c r="AH800">
        <v>0</v>
      </c>
      <c r="AI800">
        <v>3</v>
      </c>
      <c r="AJ800">
        <f t="shared" si="89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 t="shared" si="84"/>
        <v>249795.04862999878</v>
      </c>
      <c r="AP800">
        <v>253456</v>
      </c>
      <c r="AQ800">
        <v>320</v>
      </c>
      <c r="AR800">
        <f t="shared" si="90"/>
        <v>3660.9513700012176</v>
      </c>
    </row>
    <row r="801" spans="1:44" x14ac:dyDescent="0.3">
      <c r="A801">
        <v>0</v>
      </c>
      <c r="B801">
        <v>0</v>
      </c>
      <c r="C801">
        <v>1</v>
      </c>
      <c r="D801">
        <f t="shared" si="85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86"/>
        <v>4.1000000000000005</v>
      </c>
      <c r="M801">
        <f>IF((MIN('GA2'!$F$3,J801)-MAX(0,I801))&lt;0,0,MIN('GA2'!$F$3,J801)-MAX(0,I801))</f>
        <v>3.0689916955204373</v>
      </c>
      <c r="N801">
        <f>IF((MIN('GA2'!$F$4,WS1B!J801)-MAX('GA2'!$F$3, WS1B!I801))&lt;0,0,MIN('GA2'!$F$4,WS1B!J801)-MAX('GA2'!$F$3, WS1B!I801))</f>
        <v>1.0310083044795633</v>
      </c>
      <c r="O801">
        <f>IF((MIN(24,J801)-MAX('GA2'!$F$4,WS1B!I801))&lt;0,0,MIN(24,J801)-MAX('GA2'!$F$4,WS1B!I801))</f>
        <v>0</v>
      </c>
      <c r="P801">
        <f>(M801*'GA2'!$B$4+WS1B!N801*'GA2'!$C$4+WS1B!O801*'GA2'!$D$4)*INDEX('GA2'!$E$3:$E$8,WS1B!K801)</f>
        <v>38559.410630830527</v>
      </c>
      <c r="Q801">
        <v>5.4</v>
      </c>
      <c r="R801">
        <v>5.6</v>
      </c>
      <c r="S801">
        <v>2</v>
      </c>
      <c r="T801">
        <f t="shared" si="87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2956.090168023693</v>
      </c>
      <c r="Y801">
        <v>1.6</v>
      </c>
      <c r="Z801">
        <v>22.7</v>
      </c>
      <c r="AA801">
        <v>4</v>
      </c>
      <c r="AB801">
        <f t="shared" si="88"/>
        <v>21.099999999999998</v>
      </c>
      <c r="AC801">
        <f>IF((MIN('GA2'!$F$3,Z801)-MAX(0,Y801))&lt;0,0,MIN('GA2'!$F$3,Z801)-MAX(0,Y801))</f>
        <v>3.268991695520437</v>
      </c>
      <c r="AD801">
        <f>IF((MIN('GA2'!$F$4,WS1B!Z801)-MAX('GA2'!$F$3, WS1B!Y801))&lt;0,0,MIN('GA2'!$F$4,WS1B!Z801)-MAX('GA2'!$F$3, WS1B!Y801))</f>
        <v>3.5044493081118961</v>
      </c>
      <c r="AE801">
        <f>IF((MIN(24,Z801)-MAX('GA2'!$F$4,WS1B!Y801))&lt;0,0,MIN(24,Z801)-MAX('GA2'!$F$4,WS1B!Y801))</f>
        <v>14.326558996367666</v>
      </c>
      <c r="AF801">
        <f>(AC801*'GA2'!$B$6+WS1B!AD801*'GA2'!$C$6+WS1B!AE801*'GA2'!$D$6)*INDEX('GA2'!$E$3:$E$8,WS1B!AA801)</f>
        <v>180198.83660876559</v>
      </c>
      <c r="AG801">
        <v>8.5</v>
      </c>
      <c r="AH801">
        <v>10.199999999999999</v>
      </c>
      <c r="AI801">
        <v>6</v>
      </c>
      <c r="AJ801">
        <f t="shared" si="89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20986.026180737652</v>
      </c>
      <c r="AO801">
        <f t="shared" si="84"/>
        <v>242700.36358835746</v>
      </c>
      <c r="AP801">
        <v>233827</v>
      </c>
      <c r="AQ801">
        <v>231.8</v>
      </c>
      <c r="AR801">
        <f t="shared" si="90"/>
        <v>8873.3635883574607</v>
      </c>
    </row>
    <row r="802" spans="1:44" x14ac:dyDescent="0.3">
      <c r="A802">
        <v>6.9</v>
      </c>
      <c r="B802">
        <v>20.5</v>
      </c>
      <c r="C802">
        <v>4</v>
      </c>
      <c r="D802">
        <f t="shared" si="85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1.4734410036323329</v>
      </c>
      <c r="G802">
        <f>IF((MIN(24,B802)-MAX('GA2'!$F$4,WS1B!A802))&lt;0,0,MIN(24,B802)-MAX('GA2'!$F$4,WS1B!A802))</f>
        <v>12.126558996367667</v>
      </c>
      <c r="H802">
        <f>(E802*'GA2'!$B$3+WS1B!F802*'GA2'!$C$3+WS1B!G802*'GA2'!$D$3)*INDEX('GA2'!$E$3:$E$8,WS1B!C802)</f>
        <v>109091.3310550397</v>
      </c>
      <c r="I802">
        <v>11.6</v>
      </c>
      <c r="J802">
        <v>19.100000000000001</v>
      </c>
      <c r="K802">
        <v>1</v>
      </c>
      <c r="L802">
        <f t="shared" si="86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81880.956439336296</v>
      </c>
      <c r="Q802">
        <v>0</v>
      </c>
      <c r="R802">
        <v>0</v>
      </c>
      <c r="S802">
        <v>5</v>
      </c>
      <c r="T802">
        <f t="shared" si="87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88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89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 t="shared" si="84"/>
        <v>190972.28749437601</v>
      </c>
      <c r="AP802">
        <v>192303</v>
      </c>
      <c r="AQ802">
        <v>279</v>
      </c>
      <c r="AR802">
        <f t="shared" si="90"/>
        <v>1330.7125056239893</v>
      </c>
    </row>
    <row r="803" spans="1:44" x14ac:dyDescent="0.3">
      <c r="A803">
        <v>11.6</v>
      </c>
      <c r="B803">
        <v>18.600000000000001</v>
      </c>
      <c r="C803">
        <v>4</v>
      </c>
      <c r="D803">
        <f t="shared" si="85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58936.114387868642</v>
      </c>
      <c r="I803">
        <v>0</v>
      </c>
      <c r="J803">
        <v>0</v>
      </c>
      <c r="K803">
        <v>2</v>
      </c>
      <c r="L803">
        <f t="shared" si="86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87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12389.841441750319</v>
      </c>
      <c r="Y803">
        <v>0</v>
      </c>
      <c r="Z803">
        <v>0</v>
      </c>
      <c r="AA803">
        <v>3</v>
      </c>
      <c r="AB803">
        <f t="shared" si="88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89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 t="shared" si="84"/>
        <v>71325.955829618964</v>
      </c>
      <c r="AP803">
        <v>65304</v>
      </c>
      <c r="AQ803">
        <v>117</v>
      </c>
      <c r="AR803">
        <f t="shared" si="90"/>
        <v>6021.9558296189643</v>
      </c>
    </row>
    <row r="804" spans="1:44" x14ac:dyDescent="0.3">
      <c r="A804">
        <v>0</v>
      </c>
      <c r="B804">
        <v>0</v>
      </c>
      <c r="C804">
        <v>6</v>
      </c>
      <c r="D804">
        <f t="shared" si="85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86"/>
        <v>4.8</v>
      </c>
      <c r="M804">
        <f>IF((MIN('GA2'!$F$3,J804)-MAX(0,I804))&lt;0,0,MIN('GA2'!$F$3,J804)-MAX(0,I804))</f>
        <v>2.0689916955204373</v>
      </c>
      <c r="N804">
        <f>IF((MIN('GA2'!$F$4,WS1B!J804)-MAX('GA2'!$F$3, WS1B!I804))&lt;0,0,MIN('GA2'!$F$4,WS1B!J804)-MAX('GA2'!$F$3, WS1B!I804))</f>
        <v>2.7310083044795626</v>
      </c>
      <c r="O804">
        <f>IF((MIN(24,J804)-MAX('GA2'!$F$4,WS1B!I804))&lt;0,0,MIN(24,J804)-MAX('GA2'!$F$4,WS1B!I804))</f>
        <v>0</v>
      </c>
      <c r="P804">
        <f>(M804*'GA2'!$B$4+WS1B!N804*'GA2'!$C$4+WS1B!O804*'GA2'!$D$4)*INDEX('GA2'!$E$3:$E$8,WS1B!K804)</f>
        <v>49280.730700544947</v>
      </c>
      <c r="Q804">
        <v>2.9</v>
      </c>
      <c r="R804">
        <v>4.4000000000000004</v>
      </c>
      <c r="S804">
        <v>2</v>
      </c>
      <c r="T804">
        <f t="shared" si="87"/>
        <v>1.5000000000000004</v>
      </c>
      <c r="U804">
        <f>IF((MIN('GA2'!$F$3,R804)-MAX(0,Q804))&lt;0,0,MIN('GA2'!$F$3,R804)-MAX(0,Q804))</f>
        <v>1.5000000000000004</v>
      </c>
      <c r="V804">
        <f>IF((MIN('GA2'!$F$4,WS1B!R804)-MAX('GA2'!$F$3, WS1B!Q804))&lt;0,0,MIN('GA2'!$F$4,WS1B!R804)-MAX('GA2'!$F$3, WS1B!Q804))</f>
        <v>0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15866.254816510629</v>
      </c>
      <c r="Y804">
        <v>0</v>
      </c>
      <c r="Z804">
        <v>0</v>
      </c>
      <c r="AA804">
        <v>4</v>
      </c>
      <c r="AB804">
        <f t="shared" si="88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89"/>
        <v>18</v>
      </c>
      <c r="AK804">
        <f>IF((MIN('GA2'!$F$3,AH804)-MAX(0,AG804))&lt;0,0,MIN('GA2'!$F$3,AH804)-MAX(0,AG804))</f>
        <v>3.4689916955204372</v>
      </c>
      <c r="AL804">
        <f>IF((MIN('GA2'!$F$4,WS1B!AH804)-MAX('GA2'!$F$3, WS1B!AG804))&lt;0,0,MIN('GA2'!$F$4,WS1B!AH804)-MAX('GA2'!$F$3, WS1B!AG804))</f>
        <v>3.5044493081118961</v>
      </c>
      <c r="AM804">
        <f>IF((MIN(24,AH804)-MAX('GA2'!$F$4,WS1B!AG804))&lt;0,0,MIN(24,AH804)-MAX('GA2'!$F$4,WS1B!AG804))</f>
        <v>11.026558996367665</v>
      </c>
      <c r="AN804">
        <f>(AK804*'GA2'!$B$7+WS1B!AL804*'GA2'!$C$7+WS1B!AM804*'GA2'!$D$7)*INDEX('GA2'!$E$3:$E$8,WS1B!AI804)</f>
        <v>147216.42406673951</v>
      </c>
      <c r="AO804">
        <f t="shared" si="84"/>
        <v>212363.40958379509</v>
      </c>
      <c r="AP804">
        <v>199650</v>
      </c>
      <c r="AQ804">
        <v>276</v>
      </c>
      <c r="AR804">
        <f t="shared" si="90"/>
        <v>12713.409583795088</v>
      </c>
    </row>
    <row r="805" spans="1:44" x14ac:dyDescent="0.3">
      <c r="A805">
        <v>0</v>
      </c>
      <c r="B805">
        <v>0</v>
      </c>
      <c r="C805">
        <v>3</v>
      </c>
      <c r="D805">
        <f t="shared" si="85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86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87"/>
        <v>3.9000000000000004</v>
      </c>
      <c r="U805">
        <f>IF((MIN('GA2'!$F$3,R805)-MAX(0,Q805))&lt;0,0,MIN('GA2'!$F$3,R805)-MAX(0,Q805))</f>
        <v>0.86899169552043709</v>
      </c>
      <c r="V805">
        <f>IF((MIN('GA2'!$F$4,WS1B!R805)-MAX('GA2'!$F$3, WS1B!Q805))&lt;0,0,MIN('GA2'!$F$4,WS1B!R805)-MAX('GA2'!$F$3, WS1B!Q805))</f>
        <v>3.0310083044795633</v>
      </c>
      <c r="W805">
        <f>IF((MIN(24,R805)-MAX('GA2'!$F$4,WS1B!Q805))&lt;0,0,MIN(24,R805)-MAX('GA2'!$F$4,WS1B!Q805))</f>
        <v>0</v>
      </c>
      <c r="X805">
        <f>(U805*'GA2'!$B$5+WS1B!V805*'GA2'!$C$5+WS1B!W805*'GA2'!$D$5)*INDEX('GA2'!$E$3:$E$8,WS1B!S805)</f>
        <v>56236.822778927461</v>
      </c>
      <c r="Y805">
        <v>9.8000000000000007</v>
      </c>
      <c r="Z805">
        <v>21.7</v>
      </c>
      <c r="AA805">
        <v>2</v>
      </c>
      <c r="AB805">
        <f t="shared" si="88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90697.850106938276</v>
      </c>
      <c r="AG805">
        <v>0</v>
      </c>
      <c r="AH805">
        <v>0</v>
      </c>
      <c r="AI805">
        <v>5</v>
      </c>
      <c r="AJ805">
        <f t="shared" si="89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 t="shared" si="84"/>
        <v>146934.67288586573</v>
      </c>
      <c r="AP805">
        <v>146148</v>
      </c>
      <c r="AQ805">
        <v>126.4</v>
      </c>
      <c r="AR805">
        <f t="shared" si="90"/>
        <v>786.67288586572977</v>
      </c>
    </row>
    <row r="806" spans="1:44" x14ac:dyDescent="0.3">
      <c r="A806">
        <v>0</v>
      </c>
      <c r="B806">
        <v>0</v>
      </c>
      <c r="C806">
        <v>1</v>
      </c>
      <c r="D806">
        <f t="shared" si="85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86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87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106912.05582508018</v>
      </c>
      <c r="Y806">
        <v>4.5999999999999996</v>
      </c>
      <c r="Z806">
        <v>7.8</v>
      </c>
      <c r="AA806">
        <v>4</v>
      </c>
      <c r="AB806">
        <f t="shared" si="88"/>
        <v>3.2</v>
      </c>
      <c r="AC806">
        <f>IF((MIN('GA2'!$F$3,Z806)-MAX(0,Y806))&lt;0,0,MIN('GA2'!$F$3,Z806)-MAX(0,Y806))</f>
        <v>0.26899169552043745</v>
      </c>
      <c r="AD806">
        <f>IF((MIN('GA2'!$F$4,WS1B!Z806)-MAX('GA2'!$F$3, WS1B!Y806))&lt;0,0,MIN('GA2'!$F$4,WS1B!Z806)-MAX('GA2'!$F$3, WS1B!Y806))</f>
        <v>2.9310083044795627</v>
      </c>
      <c r="AE806">
        <f>IF((MIN(24,Z806)-MAX('GA2'!$F$4,WS1B!Y806))&lt;0,0,MIN(24,Z806)-MAX('GA2'!$F$4,WS1B!Y806))</f>
        <v>0</v>
      </c>
      <c r="AF806">
        <f>(AC806*'GA2'!$B$6+WS1B!AD806*'GA2'!$C$6+WS1B!AE806*'GA2'!$D$6)*INDEX('GA2'!$E$3:$E$8,WS1B!AA806)</f>
        <v>39192.772676523768</v>
      </c>
      <c r="AG806">
        <v>3.5</v>
      </c>
      <c r="AH806">
        <v>16.8</v>
      </c>
      <c r="AI806">
        <v>3</v>
      </c>
      <c r="AJ806">
        <f t="shared" si="89"/>
        <v>13.3</v>
      </c>
      <c r="AK806">
        <f>IF((MIN('GA2'!$F$3,AH806)-MAX(0,AG806))&lt;0,0,MIN('GA2'!$F$3,AH806)-MAX(0,AG806))</f>
        <v>1.3689916955204371</v>
      </c>
      <c r="AL806">
        <f>IF((MIN('GA2'!$F$4,WS1B!AH806)-MAX('GA2'!$F$3, WS1B!AG806))&lt;0,0,MIN('GA2'!$F$4,WS1B!AH806)-MAX('GA2'!$F$3, WS1B!AG806))</f>
        <v>3.5044493081118961</v>
      </c>
      <c r="AM806">
        <f>IF((MIN(24,AH806)-MAX('GA2'!$F$4,WS1B!AG806))&lt;0,0,MIN(24,AH806)-MAX('GA2'!$F$4,WS1B!AG806))</f>
        <v>8.4265589963676675</v>
      </c>
      <c r="AN806">
        <f>(AK806*'GA2'!$B$7+WS1B!AL806*'GA2'!$C$7+WS1B!AM806*'GA2'!$D$7)*INDEX('GA2'!$E$3:$E$8,WS1B!AI806)</f>
        <v>123522.23877557489</v>
      </c>
      <c r="AO806">
        <f t="shared" si="84"/>
        <v>269627.06727717887</v>
      </c>
      <c r="AP806">
        <v>244341</v>
      </c>
      <c r="AQ806">
        <v>274.8</v>
      </c>
      <c r="AR806">
        <f t="shared" si="90"/>
        <v>25286.067277178867</v>
      </c>
    </row>
    <row r="807" spans="1:44" x14ac:dyDescent="0.3">
      <c r="A807">
        <v>0</v>
      </c>
      <c r="B807">
        <v>0</v>
      </c>
      <c r="C807">
        <v>4</v>
      </c>
      <c r="D807">
        <f t="shared" si="85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86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87"/>
        <v>7.5</v>
      </c>
      <c r="U807">
        <f>IF((MIN('GA2'!$F$3,R807)-MAX(0,Q807))&lt;0,0,MIN('GA2'!$F$3,R807)-MAX(0,Q807))</f>
        <v>2.768991695520437</v>
      </c>
      <c r="V807">
        <f>IF((MIN('GA2'!$F$4,WS1B!R807)-MAX('GA2'!$F$3, WS1B!Q807))&lt;0,0,MIN('GA2'!$F$4,WS1B!R807)-MAX('GA2'!$F$3, WS1B!Q807))</f>
        <v>3.5044493081118961</v>
      </c>
      <c r="W807">
        <f>IF((MIN(24,R807)-MAX('GA2'!$F$4,WS1B!Q807))&lt;0,0,MIN(24,R807)-MAX('GA2'!$F$4,WS1B!Q807))</f>
        <v>1.2265589963676664</v>
      </c>
      <c r="X807">
        <f>(U807*'GA2'!$B$5+WS1B!V807*'GA2'!$C$5+WS1B!W807*'GA2'!$D$5)*INDEX('GA2'!$E$3:$E$8,WS1B!S807)</f>
        <v>96238.312754800732</v>
      </c>
      <c r="Y807">
        <v>7.6</v>
      </c>
      <c r="Z807">
        <v>22.4</v>
      </c>
      <c r="AA807">
        <v>2</v>
      </c>
      <c r="AB807">
        <f t="shared" si="88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0.77344100363233359</v>
      </c>
      <c r="AE807">
        <f>IF((MIN(24,Z807)-MAX('GA2'!$F$4,WS1B!Y807))&lt;0,0,MIN(24,Z807)-MAX('GA2'!$F$4,WS1B!Y807))</f>
        <v>14.026558996367665</v>
      </c>
      <c r="AF807">
        <f>(AC807*'GA2'!$B$6+WS1B!AD807*'GA2'!$C$6+WS1B!AE807*'GA2'!$D$6)*INDEX('GA2'!$E$3:$E$8,WS1B!AA807)</f>
        <v>116381.81859892572</v>
      </c>
      <c r="AG807">
        <v>4.2</v>
      </c>
      <c r="AH807">
        <v>15.3</v>
      </c>
      <c r="AI807">
        <v>3</v>
      </c>
      <c r="AJ807">
        <f t="shared" si="89"/>
        <v>11.100000000000001</v>
      </c>
      <c r="AK807">
        <f>IF((MIN('GA2'!$F$3,AH807)-MAX(0,AG807))&lt;0,0,MIN('GA2'!$F$3,AH807)-MAX(0,AG807))</f>
        <v>0.66899169552043691</v>
      </c>
      <c r="AL807">
        <f>IF((MIN('GA2'!$F$4,WS1B!AH807)-MAX('GA2'!$F$3, WS1B!AG807))&lt;0,0,MIN('GA2'!$F$4,WS1B!AH807)-MAX('GA2'!$F$3, WS1B!AG807))</f>
        <v>3.5044493081118961</v>
      </c>
      <c r="AM807">
        <f>IF((MIN(24,AH807)-MAX('GA2'!$F$4,WS1B!AG807))&lt;0,0,MIN(24,AH807)-MAX('GA2'!$F$4,WS1B!AG807))</f>
        <v>6.9265589963676675</v>
      </c>
      <c r="AN807">
        <f>(AK807*'GA2'!$B$7+WS1B!AL807*'GA2'!$C$7+WS1B!AM807*'GA2'!$D$7)*INDEX('GA2'!$E$3:$E$8,WS1B!AI807)</f>
        <v>100562.25422821706</v>
      </c>
      <c r="AO807">
        <f t="shared" si="84"/>
        <v>313182.3855819435</v>
      </c>
      <c r="AP807">
        <v>295581</v>
      </c>
      <c r="AQ807">
        <v>311.60000000000002</v>
      </c>
      <c r="AR807">
        <f t="shared" si="90"/>
        <v>17601.385581943498</v>
      </c>
    </row>
    <row r="808" spans="1:44" x14ac:dyDescent="0.3">
      <c r="A808">
        <v>9.9</v>
      </c>
      <c r="B808">
        <v>12</v>
      </c>
      <c r="C808">
        <v>5</v>
      </c>
      <c r="D808">
        <f t="shared" si="85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20201.155035634278</v>
      </c>
      <c r="I808">
        <v>2.9</v>
      </c>
      <c r="J808">
        <v>7.1</v>
      </c>
      <c r="K808">
        <v>1</v>
      </c>
      <c r="L808">
        <f t="shared" si="86"/>
        <v>4.1999999999999993</v>
      </c>
      <c r="M808">
        <f>IF((MIN('GA2'!$F$3,J808)-MAX(0,I808))&lt;0,0,MIN('GA2'!$F$3,J808)-MAX(0,I808))</f>
        <v>1.9689916955204372</v>
      </c>
      <c r="N808">
        <f>IF((MIN('GA2'!$F$4,WS1B!J808)-MAX('GA2'!$F$3, WS1B!I808))&lt;0,0,MIN('GA2'!$F$4,WS1B!J808)-MAX('GA2'!$F$3, WS1B!I808))</f>
        <v>2.2310083044795626</v>
      </c>
      <c r="O808">
        <f>IF((MIN(24,J808)-MAX('GA2'!$F$4,WS1B!I808))&lt;0,0,MIN(24,J808)-MAX('GA2'!$F$4,WS1B!I808))</f>
        <v>0</v>
      </c>
      <c r="P808">
        <f>(M808*'GA2'!$B$4+WS1B!N808*'GA2'!$C$4+WS1B!O808*'GA2'!$D$4)*INDEX('GA2'!$E$3:$E$8,WS1B!K808)</f>
        <v>36926.780205185976</v>
      </c>
      <c r="Q808">
        <v>0</v>
      </c>
      <c r="R808">
        <v>0</v>
      </c>
      <c r="S808">
        <v>2</v>
      </c>
      <c r="T808">
        <f t="shared" si="87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88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89"/>
        <v>3.6</v>
      </c>
      <c r="AK808">
        <f>IF((MIN('GA2'!$F$3,AH808)-MAX(0,AG808))&lt;0,0,MIN('GA2'!$F$3,AH808)-MAX(0,AG808))</f>
        <v>1.768991695520437</v>
      </c>
      <c r="AL808">
        <f>IF((MIN('GA2'!$F$4,WS1B!AH808)-MAX('GA2'!$F$3, WS1B!AG808))&lt;0,0,MIN('GA2'!$F$4,WS1B!AH808)-MAX('GA2'!$F$3, WS1B!AG808))</f>
        <v>1.8310083044795631</v>
      </c>
      <c r="AM808">
        <f>IF((MIN(24,AH808)-MAX('GA2'!$F$4,WS1B!AG808))&lt;0,0,MIN(24,AH808)-MAX('GA2'!$F$4,WS1B!AG808))</f>
        <v>0</v>
      </c>
      <c r="AN808">
        <f>(AK808*'GA2'!$B$7+WS1B!AL808*'GA2'!$C$7+WS1B!AM808*'GA2'!$D$7)*INDEX('GA2'!$E$3:$E$8,WS1B!AI808)</f>
        <v>24461.81757361475</v>
      </c>
      <c r="AO808">
        <f t="shared" si="84"/>
        <v>81589.752814435007</v>
      </c>
      <c r="AP808">
        <v>65016</v>
      </c>
      <c r="AQ808">
        <v>116.7</v>
      </c>
      <c r="AR808">
        <f t="shared" si="90"/>
        <v>16573.752814435007</v>
      </c>
    </row>
    <row r="809" spans="1:44" x14ac:dyDescent="0.3">
      <c r="A809">
        <v>1</v>
      </c>
      <c r="B809">
        <v>4.3</v>
      </c>
      <c r="C809">
        <v>3</v>
      </c>
      <c r="D809">
        <f t="shared" si="85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33869.021823088413</v>
      </c>
      <c r="I809">
        <v>0</v>
      </c>
      <c r="J809">
        <v>0</v>
      </c>
      <c r="K809">
        <v>4</v>
      </c>
      <c r="L809">
        <f t="shared" si="86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87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88"/>
        <v>6.8</v>
      </c>
      <c r="AC809">
        <f>IF((MIN('GA2'!$F$3,Z809)-MAX(0,Y809))&lt;0,0,MIN('GA2'!$F$3,Z809)-MAX(0,Y809))</f>
        <v>2.0689916955204373</v>
      </c>
      <c r="AD809">
        <f>IF((MIN('GA2'!$F$4,WS1B!Z809)-MAX('GA2'!$F$3, WS1B!Y809))&lt;0,0,MIN('GA2'!$F$4,WS1B!Z809)-MAX('GA2'!$F$3, WS1B!Y809))</f>
        <v>3.5044493081118961</v>
      </c>
      <c r="AE809">
        <f>IF((MIN(24,Z809)-MAX('GA2'!$F$4,WS1B!Y809))&lt;0,0,MIN(24,Z809)-MAX('GA2'!$F$4,WS1B!Y809))</f>
        <v>1.2265589963676664</v>
      </c>
      <c r="AF809">
        <f>(AC809*'GA2'!$B$6+WS1B!AD809*'GA2'!$C$6+WS1B!AE809*'GA2'!$D$6)*INDEX('GA2'!$E$3:$E$8,WS1B!AA809)</f>
        <v>65496.872177356025</v>
      </c>
      <c r="AG809">
        <v>0</v>
      </c>
      <c r="AH809">
        <v>0</v>
      </c>
      <c r="AI809">
        <v>6</v>
      </c>
      <c r="AJ809">
        <f t="shared" si="89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 t="shared" si="84"/>
        <v>99365.894000444445</v>
      </c>
      <c r="AP809">
        <v>96886</v>
      </c>
      <c r="AQ809">
        <v>103.9</v>
      </c>
      <c r="AR809">
        <f t="shared" si="90"/>
        <v>2479.8940004444448</v>
      </c>
    </row>
    <row r="810" spans="1:44" x14ac:dyDescent="0.3">
      <c r="A810">
        <v>0</v>
      </c>
      <c r="B810">
        <v>0</v>
      </c>
      <c r="C810">
        <v>1</v>
      </c>
      <c r="D810">
        <f t="shared" si="85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86"/>
        <v>7.6999999999999993</v>
      </c>
      <c r="M810">
        <f>IF((MIN('GA2'!$F$3,J810)-MAX(0,I810))&lt;0,0,MIN('GA2'!$F$3,J810)-MAX(0,I810))</f>
        <v>0.86899169552043709</v>
      </c>
      <c r="N810">
        <f>IF((MIN('GA2'!$F$4,WS1B!J810)-MAX('GA2'!$F$3, WS1B!I810))&lt;0,0,MIN('GA2'!$F$4,WS1B!J810)-MAX('GA2'!$F$3, WS1B!I810))</f>
        <v>3.5044493081118961</v>
      </c>
      <c r="O810">
        <f>IF((MIN(24,J810)-MAX('GA2'!$F$4,WS1B!I810))&lt;0,0,MIN(24,J810)-MAX('GA2'!$F$4,WS1B!I810))</f>
        <v>3.3265589963676661</v>
      </c>
      <c r="P810">
        <f>(M810*'GA2'!$B$4+WS1B!N810*'GA2'!$C$4+WS1B!O810*'GA2'!$D$4)*INDEX('GA2'!$E$3:$E$8,WS1B!K810)</f>
        <v>70806.060509065428</v>
      </c>
      <c r="Q810">
        <v>9.5</v>
      </c>
      <c r="R810">
        <v>17.8</v>
      </c>
      <c r="S810">
        <v>4</v>
      </c>
      <c r="T810">
        <f t="shared" si="87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60003.852479870686</v>
      </c>
      <c r="Y810">
        <v>0</v>
      </c>
      <c r="Z810">
        <v>0</v>
      </c>
      <c r="AA810">
        <v>5</v>
      </c>
      <c r="AB810">
        <f t="shared" si="88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89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101972.57855313233</v>
      </c>
      <c r="AO810">
        <f t="shared" si="84"/>
        <v>232782.49154206846</v>
      </c>
      <c r="AP810">
        <v>244113</v>
      </c>
      <c r="AQ810">
        <v>252.6</v>
      </c>
      <c r="AR810">
        <f t="shared" si="90"/>
        <v>11330.508457931544</v>
      </c>
    </row>
    <row r="811" spans="1:44" x14ac:dyDescent="0.3">
      <c r="A811">
        <v>6.8</v>
      </c>
      <c r="B811">
        <v>13</v>
      </c>
      <c r="C811">
        <v>4</v>
      </c>
      <c r="D811">
        <f t="shared" si="85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1.5734410036323334</v>
      </c>
      <c r="G811">
        <f>IF((MIN(24,B811)-MAX('GA2'!$F$4,WS1B!A811))&lt;0,0,MIN(24,B811)-MAX('GA2'!$F$4,WS1B!A811))</f>
        <v>4.6265589963676668</v>
      </c>
      <c r="H811">
        <f>(E811*'GA2'!$B$3+WS1B!F811*'GA2'!$C$3+WS1B!G811*'GA2'!$D$3)*INDEX('GA2'!$E$3:$E$8,WS1B!C811)</f>
        <v>46420.059231758467</v>
      </c>
      <c r="I811">
        <v>0</v>
      </c>
      <c r="J811">
        <v>0</v>
      </c>
      <c r="K811">
        <v>5</v>
      </c>
      <c r="L811">
        <f t="shared" si="86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87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2.2734410036323336</v>
      </c>
      <c r="W811">
        <f>IF((MIN(24,R811)-MAX('GA2'!$F$4,WS1B!Q811))&lt;0,0,MIN(24,R811)-MAX('GA2'!$F$4,WS1B!Q811))</f>
        <v>9.7265589963676682</v>
      </c>
      <c r="X811">
        <f>(U811*'GA2'!$B$5+WS1B!V811*'GA2'!$C$5+WS1B!W811*'GA2'!$D$5)*INDEX('GA2'!$E$3:$E$8,WS1B!S811)</f>
        <v>139061.14617176139</v>
      </c>
      <c r="Y811">
        <v>1.2</v>
      </c>
      <c r="Z811">
        <v>5.3</v>
      </c>
      <c r="AA811">
        <v>2</v>
      </c>
      <c r="AB811">
        <f t="shared" si="88"/>
        <v>4.0999999999999996</v>
      </c>
      <c r="AC811">
        <f>IF((MIN('GA2'!$F$3,Z811)-MAX(0,Y811))&lt;0,0,MIN('GA2'!$F$3,Z811)-MAX(0,Y811))</f>
        <v>3.6689916955204369</v>
      </c>
      <c r="AD811">
        <f>IF((MIN('GA2'!$F$4,WS1B!Z811)-MAX('GA2'!$F$3, WS1B!Y811))&lt;0,0,MIN('GA2'!$F$4,WS1B!Z811)-MAX('GA2'!$F$3, WS1B!Y811))</f>
        <v>0.43100830447956273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28710.924637027292</v>
      </c>
      <c r="AG811">
        <v>6</v>
      </c>
      <c r="AH811">
        <v>11.2</v>
      </c>
      <c r="AI811">
        <v>3</v>
      </c>
      <c r="AJ811">
        <f t="shared" si="89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2.3734410036323332</v>
      </c>
      <c r="AM811">
        <f>IF((MIN(24,AH811)-MAX('GA2'!$F$4,WS1B!AG811))&lt;0,0,MIN(24,AH811)-MAX('GA2'!$F$4,WS1B!AG811))</f>
        <v>2.8265589963676661</v>
      </c>
      <c r="AN811">
        <f>(AK811*'GA2'!$B$7+WS1B!AL811*'GA2'!$C$7+WS1B!AM811*'GA2'!$D$7)*INDEX('GA2'!$E$3:$E$8,WS1B!AI811)</f>
        <v>43231.95913992187</v>
      </c>
      <c r="AO811">
        <f t="shared" si="84"/>
        <v>257424.08918046902</v>
      </c>
      <c r="AP811">
        <v>248114</v>
      </c>
      <c r="AQ811">
        <v>284.2</v>
      </c>
      <c r="AR811">
        <f t="shared" si="90"/>
        <v>9310.0891804690182</v>
      </c>
    </row>
    <row r="812" spans="1:44" x14ac:dyDescent="0.3">
      <c r="A812">
        <v>4.5</v>
      </c>
      <c r="B812">
        <v>14.1</v>
      </c>
      <c r="C812">
        <v>3</v>
      </c>
      <c r="D812">
        <f t="shared" si="85"/>
        <v>9.6</v>
      </c>
      <c r="E812">
        <f>IF((MIN('GA2'!$F$3,B812)-MAX(0,A812))&lt;0,0,MIN('GA2'!$F$3,B812)-MAX(0,A812))</f>
        <v>0.36899169552043709</v>
      </c>
      <c r="F812">
        <f>IF((MIN('GA2'!$F$4,WS1B!B812)-MAX('GA2'!$F$3, WS1B!A812))&lt;0,0,MIN('GA2'!$F$4,WS1B!B812)-MAX('GA2'!$F$3, WS1B!A812))</f>
        <v>3.5044493081118961</v>
      </c>
      <c r="G812">
        <f>IF((MIN(24,B812)-MAX('GA2'!$F$4,WS1B!A812))&lt;0,0,MIN(24,B812)-MAX('GA2'!$F$4,WS1B!A812))</f>
        <v>5.7265589963676664</v>
      </c>
      <c r="H812">
        <f>(E812*'GA2'!$B$3+WS1B!F812*'GA2'!$C$3+WS1B!G812*'GA2'!$D$3)*INDEX('GA2'!$E$3:$E$8,WS1B!C812)</f>
        <v>81509.647448477306</v>
      </c>
      <c r="I812">
        <v>0</v>
      </c>
      <c r="J812">
        <v>0</v>
      </c>
      <c r="K812">
        <v>5</v>
      </c>
      <c r="L812">
        <f t="shared" si="86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87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88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89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 t="shared" si="84"/>
        <v>81509.647448477306</v>
      </c>
      <c r="AP812">
        <v>70085</v>
      </c>
      <c r="AQ812">
        <v>144</v>
      </c>
      <c r="AR812">
        <f t="shared" si="90"/>
        <v>11424.647448477306</v>
      </c>
    </row>
    <row r="813" spans="1:44" x14ac:dyDescent="0.3">
      <c r="A813">
        <v>0</v>
      </c>
      <c r="B813">
        <v>0</v>
      </c>
      <c r="C813">
        <v>2</v>
      </c>
      <c r="D813">
        <f t="shared" si="85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86"/>
        <v>8.9</v>
      </c>
      <c r="M813">
        <f>IF((MIN('GA2'!$F$3,J813)-MAX(0,I813))&lt;0,0,MIN('GA2'!$F$3,J813)-MAX(0,I813))</f>
        <v>1.3689916955204371</v>
      </c>
      <c r="N813">
        <f>IF((MIN('GA2'!$F$4,WS1B!J813)-MAX('GA2'!$F$3, WS1B!I813))&lt;0,0,MIN('GA2'!$F$4,WS1B!J813)-MAX('GA2'!$F$3, WS1B!I813))</f>
        <v>3.5044493081118961</v>
      </c>
      <c r="O813">
        <f>IF((MIN(24,J813)-MAX('GA2'!$F$4,WS1B!I813))&lt;0,0,MIN(24,J813)-MAX('GA2'!$F$4,WS1B!I813))</f>
        <v>4.0265589963676671</v>
      </c>
      <c r="P813">
        <f>(M813*'GA2'!$B$4+WS1B!N813*'GA2'!$C$4+WS1B!O813*'GA2'!$D$4)*INDEX('GA2'!$E$3:$E$8,WS1B!K813)</f>
        <v>97281.962315645505</v>
      </c>
      <c r="Q813">
        <v>6.3</v>
      </c>
      <c r="R813">
        <v>15.8</v>
      </c>
      <c r="S813">
        <v>3</v>
      </c>
      <c r="T813">
        <f t="shared" si="87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2.0734410036323334</v>
      </c>
      <c r="W813">
        <f>IF((MIN(24,R813)-MAX('GA2'!$F$4,WS1B!Q813))&lt;0,0,MIN(24,R813)-MAX('GA2'!$F$4,WS1B!Q813))</f>
        <v>7.4265589963676675</v>
      </c>
      <c r="X813">
        <f>(U813*'GA2'!$B$5+WS1B!V813*'GA2'!$C$5+WS1B!W813*'GA2'!$D$5)*INDEX('GA2'!$E$3:$E$8,WS1B!S813)</f>
        <v>102611.13642227587</v>
      </c>
      <c r="Y813">
        <v>0.2</v>
      </c>
      <c r="Z813">
        <v>0.5</v>
      </c>
      <c r="AA813">
        <v>6</v>
      </c>
      <c r="AB813">
        <f t="shared" si="88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2634.8500149536831</v>
      </c>
      <c r="AG813">
        <v>0</v>
      </c>
      <c r="AH813">
        <v>0</v>
      </c>
      <c r="AI813">
        <v>1</v>
      </c>
      <c r="AJ813">
        <f t="shared" si="89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 t="shared" si="84"/>
        <v>202527.94875287506</v>
      </c>
      <c r="AP813">
        <v>216659</v>
      </c>
      <c r="AQ813">
        <v>167.4</v>
      </c>
      <c r="AR813">
        <f t="shared" si="90"/>
        <v>14131.051247124939</v>
      </c>
    </row>
    <row r="814" spans="1:44" x14ac:dyDescent="0.3">
      <c r="A814">
        <v>0</v>
      </c>
      <c r="B814">
        <v>0</v>
      </c>
      <c r="C814">
        <v>3</v>
      </c>
      <c r="D814">
        <f t="shared" si="85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86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0.47344100363233288</v>
      </c>
      <c r="O814">
        <f>IF((MIN(24,J814)-MAX('GA2'!$F$4,WS1B!I814))&lt;0,0,MIN(24,J814)-MAX('GA2'!$F$4,WS1B!I814))</f>
        <v>8.7265589963676682</v>
      </c>
      <c r="P814">
        <f>(M814*'GA2'!$B$4+WS1B!N814*'GA2'!$C$4+WS1B!O814*'GA2'!$D$4)*INDEX('GA2'!$E$3:$E$8,WS1B!K814)</f>
        <v>127629.12459711863</v>
      </c>
      <c r="Q814">
        <v>0</v>
      </c>
      <c r="R814">
        <v>0</v>
      </c>
      <c r="S814">
        <v>4</v>
      </c>
      <c r="T814">
        <f t="shared" si="87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88"/>
        <v>8.5</v>
      </c>
      <c r="AC814">
        <f>IF((MIN('GA2'!$F$3,Z814)-MAX(0,Y814))&lt;0,0,MIN('GA2'!$F$3,Z814)-MAX(0,Y814))</f>
        <v>0.36899169552043709</v>
      </c>
      <c r="AD814">
        <f>IF((MIN('GA2'!$F$4,WS1B!Z814)-MAX('GA2'!$F$3, WS1B!Y814))&lt;0,0,MIN('GA2'!$F$4,WS1B!Z814)-MAX('GA2'!$F$3, WS1B!Y814))</f>
        <v>3.5044493081118961</v>
      </c>
      <c r="AE814">
        <f>IF((MIN(24,Z814)-MAX('GA2'!$F$4,WS1B!Y814))&lt;0,0,MIN(24,Z814)-MAX('GA2'!$F$4,WS1B!Y814))</f>
        <v>4.6265589963676668</v>
      </c>
      <c r="AF814">
        <f>(AC814*'GA2'!$B$6+WS1B!AD814*'GA2'!$C$6+WS1B!AE814*'GA2'!$D$6)*INDEX('GA2'!$E$3:$E$8,WS1B!AA814)</f>
        <v>86522.832455326658</v>
      </c>
      <c r="AG814">
        <v>0</v>
      </c>
      <c r="AH814">
        <v>0</v>
      </c>
      <c r="AI814">
        <v>5</v>
      </c>
      <c r="AJ814">
        <f t="shared" si="89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 t="shared" si="84"/>
        <v>214151.95705244527</v>
      </c>
      <c r="AP814">
        <v>234515</v>
      </c>
      <c r="AQ814">
        <v>160</v>
      </c>
      <c r="AR814">
        <f t="shared" si="90"/>
        <v>20363.042947554728</v>
      </c>
    </row>
    <row r="815" spans="1:44" x14ac:dyDescent="0.3">
      <c r="A815">
        <v>0</v>
      </c>
      <c r="B815">
        <v>0</v>
      </c>
      <c r="C815">
        <v>1</v>
      </c>
      <c r="D815">
        <f t="shared" si="85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86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78283.666818088765</v>
      </c>
      <c r="Q815">
        <v>1.9</v>
      </c>
      <c r="R815">
        <v>6.4</v>
      </c>
      <c r="S815">
        <v>2</v>
      </c>
      <c r="T815">
        <f t="shared" si="87"/>
        <v>4.5</v>
      </c>
      <c r="U815">
        <f>IF((MIN('GA2'!$F$3,R815)-MAX(0,Q815))&lt;0,0,MIN('GA2'!$F$3,R815)-MAX(0,Q815))</f>
        <v>2.9689916955204372</v>
      </c>
      <c r="V815">
        <f>IF((MIN('GA2'!$F$4,WS1B!R815)-MAX('GA2'!$F$3, WS1B!Q815))&lt;0,0,MIN('GA2'!$F$4,WS1B!R815)-MAX('GA2'!$F$3, WS1B!Q815))</f>
        <v>1.5310083044795633</v>
      </c>
      <c r="W815">
        <f>IF((MIN(24,R815)-MAX('GA2'!$F$4,WS1B!Q815))&lt;0,0,MIN(24,R815)-MAX('GA2'!$F$4,WS1B!Q815))</f>
        <v>0</v>
      </c>
      <c r="X815">
        <f>(U815*'GA2'!$B$5+WS1B!V815*'GA2'!$C$5+WS1B!W815*'GA2'!$D$5)*INDEX('GA2'!$E$3:$E$8,WS1B!S815)</f>
        <v>54033.512172994167</v>
      </c>
      <c r="Y815">
        <v>5.8</v>
      </c>
      <c r="Z815">
        <v>9.8000000000000007</v>
      </c>
      <c r="AA815">
        <v>4</v>
      </c>
      <c r="AB815">
        <f t="shared" si="88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2.5734410036323334</v>
      </c>
      <c r="AE815">
        <f>IF((MIN(24,Z815)-MAX('GA2'!$F$4,WS1B!Y815))&lt;0,0,MIN(24,Z815)-MAX('GA2'!$F$4,WS1B!Y815))</f>
        <v>1.4265589963676675</v>
      </c>
      <c r="AF815">
        <f>(AC815*'GA2'!$B$6+WS1B!AD815*'GA2'!$C$6+WS1B!AE815*'GA2'!$D$6)*INDEX('GA2'!$E$3:$E$8,WS1B!AA815)</f>
        <v>44165.446507947694</v>
      </c>
      <c r="AG815">
        <v>0</v>
      </c>
      <c r="AH815">
        <v>0</v>
      </c>
      <c r="AI815">
        <v>3</v>
      </c>
      <c r="AJ815">
        <f t="shared" si="89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 t="shared" si="84"/>
        <v>176482.62549903063</v>
      </c>
      <c r="AP815">
        <v>135620</v>
      </c>
      <c r="AQ815">
        <v>124</v>
      </c>
      <c r="AR815">
        <f t="shared" si="90"/>
        <v>40862.625499030633</v>
      </c>
    </row>
    <row r="816" spans="1:44" x14ac:dyDescent="0.3">
      <c r="A816">
        <v>9.6</v>
      </c>
      <c r="B816">
        <v>10.9</v>
      </c>
      <c r="C816">
        <v>6</v>
      </c>
      <c r="D816">
        <f t="shared" si="85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14452.215467404705</v>
      </c>
      <c r="I816">
        <v>2.7</v>
      </c>
      <c r="J816">
        <v>21</v>
      </c>
      <c r="K816">
        <v>5</v>
      </c>
      <c r="L816">
        <f t="shared" si="86"/>
        <v>18.3</v>
      </c>
      <c r="M816">
        <f>IF((MIN('GA2'!$F$3,J816)-MAX(0,I816))&lt;0,0,MIN('GA2'!$F$3,J816)-MAX(0,I816))</f>
        <v>2.1689916955204369</v>
      </c>
      <c r="N816">
        <f>IF((MIN('GA2'!$F$4,WS1B!J816)-MAX('GA2'!$F$3, WS1B!I816))&lt;0,0,MIN('GA2'!$F$4,WS1B!J816)-MAX('GA2'!$F$3, WS1B!I816))</f>
        <v>3.5044493081118961</v>
      </c>
      <c r="O816">
        <f>IF((MIN(24,J816)-MAX('GA2'!$F$4,WS1B!I816))&lt;0,0,MIN(24,J816)-MAX('GA2'!$F$4,WS1B!I816))</f>
        <v>12.626558996367667</v>
      </c>
      <c r="P816">
        <f>(M816*'GA2'!$B$4+WS1B!N816*'GA2'!$C$4+WS1B!O816*'GA2'!$D$4)*INDEX('GA2'!$E$3:$E$8,WS1B!K816)</f>
        <v>208590.98061571826</v>
      </c>
      <c r="Q816">
        <v>19.600000000000001</v>
      </c>
      <c r="R816">
        <v>23.6</v>
      </c>
      <c r="S816">
        <v>2</v>
      </c>
      <c r="T816">
        <f t="shared" si="87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27762.917409288271</v>
      </c>
      <c r="Y816">
        <v>0</v>
      </c>
      <c r="Z816">
        <v>0</v>
      </c>
      <c r="AA816">
        <v>4</v>
      </c>
      <c r="AB816">
        <f t="shared" si="88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89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 t="shared" si="84"/>
        <v>250806.11349241124</v>
      </c>
      <c r="AP816">
        <v>232217</v>
      </c>
      <c r="AQ816">
        <v>234.5</v>
      </c>
      <c r="AR816">
        <f t="shared" si="90"/>
        <v>18589.113492411241</v>
      </c>
    </row>
    <row r="817" spans="1:44" x14ac:dyDescent="0.3">
      <c r="A817">
        <v>0</v>
      </c>
      <c r="B817">
        <v>0</v>
      </c>
      <c r="C817">
        <v>1</v>
      </c>
      <c r="D817">
        <f t="shared" si="85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86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49488.975117022615</v>
      </c>
      <c r="Q817">
        <v>16.100000000000001</v>
      </c>
      <c r="R817">
        <v>22.5</v>
      </c>
      <c r="S817">
        <v>6</v>
      </c>
      <c r="T817">
        <f t="shared" si="87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61092.603328617224</v>
      </c>
      <c r="Y817">
        <v>4.8</v>
      </c>
      <c r="Z817">
        <v>16.2</v>
      </c>
      <c r="AA817">
        <v>5</v>
      </c>
      <c r="AB817">
        <f t="shared" si="88"/>
        <v>11.399999999999999</v>
      </c>
      <c r="AC817">
        <f>IF((MIN('GA2'!$F$3,Z817)-MAX(0,Y817))&lt;0,0,MIN('GA2'!$F$3,Z817)-MAX(0,Y817))</f>
        <v>6.8991695520437268E-2</v>
      </c>
      <c r="AD817">
        <f>IF((MIN('GA2'!$F$4,WS1B!Z817)-MAX('GA2'!$F$3, WS1B!Y817))&lt;0,0,MIN('GA2'!$F$4,WS1B!Z817)-MAX('GA2'!$F$3, WS1B!Y817))</f>
        <v>3.5044493081118961</v>
      </c>
      <c r="AE817">
        <f>IF((MIN(24,Z817)-MAX('GA2'!$F$4,WS1B!Y817))&lt;0,0,MIN(24,Z817)-MAX('GA2'!$F$4,WS1B!Y817))</f>
        <v>7.8265589963676661</v>
      </c>
      <c r="AF817">
        <f>(AC817*'GA2'!$B$6+WS1B!AD817*'GA2'!$C$6+WS1B!AE817*'GA2'!$D$6)*INDEX('GA2'!$E$3:$E$8,WS1B!AA817)</f>
        <v>122609.43156069545</v>
      </c>
      <c r="AG817">
        <v>4.3</v>
      </c>
      <c r="AH817">
        <v>19.3</v>
      </c>
      <c r="AI817">
        <v>4</v>
      </c>
      <c r="AJ817">
        <f t="shared" si="89"/>
        <v>15</v>
      </c>
      <c r="AK817">
        <f>IF((MIN('GA2'!$F$3,AH817)-MAX(0,AG817))&lt;0,0,MIN('GA2'!$F$3,AH817)-MAX(0,AG817))</f>
        <v>0.56899169552043727</v>
      </c>
      <c r="AL817">
        <f>IF((MIN('GA2'!$F$4,WS1B!AH817)-MAX('GA2'!$F$3, WS1B!AG817))&lt;0,0,MIN('GA2'!$F$4,WS1B!AH817)-MAX('GA2'!$F$3, WS1B!AG817))</f>
        <v>3.5044493081118961</v>
      </c>
      <c r="AM817">
        <f>IF((MIN(24,AH817)-MAX('GA2'!$F$4,WS1B!AG817))&lt;0,0,MIN(24,AH817)-MAX('GA2'!$F$4,WS1B!AG817))</f>
        <v>10.926558996367667</v>
      </c>
      <c r="AN817">
        <f>(AK817*'GA2'!$B$7+WS1B!AL817*'GA2'!$C$7+WS1B!AM817*'GA2'!$D$7)*INDEX('GA2'!$E$3:$E$8,WS1B!AI817)</f>
        <v>120564.47660691413</v>
      </c>
      <c r="AO817">
        <f t="shared" si="84"/>
        <v>353755.48661324941</v>
      </c>
      <c r="AP817">
        <v>305985</v>
      </c>
      <c r="AQ817">
        <v>361.4</v>
      </c>
      <c r="AR817">
        <f t="shared" si="90"/>
        <v>47770.486613249406</v>
      </c>
    </row>
    <row r="818" spans="1:44" x14ac:dyDescent="0.3">
      <c r="A818">
        <v>2.4</v>
      </c>
      <c r="B818">
        <v>10.9</v>
      </c>
      <c r="C818">
        <v>2</v>
      </c>
      <c r="D818">
        <f t="shared" si="85"/>
        <v>8.5</v>
      </c>
      <c r="E818">
        <f>IF((MIN('GA2'!$F$3,B818)-MAX(0,A818))&lt;0,0,MIN('GA2'!$F$3,B818)-MAX(0,A818))</f>
        <v>2.4689916955204372</v>
      </c>
      <c r="F818">
        <f>IF((MIN('GA2'!$F$4,WS1B!B818)-MAX('GA2'!$F$3, WS1B!A818))&lt;0,0,MIN('GA2'!$F$4,WS1B!B818)-MAX('GA2'!$F$3, WS1B!A818))</f>
        <v>3.5044493081118961</v>
      </c>
      <c r="G818">
        <f>IF((MIN(24,B818)-MAX('GA2'!$F$4,WS1B!A818))&lt;0,0,MIN(24,B818)-MAX('GA2'!$F$4,WS1B!A818))</f>
        <v>2.5265589963676671</v>
      </c>
      <c r="H818">
        <f>(E818*'GA2'!$B$3+WS1B!F818*'GA2'!$C$3+WS1B!G818*'GA2'!$D$3)*INDEX('GA2'!$E$3:$E$8,WS1B!C818)</f>
        <v>56687.31265902405</v>
      </c>
      <c r="I818">
        <v>1.1000000000000001</v>
      </c>
      <c r="J818">
        <v>12.3</v>
      </c>
      <c r="K818">
        <v>1</v>
      </c>
      <c r="L818">
        <f t="shared" si="86"/>
        <v>11.200000000000001</v>
      </c>
      <c r="M818">
        <f>IF((MIN('GA2'!$F$3,J818)-MAX(0,I818))&lt;0,0,MIN('GA2'!$F$3,J818)-MAX(0,I818))</f>
        <v>3.768991695520437</v>
      </c>
      <c r="N818">
        <f>IF((MIN('GA2'!$F$4,WS1B!J818)-MAX('GA2'!$F$3, WS1B!I818))&lt;0,0,MIN('GA2'!$F$4,WS1B!J818)-MAX('GA2'!$F$3, WS1B!I818))</f>
        <v>3.5044493081118961</v>
      </c>
      <c r="O818">
        <f>IF((MIN(24,J818)-MAX('GA2'!$F$4,WS1B!I818))&lt;0,0,MIN(24,J818)-MAX('GA2'!$F$4,WS1B!I818))</f>
        <v>3.9265589963676675</v>
      </c>
      <c r="P818">
        <f>(M818*'GA2'!$B$4+WS1B!N818*'GA2'!$C$4+WS1B!O818*'GA2'!$D$4)*INDEX('GA2'!$E$3:$E$8,WS1B!K818)</f>
        <v>106426.72464173743</v>
      </c>
      <c r="Q818">
        <v>0</v>
      </c>
      <c r="R818">
        <v>0</v>
      </c>
      <c r="S818">
        <v>3</v>
      </c>
      <c r="T818">
        <f t="shared" si="87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88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32652.911540257221</v>
      </c>
      <c r="AG818">
        <v>16.3</v>
      </c>
      <c r="AH818">
        <v>19.899999999999999</v>
      </c>
      <c r="AI818">
        <v>4</v>
      </c>
      <c r="AJ818">
        <f t="shared" si="89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33657.059766847968</v>
      </c>
      <c r="AO818">
        <f t="shared" si="84"/>
        <v>229424.00860786665</v>
      </c>
      <c r="AP818">
        <v>258093</v>
      </c>
      <c r="AQ818">
        <v>311.5</v>
      </c>
      <c r="AR818">
        <f t="shared" si="90"/>
        <v>28668.99139213335</v>
      </c>
    </row>
    <row r="819" spans="1:44" x14ac:dyDescent="0.3">
      <c r="A819">
        <v>0</v>
      </c>
      <c r="B819">
        <v>0</v>
      </c>
      <c r="C819">
        <v>4</v>
      </c>
      <c r="D819">
        <f t="shared" si="85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86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37498.220467854095</v>
      </c>
      <c r="Q819">
        <v>0</v>
      </c>
      <c r="R819">
        <v>0</v>
      </c>
      <c r="S819">
        <v>2</v>
      </c>
      <c r="T819">
        <f t="shared" si="87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88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2.1734410036323331</v>
      </c>
      <c r="AE819">
        <f>IF((MIN(24,Z819)-MAX('GA2'!$F$4,WS1B!Y819))&lt;0,0,MIN(24,Z819)-MAX('GA2'!$F$4,WS1B!Y819))</f>
        <v>6.1265589963676668</v>
      </c>
      <c r="AF819">
        <f>(AC819*'GA2'!$B$6+WS1B!AD819*'GA2'!$C$6+WS1B!AE819*'GA2'!$D$6)*INDEX('GA2'!$E$3:$E$8,WS1B!AA819)</f>
        <v>100842.75367348581</v>
      </c>
      <c r="AG819">
        <v>5.4</v>
      </c>
      <c r="AH819">
        <v>13.8</v>
      </c>
      <c r="AI819">
        <v>1</v>
      </c>
      <c r="AJ819">
        <f t="shared" si="89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2.9734410036323329</v>
      </c>
      <c r="AM819">
        <f>IF((MIN(24,AH819)-MAX('GA2'!$F$4,WS1B!AG819))&lt;0,0,MIN(24,AH819)-MAX('GA2'!$F$4,WS1B!AG819))</f>
        <v>5.4265589963676675</v>
      </c>
      <c r="AN819">
        <f>(AK819*'GA2'!$B$7+WS1B!AL819*'GA2'!$C$7+WS1B!AM819*'GA2'!$D$7)*INDEX('GA2'!$E$3:$E$8,WS1B!AI819)</f>
        <v>64775.160467610847</v>
      </c>
      <c r="AO819">
        <f t="shared" si="84"/>
        <v>203116.13460895076</v>
      </c>
      <c r="AP819">
        <v>166863</v>
      </c>
      <c r="AQ819">
        <v>198.2</v>
      </c>
      <c r="AR819">
        <f t="shared" si="90"/>
        <v>36253.134608950757</v>
      </c>
    </row>
    <row r="820" spans="1:44" x14ac:dyDescent="0.3">
      <c r="A820">
        <v>0</v>
      </c>
      <c r="B820">
        <v>0</v>
      </c>
      <c r="C820">
        <v>4</v>
      </c>
      <c r="D820">
        <f t="shared" si="85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86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0.27344100363233359</v>
      </c>
      <c r="O820">
        <f>IF((MIN(24,J820)-MAX('GA2'!$F$4,WS1B!I820))&lt;0,0,MIN(24,J820)-MAX('GA2'!$F$4,WS1B!I820))</f>
        <v>4.8265589963676661</v>
      </c>
      <c r="P820">
        <f>(M820*'GA2'!$B$4+WS1B!N820*'GA2'!$C$4+WS1B!O820*'GA2'!$D$4)*INDEX('GA2'!$E$3:$E$8,WS1B!K820)</f>
        <v>70728.184620964646</v>
      </c>
      <c r="Q820">
        <v>11</v>
      </c>
      <c r="R820">
        <v>18.899999999999999</v>
      </c>
      <c r="S820">
        <v>1</v>
      </c>
      <c r="T820">
        <f t="shared" si="87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58894.435037084892</v>
      </c>
      <c r="Y820">
        <v>14.3</v>
      </c>
      <c r="Z820">
        <v>23.4</v>
      </c>
      <c r="AA820">
        <v>3</v>
      </c>
      <c r="AB820">
        <f t="shared" si="88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86587.597955969875</v>
      </c>
      <c r="AG820">
        <v>0</v>
      </c>
      <c r="AH820">
        <v>0</v>
      </c>
      <c r="AI820">
        <v>5</v>
      </c>
      <c r="AJ820">
        <f t="shared" si="89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 t="shared" si="84"/>
        <v>216210.21761401941</v>
      </c>
      <c r="AP820">
        <v>252073</v>
      </c>
      <c r="AQ820">
        <v>187</v>
      </c>
      <c r="AR820">
        <f t="shared" si="90"/>
        <v>35862.782385980594</v>
      </c>
    </row>
    <row r="821" spans="1:44" x14ac:dyDescent="0.3">
      <c r="A821">
        <v>17.399999999999999</v>
      </c>
      <c r="B821">
        <v>19.5</v>
      </c>
      <c r="C821">
        <v>1</v>
      </c>
      <c r="D821">
        <f t="shared" si="85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18232.611617526891</v>
      </c>
      <c r="I821">
        <v>5.4</v>
      </c>
      <c r="J821">
        <v>10.3</v>
      </c>
      <c r="K821">
        <v>6</v>
      </c>
      <c r="L821">
        <f t="shared" si="86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2.9734410036323329</v>
      </c>
      <c r="O821">
        <f>IF((MIN(24,J821)-MAX('GA2'!$F$4,WS1B!I821))&lt;0,0,MIN(24,J821)-MAX('GA2'!$F$4,WS1B!I821))</f>
        <v>1.9265589963676675</v>
      </c>
      <c r="P821">
        <f>(M821*'GA2'!$B$4+WS1B!N821*'GA2'!$C$4+WS1B!O821*'GA2'!$D$4)*INDEX('GA2'!$E$3:$E$8,WS1B!K821)</f>
        <v>62344.857916038141</v>
      </c>
      <c r="Q821">
        <v>3.9</v>
      </c>
      <c r="R821">
        <v>20</v>
      </c>
      <c r="S821">
        <v>3</v>
      </c>
      <c r="T821">
        <f t="shared" si="87"/>
        <v>16.100000000000001</v>
      </c>
      <c r="U821">
        <f>IF((MIN('GA2'!$F$3,R821)-MAX(0,Q821))&lt;0,0,MIN('GA2'!$F$3,R821)-MAX(0,Q821))</f>
        <v>0.96899169552043718</v>
      </c>
      <c r="V821">
        <f>IF((MIN('GA2'!$F$4,WS1B!R821)-MAX('GA2'!$F$3, WS1B!Q821))&lt;0,0,MIN('GA2'!$F$4,WS1B!R821)-MAX('GA2'!$F$3, WS1B!Q821))</f>
        <v>3.5044493081118961</v>
      </c>
      <c r="W821">
        <f>IF((MIN(24,R821)-MAX('GA2'!$F$4,WS1B!Q821))&lt;0,0,MIN(24,R821)-MAX('GA2'!$F$4,WS1B!Q821))</f>
        <v>11.626558996367667</v>
      </c>
      <c r="X821">
        <f>(U821*'GA2'!$B$5+WS1B!V821*'GA2'!$C$5+WS1B!W821*'GA2'!$D$5)*INDEX('GA2'!$E$3:$E$8,WS1B!S821)</f>
        <v>178205.48800066157</v>
      </c>
      <c r="Y821">
        <v>9.5</v>
      </c>
      <c r="Z821">
        <v>10.3</v>
      </c>
      <c r="AA821">
        <v>2</v>
      </c>
      <c r="AB821">
        <f t="shared" si="88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6097.3344609706464</v>
      </c>
      <c r="AG821">
        <v>0</v>
      </c>
      <c r="AH821">
        <v>0</v>
      </c>
      <c r="AI821">
        <v>5</v>
      </c>
      <c r="AJ821">
        <f t="shared" si="89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 t="shared" si="84"/>
        <v>264880.29199519724</v>
      </c>
      <c r="AP821">
        <v>271435</v>
      </c>
      <c r="AQ821">
        <v>215.7</v>
      </c>
      <c r="AR821">
        <f t="shared" si="90"/>
        <v>6554.7080048027565</v>
      </c>
    </row>
    <row r="822" spans="1:44" x14ac:dyDescent="0.3">
      <c r="A822">
        <v>0</v>
      </c>
      <c r="B822">
        <v>0</v>
      </c>
      <c r="C822">
        <v>4</v>
      </c>
      <c r="D822">
        <f t="shared" si="85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86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87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1.7734410036323336</v>
      </c>
      <c r="W822">
        <f>IF((MIN(24,R822)-MAX('GA2'!$F$4,WS1B!Q822))&lt;0,0,MIN(24,R822)-MAX('GA2'!$F$4,WS1B!Q822))</f>
        <v>12.726558996367668</v>
      </c>
      <c r="X822">
        <f>(U822*'GA2'!$B$5+WS1B!V822*'GA2'!$C$5+WS1B!W822*'GA2'!$D$5)*INDEX('GA2'!$E$3:$E$8,WS1B!S822)</f>
        <v>114543.8591521857</v>
      </c>
      <c r="Y822">
        <v>0</v>
      </c>
      <c r="Z822">
        <v>0</v>
      </c>
      <c r="AA822">
        <v>3</v>
      </c>
      <c r="AB822">
        <f t="shared" si="88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89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2.3734410036323332</v>
      </c>
      <c r="AM822">
        <f>IF((MIN(24,AH822)-MAX('GA2'!$F$4,WS1B!AG822))&lt;0,0,MIN(24,AH822)-MAX('GA2'!$F$4,WS1B!AG822))</f>
        <v>5.3265589963676661</v>
      </c>
      <c r="AN822">
        <f>(AK822*'GA2'!$B$7+WS1B!AL822*'GA2'!$C$7+WS1B!AM822*'GA2'!$D$7)*INDEX('GA2'!$E$3:$E$8,WS1B!AI822)</f>
        <v>67915.368170005939</v>
      </c>
      <c r="AO822">
        <f t="shared" si="84"/>
        <v>182459.22732219164</v>
      </c>
      <c r="AP822">
        <v>166950</v>
      </c>
      <c r="AQ822">
        <v>208.4</v>
      </c>
      <c r="AR822">
        <f t="shared" si="90"/>
        <v>15509.22732219164</v>
      </c>
    </row>
    <row r="823" spans="1:44" x14ac:dyDescent="0.3">
      <c r="A823">
        <v>0</v>
      </c>
      <c r="B823">
        <v>0</v>
      </c>
      <c r="C823">
        <v>3</v>
      </c>
      <c r="D823">
        <f t="shared" si="85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86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43669.843434312679</v>
      </c>
      <c r="Q823">
        <v>0</v>
      </c>
      <c r="R823">
        <v>0</v>
      </c>
      <c r="S823">
        <v>4</v>
      </c>
      <c r="T823">
        <f t="shared" si="87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88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9070.2532056270029</v>
      </c>
      <c r="AG823">
        <v>1.7</v>
      </c>
      <c r="AH823">
        <v>20.6</v>
      </c>
      <c r="AI823">
        <v>2</v>
      </c>
      <c r="AJ823">
        <f t="shared" si="89"/>
        <v>18.900000000000002</v>
      </c>
      <c r="AK823">
        <f>IF((MIN('GA2'!$F$3,AH823)-MAX(0,AG823))&lt;0,0,MIN('GA2'!$F$3,AH823)-MAX(0,AG823))</f>
        <v>3.1689916955204369</v>
      </c>
      <c r="AL823">
        <f>IF((MIN('GA2'!$F$4,WS1B!AH823)-MAX('GA2'!$F$3, WS1B!AG823))&lt;0,0,MIN('GA2'!$F$4,WS1B!AH823)-MAX('GA2'!$F$3, WS1B!AG823))</f>
        <v>3.5044493081118961</v>
      </c>
      <c r="AM823">
        <f>IF((MIN(24,AH823)-MAX('GA2'!$F$4,WS1B!AG823))&lt;0,0,MIN(24,AH823)-MAX('GA2'!$F$4,WS1B!AG823))</f>
        <v>12.226558996367668</v>
      </c>
      <c r="AN823">
        <f>(AK823*'GA2'!$B$7+WS1B!AL823*'GA2'!$C$7+WS1B!AM823*'GA2'!$D$7)*INDEX('GA2'!$E$3:$E$8,WS1B!AI823)</f>
        <v>145720.4959062566</v>
      </c>
      <c r="AO823">
        <f t="shared" si="84"/>
        <v>198460.59254619631</v>
      </c>
      <c r="AP823">
        <v>197157</v>
      </c>
      <c r="AQ823">
        <v>274.8</v>
      </c>
      <c r="AR823">
        <f t="shared" si="90"/>
        <v>1303.5925461963052</v>
      </c>
    </row>
    <row r="824" spans="1:44" x14ac:dyDescent="0.3">
      <c r="A824">
        <v>9.6</v>
      </c>
      <c r="B824">
        <v>10.9</v>
      </c>
      <c r="C824">
        <v>6</v>
      </c>
      <c r="D824">
        <f t="shared" si="85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14452.215467404705</v>
      </c>
      <c r="I824">
        <v>2.7</v>
      </c>
      <c r="J824">
        <v>21</v>
      </c>
      <c r="K824">
        <v>5</v>
      </c>
      <c r="L824">
        <f t="shared" si="86"/>
        <v>18.3</v>
      </c>
      <c r="M824">
        <f>IF((MIN('GA2'!$F$3,J824)-MAX(0,I824))&lt;0,0,MIN('GA2'!$F$3,J824)-MAX(0,I824))</f>
        <v>2.1689916955204369</v>
      </c>
      <c r="N824">
        <f>IF((MIN('GA2'!$F$4,WS1B!J824)-MAX('GA2'!$F$3, WS1B!I824))&lt;0,0,MIN('GA2'!$F$4,WS1B!J824)-MAX('GA2'!$F$3, WS1B!I824))</f>
        <v>3.5044493081118961</v>
      </c>
      <c r="O824">
        <f>IF((MIN(24,J824)-MAX('GA2'!$F$4,WS1B!I824))&lt;0,0,MIN(24,J824)-MAX('GA2'!$F$4,WS1B!I824))</f>
        <v>12.626558996367667</v>
      </c>
      <c r="P824">
        <f>(M824*'GA2'!$B$4+WS1B!N824*'GA2'!$C$4+WS1B!O824*'GA2'!$D$4)*INDEX('GA2'!$E$3:$E$8,WS1B!K824)</f>
        <v>208590.98061571826</v>
      </c>
      <c r="Q824">
        <v>19.600000000000001</v>
      </c>
      <c r="R824">
        <v>23.6</v>
      </c>
      <c r="S824">
        <v>2</v>
      </c>
      <c r="T824">
        <f t="shared" si="87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27762.917409288271</v>
      </c>
      <c r="Y824">
        <v>0</v>
      </c>
      <c r="Z824">
        <v>0</v>
      </c>
      <c r="AA824">
        <v>4</v>
      </c>
      <c r="AB824">
        <f t="shared" si="88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89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 t="shared" si="84"/>
        <v>250806.11349241124</v>
      </c>
      <c r="AP824">
        <v>232217</v>
      </c>
      <c r="AQ824">
        <v>234.5</v>
      </c>
      <c r="AR824">
        <f t="shared" si="90"/>
        <v>18589.113492411241</v>
      </c>
    </row>
    <row r="825" spans="1:44" x14ac:dyDescent="0.3">
      <c r="A825">
        <v>0</v>
      </c>
      <c r="B825">
        <v>0</v>
      </c>
      <c r="C825">
        <v>1</v>
      </c>
      <c r="D825">
        <f t="shared" si="85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86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49488.975117022615</v>
      </c>
      <c r="Q825">
        <v>16.100000000000001</v>
      </c>
      <c r="R825">
        <v>22.5</v>
      </c>
      <c r="S825">
        <v>6</v>
      </c>
      <c r="T825">
        <f t="shared" si="87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61092.603328617224</v>
      </c>
      <c r="Y825">
        <v>4.8</v>
      </c>
      <c r="Z825">
        <v>16.2</v>
      </c>
      <c r="AA825">
        <v>5</v>
      </c>
      <c r="AB825">
        <f t="shared" si="88"/>
        <v>11.399999999999999</v>
      </c>
      <c r="AC825">
        <f>IF((MIN('GA2'!$F$3,Z825)-MAX(0,Y825))&lt;0,0,MIN('GA2'!$F$3,Z825)-MAX(0,Y825))</f>
        <v>6.8991695520437268E-2</v>
      </c>
      <c r="AD825">
        <f>IF((MIN('GA2'!$F$4,WS1B!Z825)-MAX('GA2'!$F$3, WS1B!Y825))&lt;0,0,MIN('GA2'!$F$4,WS1B!Z825)-MAX('GA2'!$F$3, WS1B!Y825))</f>
        <v>3.5044493081118961</v>
      </c>
      <c r="AE825">
        <f>IF((MIN(24,Z825)-MAX('GA2'!$F$4,WS1B!Y825))&lt;0,0,MIN(24,Z825)-MAX('GA2'!$F$4,WS1B!Y825))</f>
        <v>7.8265589963676661</v>
      </c>
      <c r="AF825">
        <f>(AC825*'GA2'!$B$6+WS1B!AD825*'GA2'!$C$6+WS1B!AE825*'GA2'!$D$6)*INDEX('GA2'!$E$3:$E$8,WS1B!AA825)</f>
        <v>122609.43156069545</v>
      </c>
      <c r="AG825">
        <v>4.3</v>
      </c>
      <c r="AH825">
        <v>19.3</v>
      </c>
      <c r="AI825">
        <v>4</v>
      </c>
      <c r="AJ825">
        <f t="shared" si="89"/>
        <v>15</v>
      </c>
      <c r="AK825">
        <f>IF((MIN('GA2'!$F$3,AH825)-MAX(0,AG825))&lt;0,0,MIN('GA2'!$F$3,AH825)-MAX(0,AG825))</f>
        <v>0.56899169552043727</v>
      </c>
      <c r="AL825">
        <f>IF((MIN('GA2'!$F$4,WS1B!AH825)-MAX('GA2'!$F$3, WS1B!AG825))&lt;0,0,MIN('GA2'!$F$4,WS1B!AH825)-MAX('GA2'!$F$3, WS1B!AG825))</f>
        <v>3.5044493081118961</v>
      </c>
      <c r="AM825">
        <f>IF((MIN(24,AH825)-MAX('GA2'!$F$4,WS1B!AG825))&lt;0,0,MIN(24,AH825)-MAX('GA2'!$F$4,WS1B!AG825))</f>
        <v>10.926558996367667</v>
      </c>
      <c r="AN825">
        <f>(AK825*'GA2'!$B$7+WS1B!AL825*'GA2'!$C$7+WS1B!AM825*'GA2'!$D$7)*INDEX('GA2'!$E$3:$E$8,WS1B!AI825)</f>
        <v>120564.47660691413</v>
      </c>
      <c r="AO825">
        <f t="shared" si="84"/>
        <v>353755.48661324941</v>
      </c>
      <c r="AP825">
        <v>305985</v>
      </c>
      <c r="AQ825">
        <v>361.4</v>
      </c>
      <c r="AR825">
        <f t="shared" si="90"/>
        <v>47770.486613249406</v>
      </c>
    </row>
    <row r="826" spans="1:44" x14ac:dyDescent="0.3">
      <c r="A826">
        <v>2.4</v>
      </c>
      <c r="B826">
        <v>10.9</v>
      </c>
      <c r="C826">
        <v>2</v>
      </c>
      <c r="D826">
        <f t="shared" si="85"/>
        <v>8.5</v>
      </c>
      <c r="E826">
        <f>IF((MIN('GA2'!$F$3,B826)-MAX(0,A826))&lt;0,0,MIN('GA2'!$F$3,B826)-MAX(0,A826))</f>
        <v>2.4689916955204372</v>
      </c>
      <c r="F826">
        <f>IF((MIN('GA2'!$F$4,WS1B!B826)-MAX('GA2'!$F$3, WS1B!A826))&lt;0,0,MIN('GA2'!$F$4,WS1B!B826)-MAX('GA2'!$F$3, WS1B!A826))</f>
        <v>3.5044493081118961</v>
      </c>
      <c r="G826">
        <f>IF((MIN(24,B826)-MAX('GA2'!$F$4,WS1B!A826))&lt;0,0,MIN(24,B826)-MAX('GA2'!$F$4,WS1B!A826))</f>
        <v>2.5265589963676671</v>
      </c>
      <c r="H826">
        <f>(E826*'GA2'!$B$3+WS1B!F826*'GA2'!$C$3+WS1B!G826*'GA2'!$D$3)*INDEX('GA2'!$E$3:$E$8,WS1B!C826)</f>
        <v>56687.31265902405</v>
      </c>
      <c r="I826">
        <v>1.1000000000000001</v>
      </c>
      <c r="J826">
        <v>12.3</v>
      </c>
      <c r="K826">
        <v>1</v>
      </c>
      <c r="L826">
        <f t="shared" si="86"/>
        <v>11.200000000000001</v>
      </c>
      <c r="M826">
        <f>IF((MIN('GA2'!$F$3,J826)-MAX(0,I826))&lt;0,0,MIN('GA2'!$F$3,J826)-MAX(0,I826))</f>
        <v>3.768991695520437</v>
      </c>
      <c r="N826">
        <f>IF((MIN('GA2'!$F$4,WS1B!J826)-MAX('GA2'!$F$3, WS1B!I826))&lt;0,0,MIN('GA2'!$F$4,WS1B!J826)-MAX('GA2'!$F$3, WS1B!I826))</f>
        <v>3.5044493081118961</v>
      </c>
      <c r="O826">
        <f>IF((MIN(24,J826)-MAX('GA2'!$F$4,WS1B!I826))&lt;0,0,MIN(24,J826)-MAX('GA2'!$F$4,WS1B!I826))</f>
        <v>3.9265589963676675</v>
      </c>
      <c r="P826">
        <f>(M826*'GA2'!$B$4+WS1B!N826*'GA2'!$C$4+WS1B!O826*'GA2'!$D$4)*INDEX('GA2'!$E$3:$E$8,WS1B!K826)</f>
        <v>106426.72464173743</v>
      </c>
      <c r="Q826">
        <v>0</v>
      </c>
      <c r="R826">
        <v>0</v>
      </c>
      <c r="S826">
        <v>3</v>
      </c>
      <c r="T826">
        <f t="shared" si="87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88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32652.911540257221</v>
      </c>
      <c r="AG826">
        <v>16.3</v>
      </c>
      <c r="AH826">
        <v>19.899999999999999</v>
      </c>
      <c r="AI826">
        <v>4</v>
      </c>
      <c r="AJ826">
        <f t="shared" si="89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33657.059766847968</v>
      </c>
      <c r="AO826">
        <f t="shared" si="84"/>
        <v>229424.00860786665</v>
      </c>
      <c r="AP826">
        <v>258093</v>
      </c>
      <c r="AQ826">
        <v>311.5</v>
      </c>
      <c r="AR826">
        <f t="shared" si="90"/>
        <v>28668.99139213335</v>
      </c>
    </row>
    <row r="827" spans="1:44" x14ac:dyDescent="0.3">
      <c r="A827">
        <v>0</v>
      </c>
      <c r="B827">
        <v>0</v>
      </c>
      <c r="C827">
        <v>3</v>
      </c>
      <c r="D827">
        <f t="shared" si="85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86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87"/>
        <v>19.600000000000001</v>
      </c>
      <c r="U827">
        <f>IF((MIN('GA2'!$F$3,R827)-MAX(0,Q827))&lt;0,0,MIN('GA2'!$F$3,R827)-MAX(0,Q827))</f>
        <v>2.3689916955204371</v>
      </c>
      <c r="V827">
        <f>IF((MIN('GA2'!$F$4,WS1B!R827)-MAX('GA2'!$F$3, WS1B!Q827))&lt;0,0,MIN('GA2'!$F$4,WS1B!R827)-MAX('GA2'!$F$3, WS1B!Q827))</f>
        <v>3.5044493081118961</v>
      </c>
      <c r="W827">
        <f>IF((MIN(24,R827)-MAX('GA2'!$F$4,WS1B!Q827))&lt;0,0,MIN(24,R827)-MAX('GA2'!$F$4,WS1B!Q827))</f>
        <v>13.726558996367668</v>
      </c>
      <c r="X827">
        <f>(U827*'GA2'!$B$5+WS1B!V827*'GA2'!$C$5+WS1B!W827*'GA2'!$D$5)*INDEX('GA2'!$E$3:$E$8,WS1B!S827)</f>
        <v>179286.12066907584</v>
      </c>
      <c r="Y827">
        <v>22.2</v>
      </c>
      <c r="Z827">
        <v>23.2</v>
      </c>
      <c r="AA827">
        <v>5</v>
      </c>
      <c r="AB827">
        <f t="shared" si="88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9070.2532056270029</v>
      </c>
      <c r="AG827">
        <v>9</v>
      </c>
      <c r="AH827">
        <v>11.5</v>
      </c>
      <c r="AI827">
        <v>6</v>
      </c>
      <c r="AJ827">
        <f t="shared" si="89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30861.803206967146</v>
      </c>
      <c r="AO827">
        <f t="shared" si="84"/>
        <v>219218.17708166997</v>
      </c>
      <c r="AP827">
        <v>204565</v>
      </c>
      <c r="AQ827">
        <v>194.8</v>
      </c>
      <c r="AR827">
        <f t="shared" si="90"/>
        <v>14653.177081669972</v>
      </c>
    </row>
    <row r="828" spans="1:44" x14ac:dyDescent="0.3">
      <c r="A828">
        <v>8.6</v>
      </c>
      <c r="B828">
        <v>17.600000000000001</v>
      </c>
      <c r="C828">
        <v>4</v>
      </c>
      <c r="D828">
        <f t="shared" si="85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75775.00421297396</v>
      </c>
      <c r="I828">
        <v>0</v>
      </c>
      <c r="J828">
        <v>0</v>
      </c>
      <c r="K828">
        <v>5</v>
      </c>
      <c r="L828">
        <f t="shared" si="86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87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88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89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 t="shared" si="84"/>
        <v>75775.00421297396</v>
      </c>
      <c r="AP828">
        <v>54900</v>
      </c>
      <c r="AQ828">
        <v>135</v>
      </c>
      <c r="AR828">
        <f t="shared" si="90"/>
        <v>20875.00421297396</v>
      </c>
    </row>
    <row r="829" spans="1:44" x14ac:dyDescent="0.3">
      <c r="A829">
        <v>0</v>
      </c>
      <c r="B829">
        <v>0</v>
      </c>
      <c r="C829">
        <v>5</v>
      </c>
      <c r="D829">
        <f t="shared" si="85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86"/>
        <v>19.700000000000003</v>
      </c>
      <c r="M829">
        <f>IF((MIN('GA2'!$F$3,J829)-MAX(0,I829))&lt;0,0,MIN('GA2'!$F$3,J829)-MAX(0,I829))</f>
        <v>4.4689916955204367</v>
      </c>
      <c r="N829">
        <f>IF((MIN('GA2'!$F$4,WS1B!J829)-MAX('GA2'!$F$3, WS1B!I829))&lt;0,0,MIN('GA2'!$F$4,WS1B!J829)-MAX('GA2'!$F$3, WS1B!I829))</f>
        <v>3.5044493081118961</v>
      </c>
      <c r="O829">
        <f>IF((MIN(24,J829)-MAX('GA2'!$F$4,WS1B!I829))&lt;0,0,MIN(24,J829)-MAX('GA2'!$F$4,WS1B!I829))</f>
        <v>11.726558996367668</v>
      </c>
      <c r="P829">
        <f>(M829*'GA2'!$B$4+WS1B!N829*'GA2'!$C$4+WS1B!O829*'GA2'!$D$4)*INDEX('GA2'!$E$3:$E$8,WS1B!K829)</f>
        <v>252675.04737763674</v>
      </c>
      <c r="Q829">
        <v>21.3</v>
      </c>
      <c r="R829">
        <v>21.3</v>
      </c>
      <c r="S829">
        <v>4</v>
      </c>
      <c r="T829">
        <f t="shared" si="87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88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28652.342545606076</v>
      </c>
      <c r="AG829">
        <v>0</v>
      </c>
      <c r="AH829">
        <v>0</v>
      </c>
      <c r="AI829">
        <v>3</v>
      </c>
      <c r="AJ829">
        <f t="shared" si="89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 t="shared" si="84"/>
        <v>281327.38992324279</v>
      </c>
      <c r="AP829">
        <v>270680</v>
      </c>
      <c r="AQ829">
        <v>225</v>
      </c>
      <c r="AR829">
        <f t="shared" si="90"/>
        <v>10647.389923242794</v>
      </c>
    </row>
    <row r="830" spans="1:44" x14ac:dyDescent="0.3">
      <c r="A830">
        <v>17.5</v>
      </c>
      <c r="B830">
        <v>22.6</v>
      </c>
      <c r="C830">
        <v>3</v>
      </c>
      <c r="D830">
        <f t="shared" si="85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51466.184394735792</v>
      </c>
      <c r="I830">
        <v>18.5</v>
      </c>
      <c r="J830">
        <v>20</v>
      </c>
      <c r="K830">
        <v>2</v>
      </c>
      <c r="L830">
        <f t="shared" si="86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15246.524067800625</v>
      </c>
      <c r="Q830">
        <v>4.5999999999999996</v>
      </c>
      <c r="R830">
        <v>21.8</v>
      </c>
      <c r="S830">
        <v>4</v>
      </c>
      <c r="T830">
        <f t="shared" si="87"/>
        <v>17.200000000000003</v>
      </c>
      <c r="U830">
        <f>IF((MIN('GA2'!$F$3,R830)-MAX(0,Q830))&lt;0,0,MIN('GA2'!$F$3,R830)-MAX(0,Q830))</f>
        <v>0.26899169552043745</v>
      </c>
      <c r="V830">
        <f>IF((MIN('GA2'!$F$4,WS1B!R830)-MAX('GA2'!$F$3, WS1B!Q830))&lt;0,0,MIN('GA2'!$F$4,WS1B!R830)-MAX('GA2'!$F$3, WS1B!Q830))</f>
        <v>3.5044493081118961</v>
      </c>
      <c r="W830">
        <f>IF((MIN(24,R830)-MAX('GA2'!$F$4,WS1B!Q830))&lt;0,0,MIN(24,R830)-MAX('GA2'!$F$4,WS1B!Q830))</f>
        <v>13.426558996367667</v>
      </c>
      <c r="X830">
        <f>(U830*'GA2'!$B$5+WS1B!V830*'GA2'!$C$5+WS1B!W830*'GA2'!$D$5)*INDEX('GA2'!$E$3:$E$8,WS1B!S830)</f>
        <v>153980.76773455649</v>
      </c>
      <c r="Y830">
        <v>1.9</v>
      </c>
      <c r="Z830">
        <v>13</v>
      </c>
      <c r="AA830">
        <v>1</v>
      </c>
      <c r="AB830">
        <f t="shared" si="88"/>
        <v>11.1</v>
      </c>
      <c r="AC830">
        <f>IF((MIN('GA2'!$F$3,Z830)-MAX(0,Y830))&lt;0,0,MIN('GA2'!$F$3,Z830)-MAX(0,Y830))</f>
        <v>2.9689916955204372</v>
      </c>
      <c r="AD830">
        <f>IF((MIN('GA2'!$F$4,WS1B!Z830)-MAX('GA2'!$F$3, WS1B!Y830))&lt;0,0,MIN('GA2'!$F$4,WS1B!Z830)-MAX('GA2'!$F$3, WS1B!Y830))</f>
        <v>3.5044493081118961</v>
      </c>
      <c r="AE830">
        <f>IF((MIN(24,Z830)-MAX('GA2'!$F$4,WS1B!Y830))&lt;0,0,MIN(24,Z830)-MAX('GA2'!$F$4,WS1B!Y830))</f>
        <v>4.6265589963676668</v>
      </c>
      <c r="AF830">
        <f>(AC830*'GA2'!$B$6+WS1B!AD830*'GA2'!$C$6+WS1B!AE830*'GA2'!$D$6)*INDEX('GA2'!$E$3:$E$8,WS1B!AA830)</f>
        <v>104356.73966237404</v>
      </c>
      <c r="AG830">
        <v>9.5</v>
      </c>
      <c r="AH830">
        <v>13.5</v>
      </c>
      <c r="AI830">
        <v>6</v>
      </c>
      <c r="AJ830">
        <f t="shared" si="89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49378.885131147435</v>
      </c>
      <c r="AO830">
        <f t="shared" si="84"/>
        <v>374429.10099061439</v>
      </c>
      <c r="AP830">
        <v>373498</v>
      </c>
      <c r="AQ830">
        <v>365.9</v>
      </c>
      <c r="AR830">
        <f t="shared" si="90"/>
        <v>931.10099061438814</v>
      </c>
    </row>
    <row r="831" spans="1:44" x14ac:dyDescent="0.3">
      <c r="A831">
        <v>0</v>
      </c>
      <c r="B831">
        <v>0</v>
      </c>
      <c r="C831">
        <v>1</v>
      </c>
      <c r="D831">
        <f t="shared" si="85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86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34948.06554378962</v>
      </c>
      <c r="Q831">
        <v>1.3</v>
      </c>
      <c r="R831">
        <v>23.2</v>
      </c>
      <c r="S831">
        <v>5</v>
      </c>
      <c r="T831">
        <f t="shared" si="87"/>
        <v>21.9</v>
      </c>
      <c r="U831">
        <f>IF((MIN('GA2'!$F$3,R831)-MAX(0,Q831))&lt;0,0,MIN('GA2'!$F$3,R831)-MAX(0,Q831))</f>
        <v>3.5689916955204373</v>
      </c>
      <c r="V831">
        <f>IF((MIN('GA2'!$F$4,WS1B!R831)-MAX('GA2'!$F$3, WS1B!Q831))&lt;0,0,MIN('GA2'!$F$4,WS1B!R831)-MAX('GA2'!$F$3, WS1B!Q831))</f>
        <v>3.5044493081118961</v>
      </c>
      <c r="W831">
        <f>IF((MIN(24,R831)-MAX('GA2'!$F$4,WS1B!Q831))&lt;0,0,MIN(24,R831)-MAX('GA2'!$F$4,WS1B!Q831))</f>
        <v>14.826558996367666</v>
      </c>
      <c r="X831">
        <f>(U831*'GA2'!$B$5+WS1B!V831*'GA2'!$C$5+WS1B!W831*'GA2'!$D$5)*INDEX('GA2'!$E$3:$E$8,WS1B!S831)</f>
        <v>229033.8615576282</v>
      </c>
      <c r="Y831">
        <v>1.8</v>
      </c>
      <c r="Z831">
        <v>15.9</v>
      </c>
      <c r="AA831">
        <v>2</v>
      </c>
      <c r="AB831">
        <f t="shared" si="88"/>
        <v>14.1</v>
      </c>
      <c r="AC831">
        <f>IF((MIN('GA2'!$F$3,Z831)-MAX(0,Y831))&lt;0,0,MIN('GA2'!$F$3,Z831)-MAX(0,Y831))</f>
        <v>3.0689916955204373</v>
      </c>
      <c r="AD831">
        <f>IF((MIN('GA2'!$F$4,WS1B!Z831)-MAX('GA2'!$F$3, WS1B!Y831))&lt;0,0,MIN('GA2'!$F$4,WS1B!Z831)-MAX('GA2'!$F$3, WS1B!Y831))</f>
        <v>3.5044493081118961</v>
      </c>
      <c r="AE831">
        <f>IF((MIN(24,Z831)-MAX('GA2'!$F$4,WS1B!Y831))&lt;0,0,MIN(24,Z831)-MAX('GA2'!$F$4,WS1B!Y831))</f>
        <v>7.5265589963676671</v>
      </c>
      <c r="AF831">
        <f>(AC831*'GA2'!$B$6+WS1B!AD831*'GA2'!$C$6+WS1B!AE831*'GA2'!$D$6)*INDEX('GA2'!$E$3:$E$8,WS1B!AA831)</f>
        <v>119899.41313474196</v>
      </c>
      <c r="AG831">
        <v>0</v>
      </c>
      <c r="AH831">
        <v>0</v>
      </c>
      <c r="AI831">
        <v>3</v>
      </c>
      <c r="AJ831">
        <f t="shared" si="89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 t="shared" si="84"/>
        <v>383881.34023615974</v>
      </c>
      <c r="AP831">
        <v>387138</v>
      </c>
      <c r="AQ831">
        <v>313</v>
      </c>
      <c r="AR831">
        <f t="shared" si="90"/>
        <v>3256.65976384026</v>
      </c>
    </row>
    <row r="832" spans="1:44" x14ac:dyDescent="0.3">
      <c r="A832">
        <v>0</v>
      </c>
      <c r="B832">
        <v>0</v>
      </c>
      <c r="C832">
        <v>2</v>
      </c>
      <c r="D832">
        <f t="shared" si="85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86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87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3.0734410036323334</v>
      </c>
      <c r="W832">
        <f>IF((MIN(24,R832)-MAX('GA2'!$F$4,WS1B!Q832))&lt;0,0,MIN(24,R832)-MAX('GA2'!$F$4,WS1B!Q832))</f>
        <v>9.3265589963676661</v>
      </c>
      <c r="X832">
        <f>(U832*'GA2'!$B$5+WS1B!V832*'GA2'!$C$5+WS1B!W832*'GA2'!$D$5)*INDEX('GA2'!$E$3:$E$8,WS1B!S832)</f>
        <v>151505.13030788046</v>
      </c>
      <c r="Y832">
        <v>0</v>
      </c>
      <c r="Z832">
        <v>0</v>
      </c>
      <c r="AA832">
        <v>1</v>
      </c>
      <c r="AB832">
        <f t="shared" si="88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89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81802.178399765529</v>
      </c>
      <c r="AO832">
        <f t="shared" si="84"/>
        <v>233307.30870764598</v>
      </c>
      <c r="AP832">
        <v>228841</v>
      </c>
      <c r="AQ832">
        <v>186.8</v>
      </c>
      <c r="AR832">
        <f t="shared" si="90"/>
        <v>4466.3087076459778</v>
      </c>
    </row>
    <row r="833" spans="1:44" x14ac:dyDescent="0.3">
      <c r="A833">
        <v>2.2000000000000002</v>
      </c>
      <c r="B833">
        <v>4.4000000000000004</v>
      </c>
      <c r="C833">
        <v>6</v>
      </c>
      <c r="D833">
        <f t="shared" si="85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24874.288939093498</v>
      </c>
      <c r="I833">
        <v>0</v>
      </c>
      <c r="J833">
        <v>0</v>
      </c>
      <c r="K833">
        <v>1</v>
      </c>
      <c r="L833">
        <f t="shared" si="86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87"/>
        <v>21.799999999999997</v>
      </c>
      <c r="U833">
        <f>IF((MIN('GA2'!$F$3,R833)-MAX(0,Q833))&lt;0,0,MIN('GA2'!$F$3,R833)-MAX(0,Q833))</f>
        <v>4.7689916955204374</v>
      </c>
      <c r="V833">
        <f>IF((MIN('GA2'!$F$4,WS1B!R833)-MAX('GA2'!$F$3, WS1B!Q833))&lt;0,0,MIN('GA2'!$F$4,WS1B!R833)-MAX('GA2'!$F$3, WS1B!Q833))</f>
        <v>3.5044493081118961</v>
      </c>
      <c r="W833">
        <f>IF((MIN(24,R833)-MAX('GA2'!$F$4,WS1B!Q833))&lt;0,0,MIN(24,R833)-MAX('GA2'!$F$4,WS1B!Q833))</f>
        <v>13.526558996367665</v>
      </c>
      <c r="X833">
        <f>(U833*'GA2'!$B$5+WS1B!V833*'GA2'!$C$5+WS1B!W833*'GA2'!$D$5)*INDEX('GA2'!$E$3:$E$8,WS1B!S833)</f>
        <v>233401.45328443349</v>
      </c>
      <c r="Y833">
        <v>0</v>
      </c>
      <c r="Z833">
        <v>0</v>
      </c>
      <c r="AA833">
        <v>4</v>
      </c>
      <c r="AB833">
        <f t="shared" si="88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89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3.1734410036323331</v>
      </c>
      <c r="AM833">
        <f>IF((MIN(24,AH833)-MAX('GA2'!$F$4,WS1B!AG833))&lt;0,0,MIN(24,AH833)-MAX('GA2'!$F$4,WS1B!AG833))</f>
        <v>12.326558996367666</v>
      </c>
      <c r="AN833">
        <f>(AK833*'GA2'!$B$7+WS1B!AL833*'GA2'!$C$7+WS1B!AM833*'GA2'!$D$7)*INDEX('GA2'!$E$3:$E$8,WS1B!AI833)</f>
        <v>153582.68341507431</v>
      </c>
      <c r="AO833">
        <f t="shared" si="84"/>
        <v>411858.4256386013</v>
      </c>
      <c r="AP833">
        <v>417176</v>
      </c>
      <c r="AQ833">
        <v>393.4</v>
      </c>
      <c r="AR833">
        <f t="shared" si="90"/>
        <v>5317.5743613986997</v>
      </c>
    </row>
    <row r="834" spans="1:44" x14ac:dyDescent="0.3">
      <c r="A834">
        <v>0</v>
      </c>
      <c r="B834">
        <v>0</v>
      </c>
      <c r="C834">
        <v>1</v>
      </c>
      <c r="D834">
        <f t="shared" si="85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86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0.37344100363233323</v>
      </c>
      <c r="O834">
        <f>IF((MIN(24,J834)-MAX('GA2'!$F$4,WS1B!I834))&lt;0,0,MIN(24,J834)-MAX('GA2'!$F$4,WS1B!I834))</f>
        <v>7.3265589963676661</v>
      </c>
      <c r="P834">
        <f>(M834*'GA2'!$B$4+WS1B!N834*'GA2'!$C$4+WS1B!O834*'GA2'!$D$4)*INDEX('GA2'!$E$3:$E$8,WS1B!K834)</f>
        <v>92472.027549379709</v>
      </c>
      <c r="Q834">
        <v>4.4000000000000004</v>
      </c>
      <c r="R834">
        <v>13.2</v>
      </c>
      <c r="S834">
        <v>6</v>
      </c>
      <c r="T834">
        <f t="shared" si="87"/>
        <v>8.7999999999999989</v>
      </c>
      <c r="U834">
        <f>IF((MIN('GA2'!$F$3,R834)-MAX(0,Q834))&lt;0,0,MIN('GA2'!$F$3,R834)-MAX(0,Q834))</f>
        <v>0.46899169552043674</v>
      </c>
      <c r="V834">
        <f>IF((MIN('GA2'!$F$4,WS1B!R834)-MAX('GA2'!$F$3, WS1B!Q834))&lt;0,0,MIN('GA2'!$F$4,WS1B!R834)-MAX('GA2'!$F$3, WS1B!Q834))</f>
        <v>3.5044493081118961</v>
      </c>
      <c r="W834">
        <f>IF((MIN(24,R834)-MAX('GA2'!$F$4,WS1B!Q834))&lt;0,0,MIN(24,R834)-MAX('GA2'!$F$4,WS1B!Q834))</f>
        <v>4.8265589963676661</v>
      </c>
      <c r="X834">
        <f>(U834*'GA2'!$B$5+WS1B!V834*'GA2'!$C$5+WS1B!W834*'GA2'!$D$5)*INDEX('GA2'!$E$3:$E$8,WS1B!S834)</f>
        <v>124133.49210246184</v>
      </c>
      <c r="Y834">
        <v>6.7</v>
      </c>
      <c r="Z834">
        <v>13.3</v>
      </c>
      <c r="AA834">
        <v>3</v>
      </c>
      <c r="AB834">
        <f t="shared" si="88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1.6734410036323331</v>
      </c>
      <c r="AE834">
        <f>IF((MIN(24,Z834)-MAX('GA2'!$F$4,WS1B!Y834))&lt;0,0,MIN(24,Z834)-MAX('GA2'!$F$4,WS1B!Y834))</f>
        <v>4.9265589963676675</v>
      </c>
      <c r="AF834">
        <f>(AC834*'GA2'!$B$6+WS1B!AD834*'GA2'!$C$6+WS1B!AE834*'GA2'!$D$6)*INDEX('GA2'!$E$3:$E$8,WS1B!AA834)</f>
        <v>72472.941341079786</v>
      </c>
      <c r="AG834">
        <v>12.8</v>
      </c>
      <c r="AH834">
        <v>14.6</v>
      </c>
      <c r="AI834">
        <v>4</v>
      </c>
      <c r="AJ834">
        <f t="shared" si="89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16828.529883423984</v>
      </c>
      <c r="AO834">
        <f t="shared" si="84"/>
        <v>305906.99087634531</v>
      </c>
      <c r="AP834">
        <v>321104</v>
      </c>
      <c r="AQ834">
        <v>221.8</v>
      </c>
      <c r="AR834">
        <f t="shared" si="90"/>
        <v>15197.009123654687</v>
      </c>
    </row>
    <row r="835" spans="1:44" x14ac:dyDescent="0.3">
      <c r="A835">
        <v>0.5</v>
      </c>
      <c r="B835">
        <v>5.3</v>
      </c>
      <c r="C835">
        <v>1</v>
      </c>
      <c r="D835">
        <f t="shared" si="85"/>
        <v>4.8</v>
      </c>
      <c r="E835">
        <f>IF((MIN('GA2'!$F$3,B835)-MAX(0,A835))&lt;0,0,MIN('GA2'!$F$3,B835)-MAX(0,A835))</f>
        <v>4.3689916955204371</v>
      </c>
      <c r="F835">
        <f>IF((MIN('GA2'!$F$4,WS1B!B835)-MAX('GA2'!$F$3, WS1B!A835))&lt;0,0,MIN('GA2'!$F$4,WS1B!B835)-MAX('GA2'!$F$3, WS1B!A835))</f>
        <v>0.43100830447956273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40687.959216737167</v>
      </c>
      <c r="I835">
        <v>1.5</v>
      </c>
      <c r="J835">
        <v>21.2</v>
      </c>
      <c r="K835">
        <v>6</v>
      </c>
      <c r="L835">
        <f t="shared" si="86"/>
        <v>19.7</v>
      </c>
      <c r="M835">
        <f>IF((MIN('GA2'!$F$3,J835)-MAX(0,I835))&lt;0,0,MIN('GA2'!$F$3,J835)-MAX(0,I835))</f>
        <v>3.3689916955204371</v>
      </c>
      <c r="N835">
        <f>IF((MIN('GA2'!$F$4,WS1B!J835)-MAX('GA2'!$F$3, WS1B!I835))&lt;0,0,MIN('GA2'!$F$4,WS1B!J835)-MAX('GA2'!$F$3, WS1B!I835))</f>
        <v>3.5044493081118961</v>
      </c>
      <c r="O835">
        <f>IF((MIN(24,J835)-MAX('GA2'!$F$4,WS1B!I835))&lt;0,0,MIN(24,J835)-MAX('GA2'!$F$4,WS1B!I835))</f>
        <v>12.826558996367666</v>
      </c>
      <c r="P835">
        <f>(M835*'GA2'!$B$4+WS1B!N835*'GA2'!$C$4+WS1B!O835*'GA2'!$D$4)*INDEX('GA2'!$E$3:$E$8,WS1B!K835)</f>
        <v>256481.23413712418</v>
      </c>
      <c r="Q835">
        <v>8.1999999999999993</v>
      </c>
      <c r="R835">
        <v>9.1999999999999993</v>
      </c>
      <c r="S835">
        <v>4</v>
      </c>
      <c r="T835">
        <f t="shared" si="87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0.17344100363233395</v>
      </c>
      <c r="W835">
        <f>IF((MIN(24,R835)-MAX('GA2'!$F$4,WS1B!Q835))&lt;0,0,MIN(24,R835)-MAX('GA2'!$F$4,WS1B!Q835))</f>
        <v>0.82655899636766605</v>
      </c>
      <c r="X835">
        <f>(U835*'GA2'!$B$5+WS1B!V835*'GA2'!$C$5+WS1B!W835*'GA2'!$D$5)*INDEX('GA2'!$E$3:$E$8,WS1B!S835)</f>
        <v>8645.6572811773985</v>
      </c>
      <c r="Y835">
        <v>0</v>
      </c>
      <c r="Z835">
        <v>0</v>
      </c>
      <c r="AA835">
        <v>5</v>
      </c>
      <c r="AB835">
        <f t="shared" si="88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89"/>
        <v>0.29999999999999982</v>
      </c>
      <c r="AK835">
        <f>IF((MIN('GA2'!$F$3,AH835)-MAX(0,AG835))&lt;0,0,MIN('GA2'!$F$3,AH835)-MAX(0,AG835))</f>
        <v>0.29999999999999982</v>
      </c>
      <c r="AL835">
        <f>IF((MIN('GA2'!$F$4,WS1B!AH835)-MAX('GA2'!$F$3, WS1B!AG835))&lt;0,0,MIN('GA2'!$F$4,WS1B!AH835)-MAX('GA2'!$F$3, WS1B!AG835))</f>
        <v>0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2111.6751437525882</v>
      </c>
      <c r="AO835">
        <f t="shared" ref="AO835:AO898" si="91">$H835+$P835+$X835+$AF835+$AN835</f>
        <v>307926.52577879134</v>
      </c>
      <c r="AP835">
        <v>296831</v>
      </c>
      <c r="AQ835">
        <v>280.60000000000002</v>
      </c>
      <c r="AR835">
        <f t="shared" si="90"/>
        <v>11095.525778791343</v>
      </c>
    </row>
    <row r="836" spans="1:44" x14ac:dyDescent="0.3">
      <c r="A836">
        <v>0</v>
      </c>
      <c r="B836">
        <v>0</v>
      </c>
      <c r="C836">
        <v>4</v>
      </c>
      <c r="D836">
        <f t="shared" ref="D836:D899" si="92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93">J836-I836</f>
        <v>11.3</v>
      </c>
      <c r="M836">
        <f>IF((MIN('GA2'!$F$3,J836)-MAX(0,I836))&lt;0,0,MIN('GA2'!$F$3,J836)-MAX(0,I836))</f>
        <v>0.56899169552043727</v>
      </c>
      <c r="N836">
        <f>IF((MIN('GA2'!$F$4,WS1B!J836)-MAX('GA2'!$F$3, WS1B!I836))&lt;0,0,MIN('GA2'!$F$4,WS1B!J836)-MAX('GA2'!$F$3, WS1B!I836))</f>
        <v>3.5044493081118961</v>
      </c>
      <c r="O836">
        <f>IF((MIN(24,J836)-MAX('GA2'!$F$4,WS1B!I836))&lt;0,0,MIN(24,J836)-MAX('GA2'!$F$4,WS1B!I836))</f>
        <v>7.2265589963676664</v>
      </c>
      <c r="P836">
        <f>(M836*'GA2'!$B$4+WS1B!N836*'GA2'!$C$4+WS1B!O836*'GA2'!$D$4)*INDEX('GA2'!$E$3:$E$8,WS1B!K836)</f>
        <v>116165.87768741448</v>
      </c>
      <c r="Q836">
        <v>2.5</v>
      </c>
      <c r="R836">
        <v>14</v>
      </c>
      <c r="S836">
        <v>2</v>
      </c>
      <c r="T836">
        <f t="shared" ref="T836:T899" si="94">R836-Q836</f>
        <v>11.5</v>
      </c>
      <c r="U836">
        <f>IF((MIN('GA2'!$F$3,R836)-MAX(0,Q836))&lt;0,0,MIN('GA2'!$F$3,R836)-MAX(0,Q836))</f>
        <v>2.3689916955204371</v>
      </c>
      <c r="V836">
        <f>IF((MIN('GA2'!$F$4,WS1B!R836)-MAX('GA2'!$F$3, WS1B!Q836))&lt;0,0,MIN('GA2'!$F$4,WS1B!R836)-MAX('GA2'!$F$3, WS1B!Q836))</f>
        <v>3.5044493081118961</v>
      </c>
      <c r="W836">
        <f>IF((MIN(24,R836)-MAX('GA2'!$F$4,WS1B!Q836))&lt;0,0,MIN(24,R836)-MAX('GA2'!$F$4,WS1B!Q836))</f>
        <v>5.6265589963676668</v>
      </c>
      <c r="X836">
        <f>(U836*'GA2'!$B$5+WS1B!V836*'GA2'!$C$5+WS1B!W836*'GA2'!$D$5)*INDEX('GA2'!$E$3:$E$8,WS1B!S836)</f>
        <v>115907.78116511262</v>
      </c>
      <c r="Y836">
        <v>7.2</v>
      </c>
      <c r="Z836">
        <v>15.4</v>
      </c>
      <c r="AA836">
        <v>6</v>
      </c>
      <c r="AB836">
        <f t="shared" ref="AB836:AB899" si="95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1.1734410036323331</v>
      </c>
      <c r="AE836">
        <f>IF((MIN(24,Z836)-MAX('GA2'!$F$4,WS1B!Y836))&lt;0,0,MIN(24,Z836)-MAX('GA2'!$F$4,WS1B!Y836))</f>
        <v>7.0265589963676671</v>
      </c>
      <c r="AF836">
        <f>(AC836*'GA2'!$B$6+WS1B!AD836*'GA2'!$C$6+WS1B!AE836*'GA2'!$D$6)*INDEX('GA2'!$E$3:$E$8,WS1B!AA836)</f>
        <v>93426.625972317925</v>
      </c>
      <c r="AG836">
        <v>7.8</v>
      </c>
      <c r="AH836">
        <v>13.9</v>
      </c>
      <c r="AI836">
        <v>5</v>
      </c>
      <c r="AJ836">
        <f t="shared" ref="AJ836:AJ899" si="96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0.57344100363233341</v>
      </c>
      <c r="AM836">
        <f>IF((MIN(24,AH836)-MAX('GA2'!$F$4,WS1B!AG836))&lt;0,0,MIN(24,AH836)-MAX('GA2'!$F$4,WS1B!AG836))</f>
        <v>5.5265589963676671</v>
      </c>
      <c r="AN836">
        <f>(AK836*'GA2'!$B$7+WS1B!AL836*'GA2'!$C$7+WS1B!AM836*'GA2'!$D$7)*INDEX('GA2'!$E$3:$E$8,WS1B!AI836)</f>
        <v>61695.939403410368</v>
      </c>
      <c r="AO836">
        <f t="shared" si="91"/>
        <v>387196.22422825539</v>
      </c>
      <c r="AP836">
        <v>385259</v>
      </c>
      <c r="AQ836">
        <v>343.8</v>
      </c>
      <c r="AR836">
        <f t="shared" ref="AR836:AR899" si="97">ABS($AP836-$AO836)</f>
        <v>1937.2242282553925</v>
      </c>
    </row>
    <row r="837" spans="1:44" x14ac:dyDescent="0.3">
      <c r="A837">
        <v>0</v>
      </c>
      <c r="B837">
        <v>0</v>
      </c>
      <c r="C837">
        <v>1</v>
      </c>
      <c r="D837">
        <f t="shared" si="92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93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94"/>
        <v>13.2</v>
      </c>
      <c r="U837">
        <f>IF((MIN('GA2'!$F$3,R837)-MAX(0,Q837))&lt;0,0,MIN('GA2'!$F$3,R837)-MAX(0,Q837))</f>
        <v>1.1689916955204369</v>
      </c>
      <c r="V837">
        <f>IF((MIN('GA2'!$F$4,WS1B!R837)-MAX('GA2'!$F$3, WS1B!Q837))&lt;0,0,MIN('GA2'!$F$4,WS1B!R837)-MAX('GA2'!$F$3, WS1B!Q837))</f>
        <v>3.5044493081118961</v>
      </c>
      <c r="W837">
        <f>IF((MIN(24,R837)-MAX('GA2'!$F$4,WS1B!Q837))&lt;0,0,MIN(24,R837)-MAX('GA2'!$F$4,WS1B!Q837))</f>
        <v>8.5265589963676653</v>
      </c>
      <c r="X837">
        <f>(U837*'GA2'!$B$5+WS1B!V837*'GA2'!$C$5+WS1B!W837*'GA2'!$D$5)*INDEX('GA2'!$E$3:$E$8,WS1B!S837)</f>
        <v>128472.46619889526</v>
      </c>
      <c r="Y837">
        <v>0</v>
      </c>
      <c r="Z837">
        <v>0</v>
      </c>
      <c r="AA837">
        <v>6</v>
      </c>
      <c r="AB837">
        <f t="shared" si="95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96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23500.104917466739</v>
      </c>
      <c r="AO837">
        <f t="shared" si="91"/>
        <v>151972.571116362</v>
      </c>
      <c r="AP837">
        <v>152256</v>
      </c>
      <c r="AQ837">
        <v>132</v>
      </c>
      <c r="AR837">
        <f t="shared" si="97"/>
        <v>283.42888363800012</v>
      </c>
    </row>
    <row r="838" spans="1:44" x14ac:dyDescent="0.3">
      <c r="A838">
        <v>6.1</v>
      </c>
      <c r="B838">
        <v>7.3</v>
      </c>
      <c r="C838">
        <v>4</v>
      </c>
      <c r="D838">
        <f t="shared" si="92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5694.7802503645353</v>
      </c>
      <c r="I838">
        <v>18.399999999999999</v>
      </c>
      <c r="J838">
        <v>23.4</v>
      </c>
      <c r="K838">
        <v>3</v>
      </c>
      <c r="L838">
        <f t="shared" si="93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63447.403996182809</v>
      </c>
      <c r="Q838">
        <v>5.9</v>
      </c>
      <c r="R838">
        <v>16.899999999999999</v>
      </c>
      <c r="S838">
        <v>1</v>
      </c>
      <c r="T838">
        <f t="shared" si="94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2.4734410036323329</v>
      </c>
      <c r="W838">
        <f>IF((MIN(24,R838)-MAX('GA2'!$F$4,WS1B!Q838))&lt;0,0,MIN(24,R838)-MAX('GA2'!$F$4,WS1B!Q838))</f>
        <v>8.5265589963676653</v>
      </c>
      <c r="X838">
        <f>(U838*'GA2'!$B$5+WS1B!V838*'GA2'!$C$5+WS1B!W838*'GA2'!$D$5)*INDEX('GA2'!$E$3:$E$8,WS1B!S838)</f>
        <v>102832.75033940384</v>
      </c>
      <c r="Y838">
        <v>17</v>
      </c>
      <c r="Z838">
        <v>23.8</v>
      </c>
      <c r="AA838">
        <v>2</v>
      </c>
      <c r="AB838">
        <f t="shared" si="95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51827.342918250455</v>
      </c>
      <c r="AG838">
        <v>0</v>
      </c>
      <c r="AH838">
        <v>0</v>
      </c>
      <c r="AI838">
        <v>6</v>
      </c>
      <c r="AJ838">
        <f t="shared" si="96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 t="shared" si="91"/>
        <v>223802.27750420163</v>
      </c>
      <c r="AP838">
        <v>213494</v>
      </c>
      <c r="AQ838">
        <v>210.4</v>
      </c>
      <c r="AR838">
        <f t="shared" si="97"/>
        <v>10308.277504201629</v>
      </c>
    </row>
    <row r="839" spans="1:44" x14ac:dyDescent="0.3">
      <c r="A839">
        <v>0</v>
      </c>
      <c r="B839">
        <v>0</v>
      </c>
      <c r="C839">
        <v>3</v>
      </c>
      <c r="D839">
        <f t="shared" si="92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93"/>
        <v>1.2999999999999998</v>
      </c>
      <c r="M839">
        <f>IF((MIN('GA2'!$F$3,J839)-MAX(0,I839))&lt;0,0,MIN('GA2'!$F$3,J839)-MAX(0,I839))</f>
        <v>1.2999999999999998</v>
      </c>
      <c r="N839">
        <f>IF((MIN('GA2'!$F$4,WS1B!J839)-MAX('GA2'!$F$3, WS1B!I839))&lt;0,0,MIN('GA2'!$F$4,WS1B!J839)-MAX('GA2'!$F$3, WS1B!I839))</f>
        <v>0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9942.9805349616181</v>
      </c>
      <c r="Q839">
        <v>14.4</v>
      </c>
      <c r="R839">
        <v>20.100000000000001</v>
      </c>
      <c r="S839">
        <v>5</v>
      </c>
      <c r="T839">
        <f t="shared" si="94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47081.397478651226</v>
      </c>
      <c r="Y839">
        <v>3.7</v>
      </c>
      <c r="Z839">
        <v>19</v>
      </c>
      <c r="AA839">
        <v>4</v>
      </c>
      <c r="AB839">
        <f t="shared" si="95"/>
        <v>15.3</v>
      </c>
      <c r="AC839">
        <f>IF((MIN('GA2'!$F$3,Z839)-MAX(0,Y839))&lt;0,0,MIN('GA2'!$F$3,Z839)-MAX(0,Y839))</f>
        <v>1.1689916955204369</v>
      </c>
      <c r="AD839">
        <f>IF((MIN('GA2'!$F$4,WS1B!Z839)-MAX('GA2'!$F$3, WS1B!Y839))&lt;0,0,MIN('GA2'!$F$4,WS1B!Z839)-MAX('GA2'!$F$3, WS1B!Y839))</f>
        <v>3.5044493081118961</v>
      </c>
      <c r="AE839">
        <f>IF((MIN(24,Z839)-MAX('GA2'!$F$4,WS1B!Y839))&lt;0,0,MIN(24,Z839)-MAX('GA2'!$F$4,WS1B!Y839))</f>
        <v>10.626558996367667</v>
      </c>
      <c r="AF839">
        <f>(AC839*'GA2'!$B$6+WS1B!AD839*'GA2'!$C$6+WS1B!AE839*'GA2'!$D$6)*INDEX('GA2'!$E$3:$E$8,WS1B!AA839)</f>
        <v>136857.48930588746</v>
      </c>
      <c r="AG839">
        <v>1.8</v>
      </c>
      <c r="AH839">
        <v>19.7</v>
      </c>
      <c r="AI839">
        <v>1</v>
      </c>
      <c r="AJ839">
        <f t="shared" si="96"/>
        <v>17.899999999999999</v>
      </c>
      <c r="AK839">
        <f>IF((MIN('GA2'!$F$3,AH839)-MAX(0,AG839))&lt;0,0,MIN('GA2'!$F$3,AH839)-MAX(0,AG839))</f>
        <v>3.0689916955204373</v>
      </c>
      <c r="AL839">
        <f>IF((MIN('GA2'!$F$4,WS1B!AH839)-MAX('GA2'!$F$3, WS1B!AG839))&lt;0,0,MIN('GA2'!$F$4,WS1B!AH839)-MAX('GA2'!$F$3, WS1B!AG839))</f>
        <v>3.5044493081118961</v>
      </c>
      <c r="AM839">
        <f>IF((MIN(24,AH839)-MAX('GA2'!$F$4,WS1B!AG839))&lt;0,0,MIN(24,AH839)-MAX('GA2'!$F$4,WS1B!AG839))</f>
        <v>11.326558996367666</v>
      </c>
      <c r="AN839">
        <f>(AK839*'GA2'!$B$7+WS1B!AL839*'GA2'!$C$7+WS1B!AM839*'GA2'!$D$7)*INDEX('GA2'!$E$3:$E$8,WS1B!AI839)</f>
        <v>147084.52700480481</v>
      </c>
      <c r="AO839">
        <f t="shared" si="91"/>
        <v>340966.39432430512</v>
      </c>
      <c r="AP839">
        <v>331106</v>
      </c>
      <c r="AQ839">
        <v>395.8</v>
      </c>
      <c r="AR839">
        <f t="shared" si="97"/>
        <v>9860.3943243051181</v>
      </c>
    </row>
    <row r="840" spans="1:44" x14ac:dyDescent="0.3">
      <c r="A840">
        <v>0</v>
      </c>
      <c r="B840">
        <v>0</v>
      </c>
      <c r="C840">
        <v>1</v>
      </c>
      <c r="D840">
        <f t="shared" si="92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93"/>
        <v>20.399999999999999</v>
      </c>
      <c r="M840">
        <f>IF((MIN('GA2'!$F$3,J840)-MAX(0,I840))&lt;0,0,MIN('GA2'!$F$3,J840)-MAX(0,I840))</f>
        <v>4.2689916955204374</v>
      </c>
      <c r="N840">
        <f>IF((MIN('GA2'!$F$4,WS1B!J840)-MAX('GA2'!$F$3, WS1B!I840))&lt;0,0,MIN('GA2'!$F$4,WS1B!J840)-MAX('GA2'!$F$3, WS1B!I840))</f>
        <v>3.5044493081118961</v>
      </c>
      <c r="O840">
        <f>IF((MIN(24,J840)-MAX('GA2'!$F$4,WS1B!I840))&lt;0,0,MIN(24,J840)-MAX('GA2'!$F$4,WS1B!I840))</f>
        <v>12.626558996367667</v>
      </c>
      <c r="P840">
        <f>(M840*'GA2'!$B$4+WS1B!N840*'GA2'!$C$4+WS1B!O840*'GA2'!$D$4)*INDEX('GA2'!$E$3:$E$8,WS1B!K840)</f>
        <v>238873.672094518</v>
      </c>
      <c r="Q840">
        <v>23.1</v>
      </c>
      <c r="R840">
        <v>23.3</v>
      </c>
      <c r="S840">
        <v>4</v>
      </c>
      <c r="T840">
        <f t="shared" si="94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1445.8759633703726</v>
      </c>
      <c r="Y840">
        <v>13.6</v>
      </c>
      <c r="Z840">
        <v>15</v>
      </c>
      <c r="AA840">
        <v>6</v>
      </c>
      <c r="AB840">
        <f t="shared" si="95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14675.118447237379</v>
      </c>
      <c r="AG840">
        <v>0</v>
      </c>
      <c r="AH840">
        <v>0</v>
      </c>
      <c r="AI840">
        <v>5</v>
      </c>
      <c r="AJ840">
        <f t="shared" si="96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 t="shared" si="91"/>
        <v>254994.66650512576</v>
      </c>
      <c r="AP840">
        <v>245406</v>
      </c>
      <c r="AQ840">
        <v>216.8</v>
      </c>
      <c r="AR840">
        <f t="shared" si="97"/>
        <v>9588.6665051257587</v>
      </c>
    </row>
    <row r="841" spans="1:44" x14ac:dyDescent="0.3">
      <c r="A841">
        <v>0</v>
      </c>
      <c r="B841">
        <v>0</v>
      </c>
      <c r="C841">
        <v>3</v>
      </c>
      <c r="D841">
        <f t="shared" si="92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93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73146.987752473739</v>
      </c>
      <c r="Q841">
        <v>8.8000000000000007</v>
      </c>
      <c r="R841">
        <v>22.9</v>
      </c>
      <c r="S841">
        <v>5</v>
      </c>
      <c r="T841">
        <f t="shared" si="94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116464.50955245299</v>
      </c>
      <c r="Y841">
        <v>0</v>
      </c>
      <c r="Z841">
        <v>0</v>
      </c>
      <c r="AA841">
        <v>2</v>
      </c>
      <c r="AB841">
        <f t="shared" si="95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96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 t="shared" si="91"/>
        <v>189611.49730492674</v>
      </c>
      <c r="AP841">
        <v>203646</v>
      </c>
      <c r="AQ841">
        <v>179.8</v>
      </c>
      <c r="AR841">
        <f t="shared" si="97"/>
        <v>14034.502695073257</v>
      </c>
    </row>
    <row r="842" spans="1:44" x14ac:dyDescent="0.3">
      <c r="A842">
        <v>8.4</v>
      </c>
      <c r="B842">
        <v>9.6</v>
      </c>
      <c r="C842">
        <v>4</v>
      </c>
      <c r="D842">
        <f t="shared" si="92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10103.333895063186</v>
      </c>
      <c r="I842">
        <v>18.3</v>
      </c>
      <c r="J842">
        <v>20.100000000000001</v>
      </c>
      <c r="K842">
        <v>3</v>
      </c>
      <c r="L842">
        <f t="shared" si="93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22841.065438625821</v>
      </c>
      <c r="Q842">
        <v>1</v>
      </c>
      <c r="R842">
        <v>8.3000000000000007</v>
      </c>
      <c r="S842">
        <v>2</v>
      </c>
      <c r="T842">
        <f t="shared" si="94"/>
        <v>7.3000000000000007</v>
      </c>
      <c r="U842">
        <f>IF((MIN('GA2'!$F$3,R842)-MAX(0,Q842))&lt;0,0,MIN('GA2'!$F$3,R842)-MAX(0,Q842))</f>
        <v>3.8689916955204371</v>
      </c>
      <c r="V842">
        <f>IF((MIN('GA2'!$F$4,WS1B!R842)-MAX('GA2'!$F$3, WS1B!Q842))&lt;0,0,MIN('GA2'!$F$4,WS1B!R842)-MAX('GA2'!$F$3, WS1B!Q842))</f>
        <v>3.4310083044795636</v>
      </c>
      <c r="W842">
        <f>IF((MIN(24,R842)-MAX('GA2'!$F$4,WS1B!Q842))&lt;0,0,MIN(24,R842)-MAX('GA2'!$F$4,WS1B!Q842))</f>
        <v>0</v>
      </c>
      <c r="X842">
        <f>(U842*'GA2'!$B$5+WS1B!V842*'GA2'!$C$5+WS1B!W842*'GA2'!$D$5)*INDEX('GA2'!$E$3:$E$8,WS1B!S842)</f>
        <v>91636.12165912574</v>
      </c>
      <c r="Y842">
        <v>3.1</v>
      </c>
      <c r="Z842">
        <v>8.6999999999999993</v>
      </c>
      <c r="AA842">
        <v>1</v>
      </c>
      <c r="AB842">
        <f t="shared" si="95"/>
        <v>5.6</v>
      </c>
      <c r="AC842">
        <f>IF((MIN('GA2'!$F$3,Z842)-MAX(0,Y842))&lt;0,0,MIN('GA2'!$F$3,Z842)-MAX(0,Y842))</f>
        <v>1.768991695520437</v>
      </c>
      <c r="AD842">
        <f>IF((MIN('GA2'!$F$4,WS1B!Z842)-MAX('GA2'!$F$3, WS1B!Y842))&lt;0,0,MIN('GA2'!$F$4,WS1B!Z842)-MAX('GA2'!$F$3, WS1B!Y842))</f>
        <v>3.5044493081118961</v>
      </c>
      <c r="AE842">
        <f>IF((MIN(24,Z842)-MAX('GA2'!$F$4,WS1B!Y842))&lt;0,0,MIN(24,Z842)-MAX('GA2'!$F$4,WS1B!Y842))</f>
        <v>0.32655899636766605</v>
      </c>
      <c r="AF842">
        <f>(AC842*'GA2'!$B$6+WS1B!AD842*'GA2'!$C$6+WS1B!AE842*'GA2'!$D$6)*INDEX('GA2'!$E$3:$E$8,WS1B!AA842)</f>
        <v>60924.256153640512</v>
      </c>
      <c r="AG842">
        <v>0</v>
      </c>
      <c r="AH842">
        <v>0</v>
      </c>
      <c r="AI842">
        <v>5</v>
      </c>
      <c r="AJ842">
        <f t="shared" si="96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 t="shared" si="91"/>
        <v>185504.77714645525</v>
      </c>
      <c r="AP842">
        <v>161728</v>
      </c>
      <c r="AQ842">
        <v>139.19999999999999</v>
      </c>
      <c r="AR842">
        <f t="shared" si="97"/>
        <v>23776.77714645525</v>
      </c>
    </row>
    <row r="843" spans="1:44" x14ac:dyDescent="0.3">
      <c r="A843">
        <v>12.7</v>
      </c>
      <c r="B843">
        <v>22.7</v>
      </c>
      <c r="C843">
        <v>1</v>
      </c>
      <c r="D843">
        <f t="shared" si="92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86821.960083461323</v>
      </c>
      <c r="I843">
        <v>0</v>
      </c>
      <c r="J843">
        <v>0</v>
      </c>
      <c r="K843">
        <v>5</v>
      </c>
      <c r="L843">
        <f t="shared" si="93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94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46990.968809537269</v>
      </c>
      <c r="Y843">
        <v>4.5</v>
      </c>
      <c r="Z843">
        <v>7</v>
      </c>
      <c r="AA843">
        <v>6</v>
      </c>
      <c r="AB843">
        <f t="shared" si="95"/>
        <v>2.5</v>
      </c>
      <c r="AC843">
        <f>IF((MIN('GA2'!$F$3,Z843)-MAX(0,Y843))&lt;0,0,MIN('GA2'!$F$3,Z843)-MAX(0,Y843))</f>
        <v>0.36899169552043709</v>
      </c>
      <c r="AD843">
        <f>IF((MIN('GA2'!$F$4,WS1B!Z843)-MAX('GA2'!$F$3, WS1B!Y843))&lt;0,0,MIN('GA2'!$F$4,WS1B!Z843)-MAX('GA2'!$F$3, WS1B!Y843))</f>
        <v>2.1310083044795629</v>
      </c>
      <c r="AE843">
        <f>IF((MIN(24,Z843)-MAX('GA2'!$F$4,WS1B!Y843))&lt;0,0,MIN(24,Z843)-MAX('GA2'!$F$4,WS1B!Y843))</f>
        <v>0</v>
      </c>
      <c r="AF843">
        <f>(AC843*'GA2'!$B$6+WS1B!AD843*'GA2'!$C$6+WS1B!AE843*'GA2'!$D$6)*INDEX('GA2'!$E$3:$E$8,WS1B!AA843)</f>
        <v>39148.564694270732</v>
      </c>
      <c r="AG843">
        <v>0</v>
      </c>
      <c r="AH843">
        <v>0</v>
      </c>
      <c r="AI843">
        <v>2</v>
      </c>
      <c r="AJ843">
        <f t="shared" si="96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 t="shared" si="91"/>
        <v>172961.49358726933</v>
      </c>
      <c r="AP843">
        <v>177695</v>
      </c>
      <c r="AQ843">
        <v>222</v>
      </c>
      <c r="AR843">
        <f t="shared" si="97"/>
        <v>4733.5064127306687</v>
      </c>
    </row>
    <row r="844" spans="1:44" x14ac:dyDescent="0.3">
      <c r="A844">
        <v>0</v>
      </c>
      <c r="B844">
        <v>0</v>
      </c>
      <c r="C844">
        <v>3</v>
      </c>
      <c r="D844">
        <f t="shared" si="92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93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94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70822.421880038819</v>
      </c>
      <c r="Y844">
        <v>6.2</v>
      </c>
      <c r="Z844">
        <v>8.3000000000000007</v>
      </c>
      <c r="AA844">
        <v>6</v>
      </c>
      <c r="AB844">
        <f t="shared" si="95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2.1000000000000005</v>
      </c>
      <c r="AE844">
        <f>IF((MIN(24,Z844)-MAX('GA2'!$F$4,WS1B!Y844))&lt;0,0,MIN(24,Z844)-MAX('GA2'!$F$4,WS1B!Y844))</f>
        <v>0</v>
      </c>
      <c r="AF844">
        <f>(AC844*'GA2'!$B$6+WS1B!AD844*'GA2'!$C$6+WS1B!AE844*'GA2'!$D$6)*INDEX('GA2'!$E$3:$E$8,WS1B!AA844)</f>
        <v>35385.27807622304</v>
      </c>
      <c r="AG844">
        <v>8.6999999999999993</v>
      </c>
      <c r="AH844">
        <v>9.5</v>
      </c>
      <c r="AI844">
        <v>2</v>
      </c>
      <c r="AJ844">
        <f t="shared" si="96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7180.7156216784979</v>
      </c>
      <c r="AO844">
        <f t="shared" si="91"/>
        <v>113388.41557794035</v>
      </c>
      <c r="AP844">
        <v>107509</v>
      </c>
      <c r="AQ844">
        <v>102.4</v>
      </c>
      <c r="AR844">
        <f t="shared" si="97"/>
        <v>5879.4155779403518</v>
      </c>
    </row>
    <row r="845" spans="1:44" x14ac:dyDescent="0.3">
      <c r="A845">
        <v>0</v>
      </c>
      <c r="B845">
        <v>0</v>
      </c>
      <c r="C845">
        <v>3</v>
      </c>
      <c r="D845">
        <f t="shared" si="92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93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94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95"/>
        <v>15.3</v>
      </c>
      <c r="AC845">
        <f>IF((MIN('GA2'!$F$3,Z845)-MAX(0,Y845))&lt;0,0,MIN('GA2'!$F$3,Z845)-MAX(0,Y845))</f>
        <v>0.66899169552043691</v>
      </c>
      <c r="AD845">
        <f>IF((MIN('GA2'!$F$4,WS1B!Z845)-MAX('GA2'!$F$3, WS1B!Y845))&lt;0,0,MIN('GA2'!$F$4,WS1B!Z845)-MAX('GA2'!$F$3, WS1B!Y845))</f>
        <v>3.5044493081118961</v>
      </c>
      <c r="AE845">
        <f>IF((MIN(24,Z845)-MAX('GA2'!$F$4,WS1B!Y845))&lt;0,0,MIN(24,Z845)-MAX('GA2'!$F$4,WS1B!Y845))</f>
        <v>11.126558996367667</v>
      </c>
      <c r="AF845">
        <f>(AC845*'GA2'!$B$6+WS1B!AD845*'GA2'!$C$6+WS1B!AE845*'GA2'!$D$6)*INDEX('GA2'!$E$3:$E$8,WS1B!AA845)</f>
        <v>181557.19976047304</v>
      </c>
      <c r="AG845">
        <v>7.6</v>
      </c>
      <c r="AH845">
        <v>11.5</v>
      </c>
      <c r="AI845">
        <v>4</v>
      </c>
      <c r="AJ845">
        <f t="shared" si="96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0.77344100363233359</v>
      </c>
      <c r="AM845">
        <f>IF((MIN(24,AH845)-MAX('GA2'!$F$4,WS1B!AG845))&lt;0,0,MIN(24,AH845)-MAX('GA2'!$F$4,WS1B!AG845))</f>
        <v>3.1265589963676668</v>
      </c>
      <c r="AN845">
        <f>(AK845*'GA2'!$B$7+WS1B!AL845*'GA2'!$C$7+WS1B!AM845*'GA2'!$D$7)*INDEX('GA2'!$E$3:$E$8,WS1B!AI845)</f>
        <v>32373.230299666073</v>
      </c>
      <c r="AO845">
        <f t="shared" si="91"/>
        <v>213930.4300601391</v>
      </c>
      <c r="AP845">
        <v>195690</v>
      </c>
      <c r="AQ845">
        <v>169.2</v>
      </c>
      <c r="AR845">
        <f t="shared" si="97"/>
        <v>18240.430060139101</v>
      </c>
    </row>
    <row r="846" spans="1:44" x14ac:dyDescent="0.3">
      <c r="A846">
        <v>13.7</v>
      </c>
      <c r="B846">
        <v>20.5</v>
      </c>
      <c r="C846">
        <v>4</v>
      </c>
      <c r="D846">
        <f t="shared" si="92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57252.225405358091</v>
      </c>
      <c r="I846">
        <v>0</v>
      </c>
      <c r="J846">
        <v>0</v>
      </c>
      <c r="K846">
        <v>3</v>
      </c>
      <c r="L846">
        <f t="shared" si="93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94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12409.435051125385</v>
      </c>
      <c r="Y846">
        <v>9.3000000000000007</v>
      </c>
      <c r="Z846">
        <v>9.6</v>
      </c>
      <c r="AA846">
        <v>5</v>
      </c>
      <c r="AB846">
        <f t="shared" si="95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2721.075961688091</v>
      </c>
      <c r="AG846">
        <v>0</v>
      </c>
      <c r="AH846">
        <v>0</v>
      </c>
      <c r="AI846">
        <v>2</v>
      </c>
      <c r="AJ846">
        <f t="shared" si="96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 t="shared" si="91"/>
        <v>72382.736418171567</v>
      </c>
      <c r="AP846">
        <v>82824</v>
      </c>
      <c r="AQ846">
        <v>114.8</v>
      </c>
      <c r="AR846">
        <f t="shared" si="97"/>
        <v>10441.263581828433</v>
      </c>
    </row>
    <row r="847" spans="1:44" x14ac:dyDescent="0.3">
      <c r="A847">
        <v>15.4</v>
      </c>
      <c r="B847">
        <v>19.2</v>
      </c>
      <c r="C847">
        <v>6</v>
      </c>
      <c r="D847">
        <f t="shared" si="92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42244.937520106025</v>
      </c>
      <c r="I847">
        <v>13.8</v>
      </c>
      <c r="J847">
        <v>21.9</v>
      </c>
      <c r="K847">
        <v>2</v>
      </c>
      <c r="L847">
        <f t="shared" si="93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82331.229966123356</v>
      </c>
      <c r="Q847">
        <v>0</v>
      </c>
      <c r="R847">
        <v>0</v>
      </c>
      <c r="S847">
        <v>4</v>
      </c>
      <c r="T847">
        <f t="shared" si="94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95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40816.139425321511</v>
      </c>
      <c r="AG847">
        <v>0</v>
      </c>
      <c r="AH847">
        <v>0</v>
      </c>
      <c r="AI847">
        <v>1</v>
      </c>
      <c r="AJ847">
        <f t="shared" si="96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 t="shared" si="91"/>
        <v>165392.3069115509</v>
      </c>
      <c r="AP847">
        <v>165750</v>
      </c>
      <c r="AQ847">
        <v>174</v>
      </c>
      <c r="AR847">
        <f t="shared" si="97"/>
        <v>357.6930884491012</v>
      </c>
    </row>
    <row r="848" spans="1:44" x14ac:dyDescent="0.3">
      <c r="A848">
        <v>0</v>
      </c>
      <c r="B848">
        <v>0</v>
      </c>
      <c r="C848">
        <v>1</v>
      </c>
      <c r="D848">
        <f t="shared" si="92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93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1.3734410036323332</v>
      </c>
      <c r="O848">
        <f>IF((MIN(24,J848)-MAX('GA2'!$F$4,WS1B!I848))&lt;0,0,MIN(24,J848)-MAX('GA2'!$F$4,WS1B!I848))</f>
        <v>15.126558996367667</v>
      </c>
      <c r="P848">
        <f>(M848*'GA2'!$B$4+WS1B!N848*'GA2'!$C$4+WS1B!O848*'GA2'!$D$4)*INDEX('GA2'!$E$3:$E$8,WS1B!K848)</f>
        <v>172533.99009920191</v>
      </c>
      <c r="Q848">
        <v>0</v>
      </c>
      <c r="R848">
        <v>0</v>
      </c>
      <c r="S848">
        <v>5</v>
      </c>
      <c r="T848">
        <f t="shared" si="94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95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9.9999999999999645E-2</v>
      </c>
      <c r="AE848">
        <f>IF((MIN(24,Z848)-MAX('GA2'!$F$4,WS1B!Y848))&lt;0,0,MIN(24,Z848)-MAX('GA2'!$F$4,WS1B!Y848))</f>
        <v>0</v>
      </c>
      <c r="AF848">
        <f>(AC848*'GA2'!$B$6+WS1B!AD848*'GA2'!$C$6+WS1B!AE848*'GA2'!$D$6)*INDEX('GA2'!$E$3:$E$8,WS1B!AA848)</f>
        <v>1685.0132417248999</v>
      </c>
      <c r="AG848">
        <v>19.7</v>
      </c>
      <c r="AH848">
        <v>22.1</v>
      </c>
      <c r="AI848">
        <v>3</v>
      </c>
      <c r="AJ848">
        <f t="shared" si="96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26893.866871155813</v>
      </c>
      <c r="AO848">
        <f t="shared" si="91"/>
        <v>201112.87021208263</v>
      </c>
      <c r="AP848">
        <v>211103</v>
      </c>
      <c r="AQ848">
        <v>194.6</v>
      </c>
      <c r="AR848">
        <f t="shared" si="97"/>
        <v>9990.1297879173653</v>
      </c>
    </row>
    <row r="849" spans="1:44" x14ac:dyDescent="0.3">
      <c r="A849">
        <v>14.7</v>
      </c>
      <c r="B849">
        <v>21.4</v>
      </c>
      <c r="C849">
        <v>4</v>
      </c>
      <c r="D849">
        <f t="shared" si="92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56410.280914102812</v>
      </c>
      <c r="I849">
        <v>15</v>
      </c>
      <c r="J849">
        <v>15.9</v>
      </c>
      <c r="K849">
        <v>3</v>
      </c>
      <c r="L849">
        <f t="shared" si="93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11420.532719312911</v>
      </c>
      <c r="Q849">
        <v>0.7</v>
      </c>
      <c r="R849">
        <v>22.3</v>
      </c>
      <c r="S849">
        <v>6</v>
      </c>
      <c r="T849">
        <f t="shared" si="94"/>
        <v>21.6</v>
      </c>
      <c r="U849">
        <f>IF((MIN('GA2'!$F$3,R849)-MAX(0,Q849))&lt;0,0,MIN('GA2'!$F$3,R849)-MAX(0,Q849))</f>
        <v>4.1689916955204369</v>
      </c>
      <c r="V849">
        <f>IF((MIN('GA2'!$F$4,WS1B!R849)-MAX('GA2'!$F$3, WS1B!Q849))&lt;0,0,MIN('GA2'!$F$4,WS1B!R849)-MAX('GA2'!$F$3, WS1B!Q849))</f>
        <v>3.5044493081118961</v>
      </c>
      <c r="W849">
        <f>IF((MIN(24,R849)-MAX('GA2'!$F$4,WS1B!Q849))&lt;0,0,MIN(24,R849)-MAX('GA2'!$F$4,WS1B!Q849))</f>
        <v>13.926558996367667</v>
      </c>
      <c r="X849">
        <f>(U849*'GA2'!$B$5+WS1B!V849*'GA2'!$C$5+WS1B!W849*'GA2'!$D$5)*INDEX('GA2'!$E$3:$E$8,WS1B!S849)</f>
        <v>264825.08274385316</v>
      </c>
      <c r="Y849">
        <v>0</v>
      </c>
      <c r="Z849">
        <v>0</v>
      </c>
      <c r="AA849">
        <v>2</v>
      </c>
      <c r="AB849">
        <f t="shared" si="95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96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 t="shared" si="91"/>
        <v>332655.89637726889</v>
      </c>
      <c r="AP849">
        <v>347158</v>
      </c>
      <c r="AQ849">
        <v>282.3</v>
      </c>
      <c r="AR849">
        <f t="shared" si="97"/>
        <v>14502.103622731112</v>
      </c>
    </row>
    <row r="850" spans="1:44" x14ac:dyDescent="0.3">
      <c r="A850">
        <v>2.2000000000000002</v>
      </c>
      <c r="B850">
        <v>4.4000000000000004</v>
      </c>
      <c r="C850">
        <v>6</v>
      </c>
      <c r="D850">
        <f t="shared" si="92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24874.288939093498</v>
      </c>
      <c r="I850">
        <v>0</v>
      </c>
      <c r="J850">
        <v>0</v>
      </c>
      <c r="K850">
        <v>1</v>
      </c>
      <c r="L850">
        <f t="shared" si="93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94"/>
        <v>21.799999999999997</v>
      </c>
      <c r="U850">
        <f>IF((MIN('GA2'!$F$3,R850)-MAX(0,Q850))&lt;0,0,MIN('GA2'!$F$3,R850)-MAX(0,Q850))</f>
        <v>4.7689916955204374</v>
      </c>
      <c r="V850">
        <f>IF((MIN('GA2'!$F$4,WS1B!R850)-MAX('GA2'!$F$3, WS1B!Q850))&lt;0,0,MIN('GA2'!$F$4,WS1B!R850)-MAX('GA2'!$F$3, WS1B!Q850))</f>
        <v>3.5044493081118961</v>
      </c>
      <c r="W850">
        <f>IF((MIN(24,R850)-MAX('GA2'!$F$4,WS1B!Q850))&lt;0,0,MIN(24,R850)-MAX('GA2'!$F$4,WS1B!Q850))</f>
        <v>13.526558996367665</v>
      </c>
      <c r="X850">
        <f>(U850*'GA2'!$B$5+WS1B!V850*'GA2'!$C$5+WS1B!W850*'GA2'!$D$5)*INDEX('GA2'!$E$3:$E$8,WS1B!S850)</f>
        <v>233401.45328443349</v>
      </c>
      <c r="Y850">
        <v>0</v>
      </c>
      <c r="Z850">
        <v>0</v>
      </c>
      <c r="AA850">
        <v>4</v>
      </c>
      <c r="AB850">
        <f t="shared" si="95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96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3.1734410036323331</v>
      </c>
      <c r="AM850">
        <f>IF((MIN(24,AH850)-MAX('GA2'!$F$4,WS1B!AG850))&lt;0,0,MIN(24,AH850)-MAX('GA2'!$F$4,WS1B!AG850))</f>
        <v>12.326558996367666</v>
      </c>
      <c r="AN850">
        <f>(AK850*'GA2'!$B$7+WS1B!AL850*'GA2'!$C$7+WS1B!AM850*'GA2'!$D$7)*INDEX('GA2'!$E$3:$E$8,WS1B!AI850)</f>
        <v>153582.68341507431</v>
      </c>
      <c r="AO850">
        <f t="shared" si="91"/>
        <v>411858.4256386013</v>
      </c>
      <c r="AP850">
        <v>417176</v>
      </c>
      <c r="AQ850">
        <v>393.4</v>
      </c>
      <c r="AR850">
        <f t="shared" si="97"/>
        <v>5317.5743613986997</v>
      </c>
    </row>
    <row r="851" spans="1:44" x14ac:dyDescent="0.3">
      <c r="A851">
        <v>0</v>
      </c>
      <c r="B851">
        <v>0</v>
      </c>
      <c r="C851">
        <v>1</v>
      </c>
      <c r="D851">
        <f t="shared" si="92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93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0.37344100363233323</v>
      </c>
      <c r="O851">
        <f>IF((MIN(24,J851)-MAX('GA2'!$F$4,WS1B!I851))&lt;0,0,MIN(24,J851)-MAX('GA2'!$F$4,WS1B!I851))</f>
        <v>7.3265589963676661</v>
      </c>
      <c r="P851">
        <f>(M851*'GA2'!$B$4+WS1B!N851*'GA2'!$C$4+WS1B!O851*'GA2'!$D$4)*INDEX('GA2'!$E$3:$E$8,WS1B!K851)</f>
        <v>92472.027549379709</v>
      </c>
      <c r="Q851">
        <v>4.4000000000000004</v>
      </c>
      <c r="R851">
        <v>13.2</v>
      </c>
      <c r="S851">
        <v>6</v>
      </c>
      <c r="T851">
        <f t="shared" si="94"/>
        <v>8.7999999999999989</v>
      </c>
      <c r="U851">
        <f>IF((MIN('GA2'!$F$3,R851)-MAX(0,Q851))&lt;0,0,MIN('GA2'!$F$3,R851)-MAX(0,Q851))</f>
        <v>0.46899169552043674</v>
      </c>
      <c r="V851">
        <f>IF((MIN('GA2'!$F$4,WS1B!R851)-MAX('GA2'!$F$3, WS1B!Q851))&lt;0,0,MIN('GA2'!$F$4,WS1B!R851)-MAX('GA2'!$F$3, WS1B!Q851))</f>
        <v>3.5044493081118961</v>
      </c>
      <c r="W851">
        <f>IF((MIN(24,R851)-MAX('GA2'!$F$4,WS1B!Q851))&lt;0,0,MIN(24,R851)-MAX('GA2'!$F$4,WS1B!Q851))</f>
        <v>4.8265589963676661</v>
      </c>
      <c r="X851">
        <f>(U851*'GA2'!$B$5+WS1B!V851*'GA2'!$C$5+WS1B!W851*'GA2'!$D$5)*INDEX('GA2'!$E$3:$E$8,WS1B!S851)</f>
        <v>124133.49210246184</v>
      </c>
      <c r="Y851">
        <v>6.7</v>
      </c>
      <c r="Z851">
        <v>13.3</v>
      </c>
      <c r="AA851">
        <v>3</v>
      </c>
      <c r="AB851">
        <f t="shared" si="95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1.6734410036323331</v>
      </c>
      <c r="AE851">
        <f>IF((MIN(24,Z851)-MAX('GA2'!$F$4,WS1B!Y851))&lt;0,0,MIN(24,Z851)-MAX('GA2'!$F$4,WS1B!Y851))</f>
        <v>4.9265589963676675</v>
      </c>
      <c r="AF851">
        <f>(AC851*'GA2'!$B$6+WS1B!AD851*'GA2'!$C$6+WS1B!AE851*'GA2'!$D$6)*INDEX('GA2'!$E$3:$E$8,WS1B!AA851)</f>
        <v>72472.941341079786</v>
      </c>
      <c r="AG851">
        <v>12.8</v>
      </c>
      <c r="AH851">
        <v>14.6</v>
      </c>
      <c r="AI851">
        <v>4</v>
      </c>
      <c r="AJ851">
        <f t="shared" si="96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16828.529883423984</v>
      </c>
      <c r="AO851">
        <f t="shared" si="91"/>
        <v>305906.99087634531</v>
      </c>
      <c r="AP851">
        <v>321104</v>
      </c>
      <c r="AQ851">
        <v>221.8</v>
      </c>
      <c r="AR851">
        <f t="shared" si="97"/>
        <v>15197.009123654687</v>
      </c>
    </row>
    <row r="852" spans="1:44" x14ac:dyDescent="0.3">
      <c r="A852">
        <v>0</v>
      </c>
      <c r="B852">
        <v>0</v>
      </c>
      <c r="C852">
        <v>1</v>
      </c>
      <c r="D852">
        <f t="shared" si="92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93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1.3734410036323332</v>
      </c>
      <c r="O852">
        <f>IF((MIN(24,J852)-MAX('GA2'!$F$4,WS1B!I852))&lt;0,0,MIN(24,J852)-MAX('GA2'!$F$4,WS1B!I852))</f>
        <v>11.926558996367667</v>
      </c>
      <c r="P852">
        <f>(M852*'GA2'!$B$4+WS1B!N852*'GA2'!$C$4+WS1B!O852*'GA2'!$D$4)*INDEX('GA2'!$E$3:$E$8,WS1B!K852)</f>
        <v>166190.07470405498</v>
      </c>
      <c r="Q852">
        <v>0</v>
      </c>
      <c r="R852">
        <v>0</v>
      </c>
      <c r="S852">
        <v>4</v>
      </c>
      <c r="T852">
        <f t="shared" si="94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95"/>
        <v>16.700000000000003</v>
      </c>
      <c r="AC852">
        <f>IF((MIN('GA2'!$F$3,Z852)-MAX(0,Y852))&lt;0,0,MIN('GA2'!$F$3,Z852)-MAX(0,Y852))</f>
        <v>3.9689916955204372</v>
      </c>
      <c r="AD852">
        <f>IF((MIN('GA2'!$F$4,WS1B!Z852)-MAX('GA2'!$F$3, WS1B!Y852))&lt;0,0,MIN('GA2'!$F$4,WS1B!Z852)-MAX('GA2'!$F$3, WS1B!Y852))</f>
        <v>3.5044493081118961</v>
      </c>
      <c r="AE852">
        <f>IF((MIN(24,Z852)-MAX('GA2'!$F$4,WS1B!Y852))&lt;0,0,MIN(24,Z852)-MAX('GA2'!$F$4,WS1B!Y852))</f>
        <v>9.2265589963676682</v>
      </c>
      <c r="AF852">
        <f>(AC852*'GA2'!$B$6+WS1B!AD852*'GA2'!$C$6+WS1B!AE852*'GA2'!$D$6)*INDEX('GA2'!$E$3:$E$8,WS1B!AA852)</f>
        <v>190624.31774656998</v>
      </c>
      <c r="AG852">
        <v>2</v>
      </c>
      <c r="AH852">
        <v>9.6999999999999993</v>
      </c>
      <c r="AI852">
        <v>5</v>
      </c>
      <c r="AJ852">
        <f t="shared" si="96"/>
        <v>7.6999999999999993</v>
      </c>
      <c r="AK852">
        <f>IF((MIN('GA2'!$F$3,AH852)-MAX(0,AG852))&lt;0,0,MIN('GA2'!$F$3,AH852)-MAX(0,AG852))</f>
        <v>2.8689916955204371</v>
      </c>
      <c r="AL852">
        <f>IF((MIN('GA2'!$F$4,WS1B!AH852)-MAX('GA2'!$F$3, WS1B!AG852))&lt;0,0,MIN('GA2'!$F$4,WS1B!AH852)-MAX('GA2'!$F$3, WS1B!AG852))</f>
        <v>3.5044493081118961</v>
      </c>
      <c r="AM852">
        <f>IF((MIN(24,AH852)-MAX('GA2'!$F$4,WS1B!AG852))&lt;0,0,MIN(24,AH852)-MAX('GA2'!$F$4,WS1B!AG852))</f>
        <v>1.3265589963676661</v>
      </c>
      <c r="AN852">
        <f>(AK852*'GA2'!$B$7+WS1B!AL852*'GA2'!$C$7+WS1B!AM852*'GA2'!$D$7)*INDEX('GA2'!$E$3:$E$8,WS1B!AI852)</f>
        <v>54470.980519117795</v>
      </c>
      <c r="AO852">
        <f t="shared" si="91"/>
        <v>411285.37296974275</v>
      </c>
      <c r="AP852">
        <v>422650</v>
      </c>
      <c r="AQ852">
        <v>359</v>
      </c>
      <c r="AR852">
        <f t="shared" si="97"/>
        <v>11364.627030257252</v>
      </c>
    </row>
    <row r="853" spans="1:44" x14ac:dyDescent="0.3">
      <c r="A853">
        <v>8.8000000000000007</v>
      </c>
      <c r="B853">
        <v>22.4</v>
      </c>
      <c r="C853">
        <v>5</v>
      </c>
      <c r="D853">
        <f t="shared" si="92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130826.52784982197</v>
      </c>
      <c r="I853">
        <v>0</v>
      </c>
      <c r="J853">
        <v>0</v>
      </c>
      <c r="K853">
        <v>1</v>
      </c>
      <c r="L853">
        <f t="shared" si="93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94"/>
        <v>15.7</v>
      </c>
      <c r="U853">
        <f>IF((MIN('GA2'!$F$3,R853)-MAX(0,Q853))&lt;0,0,MIN('GA2'!$F$3,R853)-MAX(0,Q853))</f>
        <v>3.3689916955204371</v>
      </c>
      <c r="V853">
        <f>IF((MIN('GA2'!$F$4,WS1B!R853)-MAX('GA2'!$F$3, WS1B!Q853))&lt;0,0,MIN('GA2'!$F$4,WS1B!R853)-MAX('GA2'!$F$3, WS1B!Q853))</f>
        <v>3.5044493081118961</v>
      </c>
      <c r="W853">
        <f>IF((MIN(24,R853)-MAX('GA2'!$F$4,WS1B!Q853))&lt;0,0,MIN(24,R853)-MAX('GA2'!$F$4,WS1B!Q853))</f>
        <v>8.8265589963676661</v>
      </c>
      <c r="X853">
        <f>(U853*'GA2'!$B$5+WS1B!V853*'GA2'!$C$5+WS1B!W853*'GA2'!$D$5)*INDEX('GA2'!$E$3:$E$8,WS1B!S853)</f>
        <v>154879.55908529388</v>
      </c>
      <c r="Y853">
        <v>0</v>
      </c>
      <c r="Z853">
        <v>0</v>
      </c>
      <c r="AA853">
        <v>2</v>
      </c>
      <c r="AB853">
        <f t="shared" si="95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96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 t="shared" si="91"/>
        <v>285706.08693511586</v>
      </c>
      <c r="AP853">
        <v>295020</v>
      </c>
      <c r="AQ853">
        <v>329.6</v>
      </c>
      <c r="AR853">
        <f t="shared" si="97"/>
        <v>9313.9130648841383</v>
      </c>
    </row>
    <row r="854" spans="1:44" x14ac:dyDescent="0.3">
      <c r="A854">
        <v>17.8</v>
      </c>
      <c r="B854">
        <v>19.8</v>
      </c>
      <c r="C854">
        <v>4</v>
      </c>
      <c r="D854">
        <f t="shared" si="92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16838.889825105318</v>
      </c>
      <c r="I854">
        <v>0</v>
      </c>
      <c r="J854">
        <v>0</v>
      </c>
      <c r="K854">
        <v>2</v>
      </c>
      <c r="L854">
        <f t="shared" si="93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94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68585.924346984946</v>
      </c>
      <c r="Y854">
        <v>0</v>
      </c>
      <c r="Z854">
        <v>0</v>
      </c>
      <c r="AA854">
        <v>5</v>
      </c>
      <c r="AB854">
        <f t="shared" si="95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96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59390.622673802369</v>
      </c>
      <c r="AO854">
        <f t="shared" si="91"/>
        <v>144815.43684589263</v>
      </c>
      <c r="AP854">
        <v>149416</v>
      </c>
      <c r="AQ854">
        <v>167.2</v>
      </c>
      <c r="AR854">
        <f t="shared" si="97"/>
        <v>4600.5631541073672</v>
      </c>
    </row>
    <row r="855" spans="1:44" x14ac:dyDescent="0.3">
      <c r="A855">
        <v>0</v>
      </c>
      <c r="B855">
        <v>0</v>
      </c>
      <c r="C855">
        <v>2</v>
      </c>
      <c r="D855">
        <f t="shared" si="92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93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81079.512061591871</v>
      </c>
      <c r="Q855">
        <v>0</v>
      </c>
      <c r="R855">
        <v>0</v>
      </c>
      <c r="S855">
        <v>3</v>
      </c>
      <c r="T855">
        <f t="shared" si="94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95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27833.704187160176</v>
      </c>
      <c r="AG855">
        <v>10.9</v>
      </c>
      <c r="AH855">
        <v>16.5</v>
      </c>
      <c r="AI855">
        <v>5</v>
      </c>
      <c r="AJ855">
        <f t="shared" si="96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59818.448880824391</v>
      </c>
      <c r="AO855">
        <f t="shared" si="91"/>
        <v>168731.66512957646</v>
      </c>
      <c r="AP855">
        <v>122884</v>
      </c>
      <c r="AQ855">
        <v>152.4</v>
      </c>
      <c r="AR855">
        <f t="shared" si="97"/>
        <v>45847.66512957646</v>
      </c>
    </row>
    <row r="856" spans="1:44" x14ac:dyDescent="0.3">
      <c r="A856">
        <v>1.5</v>
      </c>
      <c r="B856">
        <v>4.9000000000000004</v>
      </c>
      <c r="C856">
        <v>5</v>
      </c>
      <c r="D856">
        <f t="shared" si="92"/>
        <v>3.4000000000000004</v>
      </c>
      <c r="E856">
        <f>IF((MIN('GA2'!$F$3,B856)-MAX(0,A856))&lt;0,0,MIN('GA2'!$F$3,B856)-MAX(0,A856))</f>
        <v>3.3689916955204371</v>
      </c>
      <c r="F856">
        <f>IF((MIN('GA2'!$F$4,WS1B!B856)-MAX('GA2'!$F$3, WS1B!A856))&lt;0,0,MIN('GA2'!$F$4,WS1B!B856)-MAX('GA2'!$F$3, WS1B!A856))</f>
        <v>3.1008304479563265E-2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33128.628843432125</v>
      </c>
      <c r="I856">
        <v>0</v>
      </c>
      <c r="J856">
        <v>0</v>
      </c>
      <c r="K856">
        <v>2</v>
      </c>
      <c r="L856">
        <f t="shared" si="93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94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2.9734410036323329</v>
      </c>
      <c r="W856">
        <f>IF((MIN(24,R856)-MAX('GA2'!$F$4,WS1B!Q856))&lt;0,0,MIN(24,R856)-MAX('GA2'!$F$4,WS1B!Q856))</f>
        <v>3.9265589963676675</v>
      </c>
      <c r="X856">
        <f>(U856*'GA2'!$B$5+WS1B!V856*'GA2'!$C$5+WS1B!W856*'GA2'!$D$5)*INDEX('GA2'!$E$3:$E$8,WS1B!S856)</f>
        <v>97925.462268839983</v>
      </c>
      <c r="Y856">
        <v>0</v>
      </c>
      <c r="Z856">
        <v>0</v>
      </c>
      <c r="AA856">
        <v>3</v>
      </c>
      <c r="AB856">
        <f t="shared" si="95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96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 t="shared" si="91"/>
        <v>131054.09111227212</v>
      </c>
      <c r="AP856">
        <v>125990</v>
      </c>
      <c r="AQ856">
        <v>106.2</v>
      </c>
      <c r="AR856">
        <f t="shared" si="97"/>
        <v>5064.0911122721154</v>
      </c>
    </row>
    <row r="857" spans="1:44" x14ac:dyDescent="0.3">
      <c r="A857">
        <v>5</v>
      </c>
      <c r="B857">
        <v>15.3</v>
      </c>
      <c r="C857">
        <v>5</v>
      </c>
      <c r="D857">
        <f t="shared" si="92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3.3734410036323332</v>
      </c>
      <c r="G857">
        <f>IF((MIN(24,B857)-MAX('GA2'!$F$4,WS1B!A857))&lt;0,0,MIN(24,B857)-MAX('GA2'!$F$4,WS1B!A857))</f>
        <v>6.9265589963676675</v>
      </c>
      <c r="H857">
        <f>(E857*'GA2'!$B$3+WS1B!F857*'GA2'!$C$3+WS1B!G857*'GA2'!$D$3)*INDEX('GA2'!$E$3:$E$8,WS1B!C857)</f>
        <v>84921.914436729086</v>
      </c>
      <c r="I857">
        <v>4.5</v>
      </c>
      <c r="J857">
        <v>10.9</v>
      </c>
      <c r="K857">
        <v>2</v>
      </c>
      <c r="L857">
        <f t="shared" si="93"/>
        <v>6.4</v>
      </c>
      <c r="M857">
        <f>IF((MIN('GA2'!$F$3,J857)-MAX(0,I857))&lt;0,0,MIN('GA2'!$F$3,J857)-MAX(0,I857))</f>
        <v>0.36899169552043709</v>
      </c>
      <c r="N857">
        <f>IF((MIN('GA2'!$F$4,WS1B!J857)-MAX('GA2'!$F$3, WS1B!I857))&lt;0,0,MIN('GA2'!$F$4,WS1B!J857)-MAX('GA2'!$F$3, WS1B!I857))</f>
        <v>3.5044493081118961</v>
      </c>
      <c r="O857">
        <f>IF((MIN(24,J857)-MAX('GA2'!$F$4,WS1B!I857))&lt;0,0,MIN(24,J857)-MAX('GA2'!$F$4,WS1B!I857))</f>
        <v>2.5265589963676671</v>
      </c>
      <c r="P857">
        <f>(M857*'GA2'!$B$4+WS1B!N857*'GA2'!$C$4+WS1B!O857*'GA2'!$D$4)*INDEX('GA2'!$E$3:$E$8,WS1B!K857)</f>
        <v>58850.357723560897</v>
      </c>
      <c r="Q857">
        <v>0</v>
      </c>
      <c r="R857">
        <v>0</v>
      </c>
      <c r="S857">
        <v>6</v>
      </c>
      <c r="T857">
        <f t="shared" si="94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95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42818.04294525984</v>
      </c>
      <c r="AG857">
        <v>0</v>
      </c>
      <c r="AH857">
        <v>0</v>
      </c>
      <c r="AI857">
        <v>1</v>
      </c>
      <c r="AJ857">
        <f t="shared" si="96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 t="shared" si="91"/>
        <v>186590.31510554982</v>
      </c>
      <c r="AP857">
        <v>173744</v>
      </c>
      <c r="AQ857">
        <v>254.5</v>
      </c>
      <c r="AR857">
        <f t="shared" si="97"/>
        <v>12846.315105549817</v>
      </c>
    </row>
    <row r="858" spans="1:44" x14ac:dyDescent="0.3">
      <c r="A858">
        <v>4.4000000000000004</v>
      </c>
      <c r="B858">
        <v>14.6</v>
      </c>
      <c r="C858">
        <v>6</v>
      </c>
      <c r="D858">
        <f t="shared" si="92"/>
        <v>10.199999999999999</v>
      </c>
      <c r="E858">
        <f>IF((MIN('GA2'!$F$3,B858)-MAX(0,A858))&lt;0,0,MIN('GA2'!$F$3,B858)-MAX(0,A858))</f>
        <v>0.46899169552043674</v>
      </c>
      <c r="F858">
        <f>IF((MIN('GA2'!$F$4,WS1B!B858)-MAX('GA2'!$F$3, WS1B!A858))&lt;0,0,MIN('GA2'!$F$4,WS1B!B858)-MAX('GA2'!$F$3, WS1B!A858))</f>
        <v>3.5044493081118961</v>
      </c>
      <c r="G858">
        <f>IF((MIN(24,B858)-MAX('GA2'!$F$4,WS1B!A858))&lt;0,0,MIN(24,B858)-MAX('GA2'!$F$4,WS1B!A858))</f>
        <v>6.2265589963676664</v>
      </c>
      <c r="H858">
        <f>(E858*'GA2'!$B$3+WS1B!F858*'GA2'!$C$3+WS1B!G858*'GA2'!$D$3)*INDEX('GA2'!$E$3:$E$8,WS1B!C858)</f>
        <v>96483.395784083375</v>
      </c>
      <c r="I858">
        <v>0</v>
      </c>
      <c r="J858">
        <v>0</v>
      </c>
      <c r="K858">
        <v>1</v>
      </c>
      <c r="L858">
        <f t="shared" si="93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94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77118.644023733155</v>
      </c>
      <c r="Y858">
        <v>4.9000000000000004</v>
      </c>
      <c r="Z858">
        <v>15.8</v>
      </c>
      <c r="AA858">
        <v>4</v>
      </c>
      <c r="AB858">
        <f t="shared" si="95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3.4734410036323329</v>
      </c>
      <c r="AE858">
        <f>IF((MIN(24,Z858)-MAX('GA2'!$F$4,WS1B!Y858))&lt;0,0,MIN(24,Z858)-MAX('GA2'!$F$4,WS1B!Y858))</f>
        <v>7.4265589963676675</v>
      </c>
      <c r="AF858">
        <f>(AC858*'GA2'!$B$6+WS1B!AD858*'GA2'!$C$6+WS1B!AE858*'GA2'!$D$6)*INDEX('GA2'!$E$3:$E$8,WS1B!AA858)</f>
        <v>103282.46141594404</v>
      </c>
      <c r="AG858">
        <v>0</v>
      </c>
      <c r="AH858">
        <v>0</v>
      </c>
      <c r="AI858">
        <v>2</v>
      </c>
      <c r="AJ858">
        <f t="shared" si="96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 t="shared" si="91"/>
        <v>276884.50122376054</v>
      </c>
      <c r="AP858">
        <v>254326</v>
      </c>
      <c r="AQ858">
        <v>311.39999999999998</v>
      </c>
      <c r="AR858">
        <f t="shared" si="97"/>
        <v>22558.501223760541</v>
      </c>
    </row>
    <row r="859" spans="1:44" x14ac:dyDescent="0.3">
      <c r="A859">
        <v>14.5</v>
      </c>
      <c r="B859">
        <v>17.3</v>
      </c>
      <c r="C859">
        <v>3</v>
      </c>
      <c r="D859">
        <f t="shared" si="92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28255.944373580434</v>
      </c>
      <c r="I859">
        <v>9.1</v>
      </c>
      <c r="J859">
        <v>19.600000000000001</v>
      </c>
      <c r="K859">
        <v>2</v>
      </c>
      <c r="L859">
        <f t="shared" si="93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106725.6684746044</v>
      </c>
      <c r="Q859">
        <v>0</v>
      </c>
      <c r="R859">
        <v>0</v>
      </c>
      <c r="S859">
        <v>6</v>
      </c>
      <c r="T859">
        <f t="shared" si="94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95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96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 t="shared" si="91"/>
        <v>134981.61284818483</v>
      </c>
      <c r="AP859">
        <v>145506</v>
      </c>
      <c r="AQ859">
        <v>147</v>
      </c>
      <c r="AR859">
        <f t="shared" si="97"/>
        <v>10524.387151815172</v>
      </c>
    </row>
    <row r="860" spans="1:44" x14ac:dyDescent="0.3">
      <c r="A860">
        <v>0</v>
      </c>
      <c r="B860">
        <v>0</v>
      </c>
      <c r="C860">
        <v>1</v>
      </c>
      <c r="D860">
        <f t="shared" si="92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93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94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95"/>
        <v>17.900000000000002</v>
      </c>
      <c r="AC860">
        <f>IF((MIN('GA2'!$F$3,Z860)-MAX(0,Y860))&lt;0,0,MIN('GA2'!$F$3,Z860)-MAX(0,Y860))</f>
        <v>2.9689916955204372</v>
      </c>
      <c r="AD860">
        <f>IF((MIN('GA2'!$F$4,WS1B!Z860)-MAX('GA2'!$F$3, WS1B!Y860))&lt;0,0,MIN('GA2'!$F$4,WS1B!Z860)-MAX('GA2'!$F$3, WS1B!Y860))</f>
        <v>3.5044493081118961</v>
      </c>
      <c r="AE860">
        <f>IF((MIN(24,Z860)-MAX('GA2'!$F$4,WS1B!Y860))&lt;0,0,MIN(24,Z860)-MAX('GA2'!$F$4,WS1B!Y860))</f>
        <v>11.426558996367667</v>
      </c>
      <c r="AF860">
        <f>(AC860*'GA2'!$B$6+WS1B!AD860*'GA2'!$C$6+WS1B!AE860*'GA2'!$D$6)*INDEX('GA2'!$E$3:$E$8,WS1B!AA860)</f>
        <v>185997.7681834602</v>
      </c>
      <c r="AG860">
        <v>20.2</v>
      </c>
      <c r="AH860">
        <v>23.3</v>
      </c>
      <c r="AI860">
        <v>6</v>
      </c>
      <c r="AJ860">
        <f t="shared" si="96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38268.635976639278</v>
      </c>
      <c r="AO860">
        <f t="shared" si="91"/>
        <v>224266.40416009948</v>
      </c>
      <c r="AP860">
        <v>246537</v>
      </c>
      <c r="AQ860">
        <v>180.4</v>
      </c>
      <c r="AR860">
        <f t="shared" si="97"/>
        <v>22270.595839900518</v>
      </c>
    </row>
    <row r="861" spans="1:44" x14ac:dyDescent="0.3">
      <c r="A861">
        <v>3.9</v>
      </c>
      <c r="B861">
        <v>8.8000000000000007</v>
      </c>
      <c r="C861">
        <v>6</v>
      </c>
      <c r="D861">
        <f t="shared" si="92"/>
        <v>4.9000000000000004</v>
      </c>
      <c r="E861">
        <f>IF((MIN('GA2'!$F$3,B861)-MAX(0,A861))&lt;0,0,MIN('GA2'!$F$3,B861)-MAX(0,A861))</f>
        <v>0.96899169552043718</v>
      </c>
      <c r="F861">
        <f>IF((MIN('GA2'!$F$4,WS1B!B861)-MAX('GA2'!$F$3, WS1B!A861))&lt;0,0,MIN('GA2'!$F$4,WS1B!B861)-MAX('GA2'!$F$3, WS1B!A861))</f>
        <v>3.5044493081118961</v>
      </c>
      <c r="G861">
        <f>IF((MIN(24,B861)-MAX('GA2'!$F$4,WS1B!A861))&lt;0,0,MIN(24,B861)-MAX('GA2'!$F$4,WS1B!A861))</f>
        <v>0.42655899636766748</v>
      </c>
      <c r="H861">
        <f>(E861*'GA2'!$B$3+WS1B!F861*'GA2'!$C$3+WS1B!G861*'GA2'!$D$3)*INDEX('GA2'!$E$3:$E$8,WS1B!C861)</f>
        <v>37657.5281079739</v>
      </c>
      <c r="I861">
        <v>12.8</v>
      </c>
      <c r="J861">
        <v>21.2</v>
      </c>
      <c r="K861">
        <v>5</v>
      </c>
      <c r="L861">
        <f t="shared" si="93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101608.08126773361</v>
      </c>
      <c r="Q861">
        <v>0</v>
      </c>
      <c r="R861">
        <v>0</v>
      </c>
      <c r="S861">
        <v>3</v>
      </c>
      <c r="T861">
        <f t="shared" si="94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95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78589.28241080523</v>
      </c>
      <c r="AG861">
        <v>16.100000000000001</v>
      </c>
      <c r="AH861">
        <v>17.899999999999999</v>
      </c>
      <c r="AI861">
        <v>2</v>
      </c>
      <c r="AJ861">
        <f t="shared" si="96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16156.610148776581</v>
      </c>
      <c r="AO861">
        <f t="shared" si="91"/>
        <v>234011.50193528933</v>
      </c>
      <c r="AP861">
        <v>253662</v>
      </c>
      <c r="AQ861">
        <v>255.9</v>
      </c>
      <c r="AR861">
        <f t="shared" si="97"/>
        <v>19650.498064710671</v>
      </c>
    </row>
    <row r="862" spans="1:44" x14ac:dyDescent="0.3">
      <c r="A862">
        <v>0</v>
      </c>
      <c r="B862">
        <v>0</v>
      </c>
      <c r="C862">
        <v>1</v>
      </c>
      <c r="D862">
        <f t="shared" si="92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93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94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95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3.0734410036323334</v>
      </c>
      <c r="AE862">
        <f>IF((MIN(24,Z862)-MAX('GA2'!$F$4,WS1B!Y862))&lt;0,0,MIN(24,Z862)-MAX('GA2'!$F$4,WS1B!Y862))</f>
        <v>1.0265589963676671</v>
      </c>
      <c r="AF862">
        <f>(AC862*'GA2'!$B$6+WS1B!AD862*'GA2'!$C$6+WS1B!AE862*'GA2'!$D$6)*INDEX('GA2'!$E$3:$E$8,WS1B!AA862)</f>
        <v>56777.688531174746</v>
      </c>
      <c r="AG862">
        <v>9.9</v>
      </c>
      <c r="AH862">
        <v>16.100000000000001</v>
      </c>
      <c r="AI862">
        <v>5</v>
      </c>
      <c r="AJ862">
        <f t="shared" si="96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66227.568403769881</v>
      </c>
      <c r="AO862">
        <f t="shared" si="91"/>
        <v>123005.25693494463</v>
      </c>
      <c r="AP862">
        <v>90447</v>
      </c>
      <c r="AQ862">
        <v>107.2</v>
      </c>
      <c r="AR862">
        <f t="shared" si="97"/>
        <v>32558.256934944628</v>
      </c>
    </row>
    <row r="863" spans="1:44" x14ac:dyDescent="0.3">
      <c r="A863">
        <v>10.5</v>
      </c>
      <c r="B863">
        <v>13.3</v>
      </c>
      <c r="C863">
        <v>2</v>
      </c>
      <c r="D863">
        <f t="shared" si="92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22633.179022640983</v>
      </c>
      <c r="I863">
        <v>0</v>
      </c>
      <c r="J863">
        <v>0</v>
      </c>
      <c r="K863">
        <v>6</v>
      </c>
      <c r="L863">
        <f t="shared" si="93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94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95"/>
        <v>14.1</v>
      </c>
      <c r="AC863">
        <f>IF((MIN('GA2'!$F$3,Z863)-MAX(0,Y863))&lt;0,0,MIN('GA2'!$F$3,Z863)-MAX(0,Y863))</f>
        <v>1.768991695520437</v>
      </c>
      <c r="AD863">
        <f>IF((MIN('GA2'!$F$4,WS1B!Z863)-MAX('GA2'!$F$3, WS1B!Y863))&lt;0,0,MIN('GA2'!$F$4,WS1B!Z863)-MAX('GA2'!$F$3, WS1B!Y863))</f>
        <v>3.5044493081118961</v>
      </c>
      <c r="AE863">
        <f>IF((MIN(24,Z863)-MAX('GA2'!$F$4,WS1B!Y863))&lt;0,0,MIN(24,Z863)-MAX('GA2'!$F$4,WS1B!Y863))</f>
        <v>8.8265589963676661</v>
      </c>
      <c r="AF863">
        <f>(AC863*'GA2'!$B$6+WS1B!AD863*'GA2'!$C$6+WS1B!AE863*'GA2'!$D$6)*INDEX('GA2'!$E$3:$E$8,WS1B!AA863)</f>
        <v>151691.43606360219</v>
      </c>
      <c r="AG863">
        <v>7.2</v>
      </c>
      <c r="AH863">
        <v>10.8</v>
      </c>
      <c r="AI863">
        <v>4</v>
      </c>
      <c r="AJ863">
        <f t="shared" si="96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1.1734410036323331</v>
      </c>
      <c r="AM863">
        <f>IF((MIN(24,AH863)-MAX('GA2'!$F$4,WS1B!AG863))&lt;0,0,MIN(24,AH863)-MAX('GA2'!$F$4,WS1B!AG863))</f>
        <v>2.4265589963676675</v>
      </c>
      <c r="AN863">
        <f>(AK863*'GA2'!$B$7+WS1B!AL863*'GA2'!$C$7+WS1B!AM863*'GA2'!$D$7)*INDEX('GA2'!$E$3:$E$8,WS1B!AI863)</f>
        <v>27453.984657984223</v>
      </c>
      <c r="AO863">
        <f t="shared" si="91"/>
        <v>201778.59974422739</v>
      </c>
      <c r="AP863">
        <v>182273</v>
      </c>
      <c r="AQ863">
        <v>198</v>
      </c>
      <c r="AR863">
        <f t="shared" si="97"/>
        <v>19505.599744227395</v>
      </c>
    </row>
    <row r="864" spans="1:44" x14ac:dyDescent="0.3">
      <c r="A864">
        <v>5.3</v>
      </c>
      <c r="B864">
        <v>17.5</v>
      </c>
      <c r="C864">
        <v>4</v>
      </c>
      <c r="D864">
        <f t="shared" si="92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3.0734410036323334</v>
      </c>
      <c r="G864">
        <f>IF((MIN(24,B864)-MAX('GA2'!$F$4,WS1B!A864))&lt;0,0,MIN(24,B864)-MAX('GA2'!$F$4,WS1B!A864))</f>
        <v>9.1265589963676668</v>
      </c>
      <c r="H864">
        <f>(E864*'GA2'!$B$3+WS1B!F864*'GA2'!$C$3+WS1B!G864*'GA2'!$D$3)*INDEX('GA2'!$E$3:$E$8,WS1B!C864)</f>
        <v>91426.036651201095</v>
      </c>
      <c r="I864">
        <v>0</v>
      </c>
      <c r="J864">
        <v>0</v>
      </c>
      <c r="K864">
        <v>3</v>
      </c>
      <c r="L864">
        <f t="shared" si="93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94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10070.302873103694</v>
      </c>
      <c r="Y864">
        <v>0</v>
      </c>
      <c r="Z864">
        <v>0</v>
      </c>
      <c r="AA864">
        <v>6</v>
      </c>
      <c r="AB864">
        <f t="shared" si="95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96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3856.3797256821713</v>
      </c>
      <c r="AO864">
        <f t="shared" si="91"/>
        <v>105352.71924998696</v>
      </c>
      <c r="AP864">
        <v>94578</v>
      </c>
      <c r="AQ864">
        <v>194.2</v>
      </c>
      <c r="AR864">
        <f t="shared" si="97"/>
        <v>10774.719249986956</v>
      </c>
    </row>
    <row r="865" spans="1:44" x14ac:dyDescent="0.3">
      <c r="A865">
        <v>5</v>
      </c>
      <c r="B865">
        <v>15.3</v>
      </c>
      <c r="C865">
        <v>5</v>
      </c>
      <c r="D865">
        <f t="shared" si="92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3.3734410036323332</v>
      </c>
      <c r="G865">
        <f>IF((MIN(24,B865)-MAX('GA2'!$F$4,WS1B!A865))&lt;0,0,MIN(24,B865)-MAX('GA2'!$F$4,WS1B!A865))</f>
        <v>6.9265589963676675</v>
      </c>
      <c r="H865">
        <f>(E865*'GA2'!$B$3+WS1B!F865*'GA2'!$C$3+WS1B!G865*'GA2'!$D$3)*INDEX('GA2'!$E$3:$E$8,WS1B!C865)</f>
        <v>84921.914436729086</v>
      </c>
      <c r="I865">
        <v>4.5</v>
      </c>
      <c r="J865">
        <v>10.9</v>
      </c>
      <c r="K865">
        <v>2</v>
      </c>
      <c r="L865">
        <f t="shared" si="93"/>
        <v>6.4</v>
      </c>
      <c r="M865">
        <f>IF((MIN('GA2'!$F$3,J865)-MAX(0,I865))&lt;0,0,MIN('GA2'!$F$3,J865)-MAX(0,I865))</f>
        <v>0.36899169552043709</v>
      </c>
      <c r="N865">
        <f>IF((MIN('GA2'!$F$4,WS1B!J865)-MAX('GA2'!$F$3, WS1B!I865))&lt;0,0,MIN('GA2'!$F$4,WS1B!J865)-MAX('GA2'!$F$3, WS1B!I865))</f>
        <v>3.5044493081118961</v>
      </c>
      <c r="O865">
        <f>IF((MIN(24,J865)-MAX('GA2'!$F$4,WS1B!I865))&lt;0,0,MIN(24,J865)-MAX('GA2'!$F$4,WS1B!I865))</f>
        <v>2.5265589963676671</v>
      </c>
      <c r="P865">
        <f>(M865*'GA2'!$B$4+WS1B!N865*'GA2'!$C$4+WS1B!O865*'GA2'!$D$4)*INDEX('GA2'!$E$3:$E$8,WS1B!K865)</f>
        <v>58850.357723560897</v>
      </c>
      <c r="Q865">
        <v>0</v>
      </c>
      <c r="R865">
        <v>0</v>
      </c>
      <c r="S865">
        <v>6</v>
      </c>
      <c r="T865">
        <f t="shared" si="94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95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42818.04294525984</v>
      </c>
      <c r="AG865">
        <v>0</v>
      </c>
      <c r="AH865">
        <v>0</v>
      </c>
      <c r="AI865">
        <v>1</v>
      </c>
      <c r="AJ865">
        <f t="shared" si="96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 t="shared" si="91"/>
        <v>186590.31510554982</v>
      </c>
      <c r="AP865">
        <v>173744</v>
      </c>
      <c r="AQ865">
        <v>254.5</v>
      </c>
      <c r="AR865">
        <f t="shared" si="97"/>
        <v>12846.315105549817</v>
      </c>
    </row>
    <row r="866" spans="1:44" x14ac:dyDescent="0.3">
      <c r="A866">
        <v>4.4000000000000004</v>
      </c>
      <c r="B866">
        <v>14.6</v>
      </c>
      <c r="C866">
        <v>6</v>
      </c>
      <c r="D866">
        <f t="shared" si="92"/>
        <v>10.199999999999999</v>
      </c>
      <c r="E866">
        <f>IF((MIN('GA2'!$F$3,B866)-MAX(0,A866))&lt;0,0,MIN('GA2'!$F$3,B866)-MAX(0,A866))</f>
        <v>0.46899169552043674</v>
      </c>
      <c r="F866">
        <f>IF((MIN('GA2'!$F$4,WS1B!B866)-MAX('GA2'!$F$3, WS1B!A866))&lt;0,0,MIN('GA2'!$F$4,WS1B!B866)-MAX('GA2'!$F$3, WS1B!A866))</f>
        <v>3.5044493081118961</v>
      </c>
      <c r="G866">
        <f>IF((MIN(24,B866)-MAX('GA2'!$F$4,WS1B!A866))&lt;0,0,MIN(24,B866)-MAX('GA2'!$F$4,WS1B!A866))</f>
        <v>6.2265589963676664</v>
      </c>
      <c r="H866">
        <f>(E866*'GA2'!$B$3+WS1B!F866*'GA2'!$C$3+WS1B!G866*'GA2'!$D$3)*INDEX('GA2'!$E$3:$E$8,WS1B!C866)</f>
        <v>96483.395784083375</v>
      </c>
      <c r="I866">
        <v>0</v>
      </c>
      <c r="J866">
        <v>0</v>
      </c>
      <c r="K866">
        <v>1</v>
      </c>
      <c r="L866">
        <f t="shared" si="93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94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77118.644023733155</v>
      </c>
      <c r="Y866">
        <v>4.9000000000000004</v>
      </c>
      <c r="Z866">
        <v>15.8</v>
      </c>
      <c r="AA866">
        <v>4</v>
      </c>
      <c r="AB866">
        <f t="shared" si="95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3.4734410036323329</v>
      </c>
      <c r="AE866">
        <f>IF((MIN(24,Z866)-MAX('GA2'!$F$4,WS1B!Y866))&lt;0,0,MIN(24,Z866)-MAX('GA2'!$F$4,WS1B!Y866))</f>
        <v>7.4265589963676675</v>
      </c>
      <c r="AF866">
        <f>(AC866*'GA2'!$B$6+WS1B!AD866*'GA2'!$C$6+WS1B!AE866*'GA2'!$D$6)*INDEX('GA2'!$E$3:$E$8,WS1B!AA866)</f>
        <v>103282.46141594404</v>
      </c>
      <c r="AG866">
        <v>0</v>
      </c>
      <c r="AH866">
        <v>0</v>
      </c>
      <c r="AI866">
        <v>2</v>
      </c>
      <c r="AJ866">
        <f t="shared" si="96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 t="shared" si="91"/>
        <v>276884.50122376054</v>
      </c>
      <c r="AP866">
        <v>254326</v>
      </c>
      <c r="AQ866">
        <v>311.39999999999998</v>
      </c>
      <c r="AR866">
        <f t="shared" si="97"/>
        <v>22558.501223760541</v>
      </c>
    </row>
    <row r="867" spans="1:44" x14ac:dyDescent="0.3">
      <c r="A867">
        <v>14.5</v>
      </c>
      <c r="B867">
        <v>17.3</v>
      </c>
      <c r="C867">
        <v>3</v>
      </c>
      <c r="D867">
        <f t="shared" si="92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28255.944373580434</v>
      </c>
      <c r="I867">
        <v>9.1</v>
      </c>
      <c r="J867">
        <v>19.600000000000001</v>
      </c>
      <c r="K867">
        <v>2</v>
      </c>
      <c r="L867">
        <f t="shared" si="93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106725.6684746044</v>
      </c>
      <c r="Q867">
        <v>0</v>
      </c>
      <c r="R867">
        <v>0</v>
      </c>
      <c r="S867">
        <v>6</v>
      </c>
      <c r="T867">
        <f t="shared" si="94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95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96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 t="shared" si="91"/>
        <v>134981.61284818483</v>
      </c>
      <c r="AP867">
        <v>145506</v>
      </c>
      <c r="AQ867">
        <v>147</v>
      </c>
      <c r="AR867">
        <f t="shared" si="97"/>
        <v>10524.387151815172</v>
      </c>
    </row>
    <row r="868" spans="1:44" x14ac:dyDescent="0.3">
      <c r="A868">
        <v>0</v>
      </c>
      <c r="B868">
        <v>0</v>
      </c>
      <c r="C868">
        <v>1</v>
      </c>
      <c r="D868">
        <f t="shared" si="92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93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94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95"/>
        <v>17.900000000000002</v>
      </c>
      <c r="AC868">
        <f>IF((MIN('GA2'!$F$3,Z868)-MAX(0,Y868))&lt;0,0,MIN('GA2'!$F$3,Z868)-MAX(0,Y868))</f>
        <v>2.9689916955204372</v>
      </c>
      <c r="AD868">
        <f>IF((MIN('GA2'!$F$4,WS1B!Z868)-MAX('GA2'!$F$3, WS1B!Y868))&lt;0,0,MIN('GA2'!$F$4,WS1B!Z868)-MAX('GA2'!$F$3, WS1B!Y868))</f>
        <v>3.5044493081118961</v>
      </c>
      <c r="AE868">
        <f>IF((MIN(24,Z868)-MAX('GA2'!$F$4,WS1B!Y868))&lt;0,0,MIN(24,Z868)-MAX('GA2'!$F$4,WS1B!Y868))</f>
        <v>11.426558996367667</v>
      </c>
      <c r="AF868">
        <f>(AC868*'GA2'!$B$6+WS1B!AD868*'GA2'!$C$6+WS1B!AE868*'GA2'!$D$6)*INDEX('GA2'!$E$3:$E$8,WS1B!AA868)</f>
        <v>185997.7681834602</v>
      </c>
      <c r="AG868">
        <v>20.2</v>
      </c>
      <c r="AH868">
        <v>23.3</v>
      </c>
      <c r="AI868">
        <v>6</v>
      </c>
      <c r="AJ868">
        <f t="shared" si="96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38268.635976639278</v>
      </c>
      <c r="AO868">
        <f t="shared" si="91"/>
        <v>224266.40416009948</v>
      </c>
      <c r="AP868">
        <v>246537</v>
      </c>
      <c r="AQ868">
        <v>180.4</v>
      </c>
      <c r="AR868">
        <f t="shared" si="97"/>
        <v>22270.595839900518</v>
      </c>
    </row>
    <row r="869" spans="1:44" x14ac:dyDescent="0.3">
      <c r="A869">
        <v>3.9</v>
      </c>
      <c r="B869">
        <v>8.8000000000000007</v>
      </c>
      <c r="C869">
        <v>6</v>
      </c>
      <c r="D869">
        <f t="shared" si="92"/>
        <v>4.9000000000000004</v>
      </c>
      <c r="E869">
        <f>IF((MIN('GA2'!$F$3,B869)-MAX(0,A869))&lt;0,0,MIN('GA2'!$F$3,B869)-MAX(0,A869))</f>
        <v>0.96899169552043718</v>
      </c>
      <c r="F869">
        <f>IF((MIN('GA2'!$F$4,WS1B!B869)-MAX('GA2'!$F$3, WS1B!A869))&lt;0,0,MIN('GA2'!$F$4,WS1B!B869)-MAX('GA2'!$F$3, WS1B!A869))</f>
        <v>3.5044493081118961</v>
      </c>
      <c r="G869">
        <f>IF((MIN(24,B869)-MAX('GA2'!$F$4,WS1B!A869))&lt;0,0,MIN(24,B869)-MAX('GA2'!$F$4,WS1B!A869))</f>
        <v>0.42655899636766748</v>
      </c>
      <c r="H869">
        <f>(E869*'GA2'!$B$3+WS1B!F869*'GA2'!$C$3+WS1B!G869*'GA2'!$D$3)*INDEX('GA2'!$E$3:$E$8,WS1B!C869)</f>
        <v>37657.5281079739</v>
      </c>
      <c r="I869">
        <v>12.8</v>
      </c>
      <c r="J869">
        <v>21.2</v>
      </c>
      <c r="K869">
        <v>5</v>
      </c>
      <c r="L869">
        <f t="shared" si="93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101608.08126773361</v>
      </c>
      <c r="Q869">
        <v>0</v>
      </c>
      <c r="R869">
        <v>0</v>
      </c>
      <c r="S869">
        <v>3</v>
      </c>
      <c r="T869">
        <f t="shared" si="94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95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78589.28241080523</v>
      </c>
      <c r="AG869">
        <v>16.100000000000001</v>
      </c>
      <c r="AH869">
        <v>17.899999999999999</v>
      </c>
      <c r="AI869">
        <v>2</v>
      </c>
      <c r="AJ869">
        <f t="shared" si="96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16156.610148776581</v>
      </c>
      <c r="AO869">
        <f t="shared" si="91"/>
        <v>234011.50193528933</v>
      </c>
      <c r="AP869">
        <v>253662</v>
      </c>
      <c r="AQ869">
        <v>255.9</v>
      </c>
      <c r="AR869">
        <f t="shared" si="97"/>
        <v>19650.498064710671</v>
      </c>
    </row>
    <row r="870" spans="1:44" x14ac:dyDescent="0.3">
      <c r="A870">
        <v>0</v>
      </c>
      <c r="B870">
        <v>0</v>
      </c>
      <c r="C870">
        <v>1</v>
      </c>
      <c r="D870">
        <f t="shared" si="92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93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94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95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3.0734410036323334</v>
      </c>
      <c r="AE870">
        <f>IF((MIN(24,Z870)-MAX('GA2'!$F$4,WS1B!Y870))&lt;0,0,MIN(24,Z870)-MAX('GA2'!$F$4,WS1B!Y870))</f>
        <v>1.0265589963676671</v>
      </c>
      <c r="AF870">
        <f>(AC870*'GA2'!$B$6+WS1B!AD870*'GA2'!$C$6+WS1B!AE870*'GA2'!$D$6)*INDEX('GA2'!$E$3:$E$8,WS1B!AA870)</f>
        <v>56777.688531174746</v>
      </c>
      <c r="AG870">
        <v>9.9</v>
      </c>
      <c r="AH870">
        <v>16.100000000000001</v>
      </c>
      <c r="AI870">
        <v>5</v>
      </c>
      <c r="AJ870">
        <f t="shared" si="96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66227.568403769881</v>
      </c>
      <c r="AO870">
        <f t="shared" si="91"/>
        <v>123005.25693494463</v>
      </c>
      <c r="AP870">
        <v>90447</v>
      </c>
      <c r="AQ870">
        <v>107.2</v>
      </c>
      <c r="AR870">
        <f t="shared" si="97"/>
        <v>32558.256934944628</v>
      </c>
    </row>
    <row r="871" spans="1:44" x14ac:dyDescent="0.3">
      <c r="A871">
        <v>10.5</v>
      </c>
      <c r="B871">
        <v>13.3</v>
      </c>
      <c r="C871">
        <v>2</v>
      </c>
      <c r="D871">
        <f t="shared" si="92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22633.179022640983</v>
      </c>
      <c r="I871">
        <v>0</v>
      </c>
      <c r="J871">
        <v>0</v>
      </c>
      <c r="K871">
        <v>6</v>
      </c>
      <c r="L871">
        <f t="shared" si="93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94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95"/>
        <v>14.1</v>
      </c>
      <c r="AC871">
        <f>IF((MIN('GA2'!$F$3,Z871)-MAX(0,Y871))&lt;0,0,MIN('GA2'!$F$3,Z871)-MAX(0,Y871))</f>
        <v>1.768991695520437</v>
      </c>
      <c r="AD871">
        <f>IF((MIN('GA2'!$F$4,WS1B!Z871)-MAX('GA2'!$F$3, WS1B!Y871))&lt;0,0,MIN('GA2'!$F$4,WS1B!Z871)-MAX('GA2'!$F$3, WS1B!Y871))</f>
        <v>3.5044493081118961</v>
      </c>
      <c r="AE871">
        <f>IF((MIN(24,Z871)-MAX('GA2'!$F$4,WS1B!Y871))&lt;0,0,MIN(24,Z871)-MAX('GA2'!$F$4,WS1B!Y871))</f>
        <v>8.8265589963676661</v>
      </c>
      <c r="AF871">
        <f>(AC871*'GA2'!$B$6+WS1B!AD871*'GA2'!$C$6+WS1B!AE871*'GA2'!$D$6)*INDEX('GA2'!$E$3:$E$8,WS1B!AA871)</f>
        <v>151691.43606360219</v>
      </c>
      <c r="AG871">
        <v>7.2</v>
      </c>
      <c r="AH871">
        <v>10.8</v>
      </c>
      <c r="AI871">
        <v>4</v>
      </c>
      <c r="AJ871">
        <f t="shared" si="96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1.1734410036323331</v>
      </c>
      <c r="AM871">
        <f>IF((MIN(24,AH871)-MAX('GA2'!$F$4,WS1B!AG871))&lt;0,0,MIN(24,AH871)-MAX('GA2'!$F$4,WS1B!AG871))</f>
        <v>2.4265589963676675</v>
      </c>
      <c r="AN871">
        <f>(AK871*'GA2'!$B$7+WS1B!AL871*'GA2'!$C$7+WS1B!AM871*'GA2'!$D$7)*INDEX('GA2'!$E$3:$E$8,WS1B!AI871)</f>
        <v>27453.984657984223</v>
      </c>
      <c r="AO871">
        <f t="shared" si="91"/>
        <v>201778.59974422739</v>
      </c>
      <c r="AP871">
        <v>182273</v>
      </c>
      <c r="AQ871">
        <v>198</v>
      </c>
      <c r="AR871">
        <f t="shared" si="97"/>
        <v>19505.599744227395</v>
      </c>
    </row>
    <row r="872" spans="1:44" x14ac:dyDescent="0.3">
      <c r="A872">
        <v>5.3</v>
      </c>
      <c r="B872">
        <v>17.5</v>
      </c>
      <c r="C872">
        <v>4</v>
      </c>
      <c r="D872">
        <f t="shared" si="92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3.0734410036323334</v>
      </c>
      <c r="G872">
        <f>IF((MIN(24,B872)-MAX('GA2'!$F$4,WS1B!A872))&lt;0,0,MIN(24,B872)-MAX('GA2'!$F$4,WS1B!A872))</f>
        <v>9.1265589963676668</v>
      </c>
      <c r="H872">
        <f>(E872*'GA2'!$B$3+WS1B!F872*'GA2'!$C$3+WS1B!G872*'GA2'!$D$3)*INDEX('GA2'!$E$3:$E$8,WS1B!C872)</f>
        <v>91426.036651201095</v>
      </c>
      <c r="I872">
        <v>0</v>
      </c>
      <c r="J872">
        <v>0</v>
      </c>
      <c r="K872">
        <v>3</v>
      </c>
      <c r="L872">
        <f t="shared" si="93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94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10070.302873103694</v>
      </c>
      <c r="Y872">
        <v>0</v>
      </c>
      <c r="Z872">
        <v>0</v>
      </c>
      <c r="AA872">
        <v>6</v>
      </c>
      <c r="AB872">
        <f t="shared" si="95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96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3856.3797256821713</v>
      </c>
      <c r="AO872">
        <f t="shared" si="91"/>
        <v>105352.71924998696</v>
      </c>
      <c r="AP872">
        <v>94578</v>
      </c>
      <c r="AQ872">
        <v>194.2</v>
      </c>
      <c r="AR872">
        <f t="shared" si="97"/>
        <v>10774.719249986956</v>
      </c>
    </row>
    <row r="873" spans="1:44" x14ac:dyDescent="0.3">
      <c r="A873">
        <v>5</v>
      </c>
      <c r="B873">
        <v>15.3</v>
      </c>
      <c r="C873">
        <v>5</v>
      </c>
      <c r="D873">
        <f t="shared" si="92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3.3734410036323332</v>
      </c>
      <c r="G873">
        <f>IF((MIN(24,B873)-MAX('GA2'!$F$4,WS1B!A873))&lt;0,0,MIN(24,B873)-MAX('GA2'!$F$4,WS1B!A873))</f>
        <v>6.9265589963676675</v>
      </c>
      <c r="H873">
        <f>(E873*'GA2'!$B$3+WS1B!F873*'GA2'!$C$3+WS1B!G873*'GA2'!$D$3)*INDEX('GA2'!$E$3:$E$8,WS1B!C873)</f>
        <v>84921.914436729086</v>
      </c>
      <c r="I873">
        <v>4.5</v>
      </c>
      <c r="J873">
        <v>10.9</v>
      </c>
      <c r="K873">
        <v>2</v>
      </c>
      <c r="L873">
        <f t="shared" si="93"/>
        <v>6.4</v>
      </c>
      <c r="M873">
        <f>IF((MIN('GA2'!$F$3,J873)-MAX(0,I873))&lt;0,0,MIN('GA2'!$F$3,J873)-MAX(0,I873))</f>
        <v>0.36899169552043709</v>
      </c>
      <c r="N873">
        <f>IF((MIN('GA2'!$F$4,WS1B!J873)-MAX('GA2'!$F$3, WS1B!I873))&lt;0,0,MIN('GA2'!$F$4,WS1B!J873)-MAX('GA2'!$F$3, WS1B!I873))</f>
        <v>3.5044493081118961</v>
      </c>
      <c r="O873">
        <f>IF((MIN(24,J873)-MAX('GA2'!$F$4,WS1B!I873))&lt;0,0,MIN(24,J873)-MAX('GA2'!$F$4,WS1B!I873))</f>
        <v>2.5265589963676671</v>
      </c>
      <c r="P873">
        <f>(M873*'GA2'!$B$4+WS1B!N873*'GA2'!$C$4+WS1B!O873*'GA2'!$D$4)*INDEX('GA2'!$E$3:$E$8,WS1B!K873)</f>
        <v>58850.357723560897</v>
      </c>
      <c r="Q873">
        <v>0</v>
      </c>
      <c r="R873">
        <v>0</v>
      </c>
      <c r="S873">
        <v>6</v>
      </c>
      <c r="T873">
        <f t="shared" si="94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95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42818.04294525984</v>
      </c>
      <c r="AG873">
        <v>0</v>
      </c>
      <c r="AH873">
        <v>0</v>
      </c>
      <c r="AI873">
        <v>1</v>
      </c>
      <c r="AJ873">
        <f t="shared" si="96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 t="shared" si="91"/>
        <v>186590.31510554982</v>
      </c>
      <c r="AP873">
        <v>173744</v>
      </c>
      <c r="AQ873">
        <v>254.5</v>
      </c>
      <c r="AR873">
        <f t="shared" si="97"/>
        <v>12846.315105549817</v>
      </c>
    </row>
    <row r="874" spans="1:44" x14ac:dyDescent="0.3">
      <c r="A874">
        <v>6</v>
      </c>
      <c r="B874">
        <v>14</v>
      </c>
      <c r="C874">
        <v>2</v>
      </c>
      <c r="D874">
        <f t="shared" si="92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2.3734410036323332</v>
      </c>
      <c r="G874">
        <f>IF((MIN(24,B874)-MAX('GA2'!$F$4,WS1B!A874))&lt;0,0,MIN(24,B874)-MAX('GA2'!$F$4,WS1B!A874))</f>
        <v>5.6265589963676668</v>
      </c>
      <c r="H874">
        <f>(E874*'GA2'!$B$3+WS1B!F874*'GA2'!$C$3+WS1B!G874*'GA2'!$D$3)*INDEX('GA2'!$E$3:$E$8,WS1B!C874)</f>
        <v>56294.83930166268</v>
      </c>
      <c r="I874">
        <v>14.9</v>
      </c>
      <c r="J874">
        <v>20.3</v>
      </c>
      <c r="K874">
        <v>3</v>
      </c>
      <c r="L874">
        <f t="shared" si="93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68523.196315877431</v>
      </c>
      <c r="Q874">
        <v>0</v>
      </c>
      <c r="R874">
        <v>0</v>
      </c>
      <c r="S874">
        <v>4</v>
      </c>
      <c r="T874">
        <f t="shared" si="94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95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0.57344100363233341</v>
      </c>
      <c r="AE874">
        <f>IF((MIN(24,Z874)-MAX('GA2'!$F$4,WS1B!Y874))&lt;0,0,MIN(24,Z874)-MAX('GA2'!$F$4,WS1B!Y874))</f>
        <v>15.226558996367668</v>
      </c>
      <c r="AF874">
        <f>(AC874*'GA2'!$B$6+WS1B!AD874*'GA2'!$C$6+WS1B!AE874*'GA2'!$D$6)*INDEX('GA2'!$E$3:$E$8,WS1B!AA874)</f>
        <v>146469.7391922072</v>
      </c>
      <c r="AG874">
        <v>0</v>
      </c>
      <c r="AH874">
        <v>0</v>
      </c>
      <c r="AI874">
        <v>6</v>
      </c>
      <c r="AJ874">
        <f t="shared" si="96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 t="shared" si="91"/>
        <v>271287.77480974729</v>
      </c>
      <c r="AP874">
        <v>247243</v>
      </c>
      <c r="AQ874">
        <v>300.39999999999998</v>
      </c>
      <c r="AR874">
        <f t="shared" si="97"/>
        <v>24044.774809747294</v>
      </c>
    </row>
    <row r="875" spans="1:44" x14ac:dyDescent="0.3">
      <c r="A875">
        <v>6.9</v>
      </c>
      <c r="B875">
        <v>23.9</v>
      </c>
      <c r="C875">
        <v>4</v>
      </c>
      <c r="D875">
        <f t="shared" si="92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1.4734410036323329</v>
      </c>
      <c r="G875">
        <f>IF((MIN(24,B875)-MAX('GA2'!$F$4,WS1B!A875))&lt;0,0,MIN(24,B875)-MAX('GA2'!$F$4,WS1B!A875))</f>
        <v>15.526558996367665</v>
      </c>
      <c r="H875">
        <f>(E875*'GA2'!$B$3+WS1B!F875*'GA2'!$C$3+WS1B!G875*'GA2'!$D$3)*INDEX('GA2'!$E$3:$E$8,WS1B!C875)</f>
        <v>137717.44375771872</v>
      </c>
      <c r="I875">
        <v>0</v>
      </c>
      <c r="J875">
        <v>0</v>
      </c>
      <c r="K875">
        <v>5</v>
      </c>
      <c r="L875">
        <f t="shared" si="93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94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19091.438540192888</v>
      </c>
      <c r="Y875">
        <v>0</v>
      </c>
      <c r="Z875">
        <v>0</v>
      </c>
      <c r="AA875">
        <v>2</v>
      </c>
      <c r="AB875">
        <f t="shared" si="95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96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 t="shared" si="91"/>
        <v>156808.88229791162</v>
      </c>
      <c r="AP875">
        <v>166350</v>
      </c>
      <c r="AQ875">
        <v>271</v>
      </c>
      <c r="AR875">
        <f t="shared" si="97"/>
        <v>9541.117702088377</v>
      </c>
    </row>
    <row r="876" spans="1:44" x14ac:dyDescent="0.3">
      <c r="A876">
        <v>15.9</v>
      </c>
      <c r="B876">
        <v>18.5</v>
      </c>
      <c r="C876">
        <v>2</v>
      </c>
      <c r="D876">
        <f t="shared" si="92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21016.523378166621</v>
      </c>
      <c r="I876">
        <v>5.2</v>
      </c>
      <c r="J876">
        <v>6.4</v>
      </c>
      <c r="K876">
        <v>6</v>
      </c>
      <c r="L876">
        <f t="shared" si="93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1.2000000000000002</v>
      </c>
      <c r="O876">
        <f>IF((MIN(24,J876)-MAX('GA2'!$F$4,WS1B!I876))&lt;0,0,MIN(24,J876)-MAX('GA2'!$F$4,WS1B!I876))</f>
        <v>0</v>
      </c>
      <c r="P876">
        <f>(M876*'GA2'!$B$4+WS1B!N876*'GA2'!$C$4+WS1B!O876*'GA2'!$D$4)*INDEX('GA2'!$E$3:$E$8,WS1B!K876)</f>
        <v>14291.746367053087</v>
      </c>
      <c r="Q876">
        <v>21.3</v>
      </c>
      <c r="R876">
        <v>22.1</v>
      </c>
      <c r="S876">
        <v>5</v>
      </c>
      <c r="T876">
        <f t="shared" si="94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6607.9154356001764</v>
      </c>
      <c r="Y876">
        <v>0</v>
      </c>
      <c r="Z876">
        <v>0</v>
      </c>
      <c r="AA876">
        <v>1</v>
      </c>
      <c r="AB876">
        <f t="shared" si="95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96"/>
        <v>20.400000000000002</v>
      </c>
      <c r="AK876">
        <f>IF((MIN('GA2'!$F$3,AH876)-MAX(0,AG876))&lt;0,0,MIN('GA2'!$F$3,AH876)-MAX(0,AG876))</f>
        <v>4.6689916955204369</v>
      </c>
      <c r="AL876">
        <f>IF((MIN('GA2'!$F$4,WS1B!AH876)-MAX('GA2'!$F$3, WS1B!AG876))&lt;0,0,MIN('GA2'!$F$4,WS1B!AH876)-MAX('GA2'!$F$3, WS1B!AG876))</f>
        <v>3.5044493081118961</v>
      </c>
      <c r="AM876">
        <f>IF((MIN(24,AH876)-MAX('GA2'!$F$4,WS1B!AG876))&lt;0,0,MIN(24,AH876)-MAX('GA2'!$F$4,WS1B!AG876))</f>
        <v>12.226558996367668</v>
      </c>
      <c r="AN876">
        <f>(AK876*'GA2'!$B$7+WS1B!AL876*'GA2'!$C$7+WS1B!AM876*'GA2'!$D$7)*INDEX('GA2'!$E$3:$E$8,WS1B!AI876)</f>
        <v>162778.18410370976</v>
      </c>
      <c r="AO876">
        <f t="shared" si="91"/>
        <v>204694.36928452965</v>
      </c>
      <c r="AP876">
        <v>213016</v>
      </c>
      <c r="AQ876">
        <v>302.2</v>
      </c>
      <c r="AR876">
        <f t="shared" si="97"/>
        <v>8321.6307154703536</v>
      </c>
    </row>
    <row r="877" spans="1:44" x14ac:dyDescent="0.3">
      <c r="A877">
        <v>14.8</v>
      </c>
      <c r="B877">
        <v>20.6</v>
      </c>
      <c r="C877">
        <v>1</v>
      </c>
      <c r="D877">
        <f t="shared" si="92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50356.736848407578</v>
      </c>
      <c r="I877">
        <v>8.6</v>
      </c>
      <c r="J877">
        <v>20.9</v>
      </c>
      <c r="K877">
        <v>2</v>
      </c>
      <c r="L877">
        <f t="shared" si="93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125021.49735596511</v>
      </c>
      <c r="Q877">
        <v>5.8</v>
      </c>
      <c r="R877">
        <v>14.6</v>
      </c>
      <c r="S877">
        <v>5</v>
      </c>
      <c r="T877">
        <f t="shared" si="94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2.5734410036323334</v>
      </c>
      <c r="W877">
        <f>IF((MIN(24,R877)-MAX('GA2'!$F$4,WS1B!Q877))&lt;0,0,MIN(24,R877)-MAX('GA2'!$F$4,WS1B!Q877))</f>
        <v>6.2265589963676664</v>
      </c>
      <c r="X877">
        <f>(U877*'GA2'!$B$5+WS1B!V877*'GA2'!$C$5+WS1B!W877*'GA2'!$D$5)*INDEX('GA2'!$E$3:$E$8,WS1B!S877)</f>
        <v>96696.631407798413</v>
      </c>
      <c r="Y877">
        <v>0</v>
      </c>
      <c r="Z877">
        <v>0</v>
      </c>
      <c r="AA877">
        <v>6</v>
      </c>
      <c r="AB877">
        <f t="shared" si="95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96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5602.8889314907892</v>
      </c>
      <c r="AO877">
        <f t="shared" si="91"/>
        <v>277677.7545436619</v>
      </c>
      <c r="AP877">
        <v>303553</v>
      </c>
      <c r="AQ877">
        <v>286.39999999999998</v>
      </c>
      <c r="AR877">
        <f t="shared" si="97"/>
        <v>25875.245456338103</v>
      </c>
    </row>
    <row r="878" spans="1:44" x14ac:dyDescent="0.3">
      <c r="A878">
        <v>0</v>
      </c>
      <c r="B878">
        <v>0</v>
      </c>
      <c r="C878">
        <v>6</v>
      </c>
      <c r="D878">
        <f t="shared" si="92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93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17998.007915527254</v>
      </c>
      <c r="Q878">
        <v>3.4</v>
      </c>
      <c r="R878">
        <v>9</v>
      </c>
      <c r="S878">
        <v>2</v>
      </c>
      <c r="T878">
        <f t="shared" si="94"/>
        <v>5.6</v>
      </c>
      <c r="U878">
        <f>IF((MIN('GA2'!$F$3,R878)-MAX(0,Q878))&lt;0,0,MIN('GA2'!$F$3,R878)-MAX(0,Q878))</f>
        <v>1.4689916955204372</v>
      </c>
      <c r="V878">
        <f>IF((MIN('GA2'!$F$4,WS1B!R878)-MAX('GA2'!$F$3, WS1B!Q878))&lt;0,0,MIN('GA2'!$F$4,WS1B!R878)-MAX('GA2'!$F$3, WS1B!Q878))</f>
        <v>3.5044493081118961</v>
      </c>
      <c r="W878">
        <f>IF((MIN(24,R878)-MAX('GA2'!$F$4,WS1B!Q878))&lt;0,0,MIN(24,R878)-MAX('GA2'!$F$4,WS1B!Q878))</f>
        <v>0.62655899636766677</v>
      </c>
      <c r="X878">
        <f>(U878*'GA2'!$B$5+WS1B!V878*'GA2'!$C$5+WS1B!W878*'GA2'!$D$5)*INDEX('GA2'!$E$3:$E$8,WS1B!S878)</f>
        <v>71684.381513595916</v>
      </c>
      <c r="Y878">
        <v>14.2</v>
      </c>
      <c r="Z878">
        <v>15.2</v>
      </c>
      <c r="AA878">
        <v>3</v>
      </c>
      <c r="AB878">
        <f t="shared" si="95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9515.1206545021869</v>
      </c>
      <c r="AG878">
        <v>3.2</v>
      </c>
      <c r="AH878">
        <v>16.899999999999999</v>
      </c>
      <c r="AI878">
        <v>1</v>
      </c>
      <c r="AJ878">
        <f t="shared" si="96"/>
        <v>13.7</v>
      </c>
      <c r="AK878">
        <f>IF((MIN('GA2'!$F$3,AH878)-MAX(0,AG878))&lt;0,0,MIN('GA2'!$F$3,AH878)-MAX(0,AG878))</f>
        <v>1.6689916955204369</v>
      </c>
      <c r="AL878">
        <f>IF((MIN('GA2'!$F$4,WS1B!AH878)-MAX('GA2'!$F$3, WS1B!AG878))&lt;0,0,MIN('GA2'!$F$4,WS1B!AH878)-MAX('GA2'!$F$3, WS1B!AG878))</f>
        <v>3.5044493081118961</v>
      </c>
      <c r="AM878">
        <f>IF((MIN(24,AH878)-MAX('GA2'!$F$4,WS1B!AG878))&lt;0,0,MIN(24,AH878)-MAX('GA2'!$F$4,WS1B!AG878))</f>
        <v>8.5265589963676653</v>
      </c>
      <c r="AN878">
        <f>(AK878*'GA2'!$B$7+WS1B!AL878*'GA2'!$C$7+WS1B!AM878*'GA2'!$D$7)*INDEX('GA2'!$E$3:$E$8,WS1B!AI878)</f>
        <v>109505.23242834253</v>
      </c>
      <c r="AO878">
        <f t="shared" si="91"/>
        <v>208702.7425119679</v>
      </c>
      <c r="AP878">
        <v>181044</v>
      </c>
      <c r="AQ878">
        <v>234.2</v>
      </c>
      <c r="AR878">
        <f t="shared" si="97"/>
        <v>27658.742511967896</v>
      </c>
    </row>
    <row r="879" spans="1:44" x14ac:dyDescent="0.3">
      <c r="A879">
        <v>0</v>
      </c>
      <c r="B879">
        <v>0</v>
      </c>
      <c r="C879">
        <v>4</v>
      </c>
      <c r="D879">
        <f t="shared" si="92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93"/>
        <v>10.6</v>
      </c>
      <c r="M879">
        <f>IF((MIN('GA2'!$F$3,J879)-MAX(0,I879))&lt;0,0,MIN('GA2'!$F$3,J879)-MAX(0,I879))</f>
        <v>1.3689916955204371</v>
      </c>
      <c r="N879">
        <f>IF((MIN('GA2'!$F$4,WS1B!J879)-MAX('GA2'!$F$3, WS1B!I879))&lt;0,0,MIN('GA2'!$F$4,WS1B!J879)-MAX('GA2'!$F$3, WS1B!I879))</f>
        <v>3.5044493081118961</v>
      </c>
      <c r="O879">
        <f>IF((MIN(24,J879)-MAX('GA2'!$F$4,WS1B!I879))&lt;0,0,MIN(24,J879)-MAX('GA2'!$F$4,WS1B!I879))</f>
        <v>5.7265589963676664</v>
      </c>
      <c r="P879">
        <f>(M879*'GA2'!$B$4+WS1B!N879*'GA2'!$C$4+WS1B!O879*'GA2'!$D$4)*INDEX('GA2'!$E$3:$E$8,WS1B!K879)</f>
        <v>117845.50257221064</v>
      </c>
      <c r="Q879">
        <v>11.9</v>
      </c>
      <c r="R879">
        <v>17.8</v>
      </c>
      <c r="S879">
        <v>1</v>
      </c>
      <c r="T879">
        <f t="shared" si="94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43984.45148339252</v>
      </c>
      <c r="Y879">
        <v>1</v>
      </c>
      <c r="Z879">
        <v>5.4</v>
      </c>
      <c r="AA879">
        <v>6</v>
      </c>
      <c r="AB879">
        <f t="shared" si="95"/>
        <v>4.4000000000000004</v>
      </c>
      <c r="AC879">
        <f>IF((MIN('GA2'!$F$3,Z879)-MAX(0,Y879))&lt;0,0,MIN('GA2'!$F$3,Z879)-MAX(0,Y879))</f>
        <v>3.8689916955204371</v>
      </c>
      <c r="AD879">
        <f>IF((MIN('GA2'!$F$4,WS1B!Z879)-MAX('GA2'!$F$3, WS1B!Y879))&lt;0,0,MIN('GA2'!$F$4,WS1B!Z879)-MAX('GA2'!$F$3, WS1B!Y879))</f>
        <v>0.53100830447956326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42928.269667798544</v>
      </c>
      <c r="AG879">
        <v>0</v>
      </c>
      <c r="AH879">
        <v>0</v>
      </c>
      <c r="AI879">
        <v>2</v>
      </c>
      <c r="AJ879">
        <f t="shared" si="96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 t="shared" si="91"/>
        <v>204758.22372340169</v>
      </c>
      <c r="AP879">
        <v>235516</v>
      </c>
      <c r="AQ879">
        <v>188.4</v>
      </c>
      <c r="AR879">
        <f t="shared" si="97"/>
        <v>30757.776276598306</v>
      </c>
    </row>
    <row r="880" spans="1:44" x14ac:dyDescent="0.3">
      <c r="A880">
        <v>0</v>
      </c>
      <c r="B880">
        <v>0</v>
      </c>
      <c r="C880">
        <v>4</v>
      </c>
      <c r="D880">
        <f t="shared" si="92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93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94"/>
        <v>15.3</v>
      </c>
      <c r="U880">
        <f>IF((MIN('GA2'!$F$3,R880)-MAX(0,Q880))&lt;0,0,MIN('GA2'!$F$3,R880)-MAX(0,Q880))</f>
        <v>1.6689916955204369</v>
      </c>
      <c r="V880">
        <f>IF((MIN('GA2'!$F$4,WS1B!R880)-MAX('GA2'!$F$3, WS1B!Q880))&lt;0,0,MIN('GA2'!$F$4,WS1B!R880)-MAX('GA2'!$F$3, WS1B!Q880))</f>
        <v>3.5044493081118961</v>
      </c>
      <c r="W880">
        <f>IF((MIN(24,R880)-MAX('GA2'!$F$4,WS1B!Q880))&lt;0,0,MIN(24,R880)-MAX('GA2'!$F$4,WS1B!Q880))</f>
        <v>10.126558996367667</v>
      </c>
      <c r="X880">
        <f>(U880*'GA2'!$B$5+WS1B!V880*'GA2'!$C$5+WS1B!W880*'GA2'!$D$5)*INDEX('GA2'!$E$3:$E$8,WS1B!S880)</f>
        <v>150090.39022685547</v>
      </c>
      <c r="Y880">
        <v>0</v>
      </c>
      <c r="Z880">
        <v>0</v>
      </c>
      <c r="AA880">
        <v>6</v>
      </c>
      <c r="AB880">
        <f t="shared" si="95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96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20644.55741232567</v>
      </c>
      <c r="AO880">
        <f t="shared" si="91"/>
        <v>170734.94763918113</v>
      </c>
      <c r="AP880">
        <v>182494</v>
      </c>
      <c r="AQ880">
        <v>150</v>
      </c>
      <c r="AR880">
        <f t="shared" si="97"/>
        <v>11759.052360818867</v>
      </c>
    </row>
    <row r="881" spans="1:44" x14ac:dyDescent="0.3">
      <c r="A881">
        <v>3.1</v>
      </c>
      <c r="B881">
        <v>18.600000000000001</v>
      </c>
      <c r="C881">
        <v>6</v>
      </c>
      <c r="D881">
        <f t="shared" si="92"/>
        <v>15.500000000000002</v>
      </c>
      <c r="E881">
        <f>IF((MIN('GA2'!$F$3,B881)-MAX(0,A881))&lt;0,0,MIN('GA2'!$F$3,B881)-MAX(0,A881))</f>
        <v>1.768991695520437</v>
      </c>
      <c r="F881">
        <f>IF((MIN('GA2'!$F$4,WS1B!B881)-MAX('GA2'!$F$3, WS1B!A881))&lt;0,0,MIN('GA2'!$F$4,WS1B!B881)-MAX('GA2'!$F$3, WS1B!A881))</f>
        <v>3.5044493081118961</v>
      </c>
      <c r="G881">
        <f>IF((MIN(24,B881)-MAX('GA2'!$F$4,WS1B!A881))&lt;0,0,MIN(24,B881)-MAX('GA2'!$F$4,WS1B!A881))</f>
        <v>10.226558996367668</v>
      </c>
      <c r="H881">
        <f>(E881*'GA2'!$B$3+WS1B!F881*'GA2'!$C$3+WS1B!G881*'GA2'!$D$3)*INDEX('GA2'!$E$3:$E$8,WS1B!C881)</f>
        <v>155650.19453241533</v>
      </c>
      <c r="I881">
        <v>0.1</v>
      </c>
      <c r="J881">
        <v>12.4</v>
      </c>
      <c r="K881">
        <v>3</v>
      </c>
      <c r="L881">
        <f t="shared" si="93"/>
        <v>12.3</v>
      </c>
      <c r="M881">
        <f>IF((MIN('GA2'!$F$3,J881)-MAX(0,I881))&lt;0,0,MIN('GA2'!$F$3,J881)-MAX(0,I881))</f>
        <v>4.7689916955204374</v>
      </c>
      <c r="N881">
        <f>IF((MIN('GA2'!$F$4,WS1B!J881)-MAX('GA2'!$F$3, WS1B!I881))&lt;0,0,MIN('GA2'!$F$4,WS1B!J881)-MAX('GA2'!$F$3, WS1B!I881))</f>
        <v>3.5044493081118961</v>
      </c>
      <c r="O881">
        <f>IF((MIN(24,J881)-MAX('GA2'!$F$4,WS1B!I881))&lt;0,0,MIN(24,J881)-MAX('GA2'!$F$4,WS1B!I881))</f>
        <v>4.0265589963676671</v>
      </c>
      <c r="P881">
        <f>(M881*'GA2'!$B$4+WS1B!N881*'GA2'!$C$4+WS1B!O881*'GA2'!$D$4)*INDEX('GA2'!$E$3:$E$8,WS1B!K881)</f>
        <v>134518.41308570665</v>
      </c>
      <c r="Q881">
        <v>0</v>
      </c>
      <c r="R881">
        <v>0</v>
      </c>
      <c r="S881">
        <v>1</v>
      </c>
      <c r="T881">
        <f t="shared" si="94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95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96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 t="shared" si="91"/>
        <v>290168.60761812201</v>
      </c>
      <c r="AP881">
        <v>281699</v>
      </c>
      <c r="AQ881">
        <v>355.5</v>
      </c>
      <c r="AR881">
        <f t="shared" si="97"/>
        <v>8469.6076181220124</v>
      </c>
    </row>
    <row r="882" spans="1:44" x14ac:dyDescent="0.3">
      <c r="A882">
        <v>0</v>
      </c>
      <c r="B882">
        <v>0</v>
      </c>
      <c r="C882">
        <v>3</v>
      </c>
      <c r="D882">
        <f t="shared" si="92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93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94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109163.63523446354</v>
      </c>
      <c r="Y882">
        <v>0</v>
      </c>
      <c r="Z882">
        <v>0</v>
      </c>
      <c r="AA882">
        <v>1</v>
      </c>
      <c r="AB882">
        <f t="shared" si="95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96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 t="shared" si="91"/>
        <v>109163.63523446354</v>
      </c>
      <c r="AP882">
        <v>108540</v>
      </c>
      <c r="AQ882">
        <v>120.8</v>
      </c>
      <c r="AR882">
        <f t="shared" si="97"/>
        <v>623.63523446353793</v>
      </c>
    </row>
    <row r="883" spans="1:44" x14ac:dyDescent="0.3">
      <c r="A883">
        <v>11.2</v>
      </c>
      <c r="B883">
        <v>22.9</v>
      </c>
      <c r="C883">
        <v>6</v>
      </c>
      <c r="D883">
        <f t="shared" si="92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130069.93920664224</v>
      </c>
      <c r="I883">
        <v>0</v>
      </c>
      <c r="J883">
        <v>0</v>
      </c>
      <c r="K883">
        <v>1</v>
      </c>
      <c r="L883">
        <f t="shared" si="93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94"/>
        <v>17.599999999999998</v>
      </c>
      <c r="U883">
        <f>IF((MIN('GA2'!$F$3,R883)-MAX(0,Q883))&lt;0,0,MIN('GA2'!$F$3,R883)-MAX(0,Q883))</f>
        <v>4.0689916955204373</v>
      </c>
      <c r="V883">
        <f>IF((MIN('GA2'!$F$4,WS1B!R883)-MAX('GA2'!$F$3, WS1B!Q883))&lt;0,0,MIN('GA2'!$F$4,WS1B!R883)-MAX('GA2'!$F$3, WS1B!Q883))</f>
        <v>3.5044493081118961</v>
      </c>
      <c r="W883">
        <f>IF((MIN(24,R883)-MAX('GA2'!$F$4,WS1B!Q883))&lt;0,0,MIN(24,R883)-MAX('GA2'!$F$4,WS1B!Q883))</f>
        <v>10.026558996367665</v>
      </c>
      <c r="X883">
        <f>(U883*'GA2'!$B$5+WS1B!V883*'GA2'!$C$5+WS1B!W883*'GA2'!$D$5)*INDEX('GA2'!$E$3:$E$8,WS1B!S883)</f>
        <v>195680.30823971701</v>
      </c>
      <c r="Y883">
        <v>2.5</v>
      </c>
      <c r="Z883">
        <v>10</v>
      </c>
      <c r="AA883">
        <v>4</v>
      </c>
      <c r="AB883">
        <f t="shared" si="95"/>
        <v>7.5</v>
      </c>
      <c r="AC883">
        <f>IF((MIN('GA2'!$F$3,Z883)-MAX(0,Y883))&lt;0,0,MIN('GA2'!$F$3,Z883)-MAX(0,Y883))</f>
        <v>2.3689916955204371</v>
      </c>
      <c r="AD883">
        <f>IF((MIN('GA2'!$F$4,WS1B!Z883)-MAX('GA2'!$F$3, WS1B!Y883))&lt;0,0,MIN('GA2'!$F$4,WS1B!Z883)-MAX('GA2'!$F$3, WS1B!Y883))</f>
        <v>3.5044493081118961</v>
      </c>
      <c r="AE883">
        <f>IF((MIN(24,Z883)-MAX('GA2'!$F$4,WS1B!Y883))&lt;0,0,MIN(24,Z883)-MAX('GA2'!$F$4,WS1B!Y883))</f>
        <v>1.6265589963676668</v>
      </c>
      <c r="AF883">
        <f>(AC883*'GA2'!$B$6+WS1B!AD883*'GA2'!$C$6+WS1B!AE883*'GA2'!$D$6)*INDEX('GA2'!$E$3:$E$8,WS1B!AA883)</f>
        <v>73391.689647507781</v>
      </c>
      <c r="AG883">
        <v>0</v>
      </c>
      <c r="AH883">
        <v>0</v>
      </c>
      <c r="AI883">
        <v>3</v>
      </c>
      <c r="AJ883">
        <f t="shared" si="96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 t="shared" si="91"/>
        <v>399141.93709386705</v>
      </c>
      <c r="AP883">
        <v>416379</v>
      </c>
      <c r="AQ883">
        <v>376.3</v>
      </c>
      <c r="AR883">
        <f t="shared" si="97"/>
        <v>17237.062906132953</v>
      </c>
    </row>
    <row r="884" spans="1:44" x14ac:dyDescent="0.3">
      <c r="A884">
        <v>0</v>
      </c>
      <c r="B884">
        <v>0</v>
      </c>
      <c r="C884">
        <v>1</v>
      </c>
      <c r="D884">
        <f t="shared" si="92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93"/>
        <v>14.899999999999999</v>
      </c>
      <c r="M884">
        <f>IF((MIN('GA2'!$F$3,J884)-MAX(0,I884))&lt;0,0,MIN('GA2'!$F$3,J884)-MAX(0,I884))</f>
        <v>4.5689916955204373</v>
      </c>
      <c r="N884">
        <f>IF((MIN('GA2'!$F$4,WS1B!J884)-MAX('GA2'!$F$3, WS1B!I884))&lt;0,0,MIN('GA2'!$F$4,WS1B!J884)-MAX('GA2'!$F$3, WS1B!I884))</f>
        <v>3.5044493081118961</v>
      </c>
      <c r="O884">
        <f>IF((MIN(24,J884)-MAX('GA2'!$F$4,WS1B!I884))&lt;0,0,MIN(24,J884)-MAX('GA2'!$F$4,WS1B!I884))</f>
        <v>6.8265589963676661</v>
      </c>
      <c r="P884">
        <f>(M884*'GA2'!$B$4+WS1B!N884*'GA2'!$C$4+WS1B!O884*'GA2'!$D$4)*INDEX('GA2'!$E$3:$E$8,WS1B!K884)</f>
        <v>168139.24897771975</v>
      </c>
      <c r="Q884">
        <v>0</v>
      </c>
      <c r="R884">
        <v>0</v>
      </c>
      <c r="S884">
        <v>5</v>
      </c>
      <c r="T884">
        <f t="shared" si="94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95"/>
        <v>6.3999999999999995</v>
      </c>
      <c r="AC884">
        <f>IF((MIN('GA2'!$F$3,Z884)-MAX(0,Y884))&lt;0,0,MIN('GA2'!$F$3,Z884)-MAX(0,Y884))</f>
        <v>2.1689916955204369</v>
      </c>
      <c r="AD884">
        <f>IF((MIN('GA2'!$F$4,WS1B!Z884)-MAX('GA2'!$F$3, WS1B!Y884))&lt;0,0,MIN('GA2'!$F$4,WS1B!Z884)-MAX('GA2'!$F$3, WS1B!Y884))</f>
        <v>3.5044493081118961</v>
      </c>
      <c r="AE884">
        <f>IF((MIN(24,Z884)-MAX('GA2'!$F$4,WS1B!Y884))&lt;0,0,MIN(24,Z884)-MAX('GA2'!$F$4,WS1B!Y884))</f>
        <v>0.72655899636766641</v>
      </c>
      <c r="AF884">
        <f>(AC884*'GA2'!$B$6+WS1B!AD884*'GA2'!$C$6+WS1B!AE884*'GA2'!$D$6)*INDEX('GA2'!$E$3:$E$8,WS1B!AA884)</f>
        <v>64916.593253359293</v>
      </c>
      <c r="AG884">
        <v>0</v>
      </c>
      <c r="AH884">
        <v>0</v>
      </c>
      <c r="AI884">
        <v>6</v>
      </c>
      <c r="AJ884">
        <f t="shared" si="96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 t="shared" si="91"/>
        <v>233055.84223107903</v>
      </c>
      <c r="AP884">
        <v>242317</v>
      </c>
      <c r="AQ884">
        <v>200.2</v>
      </c>
      <c r="AR884">
        <f t="shared" si="97"/>
        <v>9261.1577689209662</v>
      </c>
    </row>
    <row r="885" spans="1:44" x14ac:dyDescent="0.3">
      <c r="A885">
        <v>11</v>
      </c>
      <c r="B885">
        <v>19.7</v>
      </c>
      <c r="C885">
        <v>2</v>
      </c>
      <c r="D885">
        <f t="shared" si="92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70324.520534634459</v>
      </c>
      <c r="I885">
        <v>0</v>
      </c>
      <c r="J885">
        <v>0</v>
      </c>
      <c r="K885">
        <v>1</v>
      </c>
      <c r="L885">
        <f t="shared" si="93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94"/>
        <v>9</v>
      </c>
      <c r="U885">
        <f>IF((MIN('GA2'!$F$3,R885)-MAX(0,Q885))&lt;0,0,MIN('GA2'!$F$3,R885)-MAX(0,Q885))</f>
        <v>2.3689916955204371</v>
      </c>
      <c r="V885">
        <f>IF((MIN('GA2'!$F$4,WS1B!R885)-MAX('GA2'!$F$3, WS1B!Q885))&lt;0,0,MIN('GA2'!$F$4,WS1B!R885)-MAX('GA2'!$F$3, WS1B!Q885))</f>
        <v>3.5044493081118961</v>
      </c>
      <c r="W885">
        <f>IF((MIN(24,R885)-MAX('GA2'!$F$4,WS1B!Q885))&lt;0,0,MIN(24,R885)-MAX('GA2'!$F$4,WS1B!Q885))</f>
        <v>3.1265589963676668</v>
      </c>
      <c r="X885">
        <f>(U885*'GA2'!$B$5+WS1B!V885*'GA2'!$C$5+WS1B!W885*'GA2'!$D$5)*INDEX('GA2'!$E$3:$E$8,WS1B!S885)</f>
        <v>123040.23478330555</v>
      </c>
      <c r="Y885">
        <v>2.7</v>
      </c>
      <c r="Z885">
        <v>3.5</v>
      </c>
      <c r="AA885">
        <v>5</v>
      </c>
      <c r="AB885">
        <f t="shared" si="95"/>
        <v>0.79999999999999982</v>
      </c>
      <c r="AC885">
        <f>IF((MIN('GA2'!$F$3,Z885)-MAX(0,Y885))&lt;0,0,MIN('GA2'!$F$3,Z885)-MAX(0,Y885))</f>
        <v>0.79999999999999982</v>
      </c>
      <c r="AD885">
        <f>IF((MIN('GA2'!$F$4,WS1B!Z885)-MAX('GA2'!$F$3, WS1B!Y885))&lt;0,0,MIN('GA2'!$F$4,WS1B!Z885)-MAX('GA2'!$F$3, WS1B!Y885))</f>
        <v>0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6079.8163699220368</v>
      </c>
      <c r="AG885">
        <v>16.7</v>
      </c>
      <c r="AH885">
        <v>18.600000000000001</v>
      </c>
      <c r="AI885">
        <v>4</v>
      </c>
      <c r="AJ885">
        <f t="shared" si="96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17763.448210280905</v>
      </c>
      <c r="AO885">
        <f t="shared" si="91"/>
        <v>217208.01989814299</v>
      </c>
      <c r="AP885">
        <v>225406</v>
      </c>
      <c r="AQ885">
        <v>231.7</v>
      </c>
      <c r="AR885">
        <f t="shared" si="97"/>
        <v>8197.9801018570142</v>
      </c>
    </row>
    <row r="886" spans="1:44" x14ac:dyDescent="0.3">
      <c r="A886">
        <v>0.8</v>
      </c>
      <c r="B886">
        <v>5.8</v>
      </c>
      <c r="C886">
        <v>6</v>
      </c>
      <c r="D886">
        <f t="shared" si="92"/>
        <v>5</v>
      </c>
      <c r="E886">
        <f>IF((MIN('GA2'!$F$3,B886)-MAX(0,A886))&lt;0,0,MIN('GA2'!$F$3,B886)-MAX(0,A886))</f>
        <v>4.0689916955204373</v>
      </c>
      <c r="F886">
        <f>IF((MIN('GA2'!$F$4,WS1B!B886)-MAX('GA2'!$F$3, WS1B!A886))&lt;0,0,MIN('GA2'!$F$4,WS1B!B886)-MAX('GA2'!$F$3, WS1B!A886))</f>
        <v>0.93100830447956273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51839.906130164753</v>
      </c>
      <c r="I886">
        <v>0</v>
      </c>
      <c r="J886">
        <v>0</v>
      </c>
      <c r="K886">
        <v>3</v>
      </c>
      <c r="L886">
        <f t="shared" si="93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94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95"/>
        <v>16.2</v>
      </c>
      <c r="AC886">
        <f>IF((MIN('GA2'!$F$3,Z886)-MAX(0,Y886))&lt;0,0,MIN('GA2'!$F$3,Z886)-MAX(0,Y886))</f>
        <v>3.5689916955204373</v>
      </c>
      <c r="AD886">
        <f>IF((MIN('GA2'!$F$4,WS1B!Z886)-MAX('GA2'!$F$3, WS1B!Y886))&lt;0,0,MIN('GA2'!$F$4,WS1B!Z886)-MAX('GA2'!$F$3, WS1B!Y886))</f>
        <v>3.5044493081118961</v>
      </c>
      <c r="AE886">
        <f>IF((MIN(24,Z886)-MAX('GA2'!$F$4,WS1B!Y886))&lt;0,0,MIN(24,Z886)-MAX('GA2'!$F$4,WS1B!Y886))</f>
        <v>9.1265589963676668</v>
      </c>
      <c r="AF886">
        <f>(AC886*'GA2'!$B$6+WS1B!AD886*'GA2'!$C$6+WS1B!AE886*'GA2'!$D$6)*INDEX('GA2'!$E$3:$E$8,WS1B!AA886)</f>
        <v>140913.40647412569</v>
      </c>
      <c r="AG886">
        <v>8.6</v>
      </c>
      <c r="AH886">
        <v>16.600000000000001</v>
      </c>
      <c r="AI886">
        <v>1</v>
      </c>
      <c r="AJ886">
        <f t="shared" si="96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77127.594513643722</v>
      </c>
      <c r="AO886">
        <f t="shared" si="91"/>
        <v>269880.90711793414</v>
      </c>
      <c r="AP886">
        <v>259232</v>
      </c>
      <c r="AQ886">
        <v>300.60000000000002</v>
      </c>
      <c r="AR886">
        <f t="shared" si="97"/>
        <v>10648.907117934141</v>
      </c>
    </row>
    <row r="887" spans="1:44" x14ac:dyDescent="0.3">
      <c r="A887">
        <v>1.9</v>
      </c>
      <c r="B887">
        <v>13.9</v>
      </c>
      <c r="C887">
        <v>2</v>
      </c>
      <c r="D887">
        <f t="shared" si="92"/>
        <v>12</v>
      </c>
      <c r="E887">
        <f>IF((MIN('GA2'!$F$3,B887)-MAX(0,A887))&lt;0,0,MIN('GA2'!$F$3,B887)-MAX(0,A887))</f>
        <v>2.9689916955204372</v>
      </c>
      <c r="F887">
        <f>IF((MIN('GA2'!$F$4,WS1B!B887)-MAX('GA2'!$F$3, WS1B!A887))&lt;0,0,MIN('GA2'!$F$4,WS1B!B887)-MAX('GA2'!$F$3, WS1B!A887))</f>
        <v>3.5044493081118961</v>
      </c>
      <c r="G887">
        <f>IF((MIN(24,B887)-MAX('GA2'!$F$4,WS1B!A887))&lt;0,0,MIN(24,B887)-MAX('GA2'!$F$4,WS1B!A887))</f>
        <v>5.5265589963676671</v>
      </c>
      <c r="H887">
        <f>(E887*'GA2'!$B$3+WS1B!F887*'GA2'!$C$3+WS1B!G887*'GA2'!$D$3)*INDEX('GA2'!$E$3:$E$8,WS1B!C887)</f>
        <v>85047.645409404155</v>
      </c>
      <c r="I887">
        <v>0</v>
      </c>
      <c r="J887">
        <v>0</v>
      </c>
      <c r="K887">
        <v>1</v>
      </c>
      <c r="L887">
        <f t="shared" si="93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94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25995.048547325783</v>
      </c>
      <c r="Y887">
        <v>0</v>
      </c>
      <c r="Z887">
        <v>0</v>
      </c>
      <c r="AA887">
        <v>4</v>
      </c>
      <c r="AB887">
        <f t="shared" si="95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96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 t="shared" si="91"/>
        <v>111042.69395672994</v>
      </c>
      <c r="AP887">
        <v>97090</v>
      </c>
      <c r="AQ887">
        <v>204</v>
      </c>
      <c r="AR887">
        <f t="shared" si="97"/>
        <v>13952.693956729941</v>
      </c>
    </row>
    <row r="888" spans="1:44" x14ac:dyDescent="0.3">
      <c r="A888">
        <v>0</v>
      </c>
      <c r="B888">
        <v>0</v>
      </c>
      <c r="C888">
        <v>3</v>
      </c>
      <c r="D888">
        <f t="shared" si="92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93"/>
        <v>13.8</v>
      </c>
      <c r="M888">
        <f>IF((MIN('GA2'!$F$3,J888)-MAX(0,I888))&lt;0,0,MIN('GA2'!$F$3,J888)-MAX(0,I888))</f>
        <v>3.8689916955204371</v>
      </c>
      <c r="N888">
        <f>IF((MIN('GA2'!$F$4,WS1B!J888)-MAX('GA2'!$F$3, WS1B!I888))&lt;0,0,MIN('GA2'!$F$4,WS1B!J888)-MAX('GA2'!$F$3, WS1B!I888))</f>
        <v>3.5044493081118961</v>
      </c>
      <c r="O888">
        <f>IF((MIN(24,J888)-MAX('GA2'!$F$4,WS1B!I888))&lt;0,0,MIN(24,J888)-MAX('GA2'!$F$4,WS1B!I888))</f>
        <v>6.4265589963676675</v>
      </c>
      <c r="P888">
        <f>(M888*'GA2'!$B$4+WS1B!N888*'GA2'!$C$4+WS1B!O888*'GA2'!$D$4)*INDEX('GA2'!$E$3:$E$8,WS1B!K888)</f>
        <v>172273.71456310459</v>
      </c>
      <c r="Q888">
        <v>9.1999999999999993</v>
      </c>
      <c r="R888">
        <v>18.600000000000001</v>
      </c>
      <c r="S888">
        <v>1</v>
      </c>
      <c r="T888">
        <f t="shared" si="94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70076.922702354204</v>
      </c>
      <c r="Y888">
        <v>0</v>
      </c>
      <c r="Z888">
        <v>0</v>
      </c>
      <c r="AA888">
        <v>4</v>
      </c>
      <c r="AB888">
        <f t="shared" si="95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96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 t="shared" si="91"/>
        <v>242350.63726545879</v>
      </c>
      <c r="AP888">
        <v>259218</v>
      </c>
      <c r="AQ888">
        <v>213.2</v>
      </c>
      <c r="AR888">
        <f t="shared" si="97"/>
        <v>16867.36273454121</v>
      </c>
    </row>
    <row r="889" spans="1:44" x14ac:dyDescent="0.3">
      <c r="A889">
        <v>0</v>
      </c>
      <c r="B889">
        <v>0</v>
      </c>
      <c r="C889">
        <v>1</v>
      </c>
      <c r="D889">
        <f t="shared" si="92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93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38624.527638428262</v>
      </c>
      <c r="Q889">
        <v>0</v>
      </c>
      <c r="R889">
        <v>0</v>
      </c>
      <c r="S889">
        <v>3</v>
      </c>
      <c r="T889">
        <f t="shared" si="94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95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37736.018864324687</v>
      </c>
      <c r="AG889">
        <v>3.8</v>
      </c>
      <c r="AH889">
        <v>10.8</v>
      </c>
      <c r="AI889">
        <v>4</v>
      </c>
      <c r="AJ889">
        <f t="shared" si="96"/>
        <v>7.0000000000000009</v>
      </c>
      <c r="AK889">
        <f>IF((MIN('GA2'!$F$3,AH889)-MAX(0,AG889))&lt;0,0,MIN('GA2'!$F$3,AH889)-MAX(0,AG889))</f>
        <v>1.0689916955204373</v>
      </c>
      <c r="AL889">
        <f>IF((MIN('GA2'!$F$4,WS1B!AH889)-MAX('GA2'!$F$3, WS1B!AG889))&lt;0,0,MIN('GA2'!$F$4,WS1B!AH889)-MAX('GA2'!$F$3, WS1B!AG889))</f>
        <v>3.5044493081118961</v>
      </c>
      <c r="AM889">
        <f>IF((MIN(24,AH889)-MAX('GA2'!$F$4,WS1B!AG889))&lt;0,0,MIN(24,AH889)-MAX('GA2'!$F$4,WS1B!AG889))</f>
        <v>2.4265589963676675</v>
      </c>
      <c r="AN889">
        <f>(AK889*'GA2'!$B$7+WS1B!AL889*'GA2'!$C$7+WS1B!AM889*'GA2'!$D$7)*INDEX('GA2'!$E$3:$E$8,WS1B!AI889)</f>
        <v>44762.244342085447</v>
      </c>
      <c r="AO889">
        <f t="shared" si="91"/>
        <v>121122.7908448384</v>
      </c>
      <c r="AP889">
        <v>137788</v>
      </c>
      <c r="AQ889">
        <v>150.80000000000001</v>
      </c>
      <c r="AR889">
        <f t="shared" si="97"/>
        <v>16665.209155161603</v>
      </c>
    </row>
    <row r="890" spans="1:44" x14ac:dyDescent="0.3">
      <c r="A890">
        <v>16.399999999999999</v>
      </c>
      <c r="B890">
        <v>21.9</v>
      </c>
      <c r="C890">
        <v>6</v>
      </c>
      <c r="D890">
        <f t="shared" si="92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61143.988515942947</v>
      </c>
      <c r="I890">
        <v>0</v>
      </c>
      <c r="J890">
        <v>0</v>
      </c>
      <c r="K890">
        <v>1</v>
      </c>
      <c r="L890">
        <f t="shared" si="93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94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3.0734410036323334</v>
      </c>
      <c r="W890">
        <f>IF((MIN(24,R890)-MAX('GA2'!$F$4,WS1B!Q890))&lt;0,0,MIN(24,R890)-MAX('GA2'!$F$4,WS1B!Q890))</f>
        <v>8.5265589963676653</v>
      </c>
      <c r="X890">
        <f>(U890*'GA2'!$B$5+WS1B!V890*'GA2'!$C$5+WS1B!W890*'GA2'!$D$5)*INDEX('GA2'!$E$3:$E$8,WS1B!S890)</f>
        <v>108957.78490707101</v>
      </c>
      <c r="Y890">
        <v>8.6999999999999993</v>
      </c>
      <c r="Z890">
        <v>17.3</v>
      </c>
      <c r="AA890">
        <v>2</v>
      </c>
      <c r="AB890">
        <f t="shared" si="95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65546.345455434406</v>
      </c>
      <c r="AG890">
        <v>0</v>
      </c>
      <c r="AH890">
        <v>0</v>
      </c>
      <c r="AI890">
        <v>3</v>
      </c>
      <c r="AJ890">
        <f t="shared" si="96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 t="shared" si="91"/>
        <v>235648.11887844835</v>
      </c>
      <c r="AP890">
        <v>273437</v>
      </c>
      <c r="AQ890">
        <v>244.1</v>
      </c>
      <c r="AR890">
        <f t="shared" si="97"/>
        <v>37788.881121551647</v>
      </c>
    </row>
    <row r="891" spans="1:44" x14ac:dyDescent="0.3">
      <c r="A891">
        <v>7.8</v>
      </c>
      <c r="B891">
        <v>22.7</v>
      </c>
      <c r="C891">
        <v>3</v>
      </c>
      <c r="D891">
        <f t="shared" si="92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0.57344100363233341</v>
      </c>
      <c r="G891">
        <f>IF((MIN(24,B891)-MAX('GA2'!$F$4,WS1B!A891))&lt;0,0,MIN(24,B891)-MAX('GA2'!$F$4,WS1B!A891))</f>
        <v>14.326558996367666</v>
      </c>
      <c r="H891">
        <f>(E891*'GA2'!$B$3+WS1B!F891*'GA2'!$C$3+WS1B!G891*'GA2'!$D$3)*INDEX('GA2'!$E$3:$E$8,WS1B!C891)</f>
        <v>147836.92818405476</v>
      </c>
      <c r="I891">
        <v>0</v>
      </c>
      <c r="J891">
        <v>0</v>
      </c>
      <c r="K891">
        <v>6</v>
      </c>
      <c r="L891">
        <f t="shared" si="93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94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6940.7293523220678</v>
      </c>
      <c r="Y891">
        <v>1.7</v>
      </c>
      <c r="Z891">
        <v>18.8</v>
      </c>
      <c r="AA891">
        <v>5</v>
      </c>
      <c r="AB891">
        <f t="shared" si="95"/>
        <v>17.100000000000001</v>
      </c>
      <c r="AC891">
        <f>IF((MIN('GA2'!$F$3,Z891)-MAX(0,Y891))&lt;0,0,MIN('GA2'!$F$3,Z891)-MAX(0,Y891))</f>
        <v>3.1689916955204369</v>
      </c>
      <c r="AD891">
        <f>IF((MIN('GA2'!$F$4,WS1B!Z891)-MAX('GA2'!$F$3, WS1B!Y891))&lt;0,0,MIN('GA2'!$F$4,WS1B!Z891)-MAX('GA2'!$F$3, WS1B!Y891))</f>
        <v>3.5044493081118961</v>
      </c>
      <c r="AE891">
        <f>IF((MIN(24,Z891)-MAX('GA2'!$F$4,WS1B!Y891))&lt;0,0,MIN(24,Z891)-MAX('GA2'!$F$4,WS1B!Y891))</f>
        <v>10.426558996367667</v>
      </c>
      <c r="AF891">
        <f>(AC891*'GA2'!$B$6+WS1B!AD891*'GA2'!$C$6+WS1B!AE891*'GA2'!$D$6)*INDEX('GA2'!$E$3:$E$8,WS1B!AA891)</f>
        <v>169751.37832877357</v>
      </c>
      <c r="AG891">
        <v>0</v>
      </c>
      <c r="AH891">
        <v>0</v>
      </c>
      <c r="AI891">
        <v>4</v>
      </c>
      <c r="AJ891">
        <f t="shared" si="96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 t="shared" si="91"/>
        <v>324529.03586515039</v>
      </c>
      <c r="AP891">
        <v>333761</v>
      </c>
      <c r="AQ891">
        <v>368.3</v>
      </c>
      <c r="AR891">
        <f t="shared" si="97"/>
        <v>9231.9641348496079</v>
      </c>
    </row>
    <row r="892" spans="1:44" x14ac:dyDescent="0.3">
      <c r="A892">
        <v>0</v>
      </c>
      <c r="B892">
        <v>0</v>
      </c>
      <c r="C892">
        <v>3</v>
      </c>
      <c r="D892">
        <f t="shared" si="92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93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22232.833307416029</v>
      </c>
      <c r="Q892">
        <v>7.3</v>
      </c>
      <c r="R892">
        <v>12.5</v>
      </c>
      <c r="S892">
        <v>2</v>
      </c>
      <c r="T892">
        <f t="shared" si="94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1.0734410036323334</v>
      </c>
      <c r="W892">
        <f>IF((MIN(24,R892)-MAX('GA2'!$F$4,WS1B!Q892))&lt;0,0,MIN(24,R892)-MAX('GA2'!$F$4,WS1B!Q892))</f>
        <v>4.1265589963676668</v>
      </c>
      <c r="X892">
        <f>(U892*'GA2'!$B$5+WS1B!V892*'GA2'!$C$5+WS1B!W892*'GA2'!$D$5)*INDEX('GA2'!$E$3:$E$8,WS1B!S892)</f>
        <v>44507.271134132941</v>
      </c>
      <c r="Y892">
        <v>12.7</v>
      </c>
      <c r="Z892">
        <v>23.5</v>
      </c>
      <c r="AA892">
        <v>5</v>
      </c>
      <c r="AB892">
        <f t="shared" si="95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97958.734620771633</v>
      </c>
      <c r="AG892">
        <v>0</v>
      </c>
      <c r="AH892">
        <v>0</v>
      </c>
      <c r="AI892">
        <v>1</v>
      </c>
      <c r="AJ892">
        <f t="shared" si="96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 t="shared" si="91"/>
        <v>164698.83906232059</v>
      </c>
      <c r="AP892">
        <v>184162</v>
      </c>
      <c r="AQ892">
        <v>149</v>
      </c>
      <c r="AR892">
        <f t="shared" si="97"/>
        <v>19463.160937679408</v>
      </c>
    </row>
    <row r="893" spans="1:44" x14ac:dyDescent="0.3">
      <c r="A893">
        <v>0</v>
      </c>
      <c r="B893">
        <v>0</v>
      </c>
      <c r="C893">
        <v>2</v>
      </c>
      <c r="D893">
        <f t="shared" si="92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93"/>
        <v>13.099999999999998</v>
      </c>
      <c r="M893">
        <f>IF((MIN('GA2'!$F$3,J893)-MAX(0,I893))&lt;0,0,MIN('GA2'!$F$3,J893)-MAX(0,I893))</f>
        <v>6.8991695520437268E-2</v>
      </c>
      <c r="N893">
        <f>IF((MIN('GA2'!$F$4,WS1B!J893)-MAX('GA2'!$F$3, WS1B!I893))&lt;0,0,MIN('GA2'!$F$4,WS1B!J893)-MAX('GA2'!$F$3, WS1B!I893))</f>
        <v>3.5044493081118961</v>
      </c>
      <c r="O893">
        <f>IF((MIN(24,J893)-MAX('GA2'!$F$4,WS1B!I893))&lt;0,0,MIN(24,J893)-MAX('GA2'!$F$4,WS1B!I893))</f>
        <v>9.5265589963676653</v>
      </c>
      <c r="P893">
        <f>(M893*'GA2'!$B$4+WS1B!N893*'GA2'!$C$4+WS1B!O893*'GA2'!$D$4)*INDEX('GA2'!$E$3:$E$8,WS1B!K893)</f>
        <v>175636.90137998201</v>
      </c>
      <c r="Q893">
        <v>6.9</v>
      </c>
      <c r="R893">
        <v>20.100000000000001</v>
      </c>
      <c r="S893">
        <v>5</v>
      </c>
      <c r="T893">
        <f t="shared" si="94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1.4734410036323329</v>
      </c>
      <c r="W893">
        <f>IF((MIN(24,R893)-MAX('GA2'!$F$4,WS1B!Q893))&lt;0,0,MIN(24,R893)-MAX('GA2'!$F$4,WS1B!Q893))</f>
        <v>11.726558996367668</v>
      </c>
      <c r="X893">
        <f>(U893*'GA2'!$B$5+WS1B!V893*'GA2'!$C$5+WS1B!W893*'GA2'!$D$5)*INDEX('GA2'!$E$3:$E$8,WS1B!S893)</f>
        <v>122777.44112725429</v>
      </c>
      <c r="Y893">
        <v>0</v>
      </c>
      <c r="Z893">
        <v>0</v>
      </c>
      <c r="AA893">
        <v>3</v>
      </c>
      <c r="AB893">
        <f t="shared" si="95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96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105645.77093482844</v>
      </c>
      <c r="AO893">
        <f t="shared" si="91"/>
        <v>404060.11344206473</v>
      </c>
      <c r="AP893">
        <v>416675</v>
      </c>
      <c r="AQ893">
        <v>372.2</v>
      </c>
      <c r="AR893">
        <f t="shared" si="97"/>
        <v>12614.886557935271</v>
      </c>
    </row>
    <row r="894" spans="1:44" x14ac:dyDescent="0.3">
      <c r="A894">
        <v>0.9</v>
      </c>
      <c r="B894">
        <v>17.8</v>
      </c>
      <c r="C894">
        <v>6</v>
      </c>
      <c r="D894">
        <f t="shared" si="92"/>
        <v>16.900000000000002</v>
      </c>
      <c r="E894">
        <f>IF((MIN('GA2'!$F$3,B894)-MAX(0,A894))&lt;0,0,MIN('GA2'!$F$3,B894)-MAX(0,A894))</f>
        <v>3.9689916955204372</v>
      </c>
      <c r="F894">
        <f>IF((MIN('GA2'!$F$4,WS1B!B894)-MAX('GA2'!$F$3, WS1B!A894))&lt;0,0,MIN('GA2'!$F$4,WS1B!B894)-MAX('GA2'!$F$3, WS1B!A894))</f>
        <v>3.5044493081118961</v>
      </c>
      <c r="G894">
        <f>IF((MIN(24,B894)-MAX('GA2'!$F$4,WS1B!A894))&lt;0,0,MIN(24,B894)-MAX('GA2'!$F$4,WS1B!A894))</f>
        <v>9.4265589963676675</v>
      </c>
      <c r="H894">
        <f>(E894*'GA2'!$B$3+WS1B!F894*'GA2'!$C$3+WS1B!G894*'GA2'!$D$3)*INDEX('GA2'!$E$3:$E$8,WS1B!C894)</f>
        <v>171630.8124146444</v>
      </c>
      <c r="I894">
        <v>6.4</v>
      </c>
      <c r="J894">
        <v>11.5</v>
      </c>
      <c r="K894">
        <v>2</v>
      </c>
      <c r="L894">
        <f t="shared" si="93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1.9734410036323329</v>
      </c>
      <c r="O894">
        <f>IF((MIN(24,J894)-MAX('GA2'!$F$4,WS1B!I894))&lt;0,0,MIN(24,J894)-MAX('GA2'!$F$4,WS1B!I894))</f>
        <v>3.1265589963676668</v>
      </c>
      <c r="P894">
        <f>(M894*'GA2'!$B$4+WS1B!N894*'GA2'!$C$4+WS1B!O894*'GA2'!$D$4)*INDEX('GA2'!$E$3:$E$8,WS1B!K894)</f>
        <v>48868.752934544813</v>
      </c>
      <c r="Q894">
        <v>0</v>
      </c>
      <c r="R894">
        <v>0</v>
      </c>
      <c r="S894">
        <v>5</v>
      </c>
      <c r="T894">
        <f t="shared" si="94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95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96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 t="shared" si="91"/>
        <v>220499.56534918922</v>
      </c>
      <c r="AP894">
        <v>216492</v>
      </c>
      <c r="AQ894">
        <v>304.5</v>
      </c>
      <c r="AR894">
        <f t="shared" si="97"/>
        <v>4007.5653491892153</v>
      </c>
    </row>
    <row r="895" spans="1:44" x14ac:dyDescent="0.3">
      <c r="A895">
        <v>10.4</v>
      </c>
      <c r="B895">
        <v>10.8</v>
      </c>
      <c r="C895">
        <v>2</v>
      </c>
      <c r="D895">
        <f t="shared" si="92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3233.3112889487143</v>
      </c>
      <c r="I895">
        <v>1</v>
      </c>
      <c r="J895">
        <v>18.3</v>
      </c>
      <c r="K895">
        <v>1</v>
      </c>
      <c r="L895">
        <f t="shared" si="93"/>
        <v>17.3</v>
      </c>
      <c r="M895">
        <f>IF((MIN('GA2'!$F$3,J895)-MAX(0,I895))&lt;0,0,MIN('GA2'!$F$3,J895)-MAX(0,I895))</f>
        <v>3.8689916955204371</v>
      </c>
      <c r="N895">
        <f>IF((MIN('GA2'!$F$4,WS1B!J895)-MAX('GA2'!$F$3, WS1B!I895))&lt;0,0,MIN('GA2'!$F$4,WS1B!J895)-MAX('GA2'!$F$3, WS1B!I895))</f>
        <v>3.5044493081118961</v>
      </c>
      <c r="O895">
        <f>IF((MIN(24,J895)-MAX('GA2'!$F$4,WS1B!I895))&lt;0,0,MIN(24,J895)-MAX('GA2'!$F$4,WS1B!I895))</f>
        <v>9.9265589963676675</v>
      </c>
      <c r="P895">
        <f>(M895*'GA2'!$B$4+WS1B!N895*'GA2'!$C$4+WS1B!O895*'GA2'!$D$4)*INDEX('GA2'!$E$3:$E$8,WS1B!K895)</f>
        <v>172753.00441156991</v>
      </c>
      <c r="Q895">
        <v>19.399999999999999</v>
      </c>
      <c r="R895">
        <v>23.2</v>
      </c>
      <c r="S895">
        <v>6</v>
      </c>
      <c r="T895">
        <f t="shared" si="94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36273.733226366494</v>
      </c>
      <c r="Y895">
        <v>0</v>
      </c>
      <c r="Z895">
        <v>0</v>
      </c>
      <c r="AA895">
        <v>5</v>
      </c>
      <c r="AB895">
        <f t="shared" si="95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96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 t="shared" si="91"/>
        <v>212260.04892688512</v>
      </c>
      <c r="AP895">
        <v>207523</v>
      </c>
      <c r="AQ895">
        <v>209.4</v>
      </c>
      <c r="AR895">
        <f t="shared" si="97"/>
        <v>4737.0489268851234</v>
      </c>
    </row>
    <row r="896" spans="1:44" x14ac:dyDescent="0.3">
      <c r="A896">
        <v>8</v>
      </c>
      <c r="B896">
        <v>11.9</v>
      </c>
      <c r="C896">
        <v>1</v>
      </c>
      <c r="D896">
        <f t="shared" si="92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0.37344100363233323</v>
      </c>
      <c r="G896">
        <f>IF((MIN(24,B896)-MAX('GA2'!$F$4,WS1B!A896))&lt;0,0,MIN(24,B896)-MAX('GA2'!$F$4,WS1B!A896))</f>
        <v>3.5265589963676671</v>
      </c>
      <c r="H896">
        <f>(E896*'GA2'!$B$3+WS1B!F896*'GA2'!$C$3+WS1B!G896*'GA2'!$D$3)*INDEX('GA2'!$E$3:$E$8,WS1B!C896)</f>
        <v>32445.80365271819</v>
      </c>
      <c r="I896">
        <v>15.4</v>
      </c>
      <c r="J896">
        <v>18.2</v>
      </c>
      <c r="K896">
        <v>2</v>
      </c>
      <c r="L896">
        <f t="shared" si="93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28460.178259894492</v>
      </c>
      <c r="Q896">
        <v>0</v>
      </c>
      <c r="R896">
        <v>0</v>
      </c>
      <c r="S896">
        <v>3</v>
      </c>
      <c r="T896">
        <f t="shared" si="94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95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16671.138461726958</v>
      </c>
      <c r="AG896">
        <v>8.4</v>
      </c>
      <c r="AH896">
        <v>14.2</v>
      </c>
      <c r="AI896">
        <v>5</v>
      </c>
      <c r="AJ896">
        <f t="shared" si="96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61954.822055139542</v>
      </c>
      <c r="AO896">
        <f t="shared" si="91"/>
        <v>139531.94242947918</v>
      </c>
      <c r="AP896">
        <v>98687</v>
      </c>
      <c r="AQ896">
        <v>172.9</v>
      </c>
      <c r="AR896">
        <f t="shared" si="97"/>
        <v>40844.942429479182</v>
      </c>
    </row>
    <row r="897" spans="1:44" x14ac:dyDescent="0.3">
      <c r="A897">
        <v>14.8</v>
      </c>
      <c r="B897">
        <v>20.6</v>
      </c>
      <c r="C897">
        <v>1</v>
      </c>
      <c r="D897">
        <f t="shared" si="92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50356.736848407578</v>
      </c>
      <c r="I897">
        <v>8.6</v>
      </c>
      <c r="J897">
        <v>20.9</v>
      </c>
      <c r="K897">
        <v>2</v>
      </c>
      <c r="L897">
        <f t="shared" si="93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125021.49735596511</v>
      </c>
      <c r="Q897">
        <v>5.8</v>
      </c>
      <c r="R897">
        <v>14.6</v>
      </c>
      <c r="S897">
        <v>5</v>
      </c>
      <c r="T897">
        <f t="shared" si="94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2.5734410036323334</v>
      </c>
      <c r="W897">
        <f>IF((MIN(24,R897)-MAX('GA2'!$F$4,WS1B!Q897))&lt;0,0,MIN(24,R897)-MAX('GA2'!$F$4,WS1B!Q897))</f>
        <v>6.2265589963676664</v>
      </c>
      <c r="X897">
        <f>(U897*'GA2'!$B$5+WS1B!V897*'GA2'!$C$5+WS1B!W897*'GA2'!$D$5)*INDEX('GA2'!$E$3:$E$8,WS1B!S897)</f>
        <v>96696.631407798413</v>
      </c>
      <c r="Y897">
        <v>0</v>
      </c>
      <c r="Z897">
        <v>0</v>
      </c>
      <c r="AA897">
        <v>6</v>
      </c>
      <c r="AB897">
        <f t="shared" si="95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96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5602.8889314907892</v>
      </c>
      <c r="AO897">
        <f t="shared" si="91"/>
        <v>277677.7545436619</v>
      </c>
      <c r="AP897">
        <v>303553</v>
      </c>
      <c r="AQ897">
        <v>286.39999999999998</v>
      </c>
      <c r="AR897">
        <f t="shared" si="97"/>
        <v>25875.245456338103</v>
      </c>
    </row>
    <row r="898" spans="1:44" x14ac:dyDescent="0.3">
      <c r="A898">
        <v>0</v>
      </c>
      <c r="B898">
        <v>0</v>
      </c>
      <c r="C898">
        <v>6</v>
      </c>
      <c r="D898">
        <f t="shared" si="92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93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17998.007915527254</v>
      </c>
      <c r="Q898">
        <v>3.4</v>
      </c>
      <c r="R898">
        <v>9</v>
      </c>
      <c r="S898">
        <v>2</v>
      </c>
      <c r="T898">
        <f t="shared" si="94"/>
        <v>5.6</v>
      </c>
      <c r="U898">
        <f>IF((MIN('GA2'!$F$3,R898)-MAX(0,Q898))&lt;0,0,MIN('GA2'!$F$3,R898)-MAX(0,Q898))</f>
        <v>1.4689916955204372</v>
      </c>
      <c r="V898">
        <f>IF((MIN('GA2'!$F$4,WS1B!R898)-MAX('GA2'!$F$3, WS1B!Q898))&lt;0,0,MIN('GA2'!$F$4,WS1B!R898)-MAX('GA2'!$F$3, WS1B!Q898))</f>
        <v>3.5044493081118961</v>
      </c>
      <c r="W898">
        <f>IF((MIN(24,R898)-MAX('GA2'!$F$4,WS1B!Q898))&lt;0,0,MIN(24,R898)-MAX('GA2'!$F$4,WS1B!Q898))</f>
        <v>0.62655899636766677</v>
      </c>
      <c r="X898">
        <f>(U898*'GA2'!$B$5+WS1B!V898*'GA2'!$C$5+WS1B!W898*'GA2'!$D$5)*INDEX('GA2'!$E$3:$E$8,WS1B!S898)</f>
        <v>71684.381513595916</v>
      </c>
      <c r="Y898">
        <v>14.2</v>
      </c>
      <c r="Z898">
        <v>15.2</v>
      </c>
      <c r="AA898">
        <v>3</v>
      </c>
      <c r="AB898">
        <f t="shared" si="95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9515.1206545021869</v>
      </c>
      <c r="AG898">
        <v>3.2</v>
      </c>
      <c r="AH898">
        <v>16.899999999999999</v>
      </c>
      <c r="AI898">
        <v>1</v>
      </c>
      <c r="AJ898">
        <f t="shared" si="96"/>
        <v>13.7</v>
      </c>
      <c r="AK898">
        <f>IF((MIN('GA2'!$F$3,AH898)-MAX(0,AG898))&lt;0,0,MIN('GA2'!$F$3,AH898)-MAX(0,AG898))</f>
        <v>1.6689916955204369</v>
      </c>
      <c r="AL898">
        <f>IF((MIN('GA2'!$F$4,WS1B!AH898)-MAX('GA2'!$F$3, WS1B!AG898))&lt;0,0,MIN('GA2'!$F$4,WS1B!AH898)-MAX('GA2'!$F$3, WS1B!AG898))</f>
        <v>3.5044493081118961</v>
      </c>
      <c r="AM898">
        <f>IF((MIN(24,AH898)-MAX('GA2'!$F$4,WS1B!AG898))&lt;0,0,MIN(24,AH898)-MAX('GA2'!$F$4,WS1B!AG898))</f>
        <v>8.5265589963676653</v>
      </c>
      <c r="AN898">
        <f>(AK898*'GA2'!$B$7+WS1B!AL898*'GA2'!$C$7+WS1B!AM898*'GA2'!$D$7)*INDEX('GA2'!$E$3:$E$8,WS1B!AI898)</f>
        <v>109505.23242834253</v>
      </c>
      <c r="AO898">
        <f t="shared" si="91"/>
        <v>208702.7425119679</v>
      </c>
      <c r="AP898">
        <v>181044</v>
      </c>
      <c r="AQ898">
        <v>234.2</v>
      </c>
      <c r="AR898">
        <f t="shared" si="97"/>
        <v>27658.742511967896</v>
      </c>
    </row>
    <row r="899" spans="1:44" x14ac:dyDescent="0.3">
      <c r="A899">
        <v>0</v>
      </c>
      <c r="B899">
        <v>0</v>
      </c>
      <c r="C899">
        <v>4</v>
      </c>
      <c r="D899">
        <f t="shared" si="92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93"/>
        <v>10.6</v>
      </c>
      <c r="M899">
        <f>IF((MIN('GA2'!$F$3,J899)-MAX(0,I899))&lt;0,0,MIN('GA2'!$F$3,J899)-MAX(0,I899))</f>
        <v>1.3689916955204371</v>
      </c>
      <c r="N899">
        <f>IF((MIN('GA2'!$F$4,WS1B!J899)-MAX('GA2'!$F$3, WS1B!I899))&lt;0,0,MIN('GA2'!$F$4,WS1B!J899)-MAX('GA2'!$F$3, WS1B!I899))</f>
        <v>3.5044493081118961</v>
      </c>
      <c r="O899">
        <f>IF((MIN(24,J899)-MAX('GA2'!$F$4,WS1B!I899))&lt;0,0,MIN(24,J899)-MAX('GA2'!$F$4,WS1B!I899))</f>
        <v>5.7265589963676664</v>
      </c>
      <c r="P899">
        <f>(M899*'GA2'!$B$4+WS1B!N899*'GA2'!$C$4+WS1B!O899*'GA2'!$D$4)*INDEX('GA2'!$E$3:$E$8,WS1B!K899)</f>
        <v>117845.50257221064</v>
      </c>
      <c r="Q899">
        <v>11.9</v>
      </c>
      <c r="R899">
        <v>17.8</v>
      </c>
      <c r="S899">
        <v>1</v>
      </c>
      <c r="T899">
        <f t="shared" si="94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43984.45148339252</v>
      </c>
      <c r="Y899">
        <v>1</v>
      </c>
      <c r="Z899">
        <v>5.4</v>
      </c>
      <c r="AA899">
        <v>6</v>
      </c>
      <c r="AB899">
        <f t="shared" si="95"/>
        <v>4.4000000000000004</v>
      </c>
      <c r="AC899">
        <f>IF((MIN('GA2'!$F$3,Z899)-MAX(0,Y899))&lt;0,0,MIN('GA2'!$F$3,Z899)-MAX(0,Y899))</f>
        <v>3.8689916955204371</v>
      </c>
      <c r="AD899">
        <f>IF((MIN('GA2'!$F$4,WS1B!Z899)-MAX('GA2'!$F$3, WS1B!Y899))&lt;0,0,MIN('GA2'!$F$4,WS1B!Z899)-MAX('GA2'!$F$3, WS1B!Y899))</f>
        <v>0.53100830447956326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42928.269667798544</v>
      </c>
      <c r="AG899">
        <v>0</v>
      </c>
      <c r="AH899">
        <v>0</v>
      </c>
      <c r="AI899">
        <v>2</v>
      </c>
      <c r="AJ899">
        <f t="shared" si="96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 t="shared" ref="AO899:AO962" si="98">$H899+$P899+$X899+$AF899+$AN899</f>
        <v>204758.22372340169</v>
      </c>
      <c r="AP899">
        <v>235516</v>
      </c>
      <c r="AQ899">
        <v>188.4</v>
      </c>
      <c r="AR899">
        <f t="shared" si="97"/>
        <v>30757.776276598306</v>
      </c>
    </row>
    <row r="900" spans="1:44" x14ac:dyDescent="0.3">
      <c r="A900">
        <v>0</v>
      </c>
      <c r="B900">
        <v>0</v>
      </c>
      <c r="C900">
        <v>4</v>
      </c>
      <c r="D900">
        <f t="shared" ref="D900:D963" si="99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100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101">R900-Q900</f>
        <v>15.3</v>
      </c>
      <c r="U900">
        <f>IF((MIN('GA2'!$F$3,R900)-MAX(0,Q900))&lt;0,0,MIN('GA2'!$F$3,R900)-MAX(0,Q900))</f>
        <v>1.6689916955204369</v>
      </c>
      <c r="V900">
        <f>IF((MIN('GA2'!$F$4,WS1B!R900)-MAX('GA2'!$F$3, WS1B!Q900))&lt;0,0,MIN('GA2'!$F$4,WS1B!R900)-MAX('GA2'!$F$3, WS1B!Q900))</f>
        <v>3.5044493081118961</v>
      </c>
      <c r="W900">
        <f>IF((MIN(24,R900)-MAX('GA2'!$F$4,WS1B!Q900))&lt;0,0,MIN(24,R900)-MAX('GA2'!$F$4,WS1B!Q900))</f>
        <v>10.126558996367667</v>
      </c>
      <c r="X900">
        <f>(U900*'GA2'!$B$5+WS1B!V900*'GA2'!$C$5+WS1B!W900*'GA2'!$D$5)*INDEX('GA2'!$E$3:$E$8,WS1B!S900)</f>
        <v>150090.39022685547</v>
      </c>
      <c r="Y900">
        <v>0</v>
      </c>
      <c r="Z900">
        <v>0</v>
      </c>
      <c r="AA900">
        <v>6</v>
      </c>
      <c r="AB900">
        <f t="shared" ref="AB900:AB963" si="102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103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20644.55741232567</v>
      </c>
      <c r="AO900">
        <f t="shared" si="98"/>
        <v>170734.94763918113</v>
      </c>
      <c r="AP900">
        <v>182494</v>
      </c>
      <c r="AQ900">
        <v>150</v>
      </c>
      <c r="AR900">
        <f t="shared" ref="AR900:AR963" si="104">ABS($AP900-$AO900)</f>
        <v>11759.052360818867</v>
      </c>
    </row>
    <row r="901" spans="1:44" x14ac:dyDescent="0.3">
      <c r="A901">
        <v>13.1</v>
      </c>
      <c r="B901">
        <v>21.5</v>
      </c>
      <c r="C901">
        <v>6</v>
      </c>
      <c r="D901">
        <f t="shared" si="99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93383.546097076513</v>
      </c>
      <c r="I901">
        <v>0</v>
      </c>
      <c r="J901">
        <v>0</v>
      </c>
      <c r="K901">
        <v>5</v>
      </c>
      <c r="L901">
        <f t="shared" si="100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101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69407.293523220695</v>
      </c>
      <c r="Y901">
        <v>0.3</v>
      </c>
      <c r="Z901">
        <v>0.5</v>
      </c>
      <c r="AA901">
        <v>4</v>
      </c>
      <c r="AB901">
        <f t="shared" si="102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1330.3227676940755</v>
      </c>
      <c r="AG901">
        <v>9.1999999999999993</v>
      </c>
      <c r="AH901">
        <v>13.5</v>
      </c>
      <c r="AI901">
        <v>1</v>
      </c>
      <c r="AJ901">
        <f t="shared" si="103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41456.082051083496</v>
      </c>
      <c r="AO901">
        <f t="shared" si="98"/>
        <v>205577.24443907477</v>
      </c>
      <c r="AP901">
        <v>215139</v>
      </c>
      <c r="AQ901">
        <v>259.2</v>
      </c>
      <c r="AR901">
        <f t="shared" si="104"/>
        <v>9561.7555609252304</v>
      </c>
    </row>
    <row r="902" spans="1:44" x14ac:dyDescent="0.3">
      <c r="A902">
        <v>5.4</v>
      </c>
      <c r="B902">
        <v>13.9</v>
      </c>
      <c r="C902">
        <v>1</v>
      </c>
      <c r="D902">
        <f t="shared" si="99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2.9734410036323329</v>
      </c>
      <c r="G902">
        <f>IF((MIN(24,B902)-MAX('GA2'!$F$4,WS1B!A902))&lt;0,0,MIN(24,B902)-MAX('GA2'!$F$4,WS1B!A902))</f>
        <v>5.5265589963676671</v>
      </c>
      <c r="H902">
        <f>(E902*'GA2'!$B$3+WS1B!F902*'GA2'!$C$3+WS1B!G902*'GA2'!$D$3)*INDEX('GA2'!$E$3:$E$8,WS1B!C902)</f>
        <v>62533.947756227601</v>
      </c>
      <c r="I902">
        <v>0</v>
      </c>
      <c r="J902">
        <v>0</v>
      </c>
      <c r="K902">
        <v>4</v>
      </c>
      <c r="L902">
        <f t="shared" si="100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101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102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68595.012685919719</v>
      </c>
      <c r="AG902">
        <v>0</v>
      </c>
      <c r="AH902">
        <v>0</v>
      </c>
      <c r="AI902">
        <v>6</v>
      </c>
      <c r="AJ902">
        <f t="shared" si="103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 t="shared" si="98"/>
        <v>131128.96044214733</v>
      </c>
      <c r="AP902">
        <v>123081</v>
      </c>
      <c r="AQ902">
        <v>199.5</v>
      </c>
      <c r="AR902">
        <f t="shared" si="104"/>
        <v>8047.9604421473341</v>
      </c>
    </row>
    <row r="903" spans="1:44" x14ac:dyDescent="0.3">
      <c r="A903">
        <v>16.100000000000001</v>
      </c>
      <c r="B903">
        <v>22.9</v>
      </c>
      <c r="C903">
        <v>5</v>
      </c>
      <c r="D903">
        <f t="shared" si="99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65413.263924910978</v>
      </c>
      <c r="I903">
        <v>0</v>
      </c>
      <c r="J903">
        <v>0</v>
      </c>
      <c r="K903">
        <v>4</v>
      </c>
      <c r="L903">
        <f t="shared" si="100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101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90982.669915640232</v>
      </c>
      <c r="Y903">
        <v>0</v>
      </c>
      <c r="Z903">
        <v>0</v>
      </c>
      <c r="AA903">
        <v>2</v>
      </c>
      <c r="AB903">
        <f t="shared" si="102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103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 t="shared" si="98"/>
        <v>156395.93384055121</v>
      </c>
      <c r="AP903">
        <v>183434</v>
      </c>
      <c r="AQ903">
        <v>186</v>
      </c>
      <c r="AR903">
        <f t="shared" si="104"/>
        <v>27038.06615944879</v>
      </c>
    </row>
    <row r="904" spans="1:44" x14ac:dyDescent="0.3">
      <c r="A904">
        <v>1.5</v>
      </c>
      <c r="B904">
        <v>12.2</v>
      </c>
      <c r="C904">
        <v>3</v>
      </c>
      <c r="D904">
        <f t="shared" si="99"/>
        <v>10.7</v>
      </c>
      <c r="E904">
        <f>IF((MIN('GA2'!$F$3,B904)-MAX(0,A904))&lt;0,0,MIN('GA2'!$F$3,B904)-MAX(0,A904))</f>
        <v>3.3689916955204371</v>
      </c>
      <c r="F904">
        <f>IF((MIN('GA2'!$F$4,WS1B!B904)-MAX('GA2'!$F$3, WS1B!A904))&lt;0,0,MIN('GA2'!$F$4,WS1B!B904)-MAX('GA2'!$F$3, WS1B!A904))</f>
        <v>3.5044493081118961</v>
      </c>
      <c r="G904">
        <f>IF((MIN(24,B904)-MAX('GA2'!$F$4,WS1B!A904))&lt;0,0,MIN(24,B904)-MAX('GA2'!$F$4,WS1B!A904))</f>
        <v>3.8265589963676661</v>
      </c>
      <c r="H904">
        <f>(E904*'GA2'!$B$3+WS1B!F904*'GA2'!$C$3+WS1B!G904*'GA2'!$D$3)*INDEX('GA2'!$E$3:$E$8,WS1B!C904)</f>
        <v>93125.990748433309</v>
      </c>
      <c r="I904">
        <v>15.5</v>
      </c>
      <c r="J904">
        <v>18.399999999999999</v>
      </c>
      <c r="K904">
        <v>1</v>
      </c>
      <c r="L904">
        <f t="shared" si="100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31660.636489876677</v>
      </c>
      <c r="Q904">
        <v>0</v>
      </c>
      <c r="R904">
        <v>0</v>
      </c>
      <c r="S904">
        <v>4</v>
      </c>
      <c r="T904">
        <f t="shared" si="101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102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99581.160891967884</v>
      </c>
      <c r="AG904">
        <v>0</v>
      </c>
      <c r="AH904">
        <v>0</v>
      </c>
      <c r="AI904">
        <v>5</v>
      </c>
      <c r="AJ904">
        <f t="shared" si="103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 t="shared" si="98"/>
        <v>224367.78813027788</v>
      </c>
      <c r="AP904">
        <v>215709</v>
      </c>
      <c r="AQ904">
        <v>265.5</v>
      </c>
      <c r="AR904">
        <f t="shared" si="104"/>
        <v>8658.7881302778842</v>
      </c>
    </row>
    <row r="905" spans="1:44" x14ac:dyDescent="0.3">
      <c r="A905">
        <v>0</v>
      </c>
      <c r="B905">
        <v>0</v>
      </c>
      <c r="C905">
        <v>3</v>
      </c>
      <c r="D905">
        <f t="shared" si="99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100"/>
        <v>6.2</v>
      </c>
      <c r="M905">
        <f>IF((MIN('GA2'!$F$3,J905)-MAX(0,I905))&lt;0,0,MIN('GA2'!$F$3,J905)-MAX(0,I905))</f>
        <v>1.1689916955204369</v>
      </c>
      <c r="N905">
        <f>IF((MIN('GA2'!$F$4,WS1B!J905)-MAX('GA2'!$F$3, WS1B!I905))&lt;0,0,MIN('GA2'!$F$4,WS1B!J905)-MAX('GA2'!$F$3, WS1B!I905))</f>
        <v>3.5044493081118961</v>
      </c>
      <c r="O905">
        <f>IF((MIN(24,J905)-MAX('GA2'!$F$4,WS1B!I905))&lt;0,0,MIN(24,J905)-MAX('GA2'!$F$4,WS1B!I905))</f>
        <v>1.5265589963676671</v>
      </c>
      <c r="P905">
        <f>(M905*'GA2'!$B$4+WS1B!N905*'GA2'!$C$4+WS1B!O905*'GA2'!$D$4)*INDEX('GA2'!$E$3:$E$8,WS1B!K905)</f>
        <v>65221.037687805067</v>
      </c>
      <c r="Q905">
        <v>0</v>
      </c>
      <c r="R905">
        <v>0</v>
      </c>
      <c r="S905">
        <v>1</v>
      </c>
      <c r="T905">
        <f t="shared" si="101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102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103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2.8734410036323332</v>
      </c>
      <c r="AM905">
        <f>IF((MIN(24,AH905)-MAX('GA2'!$F$4,WS1B!AG905))&lt;0,0,MIN(24,AH905)-MAX('GA2'!$F$4,WS1B!AG905))</f>
        <v>7.7265589963676682</v>
      </c>
      <c r="AN905">
        <f>(AK905*'GA2'!$B$7+WS1B!AL905*'GA2'!$C$7+WS1B!AM905*'GA2'!$D$7)*INDEX('GA2'!$E$3:$E$8,WS1B!AI905)</f>
        <v>83911.682228243866</v>
      </c>
      <c r="AO905">
        <f t="shared" si="98"/>
        <v>149132.71991604893</v>
      </c>
      <c r="AP905">
        <v>129300</v>
      </c>
      <c r="AQ905">
        <v>189.2</v>
      </c>
      <c r="AR905">
        <f t="shared" si="104"/>
        <v>19832.719916048925</v>
      </c>
    </row>
    <row r="906" spans="1:44" x14ac:dyDescent="0.3">
      <c r="A906">
        <v>0</v>
      </c>
      <c r="B906">
        <v>0</v>
      </c>
      <c r="C906">
        <v>4</v>
      </c>
      <c r="D906">
        <f t="shared" si="99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100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101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70076.922702354175</v>
      </c>
      <c r="Y906">
        <v>2</v>
      </c>
      <c r="Z906">
        <v>10.3</v>
      </c>
      <c r="AA906">
        <v>6</v>
      </c>
      <c r="AB906">
        <f t="shared" si="102"/>
        <v>8.3000000000000007</v>
      </c>
      <c r="AC906">
        <f>IF((MIN('GA2'!$F$3,Z906)-MAX(0,Y906))&lt;0,0,MIN('GA2'!$F$3,Z906)-MAX(0,Y906))</f>
        <v>2.8689916955204371</v>
      </c>
      <c r="AD906">
        <f>IF((MIN('GA2'!$F$4,WS1B!Z906)-MAX('GA2'!$F$3, WS1B!Y906))&lt;0,0,MIN('GA2'!$F$4,WS1B!Z906)-MAX('GA2'!$F$3, WS1B!Y906))</f>
        <v>3.5044493081118961</v>
      </c>
      <c r="AE906">
        <f>IF((MIN(24,Z906)-MAX('GA2'!$F$4,WS1B!Y906))&lt;0,0,MIN(24,Z906)-MAX('GA2'!$F$4,WS1B!Y906))</f>
        <v>1.9265589963676675</v>
      </c>
      <c r="AF906">
        <f>(AC906*'GA2'!$B$6+WS1B!AD906*'GA2'!$C$6+WS1B!AE906*'GA2'!$D$6)*INDEX('GA2'!$E$3:$E$8,WS1B!AA906)</f>
        <v>104442.94055019255</v>
      </c>
      <c r="AG906">
        <v>0</v>
      </c>
      <c r="AH906">
        <v>0</v>
      </c>
      <c r="AI906">
        <v>2</v>
      </c>
      <c r="AJ906">
        <f t="shared" si="103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 t="shared" si="98"/>
        <v>174519.86325254673</v>
      </c>
      <c r="AP906">
        <v>173361</v>
      </c>
      <c r="AQ906">
        <v>141.6</v>
      </c>
      <c r="AR906">
        <f t="shared" si="104"/>
        <v>1158.8632525467256</v>
      </c>
    </row>
    <row r="907" spans="1:44" x14ac:dyDescent="0.3">
      <c r="A907">
        <v>0</v>
      </c>
      <c r="B907">
        <v>0</v>
      </c>
      <c r="C907">
        <v>5</v>
      </c>
      <c r="D907">
        <f t="shared" si="99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100"/>
        <v>8.3000000000000007</v>
      </c>
      <c r="M907">
        <f>IF((MIN('GA2'!$F$3,J907)-MAX(0,I907))&lt;0,0,MIN('GA2'!$F$3,J907)-MAX(0,I907))</f>
        <v>0.56899169552043727</v>
      </c>
      <c r="N907">
        <f>IF((MIN('GA2'!$F$4,WS1B!J907)-MAX('GA2'!$F$3, WS1B!I907))&lt;0,0,MIN('GA2'!$F$4,WS1B!J907)-MAX('GA2'!$F$3, WS1B!I907))</f>
        <v>3.5044493081118961</v>
      </c>
      <c r="O907">
        <f>IF((MIN(24,J907)-MAX('GA2'!$F$4,WS1B!I907))&lt;0,0,MIN(24,J907)-MAX('GA2'!$F$4,WS1B!I907))</f>
        <v>4.2265589963676664</v>
      </c>
      <c r="P907">
        <f>(M907*'GA2'!$B$4+WS1B!N907*'GA2'!$C$4+WS1B!O907*'GA2'!$D$4)*INDEX('GA2'!$E$3:$E$8,WS1B!K907)</f>
        <v>80889.135235044057</v>
      </c>
      <c r="Q907">
        <v>0</v>
      </c>
      <c r="R907">
        <v>0</v>
      </c>
      <c r="S907">
        <v>2</v>
      </c>
      <c r="T907">
        <f t="shared" si="101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102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103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1.6734410036323331</v>
      </c>
      <c r="AM907">
        <f>IF((MIN(24,AH907)-MAX('GA2'!$F$4,WS1B!AG907))&lt;0,0,MIN(24,AH907)-MAX('GA2'!$F$4,WS1B!AG907))</f>
        <v>7.7265589963676682</v>
      </c>
      <c r="AN907">
        <f>(AK907*'GA2'!$B$7+WS1B!AL907*'GA2'!$C$7+WS1B!AM907*'GA2'!$D$7)*INDEX('GA2'!$E$3:$E$8,WS1B!AI907)</f>
        <v>81502.666359696566</v>
      </c>
      <c r="AO907">
        <f t="shared" si="98"/>
        <v>162391.80159474062</v>
      </c>
      <c r="AP907">
        <v>151581</v>
      </c>
      <c r="AQ907">
        <v>195.8</v>
      </c>
      <c r="AR907">
        <f t="shared" si="104"/>
        <v>10810.801594740624</v>
      </c>
    </row>
    <row r="908" spans="1:44" x14ac:dyDescent="0.3">
      <c r="A908">
        <v>4.5999999999999996</v>
      </c>
      <c r="B908">
        <v>10.5</v>
      </c>
      <c r="C908">
        <v>4</v>
      </c>
      <c r="D908">
        <f t="shared" si="99"/>
        <v>5.9</v>
      </c>
      <c r="E908">
        <f>IF((MIN('GA2'!$F$3,B908)-MAX(0,A908))&lt;0,0,MIN('GA2'!$F$3,B908)-MAX(0,A908))</f>
        <v>0.26899169552043745</v>
      </c>
      <c r="F908">
        <f>IF((MIN('GA2'!$F$4,WS1B!B908)-MAX('GA2'!$F$3, WS1B!A908))&lt;0,0,MIN('GA2'!$F$4,WS1B!B908)-MAX('GA2'!$F$3, WS1B!A908))</f>
        <v>3.5044493081118961</v>
      </c>
      <c r="G908">
        <f>IF((MIN(24,B908)-MAX('GA2'!$F$4,WS1B!A908))&lt;0,0,MIN(24,B908)-MAX('GA2'!$F$4,WS1B!A908))</f>
        <v>2.1265589963676668</v>
      </c>
      <c r="H908">
        <f>(E908*'GA2'!$B$3+WS1B!F908*'GA2'!$C$3+WS1B!G908*'GA2'!$D$3)*INDEX('GA2'!$E$3:$E$8,WS1B!C908)</f>
        <v>36838.683282709739</v>
      </c>
      <c r="I908">
        <v>0</v>
      </c>
      <c r="J908">
        <v>0</v>
      </c>
      <c r="K908">
        <v>2</v>
      </c>
      <c r="L908">
        <f t="shared" si="100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101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69383.112073801793</v>
      </c>
      <c r="Y908">
        <v>0</v>
      </c>
      <c r="Z908">
        <v>0</v>
      </c>
      <c r="AA908">
        <v>1</v>
      </c>
      <c r="AB908">
        <f t="shared" si="102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103"/>
        <v>3.9999999999999996</v>
      </c>
      <c r="AK908">
        <f>IF((MIN('GA2'!$F$3,AH908)-MAX(0,AG908))&lt;0,0,MIN('GA2'!$F$3,AH908)-MAX(0,AG908))</f>
        <v>3.9999999999999996</v>
      </c>
      <c r="AL908">
        <f>IF((MIN('GA2'!$F$4,WS1B!AH908)-MAX('GA2'!$F$3, WS1B!AG908))&lt;0,0,MIN('GA2'!$F$4,WS1B!AH908)-MAX('GA2'!$F$3, WS1B!AG908))</f>
        <v>0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35150.387159345533</v>
      </c>
      <c r="AO908">
        <f t="shared" si="98"/>
        <v>141372.18251585707</v>
      </c>
      <c r="AP908">
        <v>135050</v>
      </c>
      <c r="AQ908">
        <v>203.7</v>
      </c>
      <c r="AR908">
        <f t="shared" si="104"/>
        <v>6322.1825158570718</v>
      </c>
    </row>
    <row r="909" spans="1:44" x14ac:dyDescent="0.3">
      <c r="A909">
        <v>4.8</v>
      </c>
      <c r="B909">
        <v>15.1</v>
      </c>
      <c r="C909">
        <v>5</v>
      </c>
      <c r="D909">
        <f t="shared" si="99"/>
        <v>10.3</v>
      </c>
      <c r="E909">
        <f>IF((MIN('GA2'!$F$3,B909)-MAX(0,A909))&lt;0,0,MIN('GA2'!$F$3,B909)-MAX(0,A909))</f>
        <v>6.8991695520437268E-2</v>
      </c>
      <c r="F909">
        <f>IF((MIN('GA2'!$F$4,WS1B!B909)-MAX('GA2'!$F$3, WS1B!A909))&lt;0,0,MIN('GA2'!$F$4,WS1B!B909)-MAX('GA2'!$F$3, WS1B!A909))</f>
        <v>3.5044493081118961</v>
      </c>
      <c r="G909">
        <f>IF((MIN(24,B909)-MAX('GA2'!$F$4,WS1B!A909))&lt;0,0,MIN(24,B909)-MAX('GA2'!$F$4,WS1B!A909))</f>
        <v>6.7265589963676664</v>
      </c>
      <c r="H909">
        <f>(E909*'GA2'!$B$3+WS1B!F909*'GA2'!$C$3+WS1B!G909*'GA2'!$D$3)*INDEX('GA2'!$E$3:$E$8,WS1B!C909)</f>
        <v>84383.317327549783</v>
      </c>
      <c r="I909">
        <v>0</v>
      </c>
      <c r="J909">
        <v>0</v>
      </c>
      <c r="K909">
        <v>1</v>
      </c>
      <c r="L909">
        <f t="shared" si="100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101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72547.466452732959</v>
      </c>
      <c r="Y909">
        <v>0</v>
      </c>
      <c r="Z909">
        <v>0</v>
      </c>
      <c r="AA909">
        <v>2</v>
      </c>
      <c r="AB909">
        <f t="shared" si="102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103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 t="shared" si="98"/>
        <v>156930.78378028274</v>
      </c>
      <c r="AP909">
        <v>128650</v>
      </c>
      <c r="AQ909">
        <v>215.3</v>
      </c>
      <c r="AR909">
        <f t="shared" si="104"/>
        <v>28280.783780282742</v>
      </c>
    </row>
    <row r="910" spans="1:44" x14ac:dyDescent="0.3">
      <c r="A910">
        <v>0</v>
      </c>
      <c r="B910">
        <v>0</v>
      </c>
      <c r="C910">
        <v>3</v>
      </c>
      <c r="D910">
        <f t="shared" si="99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100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101"/>
        <v>19.3</v>
      </c>
      <c r="U910">
        <f>IF((MIN('GA2'!$F$3,R910)-MAX(0,Q910))&lt;0,0,MIN('GA2'!$F$3,R910)-MAX(0,Q910))</f>
        <v>2.6689916955204369</v>
      </c>
      <c r="V910">
        <f>IF((MIN('GA2'!$F$4,WS1B!R910)-MAX('GA2'!$F$3, WS1B!Q910))&lt;0,0,MIN('GA2'!$F$4,WS1B!R910)-MAX('GA2'!$F$3, WS1B!Q910))</f>
        <v>3.5044493081118961</v>
      </c>
      <c r="W910">
        <f>IF((MIN(24,R910)-MAX('GA2'!$F$4,WS1B!Q910))&lt;0,0,MIN(24,R910)-MAX('GA2'!$F$4,WS1B!Q910))</f>
        <v>13.126558996367667</v>
      </c>
      <c r="X910">
        <f>(U910*'GA2'!$B$5+WS1B!V910*'GA2'!$C$5+WS1B!W910*'GA2'!$D$5)*INDEX('GA2'!$E$3:$E$8,WS1B!S910)</f>
        <v>178253.71263460239</v>
      </c>
      <c r="Y910">
        <v>14.3</v>
      </c>
      <c r="Z910">
        <v>20.3</v>
      </c>
      <c r="AA910">
        <v>1</v>
      </c>
      <c r="AB910">
        <f t="shared" si="102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49118.301506753276</v>
      </c>
      <c r="AG910">
        <v>0</v>
      </c>
      <c r="AH910">
        <v>0</v>
      </c>
      <c r="AI910">
        <v>5</v>
      </c>
      <c r="AJ910">
        <f t="shared" si="103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 t="shared" si="98"/>
        <v>227372.01414135567</v>
      </c>
      <c r="AP910">
        <v>228999</v>
      </c>
      <c r="AQ910">
        <v>202.4</v>
      </c>
      <c r="AR910">
        <f t="shared" si="104"/>
        <v>1626.9858586443297</v>
      </c>
    </row>
    <row r="911" spans="1:44" x14ac:dyDescent="0.3">
      <c r="A911">
        <v>7.1</v>
      </c>
      <c r="B911">
        <v>14.8</v>
      </c>
      <c r="C911">
        <v>1</v>
      </c>
      <c r="D911">
        <f t="shared" si="99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1.2734410036323336</v>
      </c>
      <c r="G911">
        <f>IF((MIN(24,B911)-MAX('GA2'!$F$4,WS1B!A911))&lt;0,0,MIN(24,B911)-MAX('GA2'!$F$4,WS1B!A911))</f>
        <v>6.4265589963676675</v>
      </c>
      <c r="H911">
        <f>(E911*'GA2'!$B$3+WS1B!F911*'GA2'!$C$3+WS1B!G911*'GA2'!$D$3)*INDEX('GA2'!$E$3:$E$8,WS1B!C911)</f>
        <v>62028.547799281761</v>
      </c>
      <c r="I911">
        <v>0</v>
      </c>
      <c r="J911">
        <v>0</v>
      </c>
      <c r="K911">
        <v>5</v>
      </c>
      <c r="L911">
        <f t="shared" si="100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101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43910.308642443641</v>
      </c>
      <c r="Y911">
        <v>20.100000000000001</v>
      </c>
      <c r="Z911">
        <v>24</v>
      </c>
      <c r="AA911">
        <v>3</v>
      </c>
      <c r="AB911">
        <f t="shared" si="102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37108.970552558516</v>
      </c>
      <c r="AG911">
        <v>12.9</v>
      </c>
      <c r="AH911">
        <v>12.9</v>
      </c>
      <c r="AI911">
        <v>2</v>
      </c>
      <c r="AJ911">
        <f t="shared" si="103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 t="shared" si="98"/>
        <v>143047.82699428391</v>
      </c>
      <c r="AP911">
        <v>134620</v>
      </c>
      <c r="AQ911">
        <v>183.5</v>
      </c>
      <c r="AR911">
        <f t="shared" si="104"/>
        <v>8427.8269942839106</v>
      </c>
    </row>
    <row r="912" spans="1:44" x14ac:dyDescent="0.3">
      <c r="A912">
        <v>5.7</v>
      </c>
      <c r="B912">
        <v>8.9</v>
      </c>
      <c r="C912">
        <v>6</v>
      </c>
      <c r="D912">
        <f t="shared" si="99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2.6734410036323331</v>
      </c>
      <c r="G912">
        <f>IF((MIN(24,B912)-MAX('GA2'!$F$4,WS1B!A912))&lt;0,0,MIN(24,B912)-MAX('GA2'!$F$4,WS1B!A912))</f>
        <v>0.52655899636766712</v>
      </c>
      <c r="H912">
        <f>(E912*'GA2'!$B$3+WS1B!F912*'GA2'!$C$3+WS1B!G912*'GA2'!$D$3)*INDEX('GA2'!$E$3:$E$8,WS1B!C912)</f>
        <v>22606.083957762501</v>
      </c>
      <c r="I912">
        <v>0.3</v>
      </c>
      <c r="J912">
        <v>9.1999999999999993</v>
      </c>
      <c r="K912">
        <v>1</v>
      </c>
      <c r="L912">
        <f t="shared" si="100"/>
        <v>8.8999999999999986</v>
      </c>
      <c r="M912">
        <f>IF((MIN('GA2'!$F$3,J912)-MAX(0,I912))&lt;0,0,MIN('GA2'!$F$3,J912)-MAX(0,I912))</f>
        <v>4.5689916955204373</v>
      </c>
      <c r="N912">
        <f>IF((MIN('GA2'!$F$4,WS1B!J912)-MAX('GA2'!$F$3, WS1B!I912))&lt;0,0,MIN('GA2'!$F$4,WS1B!J912)-MAX('GA2'!$F$3, WS1B!I912))</f>
        <v>3.5044493081118961</v>
      </c>
      <c r="O912">
        <f>IF((MIN(24,J912)-MAX('GA2'!$F$4,WS1B!I912))&lt;0,0,MIN(24,J912)-MAX('GA2'!$F$4,WS1B!I912))</f>
        <v>0.82655899636766605</v>
      </c>
      <c r="P912">
        <f>(M912*'GA2'!$B$4+WS1B!N912*'GA2'!$C$4+WS1B!O912*'GA2'!$D$4)*INDEX('GA2'!$E$3:$E$8,WS1B!K912)</f>
        <v>79154.712927052809</v>
      </c>
      <c r="Q912">
        <v>1.9</v>
      </c>
      <c r="R912">
        <v>12.2</v>
      </c>
      <c r="S912">
        <v>5</v>
      </c>
      <c r="T912">
        <f t="shared" si="101"/>
        <v>10.299999999999999</v>
      </c>
      <c r="U912">
        <f>IF((MIN('GA2'!$F$3,R912)-MAX(0,Q912))&lt;0,0,MIN('GA2'!$F$3,R912)-MAX(0,Q912))</f>
        <v>2.9689916955204372</v>
      </c>
      <c r="V912">
        <f>IF((MIN('GA2'!$F$4,WS1B!R912)-MAX('GA2'!$F$3, WS1B!Q912))&lt;0,0,MIN('GA2'!$F$4,WS1B!R912)-MAX('GA2'!$F$3, WS1B!Q912))</f>
        <v>3.5044493081118961</v>
      </c>
      <c r="W912">
        <f>IF((MIN(24,R912)-MAX('GA2'!$F$4,WS1B!Q912))&lt;0,0,MIN(24,R912)-MAX('GA2'!$F$4,WS1B!Q912))</f>
        <v>3.8265589963676661</v>
      </c>
      <c r="X912">
        <f>(U912*'GA2'!$B$5+WS1B!V912*'GA2'!$C$5+WS1B!W912*'GA2'!$D$5)*INDEX('GA2'!$E$3:$E$8,WS1B!S912)</f>
        <v>130622.29716329809</v>
      </c>
      <c r="Y912">
        <v>0</v>
      </c>
      <c r="Z912">
        <v>0</v>
      </c>
      <c r="AA912">
        <v>4</v>
      </c>
      <c r="AB912">
        <f t="shared" si="102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103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 t="shared" si="98"/>
        <v>232383.09404811339</v>
      </c>
      <c r="AP912">
        <v>229556</v>
      </c>
      <c r="AQ912">
        <v>219.4</v>
      </c>
      <c r="AR912">
        <f t="shared" si="104"/>
        <v>2827.0940481133875</v>
      </c>
    </row>
    <row r="913" spans="1:44" x14ac:dyDescent="0.3">
      <c r="A913">
        <v>0</v>
      </c>
      <c r="B913">
        <v>0</v>
      </c>
      <c r="C913">
        <v>2</v>
      </c>
      <c r="D913">
        <f t="shared" si="99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100"/>
        <v>16.599999999999998</v>
      </c>
      <c r="M913">
        <f>IF((MIN('GA2'!$F$3,J913)-MAX(0,I913))&lt;0,0,MIN('GA2'!$F$3,J913)-MAX(0,I913))</f>
        <v>4.2689916955204374</v>
      </c>
      <c r="N913">
        <f>IF((MIN('GA2'!$F$4,WS1B!J913)-MAX('GA2'!$F$3, WS1B!I913))&lt;0,0,MIN('GA2'!$F$4,WS1B!J913)-MAX('GA2'!$F$3, WS1B!I913))</f>
        <v>3.5044493081118961</v>
      </c>
      <c r="O913">
        <f>IF((MIN(24,J913)-MAX('GA2'!$F$4,WS1B!I913))&lt;0,0,MIN(24,J913)-MAX('GA2'!$F$4,WS1B!I913))</f>
        <v>8.8265589963676661</v>
      </c>
      <c r="P913">
        <f>(M913*'GA2'!$B$4+WS1B!N913*'GA2'!$C$4+WS1B!O913*'GA2'!$D$4)*INDEX('GA2'!$E$3:$E$8,WS1B!K913)</f>
        <v>210031.48005960803</v>
      </c>
      <c r="Q913">
        <v>0</v>
      </c>
      <c r="R913">
        <v>0</v>
      </c>
      <c r="S913">
        <v>4</v>
      </c>
      <c r="T913">
        <f t="shared" si="101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102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103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1.8734410036323332</v>
      </c>
      <c r="AM913">
        <f>IF((MIN(24,AH913)-MAX('GA2'!$F$4,WS1B!AG913))&lt;0,0,MIN(24,AH913)-MAX('GA2'!$F$4,WS1B!AG913))</f>
        <v>15.526558996367665</v>
      </c>
      <c r="AN913">
        <f>(AK913*'GA2'!$B$7+WS1B!AL913*'GA2'!$C$7+WS1B!AM913*'GA2'!$D$7)*INDEX('GA2'!$E$3:$E$8,WS1B!AI913)</f>
        <v>157540.02139982019</v>
      </c>
      <c r="AO913">
        <f t="shared" si="98"/>
        <v>367571.50145942823</v>
      </c>
      <c r="AP913">
        <v>395827</v>
      </c>
      <c r="AQ913">
        <v>374.8</v>
      </c>
      <c r="AR913">
        <f t="shared" si="104"/>
        <v>28255.498540571774</v>
      </c>
    </row>
    <row r="914" spans="1:44" x14ac:dyDescent="0.3">
      <c r="A914">
        <v>1.5</v>
      </c>
      <c r="B914">
        <v>12.2</v>
      </c>
      <c r="C914">
        <v>3</v>
      </c>
      <c r="D914">
        <f t="shared" si="99"/>
        <v>10.7</v>
      </c>
      <c r="E914">
        <f>IF((MIN('GA2'!$F$3,B914)-MAX(0,A914))&lt;0,0,MIN('GA2'!$F$3,B914)-MAX(0,A914))</f>
        <v>3.3689916955204371</v>
      </c>
      <c r="F914">
        <f>IF((MIN('GA2'!$F$4,WS1B!B914)-MAX('GA2'!$F$3, WS1B!A914))&lt;0,0,MIN('GA2'!$F$4,WS1B!B914)-MAX('GA2'!$F$3, WS1B!A914))</f>
        <v>3.5044493081118961</v>
      </c>
      <c r="G914">
        <f>IF((MIN(24,B914)-MAX('GA2'!$F$4,WS1B!A914))&lt;0,0,MIN(24,B914)-MAX('GA2'!$F$4,WS1B!A914))</f>
        <v>3.8265589963676661</v>
      </c>
      <c r="H914">
        <f>(E914*'GA2'!$B$3+WS1B!F914*'GA2'!$C$3+WS1B!G914*'GA2'!$D$3)*INDEX('GA2'!$E$3:$E$8,WS1B!C914)</f>
        <v>93125.990748433309</v>
      </c>
      <c r="I914">
        <v>15.5</v>
      </c>
      <c r="J914">
        <v>18.399999999999999</v>
      </c>
      <c r="K914">
        <v>1</v>
      </c>
      <c r="L914">
        <f t="shared" si="100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31660.636489876677</v>
      </c>
      <c r="Q914">
        <v>0</v>
      </c>
      <c r="R914">
        <v>0</v>
      </c>
      <c r="S914">
        <v>4</v>
      </c>
      <c r="T914">
        <f t="shared" si="101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102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99581.160891967884</v>
      </c>
      <c r="AG914">
        <v>0</v>
      </c>
      <c r="AH914">
        <v>0</v>
      </c>
      <c r="AI914">
        <v>5</v>
      </c>
      <c r="AJ914">
        <f t="shared" si="103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 t="shared" si="98"/>
        <v>224367.78813027788</v>
      </c>
      <c r="AP914">
        <v>215709</v>
      </c>
      <c r="AQ914">
        <v>265.5</v>
      </c>
      <c r="AR914">
        <f t="shared" si="104"/>
        <v>8658.7881302778842</v>
      </c>
    </row>
    <row r="915" spans="1:44" x14ac:dyDescent="0.3">
      <c r="A915">
        <v>0</v>
      </c>
      <c r="B915">
        <v>0</v>
      </c>
      <c r="C915">
        <v>3</v>
      </c>
      <c r="D915">
        <f t="shared" si="99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100"/>
        <v>6.2</v>
      </c>
      <c r="M915">
        <f>IF((MIN('GA2'!$F$3,J915)-MAX(0,I915))&lt;0,0,MIN('GA2'!$F$3,J915)-MAX(0,I915))</f>
        <v>1.1689916955204369</v>
      </c>
      <c r="N915">
        <f>IF((MIN('GA2'!$F$4,WS1B!J915)-MAX('GA2'!$F$3, WS1B!I915))&lt;0,0,MIN('GA2'!$F$4,WS1B!J915)-MAX('GA2'!$F$3, WS1B!I915))</f>
        <v>3.5044493081118961</v>
      </c>
      <c r="O915">
        <f>IF((MIN(24,J915)-MAX('GA2'!$F$4,WS1B!I915))&lt;0,0,MIN(24,J915)-MAX('GA2'!$F$4,WS1B!I915))</f>
        <v>1.5265589963676671</v>
      </c>
      <c r="P915">
        <f>(M915*'GA2'!$B$4+WS1B!N915*'GA2'!$C$4+WS1B!O915*'GA2'!$D$4)*INDEX('GA2'!$E$3:$E$8,WS1B!K915)</f>
        <v>65221.037687805067</v>
      </c>
      <c r="Q915">
        <v>0</v>
      </c>
      <c r="R915">
        <v>0</v>
      </c>
      <c r="S915">
        <v>1</v>
      </c>
      <c r="T915">
        <f t="shared" si="101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102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103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2.8734410036323332</v>
      </c>
      <c r="AM915">
        <f>IF((MIN(24,AH915)-MAX('GA2'!$F$4,WS1B!AG915))&lt;0,0,MIN(24,AH915)-MAX('GA2'!$F$4,WS1B!AG915))</f>
        <v>7.7265589963676682</v>
      </c>
      <c r="AN915">
        <f>(AK915*'GA2'!$B$7+WS1B!AL915*'GA2'!$C$7+WS1B!AM915*'GA2'!$D$7)*INDEX('GA2'!$E$3:$E$8,WS1B!AI915)</f>
        <v>83911.682228243866</v>
      </c>
      <c r="AO915">
        <f t="shared" si="98"/>
        <v>149132.71991604893</v>
      </c>
      <c r="AP915">
        <v>129300</v>
      </c>
      <c r="AQ915">
        <v>189.2</v>
      </c>
      <c r="AR915">
        <f t="shared" si="104"/>
        <v>19832.719916048925</v>
      </c>
    </row>
    <row r="916" spans="1:44" x14ac:dyDescent="0.3">
      <c r="A916">
        <v>0</v>
      </c>
      <c r="B916">
        <v>0</v>
      </c>
      <c r="C916">
        <v>4</v>
      </c>
      <c r="D916">
        <f t="shared" si="99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100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101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70076.922702354175</v>
      </c>
      <c r="Y916">
        <v>2</v>
      </c>
      <c r="Z916">
        <v>10.3</v>
      </c>
      <c r="AA916">
        <v>6</v>
      </c>
      <c r="AB916">
        <f t="shared" si="102"/>
        <v>8.3000000000000007</v>
      </c>
      <c r="AC916">
        <f>IF((MIN('GA2'!$F$3,Z916)-MAX(0,Y916))&lt;0,0,MIN('GA2'!$F$3,Z916)-MAX(0,Y916))</f>
        <v>2.8689916955204371</v>
      </c>
      <c r="AD916">
        <f>IF((MIN('GA2'!$F$4,WS1B!Z916)-MAX('GA2'!$F$3, WS1B!Y916))&lt;0,0,MIN('GA2'!$F$4,WS1B!Z916)-MAX('GA2'!$F$3, WS1B!Y916))</f>
        <v>3.5044493081118961</v>
      </c>
      <c r="AE916">
        <f>IF((MIN(24,Z916)-MAX('GA2'!$F$4,WS1B!Y916))&lt;0,0,MIN(24,Z916)-MAX('GA2'!$F$4,WS1B!Y916))</f>
        <v>1.9265589963676675</v>
      </c>
      <c r="AF916">
        <f>(AC916*'GA2'!$B$6+WS1B!AD916*'GA2'!$C$6+WS1B!AE916*'GA2'!$D$6)*INDEX('GA2'!$E$3:$E$8,WS1B!AA916)</f>
        <v>104442.94055019255</v>
      </c>
      <c r="AG916">
        <v>0</v>
      </c>
      <c r="AH916">
        <v>0</v>
      </c>
      <c r="AI916">
        <v>2</v>
      </c>
      <c r="AJ916">
        <f t="shared" si="103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 t="shared" si="98"/>
        <v>174519.86325254673</v>
      </c>
      <c r="AP916">
        <v>173361</v>
      </c>
      <c r="AQ916">
        <v>141.6</v>
      </c>
      <c r="AR916">
        <f t="shared" si="104"/>
        <v>1158.8632525467256</v>
      </c>
    </row>
    <row r="917" spans="1:44" x14ac:dyDescent="0.3">
      <c r="A917">
        <v>0</v>
      </c>
      <c r="B917">
        <v>0</v>
      </c>
      <c r="C917">
        <v>5</v>
      </c>
      <c r="D917">
        <f t="shared" si="99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100"/>
        <v>8.3000000000000007</v>
      </c>
      <c r="M917">
        <f>IF((MIN('GA2'!$F$3,J917)-MAX(0,I917))&lt;0,0,MIN('GA2'!$F$3,J917)-MAX(0,I917))</f>
        <v>0.56899169552043727</v>
      </c>
      <c r="N917">
        <f>IF((MIN('GA2'!$F$4,WS1B!J917)-MAX('GA2'!$F$3, WS1B!I917))&lt;0,0,MIN('GA2'!$F$4,WS1B!J917)-MAX('GA2'!$F$3, WS1B!I917))</f>
        <v>3.5044493081118961</v>
      </c>
      <c r="O917">
        <f>IF((MIN(24,J917)-MAX('GA2'!$F$4,WS1B!I917))&lt;0,0,MIN(24,J917)-MAX('GA2'!$F$4,WS1B!I917))</f>
        <v>4.2265589963676664</v>
      </c>
      <c r="P917">
        <f>(M917*'GA2'!$B$4+WS1B!N917*'GA2'!$C$4+WS1B!O917*'GA2'!$D$4)*INDEX('GA2'!$E$3:$E$8,WS1B!K917)</f>
        <v>80889.135235044057</v>
      </c>
      <c r="Q917">
        <v>0</v>
      </c>
      <c r="R917">
        <v>0</v>
      </c>
      <c r="S917">
        <v>2</v>
      </c>
      <c r="T917">
        <f t="shared" si="101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102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103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1.6734410036323331</v>
      </c>
      <c r="AM917">
        <f>IF((MIN(24,AH917)-MAX('GA2'!$F$4,WS1B!AG917))&lt;0,0,MIN(24,AH917)-MAX('GA2'!$F$4,WS1B!AG917))</f>
        <v>7.7265589963676682</v>
      </c>
      <c r="AN917">
        <f>(AK917*'GA2'!$B$7+WS1B!AL917*'GA2'!$C$7+WS1B!AM917*'GA2'!$D$7)*INDEX('GA2'!$E$3:$E$8,WS1B!AI917)</f>
        <v>81502.666359696566</v>
      </c>
      <c r="AO917">
        <f t="shared" si="98"/>
        <v>162391.80159474062</v>
      </c>
      <c r="AP917">
        <v>151581</v>
      </c>
      <c r="AQ917">
        <v>195.8</v>
      </c>
      <c r="AR917">
        <f t="shared" si="104"/>
        <v>10810.801594740624</v>
      </c>
    </row>
    <row r="918" spans="1:44" x14ac:dyDescent="0.3">
      <c r="A918">
        <v>4.5999999999999996</v>
      </c>
      <c r="B918">
        <v>10.5</v>
      </c>
      <c r="C918">
        <v>4</v>
      </c>
      <c r="D918">
        <f t="shared" si="99"/>
        <v>5.9</v>
      </c>
      <c r="E918">
        <f>IF((MIN('GA2'!$F$3,B918)-MAX(0,A918))&lt;0,0,MIN('GA2'!$F$3,B918)-MAX(0,A918))</f>
        <v>0.26899169552043745</v>
      </c>
      <c r="F918">
        <f>IF((MIN('GA2'!$F$4,WS1B!B918)-MAX('GA2'!$F$3, WS1B!A918))&lt;0,0,MIN('GA2'!$F$4,WS1B!B918)-MAX('GA2'!$F$3, WS1B!A918))</f>
        <v>3.5044493081118961</v>
      </c>
      <c r="G918">
        <f>IF((MIN(24,B918)-MAX('GA2'!$F$4,WS1B!A918))&lt;0,0,MIN(24,B918)-MAX('GA2'!$F$4,WS1B!A918))</f>
        <v>2.1265589963676668</v>
      </c>
      <c r="H918">
        <f>(E918*'GA2'!$B$3+WS1B!F918*'GA2'!$C$3+WS1B!G918*'GA2'!$D$3)*INDEX('GA2'!$E$3:$E$8,WS1B!C918)</f>
        <v>36838.683282709739</v>
      </c>
      <c r="I918">
        <v>0</v>
      </c>
      <c r="J918">
        <v>0</v>
      </c>
      <c r="K918">
        <v>2</v>
      </c>
      <c r="L918">
        <f t="shared" si="100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101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69383.112073801793</v>
      </c>
      <c r="Y918">
        <v>0</v>
      </c>
      <c r="Z918">
        <v>0</v>
      </c>
      <c r="AA918">
        <v>1</v>
      </c>
      <c r="AB918">
        <f t="shared" si="102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103"/>
        <v>3.9999999999999996</v>
      </c>
      <c r="AK918">
        <f>IF((MIN('GA2'!$F$3,AH918)-MAX(0,AG918))&lt;0,0,MIN('GA2'!$F$3,AH918)-MAX(0,AG918))</f>
        <v>3.9999999999999996</v>
      </c>
      <c r="AL918">
        <f>IF((MIN('GA2'!$F$4,WS1B!AH918)-MAX('GA2'!$F$3, WS1B!AG918))&lt;0,0,MIN('GA2'!$F$4,WS1B!AH918)-MAX('GA2'!$F$3, WS1B!AG918))</f>
        <v>0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35150.387159345533</v>
      </c>
      <c r="AO918">
        <f t="shared" si="98"/>
        <v>141372.18251585707</v>
      </c>
      <c r="AP918">
        <v>135050</v>
      </c>
      <c r="AQ918">
        <v>203.7</v>
      </c>
      <c r="AR918">
        <f t="shared" si="104"/>
        <v>6322.1825158570718</v>
      </c>
    </row>
    <row r="919" spans="1:44" x14ac:dyDescent="0.3">
      <c r="A919">
        <v>4.8</v>
      </c>
      <c r="B919">
        <v>15.1</v>
      </c>
      <c r="C919">
        <v>5</v>
      </c>
      <c r="D919">
        <f t="shared" si="99"/>
        <v>10.3</v>
      </c>
      <c r="E919">
        <f>IF((MIN('GA2'!$F$3,B919)-MAX(0,A919))&lt;0,0,MIN('GA2'!$F$3,B919)-MAX(0,A919))</f>
        <v>6.8991695520437268E-2</v>
      </c>
      <c r="F919">
        <f>IF((MIN('GA2'!$F$4,WS1B!B919)-MAX('GA2'!$F$3, WS1B!A919))&lt;0,0,MIN('GA2'!$F$4,WS1B!B919)-MAX('GA2'!$F$3, WS1B!A919))</f>
        <v>3.5044493081118961</v>
      </c>
      <c r="G919">
        <f>IF((MIN(24,B919)-MAX('GA2'!$F$4,WS1B!A919))&lt;0,0,MIN(24,B919)-MAX('GA2'!$F$4,WS1B!A919))</f>
        <v>6.7265589963676664</v>
      </c>
      <c r="H919">
        <f>(E919*'GA2'!$B$3+WS1B!F919*'GA2'!$C$3+WS1B!G919*'GA2'!$D$3)*INDEX('GA2'!$E$3:$E$8,WS1B!C919)</f>
        <v>84383.317327549783</v>
      </c>
      <c r="I919">
        <v>0</v>
      </c>
      <c r="J919">
        <v>0</v>
      </c>
      <c r="K919">
        <v>1</v>
      </c>
      <c r="L919">
        <f t="shared" si="100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101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72547.466452732959</v>
      </c>
      <c r="Y919">
        <v>0</v>
      </c>
      <c r="Z919">
        <v>0</v>
      </c>
      <c r="AA919">
        <v>2</v>
      </c>
      <c r="AB919">
        <f t="shared" si="102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103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 t="shared" si="98"/>
        <v>156930.78378028274</v>
      </c>
      <c r="AP919">
        <v>128650</v>
      </c>
      <c r="AQ919">
        <v>215.3</v>
      </c>
      <c r="AR919">
        <f t="shared" si="104"/>
        <v>28280.783780282742</v>
      </c>
    </row>
    <row r="920" spans="1:44" x14ac:dyDescent="0.3">
      <c r="A920">
        <v>0</v>
      </c>
      <c r="B920">
        <v>0</v>
      </c>
      <c r="C920">
        <v>3</v>
      </c>
      <c r="D920">
        <f t="shared" si="99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100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101"/>
        <v>19.3</v>
      </c>
      <c r="U920">
        <f>IF((MIN('GA2'!$F$3,R920)-MAX(0,Q920))&lt;0,0,MIN('GA2'!$F$3,R920)-MAX(0,Q920))</f>
        <v>2.6689916955204369</v>
      </c>
      <c r="V920">
        <f>IF((MIN('GA2'!$F$4,WS1B!R920)-MAX('GA2'!$F$3, WS1B!Q920))&lt;0,0,MIN('GA2'!$F$4,WS1B!R920)-MAX('GA2'!$F$3, WS1B!Q920))</f>
        <v>3.5044493081118961</v>
      </c>
      <c r="W920">
        <f>IF((MIN(24,R920)-MAX('GA2'!$F$4,WS1B!Q920))&lt;0,0,MIN(24,R920)-MAX('GA2'!$F$4,WS1B!Q920))</f>
        <v>13.126558996367667</v>
      </c>
      <c r="X920">
        <f>(U920*'GA2'!$B$5+WS1B!V920*'GA2'!$C$5+WS1B!W920*'GA2'!$D$5)*INDEX('GA2'!$E$3:$E$8,WS1B!S920)</f>
        <v>178253.71263460239</v>
      </c>
      <c r="Y920">
        <v>14.3</v>
      </c>
      <c r="Z920">
        <v>20.3</v>
      </c>
      <c r="AA920">
        <v>1</v>
      </c>
      <c r="AB920">
        <f t="shared" si="102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49118.301506753276</v>
      </c>
      <c r="AG920">
        <v>0</v>
      </c>
      <c r="AH920">
        <v>0</v>
      </c>
      <c r="AI920">
        <v>5</v>
      </c>
      <c r="AJ920">
        <f t="shared" si="103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 t="shared" si="98"/>
        <v>227372.01414135567</v>
      </c>
      <c r="AP920">
        <v>228999</v>
      </c>
      <c r="AQ920">
        <v>202.4</v>
      </c>
      <c r="AR920">
        <f t="shared" si="104"/>
        <v>1626.9858586443297</v>
      </c>
    </row>
    <row r="921" spans="1:44" x14ac:dyDescent="0.3">
      <c r="A921">
        <v>7.1</v>
      </c>
      <c r="B921">
        <v>14.8</v>
      </c>
      <c r="C921">
        <v>1</v>
      </c>
      <c r="D921">
        <f t="shared" si="99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1.2734410036323336</v>
      </c>
      <c r="G921">
        <f>IF((MIN(24,B921)-MAX('GA2'!$F$4,WS1B!A921))&lt;0,0,MIN(24,B921)-MAX('GA2'!$F$4,WS1B!A921))</f>
        <v>6.4265589963676675</v>
      </c>
      <c r="H921">
        <f>(E921*'GA2'!$B$3+WS1B!F921*'GA2'!$C$3+WS1B!G921*'GA2'!$D$3)*INDEX('GA2'!$E$3:$E$8,WS1B!C921)</f>
        <v>62028.547799281761</v>
      </c>
      <c r="I921">
        <v>0</v>
      </c>
      <c r="J921">
        <v>0</v>
      </c>
      <c r="K921">
        <v>5</v>
      </c>
      <c r="L921">
        <f t="shared" si="100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101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43910.308642443641</v>
      </c>
      <c r="Y921">
        <v>20.100000000000001</v>
      </c>
      <c r="Z921">
        <v>24</v>
      </c>
      <c r="AA921">
        <v>3</v>
      </c>
      <c r="AB921">
        <f t="shared" si="102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37108.970552558516</v>
      </c>
      <c r="AG921">
        <v>12.9</v>
      </c>
      <c r="AH921">
        <v>12.9</v>
      </c>
      <c r="AI921">
        <v>2</v>
      </c>
      <c r="AJ921">
        <f t="shared" si="103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 t="shared" si="98"/>
        <v>143047.82699428391</v>
      </c>
      <c r="AP921">
        <v>134620</v>
      </c>
      <c r="AQ921">
        <v>183.5</v>
      </c>
      <c r="AR921">
        <f t="shared" si="104"/>
        <v>8427.8269942839106</v>
      </c>
    </row>
    <row r="922" spans="1:44" x14ac:dyDescent="0.3">
      <c r="A922">
        <v>5.7</v>
      </c>
      <c r="B922">
        <v>8.9</v>
      </c>
      <c r="C922">
        <v>6</v>
      </c>
      <c r="D922">
        <f t="shared" si="99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2.6734410036323331</v>
      </c>
      <c r="G922">
        <f>IF((MIN(24,B922)-MAX('GA2'!$F$4,WS1B!A922))&lt;0,0,MIN(24,B922)-MAX('GA2'!$F$4,WS1B!A922))</f>
        <v>0.52655899636766712</v>
      </c>
      <c r="H922">
        <f>(E922*'GA2'!$B$3+WS1B!F922*'GA2'!$C$3+WS1B!G922*'GA2'!$D$3)*INDEX('GA2'!$E$3:$E$8,WS1B!C922)</f>
        <v>22606.083957762501</v>
      </c>
      <c r="I922">
        <v>0.3</v>
      </c>
      <c r="J922">
        <v>9.1999999999999993</v>
      </c>
      <c r="K922">
        <v>1</v>
      </c>
      <c r="L922">
        <f t="shared" si="100"/>
        <v>8.8999999999999986</v>
      </c>
      <c r="M922">
        <f>IF((MIN('GA2'!$F$3,J922)-MAX(0,I922))&lt;0,0,MIN('GA2'!$F$3,J922)-MAX(0,I922))</f>
        <v>4.5689916955204373</v>
      </c>
      <c r="N922">
        <f>IF((MIN('GA2'!$F$4,WS1B!J922)-MAX('GA2'!$F$3, WS1B!I922))&lt;0,0,MIN('GA2'!$F$4,WS1B!J922)-MAX('GA2'!$F$3, WS1B!I922))</f>
        <v>3.5044493081118961</v>
      </c>
      <c r="O922">
        <f>IF((MIN(24,J922)-MAX('GA2'!$F$4,WS1B!I922))&lt;0,0,MIN(24,J922)-MAX('GA2'!$F$4,WS1B!I922))</f>
        <v>0.82655899636766605</v>
      </c>
      <c r="P922">
        <f>(M922*'GA2'!$B$4+WS1B!N922*'GA2'!$C$4+WS1B!O922*'GA2'!$D$4)*INDEX('GA2'!$E$3:$E$8,WS1B!K922)</f>
        <v>79154.712927052809</v>
      </c>
      <c r="Q922">
        <v>1.9</v>
      </c>
      <c r="R922">
        <v>12.2</v>
      </c>
      <c r="S922">
        <v>5</v>
      </c>
      <c r="T922">
        <f t="shared" si="101"/>
        <v>10.299999999999999</v>
      </c>
      <c r="U922">
        <f>IF((MIN('GA2'!$F$3,R922)-MAX(0,Q922))&lt;0,0,MIN('GA2'!$F$3,R922)-MAX(0,Q922))</f>
        <v>2.9689916955204372</v>
      </c>
      <c r="V922">
        <f>IF((MIN('GA2'!$F$4,WS1B!R922)-MAX('GA2'!$F$3, WS1B!Q922))&lt;0,0,MIN('GA2'!$F$4,WS1B!R922)-MAX('GA2'!$F$3, WS1B!Q922))</f>
        <v>3.5044493081118961</v>
      </c>
      <c r="W922">
        <f>IF((MIN(24,R922)-MAX('GA2'!$F$4,WS1B!Q922))&lt;0,0,MIN(24,R922)-MAX('GA2'!$F$4,WS1B!Q922))</f>
        <v>3.8265589963676661</v>
      </c>
      <c r="X922">
        <f>(U922*'GA2'!$B$5+WS1B!V922*'GA2'!$C$5+WS1B!W922*'GA2'!$D$5)*INDEX('GA2'!$E$3:$E$8,WS1B!S922)</f>
        <v>130622.29716329809</v>
      </c>
      <c r="Y922">
        <v>0</v>
      </c>
      <c r="Z922">
        <v>0</v>
      </c>
      <c r="AA922">
        <v>4</v>
      </c>
      <c r="AB922">
        <f t="shared" si="102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103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 t="shared" si="98"/>
        <v>232383.09404811339</v>
      </c>
      <c r="AP922">
        <v>229556</v>
      </c>
      <c r="AQ922">
        <v>219.4</v>
      </c>
      <c r="AR922">
        <f t="shared" si="104"/>
        <v>2827.0940481133875</v>
      </c>
    </row>
    <row r="923" spans="1:44" x14ac:dyDescent="0.3">
      <c r="A923">
        <v>0</v>
      </c>
      <c r="B923">
        <v>0</v>
      </c>
      <c r="C923">
        <v>2</v>
      </c>
      <c r="D923">
        <f t="shared" si="99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100"/>
        <v>16.599999999999998</v>
      </c>
      <c r="M923">
        <f>IF((MIN('GA2'!$F$3,J923)-MAX(0,I923))&lt;0,0,MIN('GA2'!$F$3,J923)-MAX(0,I923))</f>
        <v>4.2689916955204374</v>
      </c>
      <c r="N923">
        <f>IF((MIN('GA2'!$F$4,WS1B!J923)-MAX('GA2'!$F$3, WS1B!I923))&lt;0,0,MIN('GA2'!$F$4,WS1B!J923)-MAX('GA2'!$F$3, WS1B!I923))</f>
        <v>3.5044493081118961</v>
      </c>
      <c r="O923">
        <f>IF((MIN(24,J923)-MAX('GA2'!$F$4,WS1B!I923))&lt;0,0,MIN(24,J923)-MAX('GA2'!$F$4,WS1B!I923))</f>
        <v>8.8265589963676661</v>
      </c>
      <c r="P923">
        <f>(M923*'GA2'!$B$4+WS1B!N923*'GA2'!$C$4+WS1B!O923*'GA2'!$D$4)*INDEX('GA2'!$E$3:$E$8,WS1B!K923)</f>
        <v>210031.48005960803</v>
      </c>
      <c r="Q923">
        <v>0</v>
      </c>
      <c r="R923">
        <v>0</v>
      </c>
      <c r="S923">
        <v>4</v>
      </c>
      <c r="T923">
        <f t="shared" si="101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102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103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1.8734410036323332</v>
      </c>
      <c r="AM923">
        <f>IF((MIN(24,AH923)-MAX('GA2'!$F$4,WS1B!AG923))&lt;0,0,MIN(24,AH923)-MAX('GA2'!$F$4,WS1B!AG923))</f>
        <v>15.526558996367665</v>
      </c>
      <c r="AN923">
        <f>(AK923*'GA2'!$B$7+WS1B!AL923*'GA2'!$C$7+WS1B!AM923*'GA2'!$D$7)*INDEX('GA2'!$E$3:$E$8,WS1B!AI923)</f>
        <v>157540.02139982019</v>
      </c>
      <c r="AO923">
        <f t="shared" si="98"/>
        <v>367571.50145942823</v>
      </c>
      <c r="AP923">
        <v>395827</v>
      </c>
      <c r="AQ923">
        <v>374.8</v>
      </c>
      <c r="AR923">
        <f t="shared" si="104"/>
        <v>28255.498540571774</v>
      </c>
    </row>
    <row r="924" spans="1:44" x14ac:dyDescent="0.3">
      <c r="A924">
        <v>1.5</v>
      </c>
      <c r="B924">
        <v>12.2</v>
      </c>
      <c r="C924">
        <v>3</v>
      </c>
      <c r="D924">
        <f t="shared" si="99"/>
        <v>10.7</v>
      </c>
      <c r="E924">
        <f>IF((MIN('GA2'!$F$3,B924)-MAX(0,A924))&lt;0,0,MIN('GA2'!$F$3,B924)-MAX(0,A924))</f>
        <v>3.3689916955204371</v>
      </c>
      <c r="F924">
        <f>IF((MIN('GA2'!$F$4,WS1B!B924)-MAX('GA2'!$F$3, WS1B!A924))&lt;0,0,MIN('GA2'!$F$4,WS1B!B924)-MAX('GA2'!$F$3, WS1B!A924))</f>
        <v>3.5044493081118961</v>
      </c>
      <c r="G924">
        <f>IF((MIN(24,B924)-MAX('GA2'!$F$4,WS1B!A924))&lt;0,0,MIN(24,B924)-MAX('GA2'!$F$4,WS1B!A924))</f>
        <v>3.8265589963676661</v>
      </c>
      <c r="H924">
        <f>(E924*'GA2'!$B$3+WS1B!F924*'GA2'!$C$3+WS1B!G924*'GA2'!$D$3)*INDEX('GA2'!$E$3:$E$8,WS1B!C924)</f>
        <v>93125.990748433309</v>
      </c>
      <c r="I924">
        <v>15.5</v>
      </c>
      <c r="J924">
        <v>18.399999999999999</v>
      </c>
      <c r="K924">
        <v>1</v>
      </c>
      <c r="L924">
        <f t="shared" si="100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31660.636489876677</v>
      </c>
      <c r="Q924">
        <v>0</v>
      </c>
      <c r="R924">
        <v>0</v>
      </c>
      <c r="S924">
        <v>4</v>
      </c>
      <c r="T924">
        <f t="shared" si="101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102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99581.160891967884</v>
      </c>
      <c r="AG924">
        <v>0</v>
      </c>
      <c r="AH924">
        <v>0</v>
      </c>
      <c r="AI924">
        <v>5</v>
      </c>
      <c r="AJ924">
        <f t="shared" si="103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 t="shared" si="98"/>
        <v>224367.78813027788</v>
      </c>
      <c r="AP924">
        <v>215709</v>
      </c>
      <c r="AQ924">
        <v>265.5</v>
      </c>
      <c r="AR924">
        <f t="shared" si="104"/>
        <v>8658.7881302778842</v>
      </c>
    </row>
    <row r="925" spans="1:44" x14ac:dyDescent="0.3">
      <c r="A925">
        <v>0</v>
      </c>
      <c r="B925">
        <v>0</v>
      </c>
      <c r="C925">
        <v>3</v>
      </c>
      <c r="D925">
        <f t="shared" si="99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100"/>
        <v>6.2</v>
      </c>
      <c r="M925">
        <f>IF((MIN('GA2'!$F$3,J925)-MAX(0,I925))&lt;0,0,MIN('GA2'!$F$3,J925)-MAX(0,I925))</f>
        <v>1.1689916955204369</v>
      </c>
      <c r="N925">
        <f>IF((MIN('GA2'!$F$4,WS1B!J925)-MAX('GA2'!$F$3, WS1B!I925))&lt;0,0,MIN('GA2'!$F$4,WS1B!J925)-MAX('GA2'!$F$3, WS1B!I925))</f>
        <v>3.5044493081118961</v>
      </c>
      <c r="O925">
        <f>IF((MIN(24,J925)-MAX('GA2'!$F$4,WS1B!I925))&lt;0,0,MIN(24,J925)-MAX('GA2'!$F$4,WS1B!I925))</f>
        <v>1.5265589963676671</v>
      </c>
      <c r="P925">
        <f>(M925*'GA2'!$B$4+WS1B!N925*'GA2'!$C$4+WS1B!O925*'GA2'!$D$4)*INDEX('GA2'!$E$3:$E$8,WS1B!K925)</f>
        <v>65221.037687805067</v>
      </c>
      <c r="Q925">
        <v>0</v>
      </c>
      <c r="R925">
        <v>0</v>
      </c>
      <c r="S925">
        <v>1</v>
      </c>
      <c r="T925">
        <f t="shared" si="101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102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103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2.8734410036323332</v>
      </c>
      <c r="AM925">
        <f>IF((MIN(24,AH925)-MAX('GA2'!$F$4,WS1B!AG925))&lt;0,0,MIN(24,AH925)-MAX('GA2'!$F$4,WS1B!AG925))</f>
        <v>7.7265589963676682</v>
      </c>
      <c r="AN925">
        <f>(AK925*'GA2'!$B$7+WS1B!AL925*'GA2'!$C$7+WS1B!AM925*'GA2'!$D$7)*INDEX('GA2'!$E$3:$E$8,WS1B!AI925)</f>
        <v>83911.682228243866</v>
      </c>
      <c r="AO925">
        <f t="shared" si="98"/>
        <v>149132.71991604893</v>
      </c>
      <c r="AP925">
        <v>129300</v>
      </c>
      <c r="AQ925">
        <v>189.2</v>
      </c>
      <c r="AR925">
        <f t="shared" si="104"/>
        <v>19832.719916048925</v>
      </c>
    </row>
    <row r="926" spans="1:44" x14ac:dyDescent="0.3">
      <c r="A926">
        <v>0</v>
      </c>
      <c r="B926">
        <v>0</v>
      </c>
      <c r="C926">
        <v>4</v>
      </c>
      <c r="D926">
        <f t="shared" si="99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100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101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70076.922702354175</v>
      </c>
      <c r="Y926">
        <v>2</v>
      </c>
      <c r="Z926">
        <v>10.3</v>
      </c>
      <c r="AA926">
        <v>6</v>
      </c>
      <c r="AB926">
        <f t="shared" si="102"/>
        <v>8.3000000000000007</v>
      </c>
      <c r="AC926">
        <f>IF((MIN('GA2'!$F$3,Z926)-MAX(0,Y926))&lt;0,0,MIN('GA2'!$F$3,Z926)-MAX(0,Y926))</f>
        <v>2.8689916955204371</v>
      </c>
      <c r="AD926">
        <f>IF((MIN('GA2'!$F$4,WS1B!Z926)-MAX('GA2'!$F$3, WS1B!Y926))&lt;0,0,MIN('GA2'!$F$4,WS1B!Z926)-MAX('GA2'!$F$3, WS1B!Y926))</f>
        <v>3.5044493081118961</v>
      </c>
      <c r="AE926">
        <f>IF((MIN(24,Z926)-MAX('GA2'!$F$4,WS1B!Y926))&lt;0,0,MIN(24,Z926)-MAX('GA2'!$F$4,WS1B!Y926))</f>
        <v>1.9265589963676675</v>
      </c>
      <c r="AF926">
        <f>(AC926*'GA2'!$B$6+WS1B!AD926*'GA2'!$C$6+WS1B!AE926*'GA2'!$D$6)*INDEX('GA2'!$E$3:$E$8,WS1B!AA926)</f>
        <v>104442.94055019255</v>
      </c>
      <c r="AG926">
        <v>0</v>
      </c>
      <c r="AH926">
        <v>0</v>
      </c>
      <c r="AI926">
        <v>2</v>
      </c>
      <c r="AJ926">
        <f t="shared" si="103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 t="shared" si="98"/>
        <v>174519.86325254673</v>
      </c>
      <c r="AP926">
        <v>173361</v>
      </c>
      <c r="AQ926">
        <v>141.6</v>
      </c>
      <c r="AR926">
        <f t="shared" si="104"/>
        <v>1158.8632525467256</v>
      </c>
    </row>
    <row r="927" spans="1:44" x14ac:dyDescent="0.3">
      <c r="A927">
        <v>0</v>
      </c>
      <c r="B927">
        <v>0</v>
      </c>
      <c r="C927">
        <v>5</v>
      </c>
      <c r="D927">
        <f t="shared" si="99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100"/>
        <v>8.3000000000000007</v>
      </c>
      <c r="M927">
        <f>IF((MIN('GA2'!$F$3,J927)-MAX(0,I927))&lt;0,0,MIN('GA2'!$F$3,J927)-MAX(0,I927))</f>
        <v>0.56899169552043727</v>
      </c>
      <c r="N927">
        <f>IF((MIN('GA2'!$F$4,WS1B!J927)-MAX('GA2'!$F$3, WS1B!I927))&lt;0,0,MIN('GA2'!$F$4,WS1B!J927)-MAX('GA2'!$F$3, WS1B!I927))</f>
        <v>3.5044493081118961</v>
      </c>
      <c r="O927">
        <f>IF((MIN(24,J927)-MAX('GA2'!$F$4,WS1B!I927))&lt;0,0,MIN(24,J927)-MAX('GA2'!$F$4,WS1B!I927))</f>
        <v>4.2265589963676664</v>
      </c>
      <c r="P927">
        <f>(M927*'GA2'!$B$4+WS1B!N927*'GA2'!$C$4+WS1B!O927*'GA2'!$D$4)*INDEX('GA2'!$E$3:$E$8,WS1B!K927)</f>
        <v>80889.135235044057</v>
      </c>
      <c r="Q927">
        <v>0</v>
      </c>
      <c r="R927">
        <v>0</v>
      </c>
      <c r="S927">
        <v>2</v>
      </c>
      <c r="T927">
        <f t="shared" si="101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102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103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1.6734410036323331</v>
      </c>
      <c r="AM927">
        <f>IF((MIN(24,AH927)-MAX('GA2'!$F$4,WS1B!AG927))&lt;0,0,MIN(24,AH927)-MAX('GA2'!$F$4,WS1B!AG927))</f>
        <v>7.7265589963676682</v>
      </c>
      <c r="AN927">
        <f>(AK927*'GA2'!$B$7+WS1B!AL927*'GA2'!$C$7+WS1B!AM927*'GA2'!$D$7)*INDEX('GA2'!$E$3:$E$8,WS1B!AI927)</f>
        <v>81502.666359696566</v>
      </c>
      <c r="AO927">
        <f t="shared" si="98"/>
        <v>162391.80159474062</v>
      </c>
      <c r="AP927">
        <v>151581</v>
      </c>
      <c r="AQ927">
        <v>195.8</v>
      </c>
      <c r="AR927">
        <f t="shared" si="104"/>
        <v>10810.801594740624</v>
      </c>
    </row>
    <row r="928" spans="1:44" x14ac:dyDescent="0.3">
      <c r="A928">
        <v>4.5999999999999996</v>
      </c>
      <c r="B928">
        <v>10.5</v>
      </c>
      <c r="C928">
        <v>4</v>
      </c>
      <c r="D928">
        <f t="shared" si="99"/>
        <v>5.9</v>
      </c>
      <c r="E928">
        <f>IF((MIN('GA2'!$F$3,B928)-MAX(0,A928))&lt;0,0,MIN('GA2'!$F$3,B928)-MAX(0,A928))</f>
        <v>0.26899169552043745</v>
      </c>
      <c r="F928">
        <f>IF((MIN('GA2'!$F$4,WS1B!B928)-MAX('GA2'!$F$3, WS1B!A928))&lt;0,0,MIN('GA2'!$F$4,WS1B!B928)-MAX('GA2'!$F$3, WS1B!A928))</f>
        <v>3.5044493081118961</v>
      </c>
      <c r="G928">
        <f>IF((MIN(24,B928)-MAX('GA2'!$F$4,WS1B!A928))&lt;0,0,MIN(24,B928)-MAX('GA2'!$F$4,WS1B!A928))</f>
        <v>2.1265589963676668</v>
      </c>
      <c r="H928">
        <f>(E928*'GA2'!$B$3+WS1B!F928*'GA2'!$C$3+WS1B!G928*'GA2'!$D$3)*INDEX('GA2'!$E$3:$E$8,WS1B!C928)</f>
        <v>36838.683282709739</v>
      </c>
      <c r="I928">
        <v>0</v>
      </c>
      <c r="J928">
        <v>0</v>
      </c>
      <c r="K928">
        <v>2</v>
      </c>
      <c r="L928">
        <f t="shared" si="100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101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69383.112073801793</v>
      </c>
      <c r="Y928">
        <v>0</v>
      </c>
      <c r="Z928">
        <v>0</v>
      </c>
      <c r="AA928">
        <v>1</v>
      </c>
      <c r="AB928">
        <f t="shared" si="102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103"/>
        <v>3.9999999999999996</v>
      </c>
      <c r="AK928">
        <f>IF((MIN('GA2'!$F$3,AH928)-MAX(0,AG928))&lt;0,0,MIN('GA2'!$F$3,AH928)-MAX(0,AG928))</f>
        <v>3.9999999999999996</v>
      </c>
      <c r="AL928">
        <f>IF((MIN('GA2'!$F$4,WS1B!AH928)-MAX('GA2'!$F$3, WS1B!AG928))&lt;0,0,MIN('GA2'!$F$4,WS1B!AH928)-MAX('GA2'!$F$3, WS1B!AG928))</f>
        <v>0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35150.387159345533</v>
      </c>
      <c r="AO928">
        <f t="shared" si="98"/>
        <v>141372.18251585707</v>
      </c>
      <c r="AP928">
        <v>135050</v>
      </c>
      <c r="AQ928">
        <v>203.7</v>
      </c>
      <c r="AR928">
        <f t="shared" si="104"/>
        <v>6322.1825158570718</v>
      </c>
    </row>
    <row r="929" spans="1:44" x14ac:dyDescent="0.3">
      <c r="A929">
        <v>7.6</v>
      </c>
      <c r="B929">
        <v>18.2</v>
      </c>
      <c r="C929">
        <v>4</v>
      </c>
      <c r="D929">
        <f t="shared" si="99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0.77344100363233359</v>
      </c>
      <c r="G929">
        <f>IF((MIN(24,B929)-MAX('GA2'!$F$4,WS1B!A929))&lt;0,0,MIN(24,B929)-MAX('GA2'!$F$4,WS1B!A929))</f>
        <v>9.8265589963676661</v>
      </c>
      <c r="H929">
        <f>(E929*'GA2'!$B$3+WS1B!F929*'GA2'!$C$3+WS1B!G929*'GA2'!$D$3)*INDEX('GA2'!$E$3:$E$8,WS1B!C929)</f>
        <v>86404.652610122605</v>
      </c>
      <c r="I929">
        <v>0</v>
      </c>
      <c r="J929">
        <v>0</v>
      </c>
      <c r="K929">
        <v>3</v>
      </c>
      <c r="L929">
        <f t="shared" si="100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101"/>
        <v>7.6</v>
      </c>
      <c r="U929">
        <f>IF((MIN('GA2'!$F$3,R929)-MAX(0,Q929))&lt;0,0,MIN('GA2'!$F$3,R929)-MAX(0,Q929))</f>
        <v>3.8689916955204371</v>
      </c>
      <c r="V929">
        <f>IF((MIN('GA2'!$F$4,WS1B!R929)-MAX('GA2'!$F$3, WS1B!Q929))&lt;0,0,MIN('GA2'!$F$4,WS1B!R929)-MAX('GA2'!$F$3, WS1B!Q929))</f>
        <v>3.5044493081118961</v>
      </c>
      <c r="W929">
        <f>IF((MIN(24,R929)-MAX('GA2'!$F$4,WS1B!Q929))&lt;0,0,MIN(24,R929)-MAX('GA2'!$F$4,WS1B!Q929))</f>
        <v>0.22655899636766641</v>
      </c>
      <c r="X929">
        <f>(U929*'GA2'!$B$5+WS1B!V929*'GA2'!$C$5+WS1B!W929*'GA2'!$D$5)*INDEX('GA2'!$E$3:$E$8,WS1B!S929)</f>
        <v>94294.097479084085</v>
      </c>
      <c r="Y929">
        <v>9.9</v>
      </c>
      <c r="Z929">
        <v>10</v>
      </c>
      <c r="AA929">
        <v>6</v>
      </c>
      <c r="AB929">
        <f t="shared" si="102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1048.2227462312374</v>
      </c>
      <c r="AG929">
        <v>8.4</v>
      </c>
      <c r="AH929">
        <v>10</v>
      </c>
      <c r="AI929">
        <v>5</v>
      </c>
      <c r="AJ929">
        <f t="shared" si="103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17090.985394521253</v>
      </c>
      <c r="AO929">
        <f t="shared" si="98"/>
        <v>198837.95822995919</v>
      </c>
      <c r="AP929">
        <v>171199</v>
      </c>
      <c r="AQ929">
        <v>239.8</v>
      </c>
      <c r="AR929">
        <f t="shared" si="104"/>
        <v>27638.958229959186</v>
      </c>
    </row>
    <row r="930" spans="1:44" x14ac:dyDescent="0.3">
      <c r="A930">
        <v>0</v>
      </c>
      <c r="B930">
        <v>0</v>
      </c>
      <c r="C930">
        <v>2</v>
      </c>
      <c r="D930">
        <f t="shared" si="99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100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56852.140709327155</v>
      </c>
      <c r="Q930">
        <v>14</v>
      </c>
      <c r="R930">
        <v>17.100000000000001</v>
      </c>
      <c r="S930">
        <v>1</v>
      </c>
      <c r="T930">
        <f t="shared" si="101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23110.4745082232</v>
      </c>
      <c r="Y930">
        <v>2.2999999999999998</v>
      </c>
      <c r="Z930">
        <v>2.2999999999999998</v>
      </c>
      <c r="AA930">
        <v>3</v>
      </c>
      <c r="AB930">
        <f t="shared" si="102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103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0.57344100363233341</v>
      </c>
      <c r="AM930">
        <f>IF((MIN(24,AH930)-MAX('GA2'!$F$4,WS1B!AG930))&lt;0,0,MIN(24,AH930)-MAX('GA2'!$F$4,WS1B!AG930))</f>
        <v>12.626558996367667</v>
      </c>
      <c r="AN930">
        <f>(AK930*'GA2'!$B$7+WS1B!AL930*'GA2'!$C$7+WS1B!AM930*'GA2'!$D$7)*INDEX('GA2'!$E$3:$E$8,WS1B!AI930)</f>
        <v>158947.72140719884</v>
      </c>
      <c r="AO930">
        <f t="shared" si="98"/>
        <v>238910.33662474918</v>
      </c>
      <c r="AP930">
        <v>259452</v>
      </c>
      <c r="AQ930">
        <v>230.2</v>
      </c>
      <c r="AR930">
        <f t="shared" si="104"/>
        <v>20541.663375250821</v>
      </c>
    </row>
    <row r="931" spans="1:44" x14ac:dyDescent="0.3">
      <c r="A931">
        <v>0</v>
      </c>
      <c r="B931">
        <v>0</v>
      </c>
      <c r="C931">
        <v>6</v>
      </c>
      <c r="D931">
        <f t="shared" si="99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100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101"/>
        <v>3.1000000000000005</v>
      </c>
      <c r="U931">
        <f>IF((MIN('GA2'!$F$3,R931)-MAX(0,Q931))&lt;0,0,MIN('GA2'!$F$3,R931)-MAX(0,Q931))</f>
        <v>0.76899169552043745</v>
      </c>
      <c r="V931">
        <f>IF((MIN('GA2'!$F$4,WS1B!R931)-MAX('GA2'!$F$3, WS1B!Q931))&lt;0,0,MIN('GA2'!$F$4,WS1B!R931)-MAX('GA2'!$F$3, WS1B!Q931))</f>
        <v>2.3310083044795631</v>
      </c>
      <c r="W931">
        <f>IF((MIN(24,R931)-MAX('GA2'!$F$4,WS1B!Q931))&lt;0,0,MIN(24,R931)-MAX('GA2'!$F$4,WS1B!Q931))</f>
        <v>0</v>
      </c>
      <c r="X931">
        <f>(U931*'GA2'!$B$5+WS1B!V931*'GA2'!$C$5+WS1B!W931*'GA2'!$D$5)*INDEX('GA2'!$E$3:$E$8,WS1B!S931)</f>
        <v>42587.365780873406</v>
      </c>
      <c r="Y931">
        <v>10.1</v>
      </c>
      <c r="Z931">
        <v>11.4</v>
      </c>
      <c r="AA931">
        <v>1</v>
      </c>
      <c r="AB931">
        <f t="shared" si="102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10642.298659796548</v>
      </c>
      <c r="AG931">
        <v>6.2</v>
      </c>
      <c r="AH931">
        <v>12.1</v>
      </c>
      <c r="AI931">
        <v>5</v>
      </c>
      <c r="AJ931">
        <f t="shared" si="103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2.1734410036323331</v>
      </c>
      <c r="AM931">
        <f>IF((MIN(24,AH931)-MAX('GA2'!$F$4,WS1B!AG931))&lt;0,0,MIN(24,AH931)-MAX('GA2'!$F$4,WS1B!AG931))</f>
        <v>3.7265589963676664</v>
      </c>
      <c r="AN931">
        <f>(AK931*'GA2'!$B$7+WS1B!AL931*'GA2'!$C$7+WS1B!AM931*'GA2'!$D$7)*INDEX('GA2'!$E$3:$E$8,WS1B!AI931)</f>
        <v>49895.960337605706</v>
      </c>
      <c r="AO931">
        <f t="shared" si="98"/>
        <v>103125.62477827567</v>
      </c>
      <c r="AP931">
        <v>90331</v>
      </c>
      <c r="AQ931">
        <v>106</v>
      </c>
      <c r="AR931">
        <f t="shared" si="104"/>
        <v>12794.624778275669</v>
      </c>
    </row>
    <row r="932" spans="1:44" x14ac:dyDescent="0.3">
      <c r="A932">
        <v>0</v>
      </c>
      <c r="B932">
        <v>0</v>
      </c>
      <c r="C932">
        <v>1</v>
      </c>
      <c r="D932">
        <f t="shared" si="99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100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101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65865.462963665486</v>
      </c>
      <c r="Y932">
        <v>0</v>
      </c>
      <c r="Z932">
        <v>0</v>
      </c>
      <c r="AA932">
        <v>2</v>
      </c>
      <c r="AB932">
        <f t="shared" si="102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103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2.3734410036323332</v>
      </c>
      <c r="AM932">
        <f>IF((MIN(24,AH932)-MAX('GA2'!$F$4,WS1B!AG932))&lt;0,0,MIN(24,AH932)-MAX('GA2'!$F$4,WS1B!AG932))</f>
        <v>5.0265589963676671</v>
      </c>
      <c r="AN932">
        <f>(AK932*'GA2'!$B$7+WS1B!AL932*'GA2'!$C$7+WS1B!AM932*'GA2'!$D$7)*INDEX('GA2'!$E$3:$E$8,WS1B!AI932)</f>
        <v>64710.808408533208</v>
      </c>
      <c r="AO932">
        <f t="shared" si="98"/>
        <v>130576.27137219869</v>
      </c>
      <c r="AP932">
        <v>131726</v>
      </c>
      <c r="AQ932">
        <v>144</v>
      </c>
      <c r="AR932">
        <f t="shared" si="104"/>
        <v>1149.7286278013053</v>
      </c>
    </row>
    <row r="933" spans="1:44" x14ac:dyDescent="0.3">
      <c r="A933">
        <v>0</v>
      </c>
      <c r="B933">
        <v>0</v>
      </c>
      <c r="C933">
        <v>4</v>
      </c>
      <c r="D933">
        <f t="shared" si="99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100"/>
        <v>15.1</v>
      </c>
      <c r="M933">
        <f>IF((MIN('GA2'!$F$3,J933)-MAX(0,I933))&lt;0,0,MIN('GA2'!$F$3,J933)-MAX(0,I933))</f>
        <v>2.768991695520437</v>
      </c>
      <c r="N933">
        <f>IF((MIN('GA2'!$F$4,WS1B!J933)-MAX('GA2'!$F$3, WS1B!I933))&lt;0,0,MIN('GA2'!$F$4,WS1B!J933)-MAX('GA2'!$F$3, WS1B!I933))</f>
        <v>3.5044493081118961</v>
      </c>
      <c r="O933">
        <f>IF((MIN(24,J933)-MAX('GA2'!$F$4,WS1B!I933))&lt;0,0,MIN(24,J933)-MAX('GA2'!$F$4,WS1B!I933))</f>
        <v>8.8265589963676661</v>
      </c>
      <c r="P933">
        <f>(M933*'GA2'!$B$4+WS1B!N933*'GA2'!$C$4+WS1B!O933*'GA2'!$D$4)*INDEX('GA2'!$E$3:$E$8,WS1B!K933)</f>
        <v>168086.692793836</v>
      </c>
      <c r="Q933">
        <v>0</v>
      </c>
      <c r="R933">
        <v>0</v>
      </c>
      <c r="S933">
        <v>6</v>
      </c>
      <c r="T933">
        <f t="shared" si="101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102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103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 t="shared" si="98"/>
        <v>168086.692793836</v>
      </c>
      <c r="AP933">
        <v>181254</v>
      </c>
      <c r="AQ933">
        <v>151</v>
      </c>
      <c r="AR933">
        <f t="shared" si="104"/>
        <v>13167.307206163998</v>
      </c>
    </row>
    <row r="934" spans="1:44" x14ac:dyDescent="0.3">
      <c r="A934">
        <v>0</v>
      </c>
      <c r="B934">
        <v>0</v>
      </c>
      <c r="C934">
        <v>4</v>
      </c>
      <c r="D934">
        <f t="shared" si="99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100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101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3.2734410036323336</v>
      </c>
      <c r="W934">
        <f>IF((MIN(24,R934)-MAX('GA2'!$F$4,WS1B!Q934))&lt;0,0,MIN(24,R934)-MAX('GA2'!$F$4,WS1B!Q934))</f>
        <v>1.7265589963676664</v>
      </c>
      <c r="X934">
        <f>(U934*'GA2'!$B$5+WS1B!V934*'GA2'!$C$5+WS1B!W934*'GA2'!$D$5)*INDEX('GA2'!$E$3:$E$8,WS1B!S934)</f>
        <v>83023.231816186948</v>
      </c>
      <c r="Y934">
        <v>3.3</v>
      </c>
      <c r="Z934">
        <v>15.2</v>
      </c>
      <c r="AA934">
        <v>1</v>
      </c>
      <c r="AB934">
        <f t="shared" si="102"/>
        <v>11.899999999999999</v>
      </c>
      <c r="AC934">
        <f>IF((MIN('GA2'!$F$3,Z934)-MAX(0,Y934))&lt;0,0,MIN('GA2'!$F$3,Z934)-MAX(0,Y934))</f>
        <v>1.5689916955204373</v>
      </c>
      <c r="AD934">
        <f>IF((MIN('GA2'!$F$4,WS1B!Z934)-MAX('GA2'!$F$3, WS1B!Y934))&lt;0,0,MIN('GA2'!$F$4,WS1B!Z934)-MAX('GA2'!$F$3, WS1B!Y934))</f>
        <v>3.5044493081118961</v>
      </c>
      <c r="AE934">
        <f>IF((MIN(24,Z934)-MAX('GA2'!$F$4,WS1B!Y934))&lt;0,0,MIN(24,Z934)-MAX('GA2'!$F$4,WS1B!Y934))</f>
        <v>6.8265589963676661</v>
      </c>
      <c r="AF934">
        <f>(AC934*'GA2'!$B$6+WS1B!AD934*'GA2'!$C$6+WS1B!AE934*'GA2'!$D$6)*INDEX('GA2'!$E$3:$E$8,WS1B!AA934)</f>
        <v>112763.91043669652</v>
      </c>
      <c r="AG934">
        <v>3.9</v>
      </c>
      <c r="AH934">
        <v>17.5</v>
      </c>
      <c r="AI934">
        <v>3</v>
      </c>
      <c r="AJ934">
        <f t="shared" si="103"/>
        <v>13.6</v>
      </c>
      <c r="AK934">
        <f>IF((MIN('GA2'!$F$3,AH934)-MAX(0,AG934))&lt;0,0,MIN('GA2'!$F$3,AH934)-MAX(0,AG934))</f>
        <v>0.96899169552043718</v>
      </c>
      <c r="AL934">
        <f>IF((MIN('GA2'!$F$4,WS1B!AH934)-MAX('GA2'!$F$3, WS1B!AG934))&lt;0,0,MIN('GA2'!$F$4,WS1B!AH934)-MAX('GA2'!$F$3, WS1B!AG934))</f>
        <v>3.5044493081118961</v>
      </c>
      <c r="AM934">
        <f>IF((MIN(24,AH934)-MAX('GA2'!$F$4,WS1B!AG934))&lt;0,0,MIN(24,AH934)-MAX('GA2'!$F$4,WS1B!AG934))</f>
        <v>9.1265589963676668</v>
      </c>
      <c r="AN934">
        <f>(AK934*'GA2'!$B$7+WS1B!AL934*'GA2'!$C$7+WS1B!AM934*'GA2'!$D$7)*INDEX('GA2'!$E$3:$E$8,WS1B!AI934)</f>
        <v>127851.24456372742</v>
      </c>
      <c r="AO934">
        <f t="shared" si="98"/>
        <v>323638.38681661087</v>
      </c>
      <c r="AP934">
        <v>295494</v>
      </c>
      <c r="AQ934">
        <v>298.39999999999998</v>
      </c>
      <c r="AR934">
        <f t="shared" si="104"/>
        <v>28144.386816610873</v>
      </c>
    </row>
    <row r="935" spans="1:44" x14ac:dyDescent="0.3">
      <c r="A935">
        <v>0</v>
      </c>
      <c r="B935">
        <v>0</v>
      </c>
      <c r="C935">
        <v>2</v>
      </c>
      <c r="D935">
        <f t="shared" si="99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100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3.3734410036323332</v>
      </c>
      <c r="O935">
        <f>IF((MIN(24,J935)-MAX('GA2'!$F$4,WS1B!I935))&lt;0,0,MIN(24,J935)-MAX('GA2'!$F$4,WS1B!I935))</f>
        <v>11.426558996367667</v>
      </c>
      <c r="P935">
        <f>(M935*'GA2'!$B$4+WS1B!N935*'GA2'!$C$4+WS1B!O935*'GA2'!$D$4)*INDEX('GA2'!$E$3:$E$8,WS1B!K935)</f>
        <v>172983.00640108719</v>
      </c>
      <c r="Q935">
        <v>0</v>
      </c>
      <c r="R935">
        <v>0</v>
      </c>
      <c r="S935">
        <v>3</v>
      </c>
      <c r="T935">
        <f t="shared" si="101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102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103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 t="shared" si="98"/>
        <v>172983.00640108719</v>
      </c>
      <c r="AP935">
        <v>179112</v>
      </c>
      <c r="AQ935">
        <v>148</v>
      </c>
      <c r="AR935">
        <f t="shared" si="104"/>
        <v>6128.9935989128135</v>
      </c>
    </row>
    <row r="936" spans="1:44" x14ac:dyDescent="0.3">
      <c r="A936">
        <v>14.7</v>
      </c>
      <c r="B936">
        <v>15.7</v>
      </c>
      <c r="C936">
        <v>1</v>
      </c>
      <c r="D936">
        <f t="shared" si="99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8682.1960083461327</v>
      </c>
      <c r="I936">
        <v>0</v>
      </c>
      <c r="J936">
        <v>0</v>
      </c>
      <c r="K936">
        <v>3</v>
      </c>
      <c r="L936">
        <f t="shared" si="100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101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102"/>
        <v>2.2000000000000002</v>
      </c>
      <c r="AC936">
        <f>IF((MIN('GA2'!$F$3,Z936)-MAX(0,Y936))&lt;0,0,MIN('GA2'!$F$3,Z936)-MAX(0,Y936))</f>
        <v>1.8689916955204371</v>
      </c>
      <c r="AD936">
        <f>IF((MIN('GA2'!$F$4,WS1B!Z936)-MAX('GA2'!$F$3, WS1B!Y936))&lt;0,0,MIN('GA2'!$F$4,WS1B!Z936)-MAX('GA2'!$F$3, WS1B!Y936))</f>
        <v>0.33100830447956309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15990.887261447082</v>
      </c>
      <c r="AG936">
        <v>7.8</v>
      </c>
      <c r="AH936">
        <v>18.399999999999999</v>
      </c>
      <c r="AI936">
        <v>4</v>
      </c>
      <c r="AJ936">
        <f t="shared" si="103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0.57344100363233341</v>
      </c>
      <c r="AM936">
        <f>IF((MIN(24,AH936)-MAX('GA2'!$F$4,WS1B!AG936))&lt;0,0,MIN(24,AH936)-MAX('GA2'!$F$4,WS1B!AG936))</f>
        <v>10.026558996367665</v>
      </c>
      <c r="AN936">
        <f>(AK936*'GA2'!$B$7+WS1B!AL936*'GA2'!$C$7+WS1B!AM936*'GA2'!$D$7)*INDEX('GA2'!$E$3:$E$8,WS1B!AI936)</f>
        <v>96070.003529633192</v>
      </c>
      <c r="AO936">
        <f t="shared" si="98"/>
        <v>120743.08679942641</v>
      </c>
      <c r="AP936">
        <v>111682</v>
      </c>
      <c r="AQ936">
        <v>159.80000000000001</v>
      </c>
      <c r="AR936">
        <f t="shared" si="104"/>
        <v>9061.0867994264117</v>
      </c>
    </row>
    <row r="937" spans="1:44" x14ac:dyDescent="0.3">
      <c r="A937">
        <v>6.8</v>
      </c>
      <c r="B937">
        <v>15.1</v>
      </c>
      <c r="C937">
        <v>4</v>
      </c>
      <c r="D937">
        <f t="shared" si="99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1.5734410036323334</v>
      </c>
      <c r="G937">
        <f>IF((MIN(24,B937)-MAX('GA2'!$F$4,WS1B!A937))&lt;0,0,MIN(24,B937)-MAX('GA2'!$F$4,WS1B!A937))</f>
        <v>6.7265589963676664</v>
      </c>
      <c r="H937">
        <f>(E937*'GA2'!$B$3+WS1B!F937*'GA2'!$C$3+WS1B!G937*'GA2'!$D$3)*INDEX('GA2'!$E$3:$E$8,WS1B!C937)</f>
        <v>64100.893548119042</v>
      </c>
      <c r="I937">
        <v>3.1</v>
      </c>
      <c r="J937">
        <v>4.7</v>
      </c>
      <c r="K937">
        <v>3</v>
      </c>
      <c r="L937">
        <f t="shared" si="100"/>
        <v>1.6</v>
      </c>
      <c r="M937">
        <f>IF((MIN('GA2'!$F$3,J937)-MAX(0,I937))&lt;0,0,MIN('GA2'!$F$3,J937)-MAX(0,I937))</f>
        <v>1.6</v>
      </c>
      <c r="N937">
        <f>IF((MIN('GA2'!$F$4,WS1B!J937)-MAX('GA2'!$F$3, WS1B!I937))&lt;0,0,MIN('GA2'!$F$4,WS1B!J937)-MAX('GA2'!$F$3, WS1B!I937))</f>
        <v>0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15277.682766793809</v>
      </c>
      <c r="Q937">
        <v>0</v>
      </c>
      <c r="R937">
        <v>0</v>
      </c>
      <c r="S937">
        <v>5</v>
      </c>
      <c r="T937">
        <f t="shared" si="101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102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103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 t="shared" si="98"/>
        <v>79378.576314912847</v>
      </c>
      <c r="AP937">
        <v>54734</v>
      </c>
      <c r="AQ937">
        <v>140.5</v>
      </c>
      <c r="AR937">
        <f t="shared" si="104"/>
        <v>24644.576314912847</v>
      </c>
    </row>
    <row r="938" spans="1:44" x14ac:dyDescent="0.3">
      <c r="A938">
        <v>8</v>
      </c>
      <c r="B938">
        <v>9.9</v>
      </c>
      <c r="C938">
        <v>1</v>
      </c>
      <c r="D938">
        <f t="shared" si="99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0.37344100363233323</v>
      </c>
      <c r="G938">
        <f>IF((MIN(24,B938)-MAX('GA2'!$F$4,WS1B!A938))&lt;0,0,MIN(24,B938)-MAX('GA2'!$F$4,WS1B!A938))</f>
        <v>1.5265589963676671</v>
      </c>
      <c r="H938">
        <f>(E938*'GA2'!$B$3+WS1B!F938*'GA2'!$C$3+WS1B!G938*'GA2'!$D$3)*INDEX('GA2'!$E$3:$E$8,WS1B!C938)</f>
        <v>15081.411636025927</v>
      </c>
      <c r="I938">
        <v>0.7</v>
      </c>
      <c r="J938">
        <v>13.4</v>
      </c>
      <c r="K938">
        <v>6</v>
      </c>
      <c r="L938">
        <f t="shared" si="100"/>
        <v>12.700000000000001</v>
      </c>
      <c r="M938">
        <f>IF((MIN('GA2'!$F$3,J938)-MAX(0,I938))&lt;0,0,MIN('GA2'!$F$3,J938)-MAX(0,I938))</f>
        <v>4.1689916955204369</v>
      </c>
      <c r="N938">
        <f>IF((MIN('GA2'!$F$4,WS1B!J938)-MAX('GA2'!$F$3, WS1B!I938))&lt;0,0,MIN('GA2'!$F$4,WS1B!J938)-MAX('GA2'!$F$3, WS1B!I938))</f>
        <v>3.5044493081118961</v>
      </c>
      <c r="O938">
        <f>IF((MIN(24,J938)-MAX('GA2'!$F$4,WS1B!I938))&lt;0,0,MIN(24,J938)-MAX('GA2'!$F$4,WS1B!I938))</f>
        <v>5.0265589963676671</v>
      </c>
      <c r="P938">
        <f>(M938*'GA2'!$B$4+WS1B!N938*'GA2'!$C$4+WS1B!O938*'GA2'!$D$4)*INDEX('GA2'!$E$3:$E$8,WS1B!K938)</f>
        <v>155858.51478943144</v>
      </c>
      <c r="Q938">
        <v>0.4</v>
      </c>
      <c r="R938">
        <v>22.6</v>
      </c>
      <c r="S938">
        <v>4</v>
      </c>
      <c r="T938">
        <f t="shared" si="101"/>
        <v>22.200000000000003</v>
      </c>
      <c r="U938">
        <f>IF((MIN('GA2'!$F$3,R938)-MAX(0,Q938))&lt;0,0,MIN('GA2'!$F$3,R938)-MAX(0,Q938))</f>
        <v>4.4689916955204367</v>
      </c>
      <c r="V938">
        <f>IF((MIN('GA2'!$F$4,WS1B!R938)-MAX('GA2'!$F$3, WS1B!Q938))&lt;0,0,MIN('GA2'!$F$4,WS1B!R938)-MAX('GA2'!$F$3, WS1B!Q938))</f>
        <v>3.5044493081118961</v>
      </c>
      <c r="W938">
        <f>IF((MIN(24,R938)-MAX('GA2'!$F$4,WS1B!Q938))&lt;0,0,MIN(24,R938)-MAX('GA2'!$F$4,WS1B!Q938))</f>
        <v>14.226558996367668</v>
      </c>
      <c r="X938">
        <f>(U938*'GA2'!$B$5+WS1B!V938*'GA2'!$C$5+WS1B!W938*'GA2'!$D$5)*INDEX('GA2'!$E$3:$E$8,WS1B!S938)</f>
        <v>206037.3495669656</v>
      </c>
      <c r="Y938">
        <v>0</v>
      </c>
      <c r="Z938">
        <v>0</v>
      </c>
      <c r="AA938">
        <v>3</v>
      </c>
      <c r="AB938">
        <f t="shared" si="102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103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16022.798807363677</v>
      </c>
      <c r="AO938">
        <f t="shared" si="98"/>
        <v>393000.07479978661</v>
      </c>
      <c r="AP938">
        <v>387496</v>
      </c>
      <c r="AQ938">
        <v>351.1</v>
      </c>
      <c r="AR938">
        <f t="shared" si="104"/>
        <v>5504.0747997866129</v>
      </c>
    </row>
    <row r="939" spans="1:44" x14ac:dyDescent="0.3">
      <c r="A939">
        <v>4.5999999999999996</v>
      </c>
      <c r="B939">
        <v>13.1</v>
      </c>
      <c r="C939">
        <v>6</v>
      </c>
      <c r="D939">
        <f t="shared" si="99"/>
        <v>8.5</v>
      </c>
      <c r="E939">
        <f>IF((MIN('GA2'!$F$3,B939)-MAX(0,A939))&lt;0,0,MIN('GA2'!$F$3,B939)-MAX(0,A939))</f>
        <v>0.26899169552043745</v>
      </c>
      <c r="F939">
        <f>IF((MIN('GA2'!$F$4,WS1B!B939)-MAX('GA2'!$F$3, WS1B!A939))&lt;0,0,MIN('GA2'!$F$4,WS1B!B939)-MAX('GA2'!$F$3, WS1B!A939))</f>
        <v>3.5044493081118961</v>
      </c>
      <c r="G939">
        <f>IF((MIN(24,B939)-MAX('GA2'!$F$4,WS1B!A939))&lt;0,0,MIN(24,B939)-MAX('GA2'!$F$4,WS1B!A939))</f>
        <v>4.7265589963676664</v>
      </c>
      <c r="H939">
        <f>(E939*'GA2'!$B$3+WS1B!F939*'GA2'!$C$3+WS1B!G939*'GA2'!$D$3)*INDEX('GA2'!$E$3:$E$8,WS1B!C939)</f>
        <v>77546.463557999537</v>
      </c>
      <c r="I939">
        <v>0</v>
      </c>
      <c r="J939">
        <v>0</v>
      </c>
      <c r="K939">
        <v>3</v>
      </c>
      <c r="L939">
        <f t="shared" si="100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101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102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103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 t="shared" si="98"/>
        <v>77546.463557999537</v>
      </c>
      <c r="AP939">
        <v>68425</v>
      </c>
      <c r="AQ939">
        <v>127.5</v>
      </c>
      <c r="AR939">
        <f t="shared" si="104"/>
        <v>9121.4635579995374</v>
      </c>
    </row>
    <row r="940" spans="1:44" x14ac:dyDescent="0.3">
      <c r="A940">
        <v>7.6</v>
      </c>
      <c r="B940">
        <v>18.2</v>
      </c>
      <c r="C940">
        <v>4</v>
      </c>
      <c r="D940">
        <f t="shared" si="99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0.77344100363233359</v>
      </c>
      <c r="G940">
        <f>IF((MIN(24,B940)-MAX('GA2'!$F$4,WS1B!A940))&lt;0,0,MIN(24,B940)-MAX('GA2'!$F$4,WS1B!A940))</f>
        <v>9.8265589963676661</v>
      </c>
      <c r="H940">
        <f>(E940*'GA2'!$B$3+WS1B!F940*'GA2'!$C$3+WS1B!G940*'GA2'!$D$3)*INDEX('GA2'!$E$3:$E$8,WS1B!C940)</f>
        <v>86404.652610122605</v>
      </c>
      <c r="I940">
        <v>0</v>
      </c>
      <c r="J940">
        <v>0</v>
      </c>
      <c r="K940">
        <v>3</v>
      </c>
      <c r="L940">
        <f t="shared" si="100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101"/>
        <v>7.6</v>
      </c>
      <c r="U940">
        <f>IF((MIN('GA2'!$F$3,R940)-MAX(0,Q940))&lt;0,0,MIN('GA2'!$F$3,R940)-MAX(0,Q940))</f>
        <v>3.8689916955204371</v>
      </c>
      <c r="V940">
        <f>IF((MIN('GA2'!$F$4,WS1B!R940)-MAX('GA2'!$F$3, WS1B!Q940))&lt;0,0,MIN('GA2'!$F$4,WS1B!R940)-MAX('GA2'!$F$3, WS1B!Q940))</f>
        <v>3.5044493081118961</v>
      </c>
      <c r="W940">
        <f>IF((MIN(24,R940)-MAX('GA2'!$F$4,WS1B!Q940))&lt;0,0,MIN(24,R940)-MAX('GA2'!$F$4,WS1B!Q940))</f>
        <v>0.22655899636766641</v>
      </c>
      <c r="X940">
        <f>(U940*'GA2'!$B$5+WS1B!V940*'GA2'!$C$5+WS1B!W940*'GA2'!$D$5)*INDEX('GA2'!$E$3:$E$8,WS1B!S940)</f>
        <v>94294.097479084085</v>
      </c>
      <c r="Y940">
        <v>9.9</v>
      </c>
      <c r="Z940">
        <v>10</v>
      </c>
      <c r="AA940">
        <v>6</v>
      </c>
      <c r="AB940">
        <f t="shared" si="102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1048.2227462312374</v>
      </c>
      <c r="AG940">
        <v>8.4</v>
      </c>
      <c r="AH940">
        <v>10</v>
      </c>
      <c r="AI940">
        <v>5</v>
      </c>
      <c r="AJ940">
        <f t="shared" si="103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17090.985394521253</v>
      </c>
      <c r="AO940">
        <f t="shared" si="98"/>
        <v>198837.95822995919</v>
      </c>
      <c r="AP940">
        <v>171199</v>
      </c>
      <c r="AQ940">
        <v>239.8</v>
      </c>
      <c r="AR940">
        <f t="shared" si="104"/>
        <v>27638.958229959186</v>
      </c>
    </row>
    <row r="941" spans="1:44" x14ac:dyDescent="0.3">
      <c r="A941">
        <v>0</v>
      </c>
      <c r="B941">
        <v>0</v>
      </c>
      <c r="C941">
        <v>2</v>
      </c>
      <c r="D941">
        <f t="shared" si="99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100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56852.140709327155</v>
      </c>
      <c r="Q941">
        <v>14</v>
      </c>
      <c r="R941">
        <v>17.100000000000001</v>
      </c>
      <c r="S941">
        <v>1</v>
      </c>
      <c r="T941">
        <f t="shared" si="101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23110.4745082232</v>
      </c>
      <c r="Y941">
        <v>2.2999999999999998</v>
      </c>
      <c r="Z941">
        <v>2.2999999999999998</v>
      </c>
      <c r="AA941">
        <v>3</v>
      </c>
      <c r="AB941">
        <f t="shared" si="102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103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0.57344100363233341</v>
      </c>
      <c r="AM941">
        <f>IF((MIN(24,AH941)-MAX('GA2'!$F$4,WS1B!AG941))&lt;0,0,MIN(24,AH941)-MAX('GA2'!$F$4,WS1B!AG941))</f>
        <v>12.626558996367667</v>
      </c>
      <c r="AN941">
        <f>(AK941*'GA2'!$B$7+WS1B!AL941*'GA2'!$C$7+WS1B!AM941*'GA2'!$D$7)*INDEX('GA2'!$E$3:$E$8,WS1B!AI941)</f>
        <v>158947.72140719884</v>
      </c>
      <c r="AO941">
        <f t="shared" si="98"/>
        <v>238910.33662474918</v>
      </c>
      <c r="AP941">
        <v>259452</v>
      </c>
      <c r="AQ941">
        <v>230.2</v>
      </c>
      <c r="AR941">
        <f t="shared" si="104"/>
        <v>20541.663375250821</v>
      </c>
    </row>
    <row r="942" spans="1:44" x14ac:dyDescent="0.3">
      <c r="A942">
        <v>0</v>
      </c>
      <c r="B942">
        <v>0</v>
      </c>
      <c r="C942">
        <v>6</v>
      </c>
      <c r="D942">
        <f t="shared" si="99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100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101"/>
        <v>3.1000000000000005</v>
      </c>
      <c r="U942">
        <f>IF((MIN('GA2'!$F$3,R942)-MAX(0,Q942))&lt;0,0,MIN('GA2'!$F$3,R942)-MAX(0,Q942))</f>
        <v>0.76899169552043745</v>
      </c>
      <c r="V942">
        <f>IF((MIN('GA2'!$F$4,WS1B!R942)-MAX('GA2'!$F$3, WS1B!Q942))&lt;0,0,MIN('GA2'!$F$4,WS1B!R942)-MAX('GA2'!$F$3, WS1B!Q942))</f>
        <v>2.3310083044795631</v>
      </c>
      <c r="W942">
        <f>IF((MIN(24,R942)-MAX('GA2'!$F$4,WS1B!Q942))&lt;0,0,MIN(24,R942)-MAX('GA2'!$F$4,WS1B!Q942))</f>
        <v>0</v>
      </c>
      <c r="X942">
        <f>(U942*'GA2'!$B$5+WS1B!V942*'GA2'!$C$5+WS1B!W942*'GA2'!$D$5)*INDEX('GA2'!$E$3:$E$8,WS1B!S942)</f>
        <v>42587.365780873406</v>
      </c>
      <c r="Y942">
        <v>10.1</v>
      </c>
      <c r="Z942">
        <v>11.4</v>
      </c>
      <c r="AA942">
        <v>1</v>
      </c>
      <c r="AB942">
        <f t="shared" si="102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10642.298659796548</v>
      </c>
      <c r="AG942">
        <v>6.2</v>
      </c>
      <c r="AH942">
        <v>12.1</v>
      </c>
      <c r="AI942">
        <v>5</v>
      </c>
      <c r="AJ942">
        <f t="shared" si="103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2.1734410036323331</v>
      </c>
      <c r="AM942">
        <f>IF((MIN(24,AH942)-MAX('GA2'!$F$4,WS1B!AG942))&lt;0,0,MIN(24,AH942)-MAX('GA2'!$F$4,WS1B!AG942))</f>
        <v>3.7265589963676664</v>
      </c>
      <c r="AN942">
        <f>(AK942*'GA2'!$B$7+WS1B!AL942*'GA2'!$C$7+WS1B!AM942*'GA2'!$D$7)*INDEX('GA2'!$E$3:$E$8,WS1B!AI942)</f>
        <v>49895.960337605706</v>
      </c>
      <c r="AO942">
        <f t="shared" si="98"/>
        <v>103125.62477827567</v>
      </c>
      <c r="AP942">
        <v>90331</v>
      </c>
      <c r="AQ942">
        <v>106</v>
      </c>
      <c r="AR942">
        <f t="shared" si="104"/>
        <v>12794.624778275669</v>
      </c>
    </row>
    <row r="943" spans="1:44" x14ac:dyDescent="0.3">
      <c r="A943">
        <v>0</v>
      </c>
      <c r="B943">
        <v>0</v>
      </c>
      <c r="C943">
        <v>1</v>
      </c>
      <c r="D943">
        <f t="shared" si="99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100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101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65865.462963665486</v>
      </c>
      <c r="Y943">
        <v>0</v>
      </c>
      <c r="Z943">
        <v>0</v>
      </c>
      <c r="AA943">
        <v>2</v>
      </c>
      <c r="AB943">
        <f t="shared" si="102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103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2.3734410036323332</v>
      </c>
      <c r="AM943">
        <f>IF((MIN(24,AH943)-MAX('GA2'!$F$4,WS1B!AG943))&lt;0,0,MIN(24,AH943)-MAX('GA2'!$F$4,WS1B!AG943))</f>
        <v>5.0265589963676671</v>
      </c>
      <c r="AN943">
        <f>(AK943*'GA2'!$B$7+WS1B!AL943*'GA2'!$C$7+WS1B!AM943*'GA2'!$D$7)*INDEX('GA2'!$E$3:$E$8,WS1B!AI943)</f>
        <v>64710.808408533208</v>
      </c>
      <c r="AO943">
        <f t="shared" si="98"/>
        <v>130576.27137219869</v>
      </c>
      <c r="AP943">
        <v>131726</v>
      </c>
      <c r="AQ943">
        <v>144</v>
      </c>
      <c r="AR943">
        <f t="shared" si="104"/>
        <v>1149.7286278013053</v>
      </c>
    </row>
    <row r="944" spans="1:44" x14ac:dyDescent="0.3">
      <c r="A944">
        <v>0</v>
      </c>
      <c r="B944">
        <v>0</v>
      </c>
      <c r="C944">
        <v>4</v>
      </c>
      <c r="D944">
        <f t="shared" si="99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100"/>
        <v>15.1</v>
      </c>
      <c r="M944">
        <f>IF((MIN('GA2'!$F$3,J944)-MAX(0,I944))&lt;0,0,MIN('GA2'!$F$3,J944)-MAX(0,I944))</f>
        <v>2.768991695520437</v>
      </c>
      <c r="N944">
        <f>IF((MIN('GA2'!$F$4,WS1B!J944)-MAX('GA2'!$F$3, WS1B!I944))&lt;0,0,MIN('GA2'!$F$4,WS1B!J944)-MAX('GA2'!$F$3, WS1B!I944))</f>
        <v>3.5044493081118961</v>
      </c>
      <c r="O944">
        <f>IF((MIN(24,J944)-MAX('GA2'!$F$4,WS1B!I944))&lt;0,0,MIN(24,J944)-MAX('GA2'!$F$4,WS1B!I944))</f>
        <v>8.8265589963676661</v>
      </c>
      <c r="P944">
        <f>(M944*'GA2'!$B$4+WS1B!N944*'GA2'!$C$4+WS1B!O944*'GA2'!$D$4)*INDEX('GA2'!$E$3:$E$8,WS1B!K944)</f>
        <v>168086.692793836</v>
      </c>
      <c r="Q944">
        <v>0</v>
      </c>
      <c r="R944">
        <v>0</v>
      </c>
      <c r="S944">
        <v>6</v>
      </c>
      <c r="T944">
        <f t="shared" si="101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102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103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 t="shared" si="98"/>
        <v>168086.692793836</v>
      </c>
      <c r="AP944">
        <v>181254</v>
      </c>
      <c r="AQ944">
        <v>151</v>
      </c>
      <c r="AR944">
        <f t="shared" si="104"/>
        <v>13167.307206163998</v>
      </c>
    </row>
    <row r="945" spans="1:44" x14ac:dyDescent="0.3">
      <c r="A945">
        <v>0</v>
      </c>
      <c r="B945">
        <v>0</v>
      </c>
      <c r="C945">
        <v>4</v>
      </c>
      <c r="D945">
        <f t="shared" si="99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100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101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3.2734410036323336</v>
      </c>
      <c r="W945">
        <f>IF((MIN(24,R945)-MAX('GA2'!$F$4,WS1B!Q945))&lt;0,0,MIN(24,R945)-MAX('GA2'!$F$4,WS1B!Q945))</f>
        <v>1.7265589963676664</v>
      </c>
      <c r="X945">
        <f>(U945*'GA2'!$B$5+WS1B!V945*'GA2'!$C$5+WS1B!W945*'GA2'!$D$5)*INDEX('GA2'!$E$3:$E$8,WS1B!S945)</f>
        <v>83023.231816186948</v>
      </c>
      <c r="Y945">
        <v>3.3</v>
      </c>
      <c r="Z945">
        <v>15.2</v>
      </c>
      <c r="AA945">
        <v>1</v>
      </c>
      <c r="AB945">
        <f t="shared" si="102"/>
        <v>11.899999999999999</v>
      </c>
      <c r="AC945">
        <f>IF((MIN('GA2'!$F$3,Z945)-MAX(0,Y945))&lt;0,0,MIN('GA2'!$F$3,Z945)-MAX(0,Y945))</f>
        <v>1.5689916955204373</v>
      </c>
      <c r="AD945">
        <f>IF((MIN('GA2'!$F$4,WS1B!Z945)-MAX('GA2'!$F$3, WS1B!Y945))&lt;0,0,MIN('GA2'!$F$4,WS1B!Z945)-MAX('GA2'!$F$3, WS1B!Y945))</f>
        <v>3.5044493081118961</v>
      </c>
      <c r="AE945">
        <f>IF((MIN(24,Z945)-MAX('GA2'!$F$4,WS1B!Y945))&lt;0,0,MIN(24,Z945)-MAX('GA2'!$F$4,WS1B!Y945))</f>
        <v>6.8265589963676661</v>
      </c>
      <c r="AF945">
        <f>(AC945*'GA2'!$B$6+WS1B!AD945*'GA2'!$C$6+WS1B!AE945*'GA2'!$D$6)*INDEX('GA2'!$E$3:$E$8,WS1B!AA945)</f>
        <v>112763.91043669652</v>
      </c>
      <c r="AG945">
        <v>3.9</v>
      </c>
      <c r="AH945">
        <v>17.5</v>
      </c>
      <c r="AI945">
        <v>3</v>
      </c>
      <c r="AJ945">
        <f t="shared" si="103"/>
        <v>13.6</v>
      </c>
      <c r="AK945">
        <f>IF((MIN('GA2'!$F$3,AH945)-MAX(0,AG945))&lt;0,0,MIN('GA2'!$F$3,AH945)-MAX(0,AG945))</f>
        <v>0.96899169552043718</v>
      </c>
      <c r="AL945">
        <f>IF((MIN('GA2'!$F$4,WS1B!AH945)-MAX('GA2'!$F$3, WS1B!AG945))&lt;0,0,MIN('GA2'!$F$4,WS1B!AH945)-MAX('GA2'!$F$3, WS1B!AG945))</f>
        <v>3.5044493081118961</v>
      </c>
      <c r="AM945">
        <f>IF((MIN(24,AH945)-MAX('GA2'!$F$4,WS1B!AG945))&lt;0,0,MIN(24,AH945)-MAX('GA2'!$F$4,WS1B!AG945))</f>
        <v>9.1265589963676668</v>
      </c>
      <c r="AN945">
        <f>(AK945*'GA2'!$B$7+WS1B!AL945*'GA2'!$C$7+WS1B!AM945*'GA2'!$D$7)*INDEX('GA2'!$E$3:$E$8,WS1B!AI945)</f>
        <v>127851.24456372742</v>
      </c>
      <c r="AO945">
        <f t="shared" si="98"/>
        <v>323638.38681661087</v>
      </c>
      <c r="AP945">
        <v>295494</v>
      </c>
      <c r="AQ945">
        <v>298.39999999999998</v>
      </c>
      <c r="AR945">
        <f t="shared" si="104"/>
        <v>28144.386816610873</v>
      </c>
    </row>
    <row r="946" spans="1:44" x14ac:dyDescent="0.3">
      <c r="A946">
        <v>0</v>
      </c>
      <c r="B946">
        <v>0</v>
      </c>
      <c r="C946">
        <v>2</v>
      </c>
      <c r="D946">
        <f t="shared" si="99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100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3.3734410036323332</v>
      </c>
      <c r="O946">
        <f>IF((MIN(24,J946)-MAX('GA2'!$F$4,WS1B!I946))&lt;0,0,MIN(24,J946)-MAX('GA2'!$F$4,WS1B!I946))</f>
        <v>11.426558996367667</v>
      </c>
      <c r="P946">
        <f>(M946*'GA2'!$B$4+WS1B!N946*'GA2'!$C$4+WS1B!O946*'GA2'!$D$4)*INDEX('GA2'!$E$3:$E$8,WS1B!K946)</f>
        <v>172983.00640108719</v>
      </c>
      <c r="Q946">
        <v>0</v>
      </c>
      <c r="R946">
        <v>0</v>
      </c>
      <c r="S946">
        <v>3</v>
      </c>
      <c r="T946">
        <f t="shared" si="101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102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103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 t="shared" si="98"/>
        <v>172983.00640108719</v>
      </c>
      <c r="AP946">
        <v>179112</v>
      </c>
      <c r="AQ946">
        <v>148</v>
      </c>
      <c r="AR946">
        <f t="shared" si="104"/>
        <v>6128.9935989128135</v>
      </c>
    </row>
    <row r="947" spans="1:44" x14ac:dyDescent="0.3">
      <c r="A947">
        <v>14.7</v>
      </c>
      <c r="B947">
        <v>15.7</v>
      </c>
      <c r="C947">
        <v>1</v>
      </c>
      <c r="D947">
        <f t="shared" si="99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8682.1960083461327</v>
      </c>
      <c r="I947">
        <v>0</v>
      </c>
      <c r="J947">
        <v>0</v>
      </c>
      <c r="K947">
        <v>3</v>
      </c>
      <c r="L947">
        <f t="shared" si="100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101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102"/>
        <v>2.2000000000000002</v>
      </c>
      <c r="AC947">
        <f>IF((MIN('GA2'!$F$3,Z947)-MAX(0,Y947))&lt;0,0,MIN('GA2'!$F$3,Z947)-MAX(0,Y947))</f>
        <v>1.8689916955204371</v>
      </c>
      <c r="AD947">
        <f>IF((MIN('GA2'!$F$4,WS1B!Z947)-MAX('GA2'!$F$3, WS1B!Y947))&lt;0,0,MIN('GA2'!$F$4,WS1B!Z947)-MAX('GA2'!$F$3, WS1B!Y947))</f>
        <v>0.33100830447956309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15990.887261447082</v>
      </c>
      <c r="AG947">
        <v>7.8</v>
      </c>
      <c r="AH947">
        <v>18.399999999999999</v>
      </c>
      <c r="AI947">
        <v>4</v>
      </c>
      <c r="AJ947">
        <f t="shared" si="103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0.57344100363233341</v>
      </c>
      <c r="AM947">
        <f>IF((MIN(24,AH947)-MAX('GA2'!$F$4,WS1B!AG947))&lt;0,0,MIN(24,AH947)-MAX('GA2'!$F$4,WS1B!AG947))</f>
        <v>10.026558996367665</v>
      </c>
      <c r="AN947">
        <f>(AK947*'GA2'!$B$7+WS1B!AL947*'GA2'!$C$7+WS1B!AM947*'GA2'!$D$7)*INDEX('GA2'!$E$3:$E$8,WS1B!AI947)</f>
        <v>96070.003529633192</v>
      </c>
      <c r="AO947">
        <f t="shared" si="98"/>
        <v>120743.08679942641</v>
      </c>
      <c r="AP947">
        <v>111682</v>
      </c>
      <c r="AQ947">
        <v>159.80000000000001</v>
      </c>
      <c r="AR947">
        <f t="shared" si="104"/>
        <v>9061.0867994264117</v>
      </c>
    </row>
    <row r="948" spans="1:44" x14ac:dyDescent="0.3">
      <c r="A948">
        <v>6.8</v>
      </c>
      <c r="B948">
        <v>15.1</v>
      </c>
      <c r="C948">
        <v>4</v>
      </c>
      <c r="D948">
        <f t="shared" si="99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1.5734410036323334</v>
      </c>
      <c r="G948">
        <f>IF((MIN(24,B948)-MAX('GA2'!$F$4,WS1B!A948))&lt;0,0,MIN(24,B948)-MAX('GA2'!$F$4,WS1B!A948))</f>
        <v>6.7265589963676664</v>
      </c>
      <c r="H948">
        <f>(E948*'GA2'!$B$3+WS1B!F948*'GA2'!$C$3+WS1B!G948*'GA2'!$D$3)*INDEX('GA2'!$E$3:$E$8,WS1B!C948)</f>
        <v>64100.893548119042</v>
      </c>
      <c r="I948">
        <v>3.1</v>
      </c>
      <c r="J948">
        <v>4.7</v>
      </c>
      <c r="K948">
        <v>3</v>
      </c>
      <c r="L948">
        <f t="shared" si="100"/>
        <v>1.6</v>
      </c>
      <c r="M948">
        <f>IF((MIN('GA2'!$F$3,J948)-MAX(0,I948))&lt;0,0,MIN('GA2'!$F$3,J948)-MAX(0,I948))</f>
        <v>1.6</v>
      </c>
      <c r="N948">
        <f>IF((MIN('GA2'!$F$4,WS1B!J948)-MAX('GA2'!$F$3, WS1B!I948))&lt;0,0,MIN('GA2'!$F$4,WS1B!J948)-MAX('GA2'!$F$3, WS1B!I948))</f>
        <v>0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15277.682766793809</v>
      </c>
      <c r="Q948">
        <v>0</v>
      </c>
      <c r="R948">
        <v>0</v>
      </c>
      <c r="S948">
        <v>5</v>
      </c>
      <c r="T948">
        <f t="shared" si="101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102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103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 t="shared" si="98"/>
        <v>79378.576314912847</v>
      </c>
      <c r="AP948">
        <v>54734</v>
      </c>
      <c r="AQ948">
        <v>140.5</v>
      </c>
      <c r="AR948">
        <f t="shared" si="104"/>
        <v>24644.576314912847</v>
      </c>
    </row>
    <row r="949" spans="1:44" x14ac:dyDescent="0.3">
      <c r="A949">
        <v>8</v>
      </c>
      <c r="B949">
        <v>9.9</v>
      </c>
      <c r="C949">
        <v>1</v>
      </c>
      <c r="D949">
        <f t="shared" si="99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0.37344100363233323</v>
      </c>
      <c r="G949">
        <f>IF((MIN(24,B949)-MAX('GA2'!$F$4,WS1B!A949))&lt;0,0,MIN(24,B949)-MAX('GA2'!$F$4,WS1B!A949))</f>
        <v>1.5265589963676671</v>
      </c>
      <c r="H949">
        <f>(E949*'GA2'!$B$3+WS1B!F949*'GA2'!$C$3+WS1B!G949*'GA2'!$D$3)*INDEX('GA2'!$E$3:$E$8,WS1B!C949)</f>
        <v>15081.411636025927</v>
      </c>
      <c r="I949">
        <v>0.7</v>
      </c>
      <c r="J949">
        <v>13.4</v>
      </c>
      <c r="K949">
        <v>6</v>
      </c>
      <c r="L949">
        <f t="shared" si="100"/>
        <v>12.700000000000001</v>
      </c>
      <c r="M949">
        <f>IF((MIN('GA2'!$F$3,J949)-MAX(0,I949))&lt;0,0,MIN('GA2'!$F$3,J949)-MAX(0,I949))</f>
        <v>4.1689916955204369</v>
      </c>
      <c r="N949">
        <f>IF((MIN('GA2'!$F$4,WS1B!J949)-MAX('GA2'!$F$3, WS1B!I949))&lt;0,0,MIN('GA2'!$F$4,WS1B!J949)-MAX('GA2'!$F$3, WS1B!I949))</f>
        <v>3.5044493081118961</v>
      </c>
      <c r="O949">
        <f>IF((MIN(24,J949)-MAX('GA2'!$F$4,WS1B!I949))&lt;0,0,MIN(24,J949)-MAX('GA2'!$F$4,WS1B!I949))</f>
        <v>5.0265589963676671</v>
      </c>
      <c r="P949">
        <f>(M949*'GA2'!$B$4+WS1B!N949*'GA2'!$C$4+WS1B!O949*'GA2'!$D$4)*INDEX('GA2'!$E$3:$E$8,WS1B!K949)</f>
        <v>155858.51478943144</v>
      </c>
      <c r="Q949">
        <v>0.4</v>
      </c>
      <c r="R949">
        <v>22.6</v>
      </c>
      <c r="S949">
        <v>4</v>
      </c>
      <c r="T949">
        <f t="shared" si="101"/>
        <v>22.200000000000003</v>
      </c>
      <c r="U949">
        <f>IF((MIN('GA2'!$F$3,R949)-MAX(0,Q949))&lt;0,0,MIN('GA2'!$F$3,R949)-MAX(0,Q949))</f>
        <v>4.4689916955204367</v>
      </c>
      <c r="V949">
        <f>IF((MIN('GA2'!$F$4,WS1B!R949)-MAX('GA2'!$F$3, WS1B!Q949))&lt;0,0,MIN('GA2'!$F$4,WS1B!R949)-MAX('GA2'!$F$3, WS1B!Q949))</f>
        <v>3.5044493081118961</v>
      </c>
      <c r="W949">
        <f>IF((MIN(24,R949)-MAX('GA2'!$F$4,WS1B!Q949))&lt;0,0,MIN(24,R949)-MAX('GA2'!$F$4,WS1B!Q949))</f>
        <v>14.226558996367668</v>
      </c>
      <c r="X949">
        <f>(U949*'GA2'!$B$5+WS1B!V949*'GA2'!$C$5+WS1B!W949*'GA2'!$D$5)*INDEX('GA2'!$E$3:$E$8,WS1B!S949)</f>
        <v>206037.3495669656</v>
      </c>
      <c r="Y949">
        <v>0</v>
      </c>
      <c r="Z949">
        <v>0</v>
      </c>
      <c r="AA949">
        <v>3</v>
      </c>
      <c r="AB949">
        <f t="shared" si="102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103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16022.798807363677</v>
      </c>
      <c r="AO949">
        <f t="shared" si="98"/>
        <v>393000.07479978661</v>
      </c>
      <c r="AP949">
        <v>387496</v>
      </c>
      <c r="AQ949">
        <v>351.1</v>
      </c>
      <c r="AR949">
        <f t="shared" si="104"/>
        <v>5504.0747997866129</v>
      </c>
    </row>
    <row r="950" spans="1:44" x14ac:dyDescent="0.3">
      <c r="A950">
        <v>4.5999999999999996</v>
      </c>
      <c r="B950">
        <v>13.1</v>
      </c>
      <c r="C950">
        <v>6</v>
      </c>
      <c r="D950">
        <f t="shared" si="99"/>
        <v>8.5</v>
      </c>
      <c r="E950">
        <f>IF((MIN('GA2'!$F$3,B950)-MAX(0,A950))&lt;0,0,MIN('GA2'!$F$3,B950)-MAX(0,A950))</f>
        <v>0.26899169552043745</v>
      </c>
      <c r="F950">
        <f>IF((MIN('GA2'!$F$4,WS1B!B950)-MAX('GA2'!$F$3, WS1B!A950))&lt;0,0,MIN('GA2'!$F$4,WS1B!B950)-MAX('GA2'!$F$3, WS1B!A950))</f>
        <v>3.5044493081118961</v>
      </c>
      <c r="G950">
        <f>IF((MIN(24,B950)-MAX('GA2'!$F$4,WS1B!A950))&lt;0,0,MIN(24,B950)-MAX('GA2'!$F$4,WS1B!A950))</f>
        <v>4.7265589963676664</v>
      </c>
      <c r="H950">
        <f>(E950*'GA2'!$B$3+WS1B!F950*'GA2'!$C$3+WS1B!G950*'GA2'!$D$3)*INDEX('GA2'!$E$3:$E$8,WS1B!C950)</f>
        <v>77546.463557999537</v>
      </c>
      <c r="I950">
        <v>0</v>
      </c>
      <c r="J950">
        <v>0</v>
      </c>
      <c r="K950">
        <v>3</v>
      </c>
      <c r="L950">
        <f t="shared" si="100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101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102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103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 t="shared" si="98"/>
        <v>77546.463557999537</v>
      </c>
      <c r="AP950">
        <v>68425</v>
      </c>
      <c r="AQ950">
        <v>127.5</v>
      </c>
      <c r="AR950">
        <f t="shared" si="104"/>
        <v>9121.4635579995374</v>
      </c>
    </row>
    <row r="951" spans="1:44" x14ac:dyDescent="0.3">
      <c r="A951">
        <v>7.6</v>
      </c>
      <c r="B951">
        <v>18.2</v>
      </c>
      <c r="C951">
        <v>4</v>
      </c>
      <c r="D951">
        <f t="shared" si="99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0.77344100363233359</v>
      </c>
      <c r="G951">
        <f>IF((MIN(24,B951)-MAX('GA2'!$F$4,WS1B!A951))&lt;0,0,MIN(24,B951)-MAX('GA2'!$F$4,WS1B!A951))</f>
        <v>9.8265589963676661</v>
      </c>
      <c r="H951">
        <f>(E951*'GA2'!$B$3+WS1B!F951*'GA2'!$C$3+WS1B!G951*'GA2'!$D$3)*INDEX('GA2'!$E$3:$E$8,WS1B!C951)</f>
        <v>86404.652610122605</v>
      </c>
      <c r="I951">
        <v>0</v>
      </c>
      <c r="J951">
        <v>0</v>
      </c>
      <c r="K951">
        <v>3</v>
      </c>
      <c r="L951">
        <f t="shared" si="100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101"/>
        <v>7.6</v>
      </c>
      <c r="U951">
        <f>IF((MIN('GA2'!$F$3,R951)-MAX(0,Q951))&lt;0,0,MIN('GA2'!$F$3,R951)-MAX(0,Q951))</f>
        <v>3.8689916955204371</v>
      </c>
      <c r="V951">
        <f>IF((MIN('GA2'!$F$4,WS1B!R951)-MAX('GA2'!$F$3, WS1B!Q951))&lt;0,0,MIN('GA2'!$F$4,WS1B!R951)-MAX('GA2'!$F$3, WS1B!Q951))</f>
        <v>3.5044493081118961</v>
      </c>
      <c r="W951">
        <f>IF((MIN(24,R951)-MAX('GA2'!$F$4,WS1B!Q951))&lt;0,0,MIN(24,R951)-MAX('GA2'!$F$4,WS1B!Q951))</f>
        <v>0.22655899636766641</v>
      </c>
      <c r="X951">
        <f>(U951*'GA2'!$B$5+WS1B!V951*'GA2'!$C$5+WS1B!W951*'GA2'!$D$5)*INDEX('GA2'!$E$3:$E$8,WS1B!S951)</f>
        <v>94294.097479084085</v>
      </c>
      <c r="Y951">
        <v>9.9</v>
      </c>
      <c r="Z951">
        <v>10</v>
      </c>
      <c r="AA951">
        <v>6</v>
      </c>
      <c r="AB951">
        <f t="shared" si="102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1048.2227462312374</v>
      </c>
      <c r="AG951">
        <v>8.4</v>
      </c>
      <c r="AH951">
        <v>10</v>
      </c>
      <c r="AI951">
        <v>5</v>
      </c>
      <c r="AJ951">
        <f t="shared" si="103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17090.985394521253</v>
      </c>
      <c r="AO951">
        <f t="shared" si="98"/>
        <v>198837.95822995919</v>
      </c>
      <c r="AP951">
        <v>171199</v>
      </c>
      <c r="AQ951">
        <v>239.8</v>
      </c>
      <c r="AR951">
        <f t="shared" si="104"/>
        <v>27638.958229959186</v>
      </c>
    </row>
    <row r="952" spans="1:44" x14ac:dyDescent="0.3">
      <c r="A952">
        <v>0</v>
      </c>
      <c r="B952">
        <v>0</v>
      </c>
      <c r="C952">
        <v>2</v>
      </c>
      <c r="D952">
        <f t="shared" si="99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100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56852.140709327155</v>
      </c>
      <c r="Q952">
        <v>14</v>
      </c>
      <c r="R952">
        <v>17.100000000000001</v>
      </c>
      <c r="S952">
        <v>1</v>
      </c>
      <c r="T952">
        <f t="shared" si="101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23110.4745082232</v>
      </c>
      <c r="Y952">
        <v>2.2999999999999998</v>
      </c>
      <c r="Z952">
        <v>2.2999999999999998</v>
      </c>
      <c r="AA952">
        <v>3</v>
      </c>
      <c r="AB952">
        <f t="shared" si="102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103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0.57344100363233341</v>
      </c>
      <c r="AM952">
        <f>IF((MIN(24,AH952)-MAX('GA2'!$F$4,WS1B!AG952))&lt;0,0,MIN(24,AH952)-MAX('GA2'!$F$4,WS1B!AG952))</f>
        <v>12.626558996367667</v>
      </c>
      <c r="AN952">
        <f>(AK952*'GA2'!$B$7+WS1B!AL952*'GA2'!$C$7+WS1B!AM952*'GA2'!$D$7)*INDEX('GA2'!$E$3:$E$8,WS1B!AI952)</f>
        <v>158947.72140719884</v>
      </c>
      <c r="AO952">
        <f t="shared" si="98"/>
        <v>238910.33662474918</v>
      </c>
      <c r="AP952">
        <v>259452</v>
      </c>
      <c r="AQ952">
        <v>230.2</v>
      </c>
      <c r="AR952">
        <f t="shared" si="104"/>
        <v>20541.663375250821</v>
      </c>
    </row>
    <row r="953" spans="1:44" x14ac:dyDescent="0.3">
      <c r="A953">
        <v>0</v>
      </c>
      <c r="B953">
        <v>0</v>
      </c>
      <c r="C953">
        <v>6</v>
      </c>
      <c r="D953">
        <f t="shared" si="99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100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101"/>
        <v>3.1000000000000005</v>
      </c>
      <c r="U953">
        <f>IF((MIN('GA2'!$F$3,R953)-MAX(0,Q953))&lt;0,0,MIN('GA2'!$F$3,R953)-MAX(0,Q953))</f>
        <v>0.76899169552043745</v>
      </c>
      <c r="V953">
        <f>IF((MIN('GA2'!$F$4,WS1B!R953)-MAX('GA2'!$F$3, WS1B!Q953))&lt;0,0,MIN('GA2'!$F$4,WS1B!R953)-MAX('GA2'!$F$3, WS1B!Q953))</f>
        <v>2.3310083044795631</v>
      </c>
      <c r="W953">
        <f>IF((MIN(24,R953)-MAX('GA2'!$F$4,WS1B!Q953))&lt;0,0,MIN(24,R953)-MAX('GA2'!$F$4,WS1B!Q953))</f>
        <v>0</v>
      </c>
      <c r="X953">
        <f>(U953*'GA2'!$B$5+WS1B!V953*'GA2'!$C$5+WS1B!W953*'GA2'!$D$5)*INDEX('GA2'!$E$3:$E$8,WS1B!S953)</f>
        <v>42587.365780873406</v>
      </c>
      <c r="Y953">
        <v>10.1</v>
      </c>
      <c r="Z953">
        <v>11.4</v>
      </c>
      <c r="AA953">
        <v>1</v>
      </c>
      <c r="AB953">
        <f t="shared" si="102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10642.298659796548</v>
      </c>
      <c r="AG953">
        <v>6.2</v>
      </c>
      <c r="AH953">
        <v>12.1</v>
      </c>
      <c r="AI953">
        <v>5</v>
      </c>
      <c r="AJ953">
        <f t="shared" si="103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2.1734410036323331</v>
      </c>
      <c r="AM953">
        <f>IF((MIN(24,AH953)-MAX('GA2'!$F$4,WS1B!AG953))&lt;0,0,MIN(24,AH953)-MAX('GA2'!$F$4,WS1B!AG953))</f>
        <v>3.7265589963676664</v>
      </c>
      <c r="AN953">
        <f>(AK953*'GA2'!$B$7+WS1B!AL953*'GA2'!$C$7+WS1B!AM953*'GA2'!$D$7)*INDEX('GA2'!$E$3:$E$8,WS1B!AI953)</f>
        <v>49895.960337605706</v>
      </c>
      <c r="AO953">
        <f t="shared" si="98"/>
        <v>103125.62477827567</v>
      </c>
      <c r="AP953">
        <v>90331</v>
      </c>
      <c r="AQ953">
        <v>106</v>
      </c>
      <c r="AR953">
        <f t="shared" si="104"/>
        <v>12794.624778275669</v>
      </c>
    </row>
    <row r="954" spans="1:44" x14ac:dyDescent="0.3">
      <c r="A954">
        <v>0</v>
      </c>
      <c r="B954">
        <v>0</v>
      </c>
      <c r="C954">
        <v>1</v>
      </c>
      <c r="D954">
        <f t="shared" si="99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100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101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65865.462963665486</v>
      </c>
      <c r="Y954">
        <v>0</v>
      </c>
      <c r="Z954">
        <v>0</v>
      </c>
      <c r="AA954">
        <v>2</v>
      </c>
      <c r="AB954">
        <f t="shared" si="102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103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2.3734410036323332</v>
      </c>
      <c r="AM954">
        <f>IF((MIN(24,AH954)-MAX('GA2'!$F$4,WS1B!AG954))&lt;0,0,MIN(24,AH954)-MAX('GA2'!$F$4,WS1B!AG954))</f>
        <v>5.0265589963676671</v>
      </c>
      <c r="AN954">
        <f>(AK954*'GA2'!$B$7+WS1B!AL954*'GA2'!$C$7+WS1B!AM954*'GA2'!$D$7)*INDEX('GA2'!$E$3:$E$8,WS1B!AI954)</f>
        <v>64710.808408533208</v>
      </c>
      <c r="AO954">
        <f t="shared" si="98"/>
        <v>130576.27137219869</v>
      </c>
      <c r="AP954">
        <v>131726</v>
      </c>
      <c r="AQ954">
        <v>144</v>
      </c>
      <c r="AR954">
        <f t="shared" si="104"/>
        <v>1149.7286278013053</v>
      </c>
    </row>
    <row r="955" spans="1:44" x14ac:dyDescent="0.3">
      <c r="A955">
        <v>0</v>
      </c>
      <c r="B955">
        <v>0</v>
      </c>
      <c r="C955">
        <v>4</v>
      </c>
      <c r="D955">
        <f t="shared" si="99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100"/>
        <v>15.1</v>
      </c>
      <c r="M955">
        <f>IF((MIN('GA2'!$F$3,J955)-MAX(0,I955))&lt;0,0,MIN('GA2'!$F$3,J955)-MAX(0,I955))</f>
        <v>2.768991695520437</v>
      </c>
      <c r="N955">
        <f>IF((MIN('GA2'!$F$4,WS1B!J955)-MAX('GA2'!$F$3, WS1B!I955))&lt;0,0,MIN('GA2'!$F$4,WS1B!J955)-MAX('GA2'!$F$3, WS1B!I955))</f>
        <v>3.5044493081118961</v>
      </c>
      <c r="O955">
        <f>IF((MIN(24,J955)-MAX('GA2'!$F$4,WS1B!I955))&lt;0,0,MIN(24,J955)-MAX('GA2'!$F$4,WS1B!I955))</f>
        <v>8.8265589963676661</v>
      </c>
      <c r="P955">
        <f>(M955*'GA2'!$B$4+WS1B!N955*'GA2'!$C$4+WS1B!O955*'GA2'!$D$4)*INDEX('GA2'!$E$3:$E$8,WS1B!K955)</f>
        <v>168086.692793836</v>
      </c>
      <c r="Q955">
        <v>0</v>
      </c>
      <c r="R955">
        <v>0</v>
      </c>
      <c r="S955">
        <v>6</v>
      </c>
      <c r="T955">
        <f t="shared" si="101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102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103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 t="shared" si="98"/>
        <v>168086.692793836</v>
      </c>
      <c r="AP955">
        <v>181254</v>
      </c>
      <c r="AQ955">
        <v>151</v>
      </c>
      <c r="AR955">
        <f t="shared" si="104"/>
        <v>13167.307206163998</v>
      </c>
    </row>
    <row r="956" spans="1:44" x14ac:dyDescent="0.3">
      <c r="A956">
        <v>0</v>
      </c>
      <c r="B956">
        <v>0</v>
      </c>
      <c r="C956">
        <v>4</v>
      </c>
      <c r="D956">
        <f t="shared" si="99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100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101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3.2734410036323336</v>
      </c>
      <c r="W956">
        <f>IF((MIN(24,R956)-MAX('GA2'!$F$4,WS1B!Q956))&lt;0,0,MIN(24,R956)-MAX('GA2'!$F$4,WS1B!Q956))</f>
        <v>1.7265589963676664</v>
      </c>
      <c r="X956">
        <f>(U956*'GA2'!$B$5+WS1B!V956*'GA2'!$C$5+WS1B!W956*'GA2'!$D$5)*INDEX('GA2'!$E$3:$E$8,WS1B!S956)</f>
        <v>83023.231816186948</v>
      </c>
      <c r="Y956">
        <v>3.3</v>
      </c>
      <c r="Z956">
        <v>15.2</v>
      </c>
      <c r="AA956">
        <v>1</v>
      </c>
      <c r="AB956">
        <f t="shared" si="102"/>
        <v>11.899999999999999</v>
      </c>
      <c r="AC956">
        <f>IF((MIN('GA2'!$F$3,Z956)-MAX(0,Y956))&lt;0,0,MIN('GA2'!$F$3,Z956)-MAX(0,Y956))</f>
        <v>1.5689916955204373</v>
      </c>
      <c r="AD956">
        <f>IF((MIN('GA2'!$F$4,WS1B!Z956)-MAX('GA2'!$F$3, WS1B!Y956))&lt;0,0,MIN('GA2'!$F$4,WS1B!Z956)-MAX('GA2'!$F$3, WS1B!Y956))</f>
        <v>3.5044493081118961</v>
      </c>
      <c r="AE956">
        <f>IF((MIN(24,Z956)-MAX('GA2'!$F$4,WS1B!Y956))&lt;0,0,MIN(24,Z956)-MAX('GA2'!$F$4,WS1B!Y956))</f>
        <v>6.8265589963676661</v>
      </c>
      <c r="AF956">
        <f>(AC956*'GA2'!$B$6+WS1B!AD956*'GA2'!$C$6+WS1B!AE956*'GA2'!$D$6)*INDEX('GA2'!$E$3:$E$8,WS1B!AA956)</f>
        <v>112763.91043669652</v>
      </c>
      <c r="AG956">
        <v>3.9</v>
      </c>
      <c r="AH956">
        <v>17.5</v>
      </c>
      <c r="AI956">
        <v>3</v>
      </c>
      <c r="AJ956">
        <f t="shared" si="103"/>
        <v>13.6</v>
      </c>
      <c r="AK956">
        <f>IF((MIN('GA2'!$F$3,AH956)-MAX(0,AG956))&lt;0,0,MIN('GA2'!$F$3,AH956)-MAX(0,AG956))</f>
        <v>0.96899169552043718</v>
      </c>
      <c r="AL956">
        <f>IF((MIN('GA2'!$F$4,WS1B!AH956)-MAX('GA2'!$F$3, WS1B!AG956))&lt;0,0,MIN('GA2'!$F$4,WS1B!AH956)-MAX('GA2'!$F$3, WS1B!AG956))</f>
        <v>3.5044493081118961</v>
      </c>
      <c r="AM956">
        <f>IF((MIN(24,AH956)-MAX('GA2'!$F$4,WS1B!AG956))&lt;0,0,MIN(24,AH956)-MAX('GA2'!$F$4,WS1B!AG956))</f>
        <v>9.1265589963676668</v>
      </c>
      <c r="AN956">
        <f>(AK956*'GA2'!$B$7+WS1B!AL956*'GA2'!$C$7+WS1B!AM956*'GA2'!$D$7)*INDEX('GA2'!$E$3:$E$8,WS1B!AI956)</f>
        <v>127851.24456372742</v>
      </c>
      <c r="AO956">
        <f t="shared" si="98"/>
        <v>323638.38681661087</v>
      </c>
      <c r="AP956">
        <v>295494</v>
      </c>
      <c r="AQ956">
        <v>298.39999999999998</v>
      </c>
      <c r="AR956">
        <f t="shared" si="104"/>
        <v>28144.386816610873</v>
      </c>
    </row>
    <row r="957" spans="1:44" x14ac:dyDescent="0.3">
      <c r="A957">
        <v>0</v>
      </c>
      <c r="B957">
        <v>0</v>
      </c>
      <c r="C957">
        <v>2</v>
      </c>
      <c r="D957">
        <f t="shared" si="99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100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3.3734410036323332</v>
      </c>
      <c r="O957">
        <f>IF((MIN(24,J957)-MAX('GA2'!$F$4,WS1B!I957))&lt;0,0,MIN(24,J957)-MAX('GA2'!$F$4,WS1B!I957))</f>
        <v>11.426558996367667</v>
      </c>
      <c r="P957">
        <f>(M957*'GA2'!$B$4+WS1B!N957*'GA2'!$C$4+WS1B!O957*'GA2'!$D$4)*INDEX('GA2'!$E$3:$E$8,WS1B!K957)</f>
        <v>172983.00640108719</v>
      </c>
      <c r="Q957">
        <v>0</v>
      </c>
      <c r="R957">
        <v>0</v>
      </c>
      <c r="S957">
        <v>3</v>
      </c>
      <c r="T957">
        <f t="shared" si="101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102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103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 t="shared" si="98"/>
        <v>172983.00640108719</v>
      </c>
      <c r="AP957">
        <v>179112</v>
      </c>
      <c r="AQ957">
        <v>148</v>
      </c>
      <c r="AR957">
        <f t="shared" si="104"/>
        <v>6128.9935989128135</v>
      </c>
    </row>
    <row r="958" spans="1:44" x14ac:dyDescent="0.3">
      <c r="A958">
        <v>14.7</v>
      </c>
      <c r="B958">
        <v>15.7</v>
      </c>
      <c r="C958">
        <v>1</v>
      </c>
      <c r="D958">
        <f t="shared" si="99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8682.1960083461327</v>
      </c>
      <c r="I958">
        <v>0</v>
      </c>
      <c r="J958">
        <v>0</v>
      </c>
      <c r="K958">
        <v>3</v>
      </c>
      <c r="L958">
        <f t="shared" si="100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101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102"/>
        <v>2.2000000000000002</v>
      </c>
      <c r="AC958">
        <f>IF((MIN('GA2'!$F$3,Z958)-MAX(0,Y958))&lt;0,0,MIN('GA2'!$F$3,Z958)-MAX(0,Y958))</f>
        <v>1.8689916955204371</v>
      </c>
      <c r="AD958">
        <f>IF((MIN('GA2'!$F$4,WS1B!Z958)-MAX('GA2'!$F$3, WS1B!Y958))&lt;0,0,MIN('GA2'!$F$4,WS1B!Z958)-MAX('GA2'!$F$3, WS1B!Y958))</f>
        <v>0.33100830447956309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15990.887261447082</v>
      </c>
      <c r="AG958">
        <v>7.8</v>
      </c>
      <c r="AH958">
        <v>18.399999999999999</v>
      </c>
      <c r="AI958">
        <v>4</v>
      </c>
      <c r="AJ958">
        <f t="shared" si="103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0.57344100363233341</v>
      </c>
      <c r="AM958">
        <f>IF((MIN(24,AH958)-MAX('GA2'!$F$4,WS1B!AG958))&lt;0,0,MIN(24,AH958)-MAX('GA2'!$F$4,WS1B!AG958))</f>
        <v>10.026558996367665</v>
      </c>
      <c r="AN958">
        <f>(AK958*'GA2'!$B$7+WS1B!AL958*'GA2'!$C$7+WS1B!AM958*'GA2'!$D$7)*INDEX('GA2'!$E$3:$E$8,WS1B!AI958)</f>
        <v>96070.003529633192</v>
      </c>
      <c r="AO958">
        <f t="shared" si="98"/>
        <v>120743.08679942641</v>
      </c>
      <c r="AP958">
        <v>111682</v>
      </c>
      <c r="AQ958">
        <v>159.80000000000001</v>
      </c>
      <c r="AR958">
        <f t="shared" si="104"/>
        <v>9061.0867994264117</v>
      </c>
    </row>
    <row r="959" spans="1:44" x14ac:dyDescent="0.3">
      <c r="A959">
        <v>6.8</v>
      </c>
      <c r="B959">
        <v>15.1</v>
      </c>
      <c r="C959">
        <v>4</v>
      </c>
      <c r="D959">
        <f t="shared" si="99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1.5734410036323334</v>
      </c>
      <c r="G959">
        <f>IF((MIN(24,B959)-MAX('GA2'!$F$4,WS1B!A959))&lt;0,0,MIN(24,B959)-MAX('GA2'!$F$4,WS1B!A959))</f>
        <v>6.7265589963676664</v>
      </c>
      <c r="H959">
        <f>(E959*'GA2'!$B$3+WS1B!F959*'GA2'!$C$3+WS1B!G959*'GA2'!$D$3)*INDEX('GA2'!$E$3:$E$8,WS1B!C959)</f>
        <v>64100.893548119042</v>
      </c>
      <c r="I959">
        <v>3.1</v>
      </c>
      <c r="J959">
        <v>4.7</v>
      </c>
      <c r="K959">
        <v>3</v>
      </c>
      <c r="L959">
        <f t="shared" si="100"/>
        <v>1.6</v>
      </c>
      <c r="M959">
        <f>IF((MIN('GA2'!$F$3,J959)-MAX(0,I959))&lt;0,0,MIN('GA2'!$F$3,J959)-MAX(0,I959))</f>
        <v>1.6</v>
      </c>
      <c r="N959">
        <f>IF((MIN('GA2'!$F$4,WS1B!J959)-MAX('GA2'!$F$3, WS1B!I959))&lt;0,0,MIN('GA2'!$F$4,WS1B!J959)-MAX('GA2'!$F$3, WS1B!I959))</f>
        <v>0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15277.682766793809</v>
      </c>
      <c r="Q959">
        <v>0</v>
      </c>
      <c r="R959">
        <v>0</v>
      </c>
      <c r="S959">
        <v>5</v>
      </c>
      <c r="T959">
        <f t="shared" si="101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102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103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 t="shared" si="98"/>
        <v>79378.576314912847</v>
      </c>
      <c r="AP959">
        <v>54734</v>
      </c>
      <c r="AQ959">
        <v>140.5</v>
      </c>
      <c r="AR959">
        <f t="shared" si="104"/>
        <v>24644.576314912847</v>
      </c>
    </row>
    <row r="960" spans="1:44" x14ac:dyDescent="0.3">
      <c r="A960">
        <v>3.1</v>
      </c>
      <c r="B960">
        <v>4.7</v>
      </c>
      <c r="C960">
        <v>1</v>
      </c>
      <c r="D960">
        <f t="shared" si="99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14128.188715143087</v>
      </c>
      <c r="I960">
        <v>6.9</v>
      </c>
      <c r="J960">
        <v>13.6</v>
      </c>
      <c r="K960">
        <v>2</v>
      </c>
      <c r="L960">
        <f t="shared" si="100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1.4734410036323329</v>
      </c>
      <c r="O960">
        <f>IF((MIN(24,J960)-MAX('GA2'!$F$4,WS1B!I960))&lt;0,0,MIN(24,J960)-MAX('GA2'!$F$4,WS1B!I960))</f>
        <v>5.2265589963676664</v>
      </c>
      <c r="P960">
        <f>(M960*'GA2'!$B$4+WS1B!N960*'GA2'!$C$4+WS1B!O960*'GA2'!$D$4)*INDEX('GA2'!$E$3:$E$8,WS1B!K960)</f>
        <v>65884.059968468166</v>
      </c>
      <c r="Q960">
        <v>18.7</v>
      </c>
      <c r="R960">
        <v>22.1</v>
      </c>
      <c r="S960">
        <v>6</v>
      </c>
      <c r="T960">
        <f t="shared" si="101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32455.445518327928</v>
      </c>
      <c r="Y960">
        <v>0</v>
      </c>
      <c r="Z960">
        <v>0</v>
      </c>
      <c r="AA960">
        <v>3</v>
      </c>
      <c r="AB960">
        <f t="shared" si="102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103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 t="shared" si="98"/>
        <v>112467.69420193919</v>
      </c>
      <c r="AP960">
        <v>122018</v>
      </c>
      <c r="AQ960">
        <v>118.2</v>
      </c>
      <c r="AR960">
        <f t="shared" si="104"/>
        <v>9550.3057980608137</v>
      </c>
    </row>
    <row r="961" spans="1:44" x14ac:dyDescent="0.3">
      <c r="A961">
        <v>0</v>
      </c>
      <c r="B961">
        <v>0</v>
      </c>
      <c r="C961">
        <v>4</v>
      </c>
      <c r="D961">
        <f t="shared" si="99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100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3049.3048135601325</v>
      </c>
      <c r="Q961">
        <v>3.9</v>
      </c>
      <c r="R961">
        <v>17.100000000000001</v>
      </c>
      <c r="S961">
        <v>6</v>
      </c>
      <c r="T961">
        <f t="shared" si="101"/>
        <v>13.200000000000001</v>
      </c>
      <c r="U961">
        <f>IF((MIN('GA2'!$F$3,R961)-MAX(0,Q961))&lt;0,0,MIN('GA2'!$F$3,R961)-MAX(0,Q961))</f>
        <v>0.96899169552043718</v>
      </c>
      <c r="V961">
        <f>IF((MIN('GA2'!$F$4,WS1B!R961)-MAX('GA2'!$F$3, WS1B!Q961))&lt;0,0,MIN('GA2'!$F$4,WS1B!R961)-MAX('GA2'!$F$3, WS1B!Q961))</f>
        <v>3.5044493081118961</v>
      </c>
      <c r="W961">
        <f>IF((MIN(24,R961)-MAX('GA2'!$F$4,WS1B!Q961))&lt;0,0,MIN(24,R961)-MAX('GA2'!$F$4,WS1B!Q961))</f>
        <v>8.7265589963676682</v>
      </c>
      <c r="X961">
        <f>(U961*'GA2'!$B$5+WS1B!V961*'GA2'!$C$5+WS1B!W961*'GA2'!$D$5)*INDEX('GA2'!$E$3:$E$8,WS1B!S961)</f>
        <v>168635.51959144796</v>
      </c>
      <c r="Y961">
        <v>0</v>
      </c>
      <c r="Z961">
        <v>0</v>
      </c>
      <c r="AA961">
        <v>3</v>
      </c>
      <c r="AB961">
        <f t="shared" si="102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103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 t="shared" si="98"/>
        <v>171684.82440500808</v>
      </c>
      <c r="AP961">
        <v>169728</v>
      </c>
      <c r="AQ961">
        <v>108.6</v>
      </c>
      <c r="AR961">
        <f t="shared" si="104"/>
        <v>1956.824405008083</v>
      </c>
    </row>
    <row r="962" spans="1:44" x14ac:dyDescent="0.3">
      <c r="A962">
        <v>0</v>
      </c>
      <c r="B962">
        <v>0</v>
      </c>
      <c r="C962">
        <v>4</v>
      </c>
      <c r="D962">
        <f t="shared" si="99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100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0.37344100363233323</v>
      </c>
      <c r="O962">
        <f>IF((MIN(24,J962)-MAX('GA2'!$F$4,WS1B!I962))&lt;0,0,MIN(24,J962)-MAX('GA2'!$F$4,WS1B!I962))</f>
        <v>2.6265589963676668</v>
      </c>
      <c r="P962">
        <f>(M962*'GA2'!$B$4+WS1B!N962*'GA2'!$C$4+WS1B!O962*'GA2'!$D$4)*INDEX('GA2'!$E$3:$E$8,WS1B!K962)</f>
        <v>35619.886840052568</v>
      </c>
      <c r="Q962">
        <v>5.5</v>
      </c>
      <c r="R962">
        <v>10.199999999999999</v>
      </c>
      <c r="S962">
        <v>2</v>
      </c>
      <c r="T962">
        <f t="shared" si="101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2.8734410036323332</v>
      </c>
      <c r="W962">
        <f>IF((MIN(24,R962)-MAX('GA2'!$F$4,WS1B!Q962))&lt;0,0,MIN(24,R962)-MAX('GA2'!$F$4,WS1B!Q962))</f>
        <v>1.8265589963676661</v>
      </c>
      <c r="X962">
        <f>(U962*'GA2'!$B$5+WS1B!V962*'GA2'!$C$5+WS1B!W962*'GA2'!$D$5)*INDEX('GA2'!$E$3:$E$8,WS1B!S962)</f>
        <v>55148.405136005509</v>
      </c>
      <c r="Y962">
        <v>12</v>
      </c>
      <c r="Z962">
        <v>17.2</v>
      </c>
      <c r="AA962">
        <v>6</v>
      </c>
      <c r="AB962">
        <f t="shared" si="102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54507.582804024518</v>
      </c>
      <c r="AG962">
        <v>0</v>
      </c>
      <c r="AH962">
        <v>0</v>
      </c>
      <c r="AI962">
        <v>1</v>
      </c>
      <c r="AJ962">
        <f t="shared" si="103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 t="shared" si="98"/>
        <v>145275.87478008258</v>
      </c>
      <c r="AP962">
        <v>153180</v>
      </c>
      <c r="AQ962">
        <v>109.2</v>
      </c>
      <c r="AR962">
        <f t="shared" si="104"/>
        <v>7904.1252199174196</v>
      </c>
    </row>
    <row r="963" spans="1:44" x14ac:dyDescent="0.3">
      <c r="A963">
        <v>13.6</v>
      </c>
      <c r="B963">
        <v>20.6</v>
      </c>
      <c r="C963">
        <v>3</v>
      </c>
      <c r="D963">
        <f t="shared" si="99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70639.860933951088</v>
      </c>
      <c r="I963">
        <v>10.6</v>
      </c>
      <c r="J963">
        <v>12.1</v>
      </c>
      <c r="K963">
        <v>5</v>
      </c>
      <c r="L963">
        <f t="shared" si="100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18144.300226381001</v>
      </c>
      <c r="Q963">
        <v>7.4</v>
      </c>
      <c r="R963">
        <v>14.7</v>
      </c>
      <c r="S963">
        <v>6</v>
      </c>
      <c r="T963">
        <f t="shared" si="101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0.97344100363233288</v>
      </c>
      <c r="W963">
        <f>IF((MIN(24,R963)-MAX('GA2'!$F$4,WS1B!Q963))&lt;0,0,MIN(24,R963)-MAX('GA2'!$F$4,WS1B!Q963))</f>
        <v>6.3265589963676661</v>
      </c>
      <c r="X963">
        <f>(U963*'GA2'!$B$5+WS1B!V963*'GA2'!$C$5+WS1B!W963*'GA2'!$D$5)*INDEX('GA2'!$E$3:$E$8,WS1B!S963)</f>
        <v>80179.508906677205</v>
      </c>
      <c r="Y963">
        <v>11.5</v>
      </c>
      <c r="Z963">
        <v>17.2</v>
      </c>
      <c r="AA963">
        <v>1</v>
      </c>
      <c r="AB963">
        <f t="shared" si="102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46662.386431415602</v>
      </c>
      <c r="AG963">
        <v>0</v>
      </c>
      <c r="AH963">
        <v>0</v>
      </c>
      <c r="AI963">
        <v>2</v>
      </c>
      <c r="AJ963">
        <f t="shared" si="103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 t="shared" ref="AO963:AO1002" si="105">$H963+$P963+$X963+$AF963+$AN963</f>
        <v>215626.05649842488</v>
      </c>
      <c r="AP963">
        <v>246685</v>
      </c>
      <c r="AQ963">
        <v>224</v>
      </c>
      <c r="AR963">
        <f t="shared" si="104"/>
        <v>31058.943501575122</v>
      </c>
    </row>
    <row r="964" spans="1:44" x14ac:dyDescent="0.3">
      <c r="A964">
        <v>8.1999999999999993</v>
      </c>
      <c r="B964">
        <v>9.1999999999999993</v>
      </c>
      <c r="C964">
        <v>2</v>
      </c>
      <c r="D964">
        <f t="shared" ref="D964:D1002" si="106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0.17344100363233395</v>
      </c>
      <c r="G964">
        <f>IF((MIN(24,B964)-MAX('GA2'!$F$4,WS1B!A964))&lt;0,0,MIN(24,B964)-MAX('GA2'!$F$4,WS1B!A964))</f>
        <v>0.82655899636766605</v>
      </c>
      <c r="H964">
        <f>(E964*'GA2'!$B$3+WS1B!F964*'GA2'!$C$3+WS1B!G964*'GA2'!$D$3)*INDEX('GA2'!$E$3:$E$8,WS1B!C964)</f>
        <v>7471.5327986612238</v>
      </c>
      <c r="I964">
        <v>4.4000000000000004</v>
      </c>
      <c r="J964">
        <v>16.399999999999999</v>
      </c>
      <c r="K964">
        <v>5</v>
      </c>
      <c r="L964">
        <f t="shared" ref="L964:L1002" si="107">J964-I964</f>
        <v>11.999999999999998</v>
      </c>
      <c r="M964">
        <f>IF((MIN('GA2'!$F$3,J964)-MAX(0,I964))&lt;0,0,MIN('GA2'!$F$3,J964)-MAX(0,I964))</f>
        <v>0.46899169552043674</v>
      </c>
      <c r="N964">
        <f>IF((MIN('GA2'!$F$4,WS1B!J964)-MAX('GA2'!$F$3, WS1B!I964))&lt;0,0,MIN('GA2'!$F$4,WS1B!J964)-MAX('GA2'!$F$3, WS1B!I964))</f>
        <v>3.5044493081118961</v>
      </c>
      <c r="O964">
        <f>IF((MIN(24,J964)-MAX('GA2'!$F$4,WS1B!I964))&lt;0,0,MIN(24,J964)-MAX('GA2'!$F$4,WS1B!I964))</f>
        <v>8.0265589963676653</v>
      </c>
      <c r="P964">
        <f>(M964*'GA2'!$B$4+WS1B!N964*'GA2'!$C$4+WS1B!O964*'GA2'!$D$4)*INDEX('GA2'!$E$3:$E$8,WS1B!K964)</f>
        <v>137474.85379190373</v>
      </c>
      <c r="Q964">
        <v>10.5</v>
      </c>
      <c r="R964">
        <v>14.9</v>
      </c>
      <c r="S964">
        <v>1</v>
      </c>
      <c r="T964">
        <f t="shared" ref="T964:T1002" si="108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32801.963818123237</v>
      </c>
      <c r="Y964">
        <v>4.3</v>
      </c>
      <c r="Z964">
        <v>20.7</v>
      </c>
      <c r="AA964">
        <v>3</v>
      </c>
      <c r="AB964">
        <f t="shared" ref="AB964:AB1002" si="109">Z964-Y964</f>
        <v>16.399999999999999</v>
      </c>
      <c r="AC964">
        <f>IF((MIN('GA2'!$F$3,Z964)-MAX(0,Y964))&lt;0,0,MIN('GA2'!$F$3,Z964)-MAX(0,Y964))</f>
        <v>0.56899169552043727</v>
      </c>
      <c r="AD964">
        <f>IF((MIN('GA2'!$F$4,WS1B!Z964)-MAX('GA2'!$F$3, WS1B!Y964))&lt;0,0,MIN('GA2'!$F$4,WS1B!Z964)-MAX('GA2'!$F$3, WS1B!Y964))</f>
        <v>3.5044493081118961</v>
      </c>
      <c r="AE964">
        <f>IF((MIN(24,Z964)-MAX('GA2'!$F$4,WS1B!Y964))&lt;0,0,MIN(24,Z964)-MAX('GA2'!$F$4,WS1B!Y964))</f>
        <v>12.326558996367666</v>
      </c>
      <c r="AF964">
        <f>(AC964*'GA2'!$B$6+WS1B!AD964*'GA2'!$C$6+WS1B!AE964*'GA2'!$D$6)*INDEX('GA2'!$E$3:$E$8,WS1B!AA964)</f>
        <v>175427.33993620754</v>
      </c>
      <c r="AG964">
        <v>15.9</v>
      </c>
      <c r="AH964">
        <v>21.3</v>
      </c>
      <c r="AI964">
        <v>6</v>
      </c>
      <c r="AJ964">
        <f t="shared" ref="AJ964:AJ1002" si="110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66661.494927049047</v>
      </c>
      <c r="AO964">
        <f t="shared" si="105"/>
        <v>419837.18527194473</v>
      </c>
      <c r="AP964">
        <v>473544</v>
      </c>
      <c r="AQ964">
        <v>366.2</v>
      </c>
      <c r="AR964">
        <f t="shared" ref="AR964:AR1002" si="111">ABS($AP964-$AO964)</f>
        <v>53706.814728055266</v>
      </c>
    </row>
    <row r="965" spans="1:44" x14ac:dyDescent="0.3">
      <c r="A965">
        <v>5.8</v>
      </c>
      <c r="B965">
        <v>7.2</v>
      </c>
      <c r="C965">
        <v>5</v>
      </c>
      <c r="D965">
        <f t="shared" si="106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7590.9688113079146</v>
      </c>
      <c r="I965">
        <v>14.3</v>
      </c>
      <c r="J965">
        <v>22.9</v>
      </c>
      <c r="K965">
        <v>1</v>
      </c>
      <c r="L965">
        <f t="shared" si="107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93890.163383772233</v>
      </c>
      <c r="Q965">
        <v>2.2000000000000002</v>
      </c>
      <c r="R965">
        <v>6.1</v>
      </c>
      <c r="S965">
        <v>6</v>
      </c>
      <c r="T965">
        <f t="shared" si="108"/>
        <v>3.8999999999999995</v>
      </c>
      <c r="U965">
        <f>IF((MIN('GA2'!$F$3,R965)-MAX(0,Q965))&lt;0,0,MIN('GA2'!$F$3,R965)-MAX(0,Q965))</f>
        <v>2.6689916955204369</v>
      </c>
      <c r="V965">
        <f>IF((MIN('GA2'!$F$4,WS1B!R965)-MAX('GA2'!$F$3, WS1B!Q965))&lt;0,0,MIN('GA2'!$F$4,WS1B!R965)-MAX('GA2'!$F$3, WS1B!Q965))</f>
        <v>1.2310083044795626</v>
      </c>
      <c r="W965">
        <f>IF((MIN(24,R965)-MAX('GA2'!$F$4,WS1B!Q965))&lt;0,0,MIN(24,R965)-MAX('GA2'!$F$4,WS1B!Q965))</f>
        <v>0</v>
      </c>
      <c r="X965">
        <f>(U965*'GA2'!$B$5+WS1B!V965*'GA2'!$C$5+WS1B!W965*'GA2'!$D$5)*INDEX('GA2'!$E$3:$E$8,WS1B!S965)</f>
        <v>63850.748630856848</v>
      </c>
      <c r="Y965">
        <v>0</v>
      </c>
      <c r="Z965">
        <v>0</v>
      </c>
      <c r="AA965">
        <v>2</v>
      </c>
      <c r="AB965">
        <f t="shared" si="109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110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2.4734410036323329</v>
      </c>
      <c r="AM965">
        <f>IF((MIN(24,AH965)-MAX('GA2'!$F$4,WS1B!AG965))&lt;0,0,MIN(24,AH965)-MAX('GA2'!$F$4,WS1B!AG965))</f>
        <v>2.7265589963676664</v>
      </c>
      <c r="AN965">
        <f>(AK965*'GA2'!$B$7+WS1B!AL965*'GA2'!$C$7+WS1B!AM965*'GA2'!$D$7)*INDEX('GA2'!$E$3:$E$8,WS1B!AI965)</f>
        <v>42598.360675727141</v>
      </c>
      <c r="AO965">
        <f t="shared" si="105"/>
        <v>207930.24150166413</v>
      </c>
      <c r="AP965">
        <v>186233</v>
      </c>
      <c r="AQ965">
        <v>200.6</v>
      </c>
      <c r="AR965">
        <f t="shared" si="111"/>
        <v>21697.241501664132</v>
      </c>
    </row>
    <row r="966" spans="1:44" x14ac:dyDescent="0.3">
      <c r="A966">
        <v>0</v>
      </c>
      <c r="B966">
        <v>0</v>
      </c>
      <c r="C966">
        <v>2</v>
      </c>
      <c r="D966">
        <f t="shared" si="106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107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108"/>
        <v>17.200000000000003</v>
      </c>
      <c r="U966">
        <f>IF((MIN('GA2'!$F$3,R966)-MAX(0,Q966))&lt;0,0,MIN('GA2'!$F$3,R966)-MAX(0,Q966))</f>
        <v>2.9689916955204372</v>
      </c>
      <c r="V966">
        <f>IF((MIN('GA2'!$F$4,WS1B!R966)-MAX('GA2'!$F$3, WS1B!Q966))&lt;0,0,MIN('GA2'!$F$4,WS1B!R966)-MAX('GA2'!$F$3, WS1B!Q966))</f>
        <v>3.5044493081118961</v>
      </c>
      <c r="W966">
        <f>IF((MIN(24,R966)-MAX('GA2'!$F$4,WS1B!Q966))&lt;0,0,MIN(24,R966)-MAX('GA2'!$F$4,WS1B!Q966))</f>
        <v>10.726558996367668</v>
      </c>
      <c r="X966">
        <f>(U966*'GA2'!$B$5+WS1B!V966*'GA2'!$C$5+WS1B!W966*'GA2'!$D$5)*INDEX('GA2'!$E$3:$E$8,WS1B!S966)</f>
        <v>216821.84747408066</v>
      </c>
      <c r="Y966">
        <v>0</v>
      </c>
      <c r="Z966">
        <v>0</v>
      </c>
      <c r="AA966">
        <v>5</v>
      </c>
      <c r="AB966">
        <f t="shared" si="109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110"/>
        <v>3</v>
      </c>
      <c r="AK966">
        <f>IF((MIN('GA2'!$F$3,AH966)-MAX(0,AG966))&lt;0,0,MIN('GA2'!$F$3,AH966)-MAX(0,AG966))</f>
        <v>3</v>
      </c>
      <c r="AL966">
        <f>IF((MIN('GA2'!$F$4,WS1B!AH966)-MAX('GA2'!$F$3, WS1B!AG966))&lt;0,0,MIN('GA2'!$F$4,WS1B!AH966)-MAX('GA2'!$F$3, WS1B!AG966))</f>
        <v>0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22681.363921472148</v>
      </c>
      <c r="AO966">
        <f t="shared" si="105"/>
        <v>239503.21139555279</v>
      </c>
      <c r="AP966">
        <v>231130</v>
      </c>
      <c r="AQ966">
        <v>173.6</v>
      </c>
      <c r="AR966">
        <f t="shared" si="111"/>
        <v>8373.2113955527893</v>
      </c>
    </row>
    <row r="967" spans="1:44" x14ac:dyDescent="0.3">
      <c r="A967">
        <v>1.3</v>
      </c>
      <c r="B967">
        <v>3.7</v>
      </c>
      <c r="C967">
        <v>2</v>
      </c>
      <c r="D967">
        <f t="shared" si="106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19730.390799670939</v>
      </c>
      <c r="I967">
        <v>11.8</v>
      </c>
      <c r="J967">
        <v>23.8</v>
      </c>
      <c r="K967">
        <v>3</v>
      </c>
      <c r="L967">
        <f t="shared" si="107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152273.76959083872</v>
      </c>
      <c r="Q967">
        <v>0</v>
      </c>
      <c r="R967">
        <v>0</v>
      </c>
      <c r="S967">
        <v>5</v>
      </c>
      <c r="T967">
        <f t="shared" si="108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109"/>
        <v>7.8</v>
      </c>
      <c r="AC967">
        <f>IF((MIN('GA2'!$F$3,Z967)-MAX(0,Y967))&lt;0,0,MIN('GA2'!$F$3,Z967)-MAX(0,Y967))</f>
        <v>4.5689916955204373</v>
      </c>
      <c r="AD967">
        <f>IF((MIN('GA2'!$F$4,WS1B!Z967)-MAX('GA2'!$F$3, WS1B!Y967))&lt;0,0,MIN('GA2'!$F$4,WS1B!Z967)-MAX('GA2'!$F$3, WS1B!Y967))</f>
        <v>3.2310083044795626</v>
      </c>
      <c r="AE967">
        <f>IF((MIN(24,Z967)-MAX('GA2'!$F$4,WS1B!Y967))&lt;0,0,MIN(24,Z967)-MAX('GA2'!$F$4,WS1B!Y967))</f>
        <v>0</v>
      </c>
      <c r="AF967">
        <f>(AC967*'GA2'!$B$6+WS1B!AD967*'GA2'!$C$6+WS1B!AE967*'GA2'!$D$6)*INDEX('GA2'!$E$3:$E$8,WS1B!AA967)</f>
        <v>73858.298062030924</v>
      </c>
      <c r="AG967">
        <v>2.6</v>
      </c>
      <c r="AH967">
        <v>12.3</v>
      </c>
      <c r="AI967">
        <v>4</v>
      </c>
      <c r="AJ967">
        <f t="shared" si="110"/>
        <v>9.7000000000000011</v>
      </c>
      <c r="AK967">
        <f>IF((MIN('GA2'!$F$3,AH967)-MAX(0,AG967))&lt;0,0,MIN('GA2'!$F$3,AH967)-MAX(0,AG967))</f>
        <v>2.268991695520437</v>
      </c>
      <c r="AL967">
        <f>IF((MIN('GA2'!$F$4,WS1B!AH967)-MAX('GA2'!$F$3, WS1B!AG967))&lt;0,0,MIN('GA2'!$F$4,WS1B!AH967)-MAX('GA2'!$F$3, WS1B!AG967))</f>
        <v>3.5044493081118961</v>
      </c>
      <c r="AM967">
        <f>IF((MIN(24,AH967)-MAX('GA2'!$F$4,WS1B!AG967))&lt;0,0,MIN(24,AH967)-MAX('GA2'!$F$4,WS1B!AG967))</f>
        <v>3.9265589963676675</v>
      </c>
      <c r="AN967">
        <f>(AK967*'GA2'!$B$7+WS1B!AL967*'GA2'!$C$7+WS1B!AM967*'GA2'!$D$7)*INDEX('GA2'!$E$3:$E$8,WS1B!AI967)</f>
        <v>67584.000488155187</v>
      </c>
      <c r="AO967">
        <f t="shared" si="105"/>
        <v>313446.4589406958</v>
      </c>
      <c r="AP967">
        <v>291684</v>
      </c>
      <c r="AQ967">
        <v>334.8</v>
      </c>
      <c r="AR967">
        <f t="shared" si="111"/>
        <v>21762.458940695797</v>
      </c>
    </row>
    <row r="968" spans="1:44" x14ac:dyDescent="0.3">
      <c r="A968">
        <v>8</v>
      </c>
      <c r="B968">
        <v>19.899999999999999</v>
      </c>
      <c r="C968">
        <v>3</v>
      </c>
      <c r="D968">
        <f t="shared" si="106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0.37344100363233323</v>
      </c>
      <c r="G968">
        <f>IF((MIN(24,B968)-MAX('GA2'!$F$4,WS1B!A968))&lt;0,0,MIN(24,B968)-MAX('GA2'!$F$4,WS1B!A968))</f>
        <v>11.526558996367665</v>
      </c>
      <c r="H968">
        <f>(E968*'GA2'!$B$3+WS1B!F968*'GA2'!$C$3+WS1B!G968*'GA2'!$D$3)*INDEX('GA2'!$E$3:$E$8,WS1B!C968)</f>
        <v>118443.37209561616</v>
      </c>
      <c r="I968">
        <v>0</v>
      </c>
      <c r="J968">
        <v>0</v>
      </c>
      <c r="K968">
        <v>5</v>
      </c>
      <c r="L968">
        <f t="shared" si="107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108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46990.968809537284</v>
      </c>
      <c r="Y968">
        <v>0.4</v>
      </c>
      <c r="Z968">
        <v>16.8</v>
      </c>
      <c r="AA968">
        <v>2</v>
      </c>
      <c r="AB968">
        <f t="shared" si="109"/>
        <v>16.400000000000002</v>
      </c>
      <c r="AC968">
        <f>IF((MIN('GA2'!$F$3,Z968)-MAX(0,Y968))&lt;0,0,MIN('GA2'!$F$3,Z968)-MAX(0,Y968))</f>
        <v>4.4689916955204367</v>
      </c>
      <c r="AD968">
        <f>IF((MIN('GA2'!$F$4,WS1B!Z968)-MAX('GA2'!$F$3, WS1B!Y968))&lt;0,0,MIN('GA2'!$F$4,WS1B!Z968)-MAX('GA2'!$F$3, WS1B!Y968))</f>
        <v>3.5044493081118961</v>
      </c>
      <c r="AE968">
        <f>IF((MIN(24,Z968)-MAX('GA2'!$F$4,WS1B!Y968))&lt;0,0,MIN(24,Z968)-MAX('GA2'!$F$4,WS1B!Y968))</f>
        <v>8.4265589963676675</v>
      </c>
      <c r="AF968">
        <f>(AC968*'GA2'!$B$6+WS1B!AD968*'GA2'!$C$6+WS1B!AE968*'GA2'!$D$6)*INDEX('GA2'!$E$3:$E$8,WS1B!AA968)</f>
        <v>135699.35931147292</v>
      </c>
      <c r="AG968">
        <v>0</v>
      </c>
      <c r="AH968">
        <v>0</v>
      </c>
      <c r="AI968">
        <v>6</v>
      </c>
      <c r="AJ968">
        <f t="shared" si="110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 t="shared" si="105"/>
        <v>301133.70021662634</v>
      </c>
      <c r="AP968">
        <v>289471</v>
      </c>
      <c r="AQ968">
        <v>361.7</v>
      </c>
      <c r="AR968">
        <f t="shared" si="111"/>
        <v>11662.700216626341</v>
      </c>
    </row>
    <row r="969" spans="1:44" x14ac:dyDescent="0.3">
      <c r="A969">
        <v>0</v>
      </c>
      <c r="B969">
        <v>0</v>
      </c>
      <c r="C969">
        <v>5</v>
      </c>
      <c r="D969">
        <f t="shared" si="106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107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0.97344100363233288</v>
      </c>
      <c r="O969">
        <f>IF((MIN(24,J969)-MAX('GA2'!$F$4,WS1B!I969))&lt;0,0,MIN(24,J969)-MAX('GA2'!$F$4,WS1B!I969))</f>
        <v>6.6265589963676668</v>
      </c>
      <c r="P969">
        <f>(M969*'GA2'!$B$4+WS1B!N969*'GA2'!$C$4+WS1B!O969*'GA2'!$D$4)*INDEX('GA2'!$E$3:$E$8,WS1B!K969)</f>
        <v>75784.322437417868</v>
      </c>
      <c r="Q969">
        <v>0</v>
      </c>
      <c r="R969">
        <v>0</v>
      </c>
      <c r="S969">
        <v>6</v>
      </c>
      <c r="T969">
        <f t="shared" si="108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109"/>
        <v>14.2</v>
      </c>
      <c r="AC969">
        <f>IF((MIN('GA2'!$F$3,Z969)-MAX(0,Y969))&lt;0,0,MIN('GA2'!$F$3,Z969)-MAX(0,Y969))</f>
        <v>1.5689916955204373</v>
      </c>
      <c r="AD969">
        <f>IF((MIN('GA2'!$F$4,WS1B!Z969)-MAX('GA2'!$F$3, WS1B!Y969))&lt;0,0,MIN('GA2'!$F$4,WS1B!Z969)-MAX('GA2'!$F$3, WS1B!Y969))</f>
        <v>3.5044493081118961</v>
      </c>
      <c r="AE969">
        <f>IF((MIN(24,Z969)-MAX('GA2'!$F$4,WS1B!Y969))&lt;0,0,MIN(24,Z969)-MAX('GA2'!$F$4,WS1B!Y969))</f>
        <v>9.1265589963676668</v>
      </c>
      <c r="AF969">
        <f>(AC969*'GA2'!$B$6+WS1B!AD969*'GA2'!$C$6+WS1B!AE969*'GA2'!$D$6)*INDEX('GA2'!$E$3:$E$8,WS1B!AA969)</f>
        <v>152951.4691902608</v>
      </c>
      <c r="AG969">
        <v>3.4</v>
      </c>
      <c r="AH969">
        <v>6.8</v>
      </c>
      <c r="AI969">
        <v>1</v>
      </c>
      <c r="AJ969">
        <f t="shared" si="110"/>
        <v>3.4</v>
      </c>
      <c r="AK969">
        <f>IF((MIN('GA2'!$F$3,AH969)-MAX(0,AG969))&lt;0,0,MIN('GA2'!$F$3,AH969)-MAX(0,AG969))</f>
        <v>1.4689916955204372</v>
      </c>
      <c r="AL969">
        <f>IF((MIN('GA2'!$F$4,WS1B!AH969)-MAX('GA2'!$F$3, WS1B!AG969))&lt;0,0,MIN('GA2'!$F$4,WS1B!AH969)-MAX('GA2'!$F$3, WS1B!AG969))</f>
        <v>1.9310083044795627</v>
      </c>
      <c r="AM969">
        <f>IF((MIN(24,AH969)-MAX('GA2'!$F$4,WS1B!AG969))&lt;0,0,MIN(24,AH969)-MAX('GA2'!$F$4,WS1B!AG969))</f>
        <v>0</v>
      </c>
      <c r="AN969">
        <f>(AK969*'GA2'!$B$7+WS1B!AL969*'GA2'!$C$7+WS1B!AM969*'GA2'!$D$7)*INDEX('GA2'!$E$3:$E$8,WS1B!AI969)</f>
        <v>19196.69088384401</v>
      </c>
      <c r="AO969">
        <f t="shared" si="105"/>
        <v>247932.48251152268</v>
      </c>
      <c r="AP969">
        <v>270475</v>
      </c>
      <c r="AQ969">
        <v>230.4</v>
      </c>
      <c r="AR969">
        <f t="shared" si="111"/>
        <v>22542.517488477315</v>
      </c>
    </row>
    <row r="970" spans="1:44" x14ac:dyDescent="0.3">
      <c r="A970">
        <v>0</v>
      </c>
      <c r="B970">
        <v>0</v>
      </c>
      <c r="C970">
        <v>1</v>
      </c>
      <c r="D970">
        <f t="shared" si="106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107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10587.063479721921</v>
      </c>
      <c r="Q970">
        <v>0</v>
      </c>
      <c r="R970">
        <v>0</v>
      </c>
      <c r="S970">
        <v>2</v>
      </c>
      <c r="T970">
        <f t="shared" si="108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109"/>
        <v>20.7</v>
      </c>
      <c r="AC970">
        <f>IF((MIN('GA2'!$F$3,Z970)-MAX(0,Y970))&lt;0,0,MIN('GA2'!$F$3,Z970)-MAX(0,Y970))</f>
        <v>3.1689916955204369</v>
      </c>
      <c r="AD970">
        <f>IF((MIN('GA2'!$F$4,WS1B!Z970)-MAX('GA2'!$F$3, WS1B!Y970))&lt;0,0,MIN('GA2'!$F$4,WS1B!Z970)-MAX('GA2'!$F$3, WS1B!Y970))</f>
        <v>3.5044493081118961</v>
      </c>
      <c r="AE970">
        <f>IF((MIN(24,Z970)-MAX('GA2'!$F$4,WS1B!Y970))&lt;0,0,MIN(24,Z970)-MAX('GA2'!$F$4,WS1B!Y970))</f>
        <v>14.026558996367665</v>
      </c>
      <c r="AF970">
        <f>(AC970*'GA2'!$B$6+WS1B!AD970*'GA2'!$C$6+WS1B!AE970*'GA2'!$D$6)*INDEX('GA2'!$E$3:$E$8,WS1B!AA970)</f>
        <v>202404.28986903076</v>
      </c>
      <c r="AG970">
        <v>0</v>
      </c>
      <c r="AH970">
        <v>0</v>
      </c>
      <c r="AI970">
        <v>6</v>
      </c>
      <c r="AJ970">
        <f t="shared" si="110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 t="shared" si="105"/>
        <v>212991.35334875269</v>
      </c>
      <c r="AP970">
        <v>215706</v>
      </c>
      <c r="AQ970">
        <v>175.6</v>
      </c>
      <c r="AR970">
        <f t="shared" si="111"/>
        <v>2714.6466512473125</v>
      </c>
    </row>
    <row r="971" spans="1:44" x14ac:dyDescent="0.3">
      <c r="A971">
        <v>0</v>
      </c>
      <c r="B971">
        <v>0</v>
      </c>
      <c r="C971">
        <v>6</v>
      </c>
      <c r="D971">
        <f t="shared" si="106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107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111164.16653708016</v>
      </c>
      <c r="Q971">
        <v>0</v>
      </c>
      <c r="R971">
        <v>0</v>
      </c>
      <c r="S971">
        <v>5</v>
      </c>
      <c r="T971">
        <f t="shared" si="108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109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110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13497.329039887632</v>
      </c>
      <c r="AO971">
        <f t="shared" si="105"/>
        <v>124661.49557696779</v>
      </c>
      <c r="AP971">
        <v>137202</v>
      </c>
      <c r="AQ971">
        <v>121.8</v>
      </c>
      <c r="AR971">
        <f t="shared" si="111"/>
        <v>12540.504423032209</v>
      </c>
    </row>
    <row r="972" spans="1:44" x14ac:dyDescent="0.3">
      <c r="A972">
        <v>2</v>
      </c>
      <c r="B972">
        <v>2.5</v>
      </c>
      <c r="C972">
        <v>5</v>
      </c>
      <c r="D972">
        <f t="shared" si="106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4891.7452247513202</v>
      </c>
      <c r="I972">
        <v>0.2</v>
      </c>
      <c r="J972">
        <v>20.2</v>
      </c>
      <c r="K972">
        <v>4</v>
      </c>
      <c r="L972">
        <f t="shared" si="107"/>
        <v>20</v>
      </c>
      <c r="M972">
        <f>IF((MIN('GA2'!$F$3,J972)-MAX(0,I972))&lt;0,0,MIN('GA2'!$F$3,J972)-MAX(0,I972))</f>
        <v>4.6689916955204369</v>
      </c>
      <c r="N972">
        <f>IF((MIN('GA2'!$F$4,WS1B!J972)-MAX('GA2'!$F$3, WS1B!I972))&lt;0,0,MIN('GA2'!$F$4,WS1B!J972)-MAX('GA2'!$F$3, WS1B!I972))</f>
        <v>3.5044493081118961</v>
      </c>
      <c r="O972">
        <f>IF((MIN(24,J972)-MAX('GA2'!$F$4,WS1B!I972))&lt;0,0,MIN(24,J972)-MAX('GA2'!$F$4,WS1B!I972))</f>
        <v>11.826558996367666</v>
      </c>
      <c r="P972">
        <f>(M972*'GA2'!$B$4+WS1B!N972*'GA2'!$C$4+WS1B!O972*'GA2'!$D$4)*INDEX('GA2'!$E$3:$E$8,WS1B!K972)</f>
        <v>194013.58868590186</v>
      </c>
      <c r="Q972">
        <v>9.1999999999999993</v>
      </c>
      <c r="R972">
        <v>14</v>
      </c>
      <c r="S972">
        <v>1</v>
      </c>
      <c r="T972">
        <f t="shared" si="108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35783.960528861717</v>
      </c>
      <c r="Y972">
        <v>16.399999999999999</v>
      </c>
      <c r="Z972">
        <v>17.399999999999999</v>
      </c>
      <c r="AA972">
        <v>3</v>
      </c>
      <c r="AB972">
        <f t="shared" si="109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9515.1206545021869</v>
      </c>
      <c r="AG972">
        <v>6.4</v>
      </c>
      <c r="AH972">
        <v>13.7</v>
      </c>
      <c r="AI972">
        <v>2</v>
      </c>
      <c r="AJ972">
        <f t="shared" si="110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1.9734410036323329</v>
      </c>
      <c r="AM972">
        <f>IF((MIN(24,AH972)-MAX('GA2'!$F$4,WS1B!AG972))&lt;0,0,MIN(24,AH972)-MAX('GA2'!$F$4,WS1B!AG972))</f>
        <v>5.3265589963676661</v>
      </c>
      <c r="AN972">
        <f>(AK972*'GA2'!$B$7+WS1B!AL972*'GA2'!$C$7+WS1B!AM972*'GA2'!$D$7)*INDEX('GA2'!$E$3:$E$8,WS1B!AI972)</f>
        <v>55508.498686808016</v>
      </c>
      <c r="AO972">
        <f t="shared" si="105"/>
        <v>299712.9137808251</v>
      </c>
      <c r="AP972">
        <v>295186</v>
      </c>
      <c r="AQ972">
        <v>341.5</v>
      </c>
      <c r="AR972">
        <f t="shared" si="111"/>
        <v>4526.9137808250962</v>
      </c>
    </row>
    <row r="973" spans="1:44" x14ac:dyDescent="0.3">
      <c r="A973">
        <v>11</v>
      </c>
      <c r="B973">
        <v>23.7</v>
      </c>
      <c r="C973">
        <v>4</v>
      </c>
      <c r="D973">
        <f t="shared" si="106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106926.95038941877</v>
      </c>
      <c r="I973">
        <v>3.5</v>
      </c>
      <c r="J973">
        <v>14.6</v>
      </c>
      <c r="K973">
        <v>5</v>
      </c>
      <c r="L973">
        <f t="shared" si="107"/>
        <v>11.1</v>
      </c>
      <c r="M973">
        <f>IF((MIN('GA2'!$F$3,J973)-MAX(0,I973))&lt;0,0,MIN('GA2'!$F$3,J973)-MAX(0,I973))</f>
        <v>1.3689916955204371</v>
      </c>
      <c r="N973">
        <f>IF((MIN('GA2'!$F$4,WS1B!J973)-MAX('GA2'!$F$3, WS1B!I973))&lt;0,0,MIN('GA2'!$F$4,WS1B!J973)-MAX('GA2'!$F$3, WS1B!I973))</f>
        <v>3.5044493081118961</v>
      </c>
      <c r="O973">
        <f>IF((MIN(24,J973)-MAX('GA2'!$F$4,WS1B!I973))&lt;0,0,MIN(24,J973)-MAX('GA2'!$F$4,WS1B!I973))</f>
        <v>6.2265589963676664</v>
      </c>
      <c r="P973">
        <f>(M973*'GA2'!$B$4+WS1B!N973*'GA2'!$C$4+WS1B!O973*'GA2'!$D$4)*INDEX('GA2'!$E$3:$E$8,WS1B!K973)</f>
        <v>123893.60264767097</v>
      </c>
      <c r="Q973">
        <v>0</v>
      </c>
      <c r="R973">
        <v>0</v>
      </c>
      <c r="S973">
        <v>3</v>
      </c>
      <c r="T973">
        <f t="shared" si="108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109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110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6283.1261689686735</v>
      </c>
      <c r="AO973">
        <f t="shared" si="105"/>
        <v>237103.67920605841</v>
      </c>
      <c r="AP973">
        <v>270506</v>
      </c>
      <c r="AQ973">
        <v>309.89999999999998</v>
      </c>
      <c r="AR973">
        <f t="shared" si="111"/>
        <v>33402.320793941588</v>
      </c>
    </row>
    <row r="974" spans="1:44" x14ac:dyDescent="0.3">
      <c r="A974">
        <v>2.2000000000000002</v>
      </c>
      <c r="B974">
        <v>17.2</v>
      </c>
      <c r="C974">
        <v>6</v>
      </c>
      <c r="D974">
        <f t="shared" si="106"/>
        <v>15</v>
      </c>
      <c r="E974">
        <f>IF((MIN('GA2'!$F$3,B974)-MAX(0,A974))&lt;0,0,MIN('GA2'!$F$3,B974)-MAX(0,A974))</f>
        <v>2.6689916955204369</v>
      </c>
      <c r="F974">
        <f>IF((MIN('GA2'!$F$4,WS1B!B974)-MAX('GA2'!$F$3, WS1B!A974))&lt;0,0,MIN('GA2'!$F$4,WS1B!B974)-MAX('GA2'!$F$3, WS1B!A974))</f>
        <v>3.5044493081118961</v>
      </c>
      <c r="G974">
        <f>IF((MIN(24,B974)-MAX('GA2'!$F$4,WS1B!A974))&lt;0,0,MIN(24,B974)-MAX('GA2'!$F$4,WS1B!A974))</f>
        <v>8.8265589963676661</v>
      </c>
      <c r="H974">
        <f>(E974*'GA2'!$B$3+WS1B!F974*'GA2'!$C$3+WS1B!G974*'GA2'!$D$3)*INDEX('GA2'!$E$3:$E$8,WS1B!C974)</f>
        <v>150262.11565798626</v>
      </c>
      <c r="I974">
        <v>0.4</v>
      </c>
      <c r="J974">
        <v>0.7</v>
      </c>
      <c r="K974">
        <v>1</v>
      </c>
      <c r="L974">
        <f t="shared" si="107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2464.5438550903973</v>
      </c>
      <c r="Q974">
        <v>0</v>
      </c>
      <c r="R974">
        <v>0</v>
      </c>
      <c r="S974">
        <v>4</v>
      </c>
      <c r="T974">
        <f t="shared" si="108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109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110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 t="shared" si="105"/>
        <v>152726.65951307665</v>
      </c>
      <c r="AP974">
        <v>135353</v>
      </c>
      <c r="AQ974">
        <v>228</v>
      </c>
      <c r="AR974">
        <f t="shared" si="111"/>
        <v>17373.659513076651</v>
      </c>
    </row>
    <row r="975" spans="1:44" x14ac:dyDescent="0.3">
      <c r="A975">
        <v>16.100000000000001</v>
      </c>
      <c r="B975">
        <v>23.1</v>
      </c>
      <c r="C975">
        <v>5</v>
      </c>
      <c r="D975">
        <f t="shared" si="106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67337.183452114259</v>
      </c>
      <c r="I975">
        <v>0</v>
      </c>
      <c r="J975">
        <v>0</v>
      </c>
      <c r="K975">
        <v>2</v>
      </c>
      <c r="L975">
        <f t="shared" si="107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108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109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110"/>
        <v>10.9</v>
      </c>
      <c r="AK975">
        <f>IF((MIN('GA2'!$F$3,AH975)-MAX(0,AG975))&lt;0,0,MIN('GA2'!$F$3,AH975)-MAX(0,AG975))</f>
        <v>0.76899169552043745</v>
      </c>
      <c r="AL975">
        <f>IF((MIN('GA2'!$F$4,WS1B!AH975)-MAX('GA2'!$F$3, WS1B!AG975))&lt;0,0,MIN('GA2'!$F$4,WS1B!AH975)-MAX('GA2'!$F$3, WS1B!AG975))</f>
        <v>3.5044493081118961</v>
      </c>
      <c r="AM975">
        <f>IF((MIN(24,AH975)-MAX('GA2'!$F$4,WS1B!AG975))&lt;0,0,MIN(24,AH975)-MAX('GA2'!$F$4,WS1B!AG975))</f>
        <v>6.6265589963676668</v>
      </c>
      <c r="AN975">
        <f>(AK975*'GA2'!$B$7+WS1B!AL975*'GA2'!$C$7+WS1B!AM975*'GA2'!$D$7)*INDEX('GA2'!$E$3:$E$8,WS1B!AI975)</f>
        <v>81829.318759270667</v>
      </c>
      <c r="AO975">
        <f t="shared" si="105"/>
        <v>149166.50221138494</v>
      </c>
      <c r="AP975">
        <v>175770</v>
      </c>
      <c r="AQ975">
        <v>235.8</v>
      </c>
      <c r="AR975">
        <f t="shared" si="111"/>
        <v>26603.497788615059</v>
      </c>
    </row>
    <row r="976" spans="1:44" x14ac:dyDescent="0.3">
      <c r="A976">
        <v>0</v>
      </c>
      <c r="B976">
        <v>0</v>
      </c>
      <c r="C976">
        <v>6</v>
      </c>
      <c r="D976">
        <f t="shared" si="106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107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108"/>
        <v>12.000000000000002</v>
      </c>
      <c r="U976">
        <f>IF((MIN('GA2'!$F$3,R976)-MAX(0,Q976))&lt;0,0,MIN('GA2'!$F$3,R976)-MAX(0,Q976))</f>
        <v>0.76899169552043745</v>
      </c>
      <c r="V976">
        <f>IF((MIN('GA2'!$F$4,WS1B!R976)-MAX('GA2'!$F$3, WS1B!Q976))&lt;0,0,MIN('GA2'!$F$4,WS1B!R976)-MAX('GA2'!$F$3, WS1B!Q976))</f>
        <v>3.5044493081118961</v>
      </c>
      <c r="W976">
        <f>IF((MIN(24,R976)-MAX('GA2'!$F$4,WS1B!Q976))&lt;0,0,MIN(24,R976)-MAX('GA2'!$F$4,WS1B!Q976))</f>
        <v>7.7265589963676682</v>
      </c>
      <c r="X976">
        <f>(U976*'GA2'!$B$5+WS1B!V976*'GA2'!$C$5+WS1B!W976*'GA2'!$D$5)*INDEX('GA2'!$E$3:$E$8,WS1B!S976)</f>
        <v>135142.55201081379</v>
      </c>
      <c r="Y976">
        <v>0</v>
      </c>
      <c r="Z976">
        <v>0</v>
      </c>
      <c r="AA976">
        <v>3</v>
      </c>
      <c r="AB976">
        <f t="shared" si="109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110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1.2734410036323336</v>
      </c>
      <c r="AM976">
        <f>IF((MIN(24,AH976)-MAX('GA2'!$F$4,WS1B!AG976))&lt;0,0,MIN(24,AH976)-MAX('GA2'!$F$4,WS1B!AG976))</f>
        <v>4.9265589963676675</v>
      </c>
      <c r="AN976">
        <f>(AK976*'GA2'!$B$7+WS1B!AL976*'GA2'!$C$7+WS1B!AM976*'GA2'!$D$7)*INDEX('GA2'!$E$3:$E$8,WS1B!AI976)</f>
        <v>49187.627599810927</v>
      </c>
      <c r="AO976">
        <f t="shared" si="105"/>
        <v>184330.17961062471</v>
      </c>
      <c r="AP976">
        <v>175228</v>
      </c>
      <c r="AQ976">
        <v>170.4</v>
      </c>
      <c r="AR976">
        <f t="shared" si="111"/>
        <v>9102.1796106247057</v>
      </c>
    </row>
    <row r="977" spans="1:44" x14ac:dyDescent="0.3">
      <c r="A977">
        <v>0</v>
      </c>
      <c r="B977">
        <v>0</v>
      </c>
      <c r="C977">
        <v>2</v>
      </c>
      <c r="D977">
        <f t="shared" si="106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107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10587.063479721921</v>
      </c>
      <c r="Q977">
        <v>0</v>
      </c>
      <c r="R977">
        <v>0</v>
      </c>
      <c r="S977">
        <v>6</v>
      </c>
      <c r="T977">
        <f t="shared" si="108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109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110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2.2734410036323336</v>
      </c>
      <c r="AM977">
        <f>IF((MIN(24,AH977)-MAX('GA2'!$F$4,WS1B!AG977))&lt;0,0,MIN(24,AH977)-MAX('GA2'!$F$4,WS1B!AG977))</f>
        <v>13.426558996367667</v>
      </c>
      <c r="AN977">
        <f>(AK977*'GA2'!$B$7+WS1B!AL977*'GA2'!$C$7+WS1B!AM977*'GA2'!$D$7)*INDEX('GA2'!$E$3:$E$8,WS1B!AI977)</f>
        <v>138969.92861863086</v>
      </c>
      <c r="AO977">
        <f t="shared" si="105"/>
        <v>149556.99209835278</v>
      </c>
      <c r="AP977">
        <v>157053</v>
      </c>
      <c r="AQ977">
        <v>198.4</v>
      </c>
      <c r="AR977">
        <f t="shared" si="111"/>
        <v>7496.0079016472155</v>
      </c>
    </row>
    <row r="978" spans="1:44" x14ac:dyDescent="0.3">
      <c r="A978">
        <v>0</v>
      </c>
      <c r="B978">
        <v>0</v>
      </c>
      <c r="C978">
        <v>5</v>
      </c>
      <c r="D978">
        <f t="shared" si="106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107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108"/>
        <v>18.899999999999999</v>
      </c>
      <c r="U978">
        <f>IF((MIN('GA2'!$F$3,R978)-MAX(0,Q978))&lt;0,0,MIN('GA2'!$F$3,R978)-MAX(0,Q978))</f>
        <v>3.268991695520437</v>
      </c>
      <c r="V978">
        <f>IF((MIN('GA2'!$F$4,WS1B!R978)-MAX('GA2'!$F$3, WS1B!Q978))&lt;0,0,MIN('GA2'!$F$4,WS1B!R978)-MAX('GA2'!$F$3, WS1B!Q978))</f>
        <v>3.5044493081118961</v>
      </c>
      <c r="W978">
        <f>IF((MIN(24,R978)-MAX('GA2'!$F$4,WS1B!Q978))&lt;0,0,MIN(24,R978)-MAX('GA2'!$F$4,WS1B!Q978))</f>
        <v>12.126558996367667</v>
      </c>
      <c r="X978">
        <f>(U978*'GA2'!$B$5+WS1B!V978*'GA2'!$C$5+WS1B!W978*'GA2'!$D$5)*INDEX('GA2'!$E$3:$E$8,WS1B!S978)</f>
        <v>234550.08785358164</v>
      </c>
      <c r="Y978">
        <v>8.5</v>
      </c>
      <c r="Z978">
        <v>22.9</v>
      </c>
      <c r="AA978">
        <v>2</v>
      </c>
      <c r="AB978">
        <f t="shared" si="109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109752.02029747152</v>
      </c>
      <c r="AG978">
        <v>0</v>
      </c>
      <c r="AH978">
        <v>0</v>
      </c>
      <c r="AI978">
        <v>4</v>
      </c>
      <c r="AJ978">
        <f t="shared" si="110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 t="shared" si="105"/>
        <v>344302.10815105319</v>
      </c>
      <c r="AP978">
        <v>343480</v>
      </c>
      <c r="AQ978">
        <v>266.39999999999998</v>
      </c>
      <c r="AR978">
        <f t="shared" si="111"/>
        <v>822.10815105319489</v>
      </c>
    </row>
    <row r="979" spans="1:44" x14ac:dyDescent="0.3">
      <c r="A979">
        <v>11.9</v>
      </c>
      <c r="B979">
        <v>20.9</v>
      </c>
      <c r="C979">
        <v>1</v>
      </c>
      <c r="D979">
        <f t="shared" si="106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78139.764075115178</v>
      </c>
      <c r="I979">
        <v>3</v>
      </c>
      <c r="J979">
        <v>21.9</v>
      </c>
      <c r="K979">
        <v>6</v>
      </c>
      <c r="L979">
        <f t="shared" si="107"/>
        <v>18.899999999999999</v>
      </c>
      <c r="M979">
        <f>IF((MIN('GA2'!$F$3,J979)-MAX(0,I979))&lt;0,0,MIN('GA2'!$F$3,J979)-MAX(0,I979))</f>
        <v>1.8689916955204371</v>
      </c>
      <c r="N979">
        <f>IF((MIN('GA2'!$F$4,WS1B!J979)-MAX('GA2'!$F$3, WS1B!I979))&lt;0,0,MIN('GA2'!$F$4,WS1B!J979)-MAX('GA2'!$F$3, WS1B!I979))</f>
        <v>3.5044493081118961</v>
      </c>
      <c r="O979">
        <f>IF((MIN(24,J979)-MAX('GA2'!$F$4,WS1B!I979))&lt;0,0,MIN(24,J979)-MAX('GA2'!$F$4,WS1B!I979))</f>
        <v>13.526558996367665</v>
      </c>
      <c r="P979">
        <f>(M979*'GA2'!$B$4+WS1B!N979*'GA2'!$C$4+WS1B!O979*'GA2'!$D$4)*INDEX('GA2'!$E$3:$E$8,WS1B!K979)</f>
        <v>250488.10783513985</v>
      </c>
      <c r="Q979">
        <v>0</v>
      </c>
      <c r="R979">
        <v>0</v>
      </c>
      <c r="S979">
        <v>4</v>
      </c>
      <c r="T979">
        <f t="shared" si="108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109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110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 t="shared" si="105"/>
        <v>328627.87191025505</v>
      </c>
      <c r="AP979">
        <v>322365</v>
      </c>
      <c r="AQ979">
        <v>324</v>
      </c>
      <c r="AR979">
        <f t="shared" si="111"/>
        <v>6262.8719102550531</v>
      </c>
    </row>
    <row r="980" spans="1:44" x14ac:dyDescent="0.3">
      <c r="A980">
        <v>15.2</v>
      </c>
      <c r="B980">
        <v>22.3</v>
      </c>
      <c r="C980">
        <v>3</v>
      </c>
      <c r="D980">
        <f t="shared" si="106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71649.001804436091</v>
      </c>
      <c r="I980">
        <v>8.5</v>
      </c>
      <c r="J980">
        <v>13.4</v>
      </c>
      <c r="K980">
        <v>2</v>
      </c>
      <c r="L980">
        <f t="shared" si="107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49805.311954815377</v>
      </c>
      <c r="Q980">
        <v>5</v>
      </c>
      <c r="R980">
        <v>10</v>
      </c>
      <c r="S980">
        <v>6</v>
      </c>
      <c r="T980">
        <f t="shared" si="108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3.3734410036323332</v>
      </c>
      <c r="W980">
        <f>IF((MIN(24,R980)-MAX('GA2'!$F$4,WS1B!Q980))&lt;0,0,MIN(24,R980)-MAX('GA2'!$F$4,WS1B!Q980))</f>
        <v>1.6265589963676668</v>
      </c>
      <c r="X980">
        <f>(U980*'GA2'!$B$5+WS1B!V980*'GA2'!$C$5+WS1B!W980*'GA2'!$D$5)*INDEX('GA2'!$E$3:$E$8,WS1B!S980)</f>
        <v>84101.443869697003</v>
      </c>
      <c r="Y980">
        <v>0</v>
      </c>
      <c r="Z980">
        <v>0</v>
      </c>
      <c r="AA980">
        <v>1</v>
      </c>
      <c r="AB980">
        <f t="shared" si="109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110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 t="shared" si="105"/>
        <v>205555.75762894849</v>
      </c>
      <c r="AP980">
        <v>244119</v>
      </c>
      <c r="AQ980">
        <v>195.5</v>
      </c>
      <c r="AR980">
        <f t="shared" si="111"/>
        <v>38563.242371051514</v>
      </c>
    </row>
    <row r="981" spans="1:44" x14ac:dyDescent="0.3">
      <c r="A981">
        <v>0</v>
      </c>
      <c r="B981">
        <v>0</v>
      </c>
      <c r="C981">
        <v>2</v>
      </c>
      <c r="D981">
        <f t="shared" si="106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107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86288.46943480862</v>
      </c>
      <c r="Q981">
        <v>0</v>
      </c>
      <c r="R981">
        <v>0</v>
      </c>
      <c r="S981">
        <v>5</v>
      </c>
      <c r="T981">
        <f t="shared" si="108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109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145702.96172614253</v>
      </c>
      <c r="AG981">
        <v>0.5</v>
      </c>
      <c r="AH981">
        <v>12.3</v>
      </c>
      <c r="AI981">
        <v>4</v>
      </c>
      <c r="AJ981">
        <f t="shared" si="110"/>
        <v>11.8</v>
      </c>
      <c r="AK981">
        <f>IF((MIN('GA2'!$F$3,AH981)-MAX(0,AG981))&lt;0,0,MIN('GA2'!$F$3,AH981)-MAX(0,AG981))</f>
        <v>4.3689916955204371</v>
      </c>
      <c r="AL981">
        <f>IF((MIN('GA2'!$F$4,WS1B!AH981)-MAX('GA2'!$F$3, WS1B!AG981))&lt;0,0,MIN('GA2'!$F$4,WS1B!AH981)-MAX('GA2'!$F$3, WS1B!AG981))</f>
        <v>3.5044493081118961</v>
      </c>
      <c r="AM981">
        <f>IF((MIN(24,AH981)-MAX('GA2'!$F$4,WS1B!AG981))&lt;0,0,MIN(24,AH981)-MAX('GA2'!$F$4,WS1B!AG981))</f>
        <v>3.9265589963676675</v>
      </c>
      <c r="AN981">
        <f>(AK981*'GA2'!$B$7+WS1B!AL981*'GA2'!$C$7+WS1B!AM981*'GA2'!$D$7)*INDEX('GA2'!$E$3:$E$8,WS1B!AI981)</f>
        <v>82980.4676637839</v>
      </c>
      <c r="AO981">
        <f t="shared" si="105"/>
        <v>314971.89882473508</v>
      </c>
      <c r="AP981">
        <v>302728</v>
      </c>
      <c r="AQ981">
        <v>320.8</v>
      </c>
      <c r="AR981">
        <f t="shared" si="111"/>
        <v>12243.898824735079</v>
      </c>
    </row>
    <row r="982" spans="1:44" x14ac:dyDescent="0.3">
      <c r="A982">
        <v>5.3</v>
      </c>
      <c r="B982">
        <v>10.9</v>
      </c>
      <c r="C982">
        <v>5</v>
      </c>
      <c r="D982">
        <f t="shared" si="106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3.0734410036323334</v>
      </c>
      <c r="G982">
        <f>IF((MIN(24,B982)-MAX('GA2'!$F$4,WS1B!A982))&lt;0,0,MIN(24,B982)-MAX('GA2'!$F$4,WS1B!A982))</f>
        <v>2.5265589963676671</v>
      </c>
      <c r="H982">
        <f>(E982*'GA2'!$B$3+WS1B!F982*'GA2'!$C$3+WS1B!G982*'GA2'!$D$3)*INDEX('GA2'!$E$3:$E$8,WS1B!C982)</f>
        <v>40969.048664405564</v>
      </c>
      <c r="I982">
        <v>20.7</v>
      </c>
      <c r="J982">
        <v>23.5</v>
      </c>
      <c r="K982">
        <v>6</v>
      </c>
      <c r="L982">
        <f t="shared" si="107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39141.833409044382</v>
      </c>
      <c r="Q982">
        <v>0</v>
      </c>
      <c r="R982">
        <v>0</v>
      </c>
      <c r="S982">
        <v>2</v>
      </c>
      <c r="T982">
        <f t="shared" si="108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109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110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150157.42336395316</v>
      </c>
      <c r="AO982">
        <f t="shared" si="105"/>
        <v>230268.30543740309</v>
      </c>
      <c r="AP982">
        <v>227831</v>
      </c>
      <c r="AQ982">
        <v>272.8</v>
      </c>
      <c r="AR982">
        <f t="shared" si="111"/>
        <v>2437.3054374030908</v>
      </c>
    </row>
    <row r="983" spans="1:44" x14ac:dyDescent="0.3">
      <c r="A983">
        <v>5.8</v>
      </c>
      <c r="B983">
        <v>7.2</v>
      </c>
      <c r="C983">
        <v>5</v>
      </c>
      <c r="D983">
        <f t="shared" si="106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7590.9688113079146</v>
      </c>
      <c r="I983">
        <v>14.3</v>
      </c>
      <c r="J983">
        <v>22.9</v>
      </c>
      <c r="K983">
        <v>1</v>
      </c>
      <c r="L983">
        <f t="shared" si="107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93890.163383772233</v>
      </c>
      <c r="Q983">
        <v>2.2000000000000002</v>
      </c>
      <c r="R983">
        <v>6.1</v>
      </c>
      <c r="S983">
        <v>6</v>
      </c>
      <c r="T983">
        <f t="shared" si="108"/>
        <v>3.8999999999999995</v>
      </c>
      <c r="U983">
        <f>IF((MIN('GA2'!$F$3,R983)-MAX(0,Q983))&lt;0,0,MIN('GA2'!$F$3,R983)-MAX(0,Q983))</f>
        <v>2.6689916955204369</v>
      </c>
      <c r="V983">
        <f>IF((MIN('GA2'!$F$4,WS1B!R983)-MAX('GA2'!$F$3, WS1B!Q983))&lt;0,0,MIN('GA2'!$F$4,WS1B!R983)-MAX('GA2'!$F$3, WS1B!Q983))</f>
        <v>1.2310083044795626</v>
      </c>
      <c r="W983">
        <f>IF((MIN(24,R983)-MAX('GA2'!$F$4,WS1B!Q983))&lt;0,0,MIN(24,R983)-MAX('GA2'!$F$4,WS1B!Q983))</f>
        <v>0</v>
      </c>
      <c r="X983">
        <f>(U983*'GA2'!$B$5+WS1B!V983*'GA2'!$C$5+WS1B!W983*'GA2'!$D$5)*INDEX('GA2'!$E$3:$E$8,WS1B!S983)</f>
        <v>63850.748630856848</v>
      </c>
      <c r="Y983">
        <v>0</v>
      </c>
      <c r="Z983">
        <v>0</v>
      </c>
      <c r="AA983">
        <v>2</v>
      </c>
      <c r="AB983">
        <f t="shared" si="109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110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2.4734410036323329</v>
      </c>
      <c r="AM983">
        <f>IF((MIN(24,AH983)-MAX('GA2'!$F$4,WS1B!AG983))&lt;0,0,MIN(24,AH983)-MAX('GA2'!$F$4,WS1B!AG983))</f>
        <v>2.7265589963676664</v>
      </c>
      <c r="AN983">
        <f>(AK983*'GA2'!$B$7+WS1B!AL983*'GA2'!$C$7+WS1B!AM983*'GA2'!$D$7)*INDEX('GA2'!$E$3:$E$8,WS1B!AI983)</f>
        <v>42598.360675727141</v>
      </c>
      <c r="AO983">
        <f t="shared" si="105"/>
        <v>207930.24150166413</v>
      </c>
      <c r="AP983">
        <v>186233</v>
      </c>
      <c r="AQ983">
        <v>200.6</v>
      </c>
      <c r="AR983">
        <f t="shared" si="111"/>
        <v>21697.241501664132</v>
      </c>
    </row>
    <row r="984" spans="1:44" x14ac:dyDescent="0.3">
      <c r="A984">
        <v>0</v>
      </c>
      <c r="B984">
        <v>0</v>
      </c>
      <c r="C984">
        <v>2</v>
      </c>
      <c r="D984">
        <f t="shared" si="106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107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108"/>
        <v>17.200000000000003</v>
      </c>
      <c r="U984">
        <f>IF((MIN('GA2'!$F$3,R984)-MAX(0,Q984))&lt;0,0,MIN('GA2'!$F$3,R984)-MAX(0,Q984))</f>
        <v>2.9689916955204372</v>
      </c>
      <c r="V984">
        <f>IF((MIN('GA2'!$F$4,WS1B!R984)-MAX('GA2'!$F$3, WS1B!Q984))&lt;0,0,MIN('GA2'!$F$4,WS1B!R984)-MAX('GA2'!$F$3, WS1B!Q984))</f>
        <v>3.5044493081118961</v>
      </c>
      <c r="W984">
        <f>IF((MIN(24,R984)-MAX('GA2'!$F$4,WS1B!Q984))&lt;0,0,MIN(24,R984)-MAX('GA2'!$F$4,WS1B!Q984))</f>
        <v>10.726558996367668</v>
      </c>
      <c r="X984">
        <f>(U984*'GA2'!$B$5+WS1B!V984*'GA2'!$C$5+WS1B!W984*'GA2'!$D$5)*INDEX('GA2'!$E$3:$E$8,WS1B!S984)</f>
        <v>216821.84747408066</v>
      </c>
      <c r="Y984">
        <v>0</v>
      </c>
      <c r="Z984">
        <v>0</v>
      </c>
      <c r="AA984">
        <v>5</v>
      </c>
      <c r="AB984">
        <f t="shared" si="109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110"/>
        <v>3</v>
      </c>
      <c r="AK984">
        <f>IF((MIN('GA2'!$F$3,AH984)-MAX(0,AG984))&lt;0,0,MIN('GA2'!$F$3,AH984)-MAX(0,AG984))</f>
        <v>3</v>
      </c>
      <c r="AL984">
        <f>IF((MIN('GA2'!$F$4,WS1B!AH984)-MAX('GA2'!$F$3, WS1B!AG984))&lt;0,0,MIN('GA2'!$F$4,WS1B!AH984)-MAX('GA2'!$F$3, WS1B!AG984))</f>
        <v>0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22681.363921472148</v>
      </c>
      <c r="AO984">
        <f t="shared" si="105"/>
        <v>239503.21139555279</v>
      </c>
      <c r="AP984">
        <v>231130</v>
      </c>
      <c r="AQ984">
        <v>173.6</v>
      </c>
      <c r="AR984">
        <f t="shared" si="111"/>
        <v>8373.2113955527893</v>
      </c>
    </row>
    <row r="985" spans="1:44" x14ac:dyDescent="0.3">
      <c r="A985">
        <v>6.7</v>
      </c>
      <c r="B985">
        <v>16.2</v>
      </c>
      <c r="C985">
        <v>3</v>
      </c>
      <c r="D985">
        <f t="shared" si="106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1.6734410036323331</v>
      </c>
      <c r="G985">
        <f>IF((MIN(24,B985)-MAX('GA2'!$F$4,WS1B!A985))&lt;0,0,MIN(24,B985)-MAX('GA2'!$F$4,WS1B!A985))</f>
        <v>7.8265589963676661</v>
      </c>
      <c r="H985">
        <f>(E985*'GA2'!$B$3+WS1B!F985*'GA2'!$C$3+WS1B!G985*'GA2'!$D$3)*INDEX('GA2'!$E$3:$E$8,WS1B!C985)</f>
        <v>88499.636034248702</v>
      </c>
      <c r="I985">
        <v>8.6999999999999993</v>
      </c>
      <c r="J985">
        <v>21.2</v>
      </c>
      <c r="K985">
        <v>4</v>
      </c>
      <c r="L985">
        <f t="shared" si="107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132338.29349652401</v>
      </c>
      <c r="Q985">
        <v>0.5</v>
      </c>
      <c r="R985">
        <v>4.0999999999999996</v>
      </c>
      <c r="S985">
        <v>5</v>
      </c>
      <c r="T985">
        <f t="shared" si="108"/>
        <v>3.5999999999999996</v>
      </c>
      <c r="U985">
        <f>IF((MIN('GA2'!$F$3,R985)-MAX(0,Q985))&lt;0,0,MIN('GA2'!$F$3,R985)-MAX(0,Q985))</f>
        <v>3.5999999999999996</v>
      </c>
      <c r="V985">
        <f>IF((MIN('GA2'!$F$4,WS1B!R985)-MAX('GA2'!$F$3, WS1B!Q985))&lt;0,0,MIN('GA2'!$F$4,WS1B!R985)-MAX('GA2'!$F$3, WS1B!Q985))</f>
        <v>0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45316.362928966621</v>
      </c>
      <c r="Y985">
        <v>0</v>
      </c>
      <c r="Z985">
        <v>0</v>
      </c>
      <c r="AA985">
        <v>2</v>
      </c>
      <c r="AB985">
        <f t="shared" si="109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110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 t="shared" si="105"/>
        <v>266154.29245973937</v>
      </c>
      <c r="AP985">
        <v>249208</v>
      </c>
      <c r="AQ985">
        <v>296.3</v>
      </c>
      <c r="AR985">
        <f t="shared" si="111"/>
        <v>16946.292459739372</v>
      </c>
    </row>
    <row r="986" spans="1:44" x14ac:dyDescent="0.3">
      <c r="A986">
        <v>0</v>
      </c>
      <c r="B986">
        <v>0</v>
      </c>
      <c r="C986">
        <v>4</v>
      </c>
      <c r="D986">
        <f t="shared" si="106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107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164508.32205252108</v>
      </c>
      <c r="Q986">
        <v>11.7</v>
      </c>
      <c r="R986">
        <v>21.6</v>
      </c>
      <c r="S986">
        <v>1</v>
      </c>
      <c r="T986">
        <f t="shared" si="108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73804.418590777292</v>
      </c>
      <c r="Y986">
        <v>0</v>
      </c>
      <c r="Z986">
        <v>0</v>
      </c>
      <c r="AA986">
        <v>6</v>
      </c>
      <c r="AB986">
        <f t="shared" si="109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110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 t="shared" si="105"/>
        <v>238312.74064329837</v>
      </c>
      <c r="AP986">
        <v>219750</v>
      </c>
      <c r="AQ986">
        <v>215.2</v>
      </c>
      <c r="AR986">
        <f t="shared" si="111"/>
        <v>18562.74064329837</v>
      </c>
    </row>
    <row r="987" spans="1:44" x14ac:dyDescent="0.3">
      <c r="A987">
        <v>8.1</v>
      </c>
      <c r="B987">
        <v>8.1</v>
      </c>
      <c r="C987">
        <v>5</v>
      </c>
      <c r="D987">
        <f t="shared" si="106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107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2.0734410036323334</v>
      </c>
      <c r="O987">
        <f>IF((MIN(24,J987)-MAX('GA2'!$F$4,WS1B!I987))&lt;0,0,MIN(24,J987)-MAX('GA2'!$F$4,WS1B!I987))</f>
        <v>0.62655899636766677</v>
      </c>
      <c r="P987">
        <f>(M987*'GA2'!$B$4+WS1B!N987*'GA2'!$C$4+WS1B!O987*'GA2'!$D$4)*INDEX('GA2'!$E$3:$E$8,WS1B!K987)</f>
        <v>25335.422818940271</v>
      </c>
      <c r="Q987">
        <v>8.1</v>
      </c>
      <c r="R987">
        <v>18.2</v>
      </c>
      <c r="S987">
        <v>1</v>
      </c>
      <c r="T987">
        <f t="shared" si="108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0.27344100363233359</v>
      </c>
      <c r="W987">
        <f>IF((MIN(24,R987)-MAX('GA2'!$F$4,WS1B!Q987))&lt;0,0,MIN(24,R987)-MAX('GA2'!$F$4,WS1B!Q987))</f>
        <v>9.8265589963676661</v>
      </c>
      <c r="X987">
        <f>(U987*'GA2'!$B$5+WS1B!V987*'GA2'!$C$5+WS1B!W987*'GA2'!$D$5)*INDEX('GA2'!$E$3:$E$8,WS1B!S987)</f>
        <v>77597.952434912339</v>
      </c>
      <c r="Y987">
        <v>0</v>
      </c>
      <c r="Z987">
        <v>0</v>
      </c>
      <c r="AA987">
        <v>6</v>
      </c>
      <c r="AB987">
        <f t="shared" si="109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110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 t="shared" si="105"/>
        <v>102933.3752538526</v>
      </c>
      <c r="AP987">
        <v>110856</v>
      </c>
      <c r="AQ987">
        <v>107.8</v>
      </c>
      <c r="AR987">
        <f t="shared" si="111"/>
        <v>7922.6247461473977</v>
      </c>
    </row>
    <row r="988" spans="1:44" x14ac:dyDescent="0.3">
      <c r="A988">
        <v>0</v>
      </c>
      <c r="B988">
        <v>0</v>
      </c>
      <c r="C988">
        <v>5</v>
      </c>
      <c r="D988">
        <f t="shared" si="106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107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108"/>
        <v>18.400000000000002</v>
      </c>
      <c r="U988">
        <f>IF((MIN('GA2'!$F$3,R988)-MAX(0,Q988))&lt;0,0,MIN('GA2'!$F$3,R988)-MAX(0,Q988))</f>
        <v>2.6689916955204369</v>
      </c>
      <c r="V988">
        <f>IF((MIN('GA2'!$F$4,WS1B!R988)-MAX('GA2'!$F$3, WS1B!Q988))&lt;0,0,MIN('GA2'!$F$4,WS1B!R988)-MAX('GA2'!$F$3, WS1B!Q988))</f>
        <v>3.5044493081118961</v>
      </c>
      <c r="W988">
        <f>IF((MIN(24,R988)-MAX('GA2'!$F$4,WS1B!Q988))&lt;0,0,MIN(24,R988)-MAX('GA2'!$F$4,WS1B!Q988))</f>
        <v>12.226558996367668</v>
      </c>
      <c r="X988">
        <f>(U988*'GA2'!$B$5+WS1B!V988*'GA2'!$C$5+WS1B!W988*'GA2'!$D$5)*INDEX('GA2'!$E$3:$E$8,WS1B!S988)</f>
        <v>177107.09963266554</v>
      </c>
      <c r="Y988">
        <v>5.2</v>
      </c>
      <c r="Z988">
        <v>8.9</v>
      </c>
      <c r="AA988">
        <v>2</v>
      </c>
      <c r="AB988">
        <f t="shared" si="109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3.1734410036323331</v>
      </c>
      <c r="AE988">
        <f>IF((MIN(24,Z988)-MAX('GA2'!$F$4,WS1B!Y988))&lt;0,0,MIN(24,Z988)-MAX('GA2'!$F$4,WS1B!Y988))</f>
        <v>0.52655899636766712</v>
      </c>
      <c r="AF988">
        <f>(AC988*'GA2'!$B$6+WS1B!AD988*'GA2'!$C$6+WS1B!AE988*'GA2'!$D$6)*INDEX('GA2'!$E$3:$E$8,WS1B!AA988)</f>
        <v>42893.610847111202</v>
      </c>
      <c r="AG988">
        <v>0</v>
      </c>
      <c r="AH988">
        <v>0</v>
      </c>
      <c r="AI988">
        <v>4</v>
      </c>
      <c r="AJ988">
        <f t="shared" si="110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 t="shared" si="105"/>
        <v>220000.71047977675</v>
      </c>
      <c r="AP988">
        <v>209038</v>
      </c>
      <c r="AQ988">
        <v>176.8</v>
      </c>
      <c r="AR988">
        <f t="shared" si="111"/>
        <v>10962.710479776753</v>
      </c>
    </row>
    <row r="989" spans="1:44" x14ac:dyDescent="0.3">
      <c r="A989">
        <v>5.6</v>
      </c>
      <c r="B989">
        <v>15</v>
      </c>
      <c r="C989">
        <v>4</v>
      </c>
      <c r="D989">
        <f t="shared" si="106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2.7734410036323336</v>
      </c>
      <c r="G989">
        <f>IF((MIN(24,B989)-MAX('GA2'!$F$4,WS1B!A989))&lt;0,0,MIN(24,B989)-MAX('GA2'!$F$4,WS1B!A989))</f>
        <v>6.6265589963676668</v>
      </c>
      <c r="H989">
        <f>(E989*'GA2'!$B$3+WS1B!F989*'GA2'!$C$3+WS1B!G989*'GA2'!$D$3)*INDEX('GA2'!$E$3:$E$8,WS1B!C989)</f>
        <v>68953.729307228321</v>
      </c>
      <c r="I989">
        <v>23.6</v>
      </c>
      <c r="J989">
        <v>23.8</v>
      </c>
      <c r="K989">
        <v>3</v>
      </c>
      <c r="L989">
        <f t="shared" si="107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2537.8961598473034</v>
      </c>
      <c r="Q989">
        <v>15.8</v>
      </c>
      <c r="R989">
        <v>18.600000000000001</v>
      </c>
      <c r="S989">
        <v>2</v>
      </c>
      <c r="T989">
        <f t="shared" si="108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19434.042186501796</v>
      </c>
      <c r="Y989">
        <v>11.9</v>
      </c>
      <c r="Z989">
        <v>19.3</v>
      </c>
      <c r="AA989">
        <v>1</v>
      </c>
      <c r="AB989">
        <f t="shared" si="109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60579.238524995708</v>
      </c>
      <c r="AG989">
        <v>0</v>
      </c>
      <c r="AH989">
        <v>0</v>
      </c>
      <c r="AI989">
        <v>5</v>
      </c>
      <c r="AJ989">
        <f t="shared" si="110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 t="shared" si="105"/>
        <v>151504.90617857312</v>
      </c>
      <c r="AP989">
        <v>134741</v>
      </c>
      <c r="AQ989">
        <v>224.6</v>
      </c>
      <c r="AR989">
        <f t="shared" si="111"/>
        <v>16763.906178573117</v>
      </c>
    </row>
    <row r="990" spans="1:44" x14ac:dyDescent="0.3">
      <c r="A990">
        <v>0</v>
      </c>
      <c r="B990">
        <v>0</v>
      </c>
      <c r="C990">
        <v>1</v>
      </c>
      <c r="D990">
        <f t="shared" si="106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107"/>
        <v>18.299999999999997</v>
      </c>
      <c r="M990">
        <f>IF((MIN('GA2'!$F$3,J990)-MAX(0,I990))&lt;0,0,MIN('GA2'!$F$3,J990)-MAX(0,I990))</f>
        <v>4.7689916955204374</v>
      </c>
      <c r="N990">
        <f>IF((MIN('GA2'!$F$4,WS1B!J990)-MAX('GA2'!$F$3, WS1B!I990))&lt;0,0,MIN('GA2'!$F$4,WS1B!J990)-MAX('GA2'!$F$3, WS1B!I990))</f>
        <v>3.5044493081118961</v>
      </c>
      <c r="O990">
        <f>IF((MIN(24,J990)-MAX('GA2'!$F$4,WS1B!I990))&lt;0,0,MIN(24,J990)-MAX('GA2'!$F$4,WS1B!I990))</f>
        <v>10.026558996367665</v>
      </c>
      <c r="P990">
        <f>(M990*'GA2'!$B$4+WS1B!N990*'GA2'!$C$4+WS1B!O990*'GA2'!$D$4)*INDEX('GA2'!$E$3:$E$8,WS1B!K990)</f>
        <v>210655.29788112597</v>
      </c>
      <c r="Q990">
        <v>0.4</v>
      </c>
      <c r="R990">
        <v>1.9</v>
      </c>
      <c r="S990">
        <v>5</v>
      </c>
      <c r="T990">
        <f t="shared" si="108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18881.817887069428</v>
      </c>
      <c r="Y990">
        <v>2.8</v>
      </c>
      <c r="Z990">
        <v>6.1</v>
      </c>
      <c r="AA990">
        <v>2</v>
      </c>
      <c r="AB990">
        <f t="shared" si="109"/>
        <v>3.3</v>
      </c>
      <c r="AC990">
        <f>IF((MIN('GA2'!$F$3,Z990)-MAX(0,Y990))&lt;0,0,MIN('GA2'!$F$3,Z990)-MAX(0,Y990))</f>
        <v>2.0689916955204373</v>
      </c>
      <c r="AD990">
        <f>IF((MIN('GA2'!$F$4,WS1B!Z990)-MAX('GA2'!$F$3, WS1B!Y990))&lt;0,0,MIN('GA2'!$F$4,WS1B!Z990)-MAX('GA2'!$F$3, WS1B!Y990))</f>
        <v>1.2310083044795626</v>
      </c>
      <c r="AE990">
        <f>IF((MIN(24,Z990)-MAX('GA2'!$F$4,WS1B!Y990))&lt;0,0,MIN(24,Z990)-MAX('GA2'!$F$4,WS1B!Y990))</f>
        <v>0</v>
      </c>
      <c r="AF990">
        <f>(AC990*'GA2'!$B$6+WS1B!AD990*'GA2'!$C$6+WS1B!AE990*'GA2'!$D$6)*INDEX('GA2'!$E$3:$E$8,WS1B!AA990)</f>
        <v>28294.710405794896</v>
      </c>
      <c r="AG990">
        <v>0</v>
      </c>
      <c r="AH990">
        <v>0</v>
      </c>
      <c r="AI990">
        <v>4</v>
      </c>
      <c r="AJ990">
        <f t="shared" si="110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 t="shared" si="105"/>
        <v>257831.8261739903</v>
      </c>
      <c r="AP990">
        <v>266745</v>
      </c>
      <c r="AQ990">
        <v>221.4</v>
      </c>
      <c r="AR990">
        <f t="shared" si="111"/>
        <v>8913.1738260097045</v>
      </c>
    </row>
    <row r="991" spans="1:44" x14ac:dyDescent="0.3">
      <c r="A991">
        <v>0</v>
      </c>
      <c r="B991">
        <v>0</v>
      </c>
      <c r="C991">
        <v>3</v>
      </c>
      <c r="D991">
        <f t="shared" si="106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107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153936.19810595221</v>
      </c>
      <c r="Q991">
        <v>0</v>
      </c>
      <c r="R991">
        <v>0</v>
      </c>
      <c r="S991">
        <v>2</v>
      </c>
      <c r="T991">
        <f t="shared" si="108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109"/>
        <v>13.899999999999999</v>
      </c>
      <c r="AC991">
        <f>IF((MIN('GA2'!$F$3,Z991)-MAX(0,Y991))&lt;0,0,MIN('GA2'!$F$3,Z991)-MAX(0,Y991))</f>
        <v>1.0689916955204373</v>
      </c>
      <c r="AD991">
        <f>IF((MIN('GA2'!$F$4,WS1B!Z991)-MAX('GA2'!$F$3, WS1B!Y991))&lt;0,0,MIN('GA2'!$F$4,WS1B!Z991)-MAX('GA2'!$F$3, WS1B!Y991))</f>
        <v>3.5044493081118961</v>
      </c>
      <c r="AE991">
        <f>IF((MIN(24,Z991)-MAX('GA2'!$F$4,WS1B!Y991))&lt;0,0,MIN(24,Z991)-MAX('GA2'!$F$4,WS1B!Y991))</f>
        <v>9.3265589963676661</v>
      </c>
      <c r="AF991">
        <f>(AC991*'GA2'!$B$6+WS1B!AD991*'GA2'!$C$6+WS1B!AE991*'GA2'!$D$6)*INDEX('GA2'!$E$3:$E$8,WS1B!AA991)</f>
        <v>125872.09935049516</v>
      </c>
      <c r="AG991">
        <v>6.4</v>
      </c>
      <c r="AH991">
        <v>7.9</v>
      </c>
      <c r="AI991">
        <v>6</v>
      </c>
      <c r="AJ991">
        <f t="shared" si="110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1.5</v>
      </c>
      <c r="AM991">
        <f>IF((MIN(24,AH991)-MAX('GA2'!$F$4,WS1B!AG991))&lt;0,0,MIN(24,AH991)-MAX('GA2'!$F$4,WS1B!AG991))</f>
        <v>0</v>
      </c>
      <c r="AN991">
        <f>(AK991*'GA2'!$B$7+WS1B!AL991*'GA2'!$C$7+WS1B!AM991*'GA2'!$D$7)*INDEX('GA2'!$E$3:$E$8,WS1B!AI991)</f>
        <v>8047.1307864849405</v>
      </c>
      <c r="AO991">
        <f t="shared" si="105"/>
        <v>287855.42824293231</v>
      </c>
      <c r="AP991">
        <v>279951</v>
      </c>
      <c r="AQ991">
        <v>270.2</v>
      </c>
      <c r="AR991">
        <f t="shared" si="111"/>
        <v>7904.4282429323066</v>
      </c>
    </row>
    <row r="992" spans="1:44" x14ac:dyDescent="0.3">
      <c r="A992">
        <v>0</v>
      </c>
      <c r="B992">
        <v>0</v>
      </c>
      <c r="C992">
        <v>3</v>
      </c>
      <c r="D992">
        <f t="shared" si="106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107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108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75165.038079951933</v>
      </c>
      <c r="Y992">
        <v>0</v>
      </c>
      <c r="Z992">
        <v>0</v>
      </c>
      <c r="AA992">
        <v>2</v>
      </c>
      <c r="AB992">
        <f t="shared" si="109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110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1.0734410036323334</v>
      </c>
      <c r="AM992">
        <f>IF((MIN(24,AH992)-MAX('GA2'!$F$4,WS1B!AG992))&lt;0,0,MIN(24,AH992)-MAX('GA2'!$F$4,WS1B!AG992))</f>
        <v>10.826558996367666</v>
      </c>
      <c r="AN992">
        <f>(AK992*'GA2'!$B$7+WS1B!AL992*'GA2'!$C$7+WS1B!AM992*'GA2'!$D$7)*INDEX('GA2'!$E$3:$E$8,WS1B!AI992)</f>
        <v>108875.75806577031</v>
      </c>
      <c r="AO992">
        <f t="shared" si="105"/>
        <v>184040.79614572224</v>
      </c>
      <c r="AP992">
        <v>169737</v>
      </c>
      <c r="AQ992">
        <v>215.6</v>
      </c>
      <c r="AR992">
        <f t="shared" si="111"/>
        <v>14303.796145722241</v>
      </c>
    </row>
    <row r="993" spans="1:44" x14ac:dyDescent="0.3">
      <c r="A993">
        <v>0</v>
      </c>
      <c r="B993">
        <v>0</v>
      </c>
      <c r="C993">
        <v>6</v>
      </c>
      <c r="D993">
        <f t="shared" si="106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107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108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2.2734410036323336</v>
      </c>
      <c r="W993">
        <f>IF((MIN(24,R993)-MAX('GA2'!$F$4,WS1B!Q993))&lt;0,0,MIN(24,R993)-MAX('GA2'!$F$4,WS1B!Q993))</f>
        <v>6.3265589963676661</v>
      </c>
      <c r="X993">
        <f>(U993*'GA2'!$B$5+WS1B!V993*'GA2'!$C$5+WS1B!W993*'GA2'!$D$5)*INDEX('GA2'!$E$3:$E$8,WS1B!S993)</f>
        <v>77513.41671738372</v>
      </c>
      <c r="Y993">
        <v>15.6</v>
      </c>
      <c r="Z993">
        <v>15.7</v>
      </c>
      <c r="AA993">
        <v>4</v>
      </c>
      <c r="AB993">
        <f t="shared" si="109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793.86373627270973</v>
      </c>
      <c r="AG993">
        <v>0.1</v>
      </c>
      <c r="AH993">
        <v>19.100000000000001</v>
      </c>
      <c r="AI993">
        <v>5</v>
      </c>
      <c r="AJ993">
        <f t="shared" si="110"/>
        <v>19</v>
      </c>
      <c r="AK993">
        <f>IF((MIN('GA2'!$F$3,AH993)-MAX(0,AG993))&lt;0,0,MIN('GA2'!$F$3,AH993)-MAX(0,AG993))</f>
        <v>4.7689916955204374</v>
      </c>
      <c r="AL993">
        <f>IF((MIN('GA2'!$F$4,WS1B!AH993)-MAX('GA2'!$F$3, WS1B!AG993))&lt;0,0,MIN('GA2'!$F$4,WS1B!AH993)-MAX('GA2'!$F$3, WS1B!AG993))</f>
        <v>3.5044493081118961</v>
      </c>
      <c r="AM993">
        <f>IF((MIN(24,AH993)-MAX('GA2'!$F$4,WS1B!AG993))&lt;0,0,MIN(24,AH993)-MAX('GA2'!$F$4,WS1B!AG993))</f>
        <v>10.726558996367668</v>
      </c>
      <c r="AN993">
        <f>(AK993*'GA2'!$B$7+WS1B!AL993*'GA2'!$C$7+WS1B!AM993*'GA2'!$D$7)*INDEX('GA2'!$E$3:$E$8,WS1B!AI993)</f>
        <v>170796.33293271254</v>
      </c>
      <c r="AO993">
        <f t="shared" si="105"/>
        <v>249103.61338636896</v>
      </c>
      <c r="AP993">
        <v>245424</v>
      </c>
      <c r="AQ993">
        <v>297.60000000000002</v>
      </c>
      <c r="AR993">
        <f t="shared" si="111"/>
        <v>3679.6133863689611</v>
      </c>
    </row>
    <row r="994" spans="1:44" x14ac:dyDescent="0.3">
      <c r="A994">
        <v>4.5999999999999996</v>
      </c>
      <c r="B994">
        <v>5.4</v>
      </c>
      <c r="C994">
        <v>5</v>
      </c>
      <c r="D994">
        <f t="shared" si="106"/>
        <v>0.80000000000000071</v>
      </c>
      <c r="E994">
        <f>IF((MIN('GA2'!$F$3,B994)-MAX(0,A994))&lt;0,0,MIN('GA2'!$F$3,B994)-MAX(0,A994))</f>
        <v>0.26899169552043745</v>
      </c>
      <c r="F994">
        <f>IF((MIN('GA2'!$F$4,WS1B!B994)-MAX('GA2'!$F$3, WS1B!A994))&lt;0,0,MIN('GA2'!$F$4,WS1B!B994)-MAX('GA2'!$F$3, WS1B!A994))</f>
        <v>0.53100830447956326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5510.8687397267649</v>
      </c>
      <c r="I994">
        <v>10.6</v>
      </c>
      <c r="J994">
        <v>18.8</v>
      </c>
      <c r="K994">
        <v>3</v>
      </c>
      <c r="L994">
        <f t="shared" si="107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104053.74255373982</v>
      </c>
      <c r="Q994">
        <v>0</v>
      </c>
      <c r="R994">
        <v>0</v>
      </c>
      <c r="S994">
        <v>6</v>
      </c>
      <c r="T994">
        <f t="shared" si="108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109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110"/>
        <v>7.1999999999999993</v>
      </c>
      <c r="AK994">
        <f>IF((MIN('GA2'!$F$3,AH994)-MAX(0,AG994))&lt;0,0,MIN('GA2'!$F$3,AH994)-MAX(0,AG994))</f>
        <v>0.36899169552043709</v>
      </c>
      <c r="AL994">
        <f>IF((MIN('GA2'!$F$4,WS1B!AH994)-MAX('GA2'!$F$3, WS1B!AG994))&lt;0,0,MIN('GA2'!$F$4,WS1B!AH994)-MAX('GA2'!$F$3, WS1B!AG994))</f>
        <v>3.5044493081118961</v>
      </c>
      <c r="AM994">
        <f>IF((MIN(24,AH994)-MAX('GA2'!$F$4,WS1B!AG994))&lt;0,0,MIN(24,AH994)-MAX('GA2'!$F$4,WS1B!AG994))</f>
        <v>3.3265589963676661</v>
      </c>
      <c r="AN994">
        <f>(AK994*'GA2'!$B$7+WS1B!AL994*'GA2'!$C$7+WS1B!AM994*'GA2'!$D$7)*INDEX('GA2'!$E$3:$E$8,WS1B!AI994)</f>
        <v>49543.7049618362</v>
      </c>
      <c r="AO994">
        <f t="shared" si="105"/>
        <v>159108.31625530278</v>
      </c>
      <c r="AP994">
        <v>168452</v>
      </c>
      <c r="AQ994">
        <v>180.4</v>
      </c>
      <c r="AR994">
        <f t="shared" si="111"/>
        <v>9343.6837446972204</v>
      </c>
    </row>
    <row r="995" spans="1:44" x14ac:dyDescent="0.3">
      <c r="A995">
        <v>12.3</v>
      </c>
      <c r="B995">
        <v>21.5</v>
      </c>
      <c r="C995">
        <v>1</v>
      </c>
      <c r="D995">
        <f t="shared" si="106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79876.203276784407</v>
      </c>
      <c r="I995">
        <v>6.3</v>
      </c>
      <c r="J995">
        <v>13.7</v>
      </c>
      <c r="K995">
        <v>3</v>
      </c>
      <c r="L995">
        <f t="shared" si="107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2.0734410036323334</v>
      </c>
      <c r="O995">
        <f>IF((MIN(24,J995)-MAX('GA2'!$F$4,WS1B!I995))&lt;0,0,MIN(24,J995)-MAX('GA2'!$F$4,WS1B!I995))</f>
        <v>5.3265589963676661</v>
      </c>
      <c r="P995">
        <f>(M995*'GA2'!$B$4+WS1B!N995*'GA2'!$C$4+WS1B!O995*'GA2'!$D$4)*INDEX('GA2'!$E$3:$E$8,WS1B!K995)</f>
        <v>90007.182381964158</v>
      </c>
      <c r="Q995">
        <v>0</v>
      </c>
      <c r="R995">
        <v>0</v>
      </c>
      <c r="S995">
        <v>6</v>
      </c>
      <c r="T995">
        <f t="shared" si="108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109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110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 t="shared" si="105"/>
        <v>169883.38565874856</v>
      </c>
      <c r="AP995">
        <v>204247</v>
      </c>
      <c r="AQ995">
        <v>212</v>
      </c>
      <c r="AR995">
        <f t="shared" si="111"/>
        <v>34363.614341251436</v>
      </c>
    </row>
    <row r="996" spans="1:44" x14ac:dyDescent="0.3">
      <c r="A996">
        <v>0.7</v>
      </c>
      <c r="B996">
        <v>4.8</v>
      </c>
      <c r="C996">
        <v>4</v>
      </c>
      <c r="D996">
        <f t="shared" si="106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35107.850061528734</v>
      </c>
      <c r="I996">
        <v>1.2</v>
      </c>
      <c r="J996">
        <v>8.6</v>
      </c>
      <c r="K996">
        <v>6</v>
      </c>
      <c r="L996">
        <f t="shared" si="107"/>
        <v>7.3999999999999995</v>
      </c>
      <c r="M996">
        <f>IF((MIN('GA2'!$F$3,J996)-MAX(0,I996))&lt;0,0,MIN('GA2'!$F$3,J996)-MAX(0,I996))</f>
        <v>3.6689916955204369</v>
      </c>
      <c r="N996">
        <f>IF((MIN('GA2'!$F$4,WS1B!J996)-MAX('GA2'!$F$3, WS1B!I996))&lt;0,0,MIN('GA2'!$F$4,WS1B!J996)-MAX('GA2'!$F$3, WS1B!I996))</f>
        <v>3.5044493081118961</v>
      </c>
      <c r="O996">
        <f>IF((MIN(24,J996)-MAX('GA2'!$F$4,WS1B!I996))&lt;0,0,MIN(24,J996)-MAX('GA2'!$F$4,WS1B!I996))</f>
        <v>0.22655899636766641</v>
      </c>
      <c r="P996">
        <f>(M996*'GA2'!$B$4+WS1B!N996*'GA2'!$C$4+WS1B!O996*'GA2'!$D$4)*INDEX('GA2'!$E$3:$E$8,WS1B!K996)</f>
        <v>83498.700727273579</v>
      </c>
      <c r="Q996">
        <v>1.2</v>
      </c>
      <c r="R996">
        <v>13.4</v>
      </c>
      <c r="S996">
        <v>2</v>
      </c>
      <c r="T996">
        <f t="shared" si="108"/>
        <v>12.200000000000001</v>
      </c>
      <c r="U996">
        <f>IF((MIN('GA2'!$F$3,R996)-MAX(0,Q996))&lt;0,0,MIN('GA2'!$F$3,R996)-MAX(0,Q996))</f>
        <v>3.6689916955204369</v>
      </c>
      <c r="V996">
        <f>IF((MIN('GA2'!$F$4,WS1B!R996)-MAX('GA2'!$F$3, WS1B!Q996))&lt;0,0,MIN('GA2'!$F$4,WS1B!R996)-MAX('GA2'!$F$3, WS1B!Q996))</f>
        <v>3.5044493081118961</v>
      </c>
      <c r="W996">
        <f>IF((MIN(24,R996)-MAX('GA2'!$F$4,WS1B!Q996))&lt;0,0,MIN(24,R996)-MAX('GA2'!$F$4,WS1B!Q996))</f>
        <v>5.0265589963676671</v>
      </c>
      <c r="X996">
        <f>(U996*'GA2'!$B$5+WS1B!V996*'GA2'!$C$5+WS1B!W996*'GA2'!$D$5)*INDEX('GA2'!$E$3:$E$8,WS1B!S996)</f>
        <v>125494.0977280286</v>
      </c>
      <c r="Y996">
        <v>0</v>
      </c>
      <c r="Z996">
        <v>0</v>
      </c>
      <c r="AA996">
        <v>3</v>
      </c>
      <c r="AB996">
        <f t="shared" si="109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110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 t="shared" si="105"/>
        <v>244100.64851683093</v>
      </c>
      <c r="AP996">
        <v>230992</v>
      </c>
      <c r="AQ996">
        <v>233.1</v>
      </c>
      <c r="AR996">
        <f t="shared" si="111"/>
        <v>13108.64851683093</v>
      </c>
    </row>
    <row r="997" spans="1:44" x14ac:dyDescent="0.3">
      <c r="A997">
        <v>10.8</v>
      </c>
      <c r="B997">
        <v>19.8</v>
      </c>
      <c r="C997">
        <v>4</v>
      </c>
      <c r="D997">
        <f t="shared" si="106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75775.004212973945</v>
      </c>
      <c r="I997">
        <v>15.6</v>
      </c>
      <c r="J997">
        <v>17.899999999999999</v>
      </c>
      <c r="K997">
        <v>2</v>
      </c>
      <c r="L997">
        <f t="shared" si="107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23378.003570627614</v>
      </c>
      <c r="Q997">
        <v>10.1</v>
      </c>
      <c r="R997">
        <v>11</v>
      </c>
      <c r="S997">
        <v>1</v>
      </c>
      <c r="T997">
        <f t="shared" si="108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6709.4925991615737</v>
      </c>
      <c r="Y997">
        <v>0</v>
      </c>
      <c r="Z997">
        <v>0</v>
      </c>
      <c r="AA997">
        <v>3</v>
      </c>
      <c r="AB997">
        <f t="shared" si="109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110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 t="shared" si="105"/>
        <v>105862.50038276313</v>
      </c>
      <c r="AP997">
        <v>100012</v>
      </c>
      <c r="AQ997">
        <v>165.2</v>
      </c>
      <c r="AR997">
        <f t="shared" si="111"/>
        <v>5850.5003827631299</v>
      </c>
    </row>
    <row r="998" spans="1:44" x14ac:dyDescent="0.3">
      <c r="A998">
        <v>9.6</v>
      </c>
      <c r="B998">
        <v>13.9</v>
      </c>
      <c r="C998">
        <v>5</v>
      </c>
      <c r="D998">
        <f t="shared" si="106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41364.269834870196</v>
      </c>
      <c r="I998">
        <v>0</v>
      </c>
      <c r="J998">
        <v>0</v>
      </c>
      <c r="K998">
        <v>6</v>
      </c>
      <c r="L998">
        <f t="shared" si="107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108"/>
        <v>3.1</v>
      </c>
      <c r="U998">
        <f>IF((MIN('GA2'!$F$3,R998)-MAX(0,Q998))&lt;0,0,MIN('GA2'!$F$3,R998)-MAX(0,Q998))</f>
        <v>3.1</v>
      </c>
      <c r="V998">
        <f>IF((MIN('GA2'!$F$4,WS1B!R998)-MAX('GA2'!$F$3, WS1B!Q998))&lt;0,0,MIN('GA2'!$F$4,WS1B!R998)-MAX('GA2'!$F$3, WS1B!Q998))</f>
        <v>0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35219.802690742486</v>
      </c>
      <c r="Y998">
        <v>3.9</v>
      </c>
      <c r="Z998">
        <v>7.8</v>
      </c>
      <c r="AA998">
        <v>4</v>
      </c>
      <c r="AB998">
        <f t="shared" si="109"/>
        <v>3.9</v>
      </c>
      <c r="AC998">
        <f>IF((MIN('GA2'!$F$3,Z998)-MAX(0,Y998))&lt;0,0,MIN('GA2'!$F$3,Z998)-MAX(0,Y998))</f>
        <v>0.96899169552043718</v>
      </c>
      <c r="AD998">
        <f>IF((MIN('GA2'!$F$4,WS1B!Z998)-MAX('GA2'!$F$3, WS1B!Y998))&lt;0,0,MIN('GA2'!$F$4,WS1B!Z998)-MAX('GA2'!$F$3, WS1B!Y998))</f>
        <v>2.9310083044795627</v>
      </c>
      <c r="AE998">
        <f>IF((MIN(24,Z998)-MAX('GA2'!$F$4,WS1B!Y998))&lt;0,0,MIN(24,Z998)-MAX('GA2'!$F$4,WS1B!Y998))</f>
        <v>0</v>
      </c>
      <c r="AF998">
        <f>(AC998*'GA2'!$B$6+WS1B!AD998*'GA2'!$C$6+WS1B!AE998*'GA2'!$D$6)*INDEX('GA2'!$E$3:$E$8,WS1B!AA998)</f>
        <v>43848.902363453024</v>
      </c>
      <c r="AG998">
        <v>0</v>
      </c>
      <c r="AH998">
        <v>0</v>
      </c>
      <c r="AI998">
        <v>2</v>
      </c>
      <c r="AJ998">
        <f t="shared" si="110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 t="shared" si="105"/>
        <v>120432.97488906572</v>
      </c>
      <c r="AP998">
        <v>100902</v>
      </c>
      <c r="AQ998">
        <v>120.5</v>
      </c>
      <c r="AR998">
        <f t="shared" si="111"/>
        <v>19530.974889065721</v>
      </c>
    </row>
    <row r="999" spans="1:44" x14ac:dyDescent="0.3">
      <c r="A999">
        <v>11.6</v>
      </c>
      <c r="B999">
        <v>12</v>
      </c>
      <c r="C999">
        <v>1</v>
      </c>
      <c r="D999">
        <f t="shared" si="106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3472.8784033384559</v>
      </c>
      <c r="I999">
        <v>0</v>
      </c>
      <c r="J999">
        <v>0</v>
      </c>
      <c r="K999">
        <v>3</v>
      </c>
      <c r="L999">
        <f t="shared" si="107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108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109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110"/>
        <v>12.799999999999999</v>
      </c>
      <c r="AK999">
        <f>IF((MIN('GA2'!$F$3,AH999)-MAX(0,AG999))&lt;0,0,MIN('GA2'!$F$3,AH999)-MAX(0,AG999))</f>
        <v>1.4689916955204372</v>
      </c>
      <c r="AL999">
        <f>IF((MIN('GA2'!$F$4,WS1B!AH999)-MAX('GA2'!$F$3, WS1B!AG999))&lt;0,0,MIN('GA2'!$F$4,WS1B!AH999)-MAX('GA2'!$F$3, WS1B!AG999))</f>
        <v>3.5044493081118961</v>
      </c>
      <c r="AM999">
        <f>IF((MIN(24,AH999)-MAX('GA2'!$F$4,WS1B!AG999))&lt;0,0,MIN(24,AH999)-MAX('GA2'!$F$4,WS1B!AG999))</f>
        <v>7.8265589963676661</v>
      </c>
      <c r="AN999">
        <f>(AK999*'GA2'!$B$7+WS1B!AL999*'GA2'!$C$7+WS1B!AM999*'GA2'!$D$7)*INDEX('GA2'!$E$3:$E$8,WS1B!AI999)</f>
        <v>98180.494406762897</v>
      </c>
      <c r="AO999">
        <f t="shared" si="105"/>
        <v>101653.37281010135</v>
      </c>
      <c r="AP999">
        <v>84120</v>
      </c>
      <c r="AQ999">
        <v>159.6</v>
      </c>
      <c r="AR999">
        <f t="shared" si="111"/>
        <v>17533.372810101355</v>
      </c>
    </row>
    <row r="1000" spans="1:44" x14ac:dyDescent="0.3">
      <c r="A1000">
        <v>0</v>
      </c>
      <c r="B1000">
        <v>0</v>
      </c>
      <c r="C1000">
        <v>3</v>
      </c>
      <c r="D1000">
        <f t="shared" si="106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107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108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75165.038079951933</v>
      </c>
      <c r="Y1000">
        <v>0</v>
      </c>
      <c r="Z1000">
        <v>0</v>
      </c>
      <c r="AA1000">
        <v>2</v>
      </c>
      <c r="AB1000">
        <f t="shared" si="109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110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1.0734410036323334</v>
      </c>
      <c r="AM1000">
        <f>IF((MIN(24,AH1000)-MAX('GA2'!$F$4,WS1B!AG1000))&lt;0,0,MIN(24,AH1000)-MAX('GA2'!$F$4,WS1B!AG1000))</f>
        <v>10.826558996367666</v>
      </c>
      <c r="AN1000">
        <f>(AK1000*'GA2'!$B$7+WS1B!AL1000*'GA2'!$C$7+WS1B!AM1000*'GA2'!$D$7)*INDEX('GA2'!$E$3:$E$8,WS1B!AI1000)</f>
        <v>108875.75806577031</v>
      </c>
      <c r="AO1000">
        <f t="shared" si="105"/>
        <v>184040.79614572224</v>
      </c>
      <c r="AP1000">
        <v>169737</v>
      </c>
      <c r="AQ1000">
        <v>215.6</v>
      </c>
      <c r="AR1000">
        <f t="shared" si="111"/>
        <v>14303.796145722241</v>
      </c>
    </row>
    <row r="1001" spans="1:44" x14ac:dyDescent="0.3">
      <c r="A1001">
        <v>0</v>
      </c>
      <c r="B1001">
        <v>0</v>
      </c>
      <c r="C1001">
        <v>6</v>
      </c>
      <c r="D1001">
        <f t="shared" si="106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107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108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2.2734410036323336</v>
      </c>
      <c r="W1001">
        <f>IF((MIN(24,R1001)-MAX('GA2'!$F$4,WS1B!Q1001))&lt;0,0,MIN(24,R1001)-MAX('GA2'!$F$4,WS1B!Q1001))</f>
        <v>6.3265589963676661</v>
      </c>
      <c r="X1001">
        <f>(U1001*'GA2'!$B$5+WS1B!V1001*'GA2'!$C$5+WS1B!W1001*'GA2'!$D$5)*INDEX('GA2'!$E$3:$E$8,WS1B!S1001)</f>
        <v>77513.41671738372</v>
      </c>
      <c r="Y1001">
        <v>15.6</v>
      </c>
      <c r="Z1001">
        <v>15.7</v>
      </c>
      <c r="AA1001">
        <v>4</v>
      </c>
      <c r="AB1001">
        <f t="shared" si="109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793.86373627270973</v>
      </c>
      <c r="AG1001">
        <v>0.1</v>
      </c>
      <c r="AH1001">
        <v>19.100000000000001</v>
      </c>
      <c r="AI1001">
        <v>5</v>
      </c>
      <c r="AJ1001">
        <f t="shared" si="110"/>
        <v>19</v>
      </c>
      <c r="AK1001">
        <f>IF((MIN('GA2'!$F$3,AH1001)-MAX(0,AG1001))&lt;0,0,MIN('GA2'!$F$3,AH1001)-MAX(0,AG1001))</f>
        <v>4.7689916955204374</v>
      </c>
      <c r="AL1001">
        <f>IF((MIN('GA2'!$F$4,WS1B!AH1001)-MAX('GA2'!$F$3, WS1B!AG1001))&lt;0,0,MIN('GA2'!$F$4,WS1B!AH1001)-MAX('GA2'!$F$3, WS1B!AG1001))</f>
        <v>3.5044493081118961</v>
      </c>
      <c r="AM1001">
        <f>IF((MIN(24,AH1001)-MAX('GA2'!$F$4,WS1B!AG1001))&lt;0,0,MIN(24,AH1001)-MAX('GA2'!$F$4,WS1B!AG1001))</f>
        <v>10.726558996367668</v>
      </c>
      <c r="AN1001">
        <f>(AK1001*'GA2'!$B$7+WS1B!AL1001*'GA2'!$C$7+WS1B!AM1001*'GA2'!$D$7)*INDEX('GA2'!$E$3:$E$8,WS1B!AI1001)</f>
        <v>170796.33293271254</v>
      </c>
      <c r="AO1001">
        <f t="shared" si="105"/>
        <v>249103.61338636896</v>
      </c>
      <c r="AP1001">
        <v>245424</v>
      </c>
      <c r="AQ1001">
        <v>297.60000000000002</v>
      </c>
      <c r="AR1001">
        <f t="shared" si="111"/>
        <v>3679.6133863689611</v>
      </c>
    </row>
    <row r="1002" spans="1:44" x14ac:dyDescent="0.3">
      <c r="A1002">
        <v>4.5999999999999996</v>
      </c>
      <c r="B1002">
        <v>5.4</v>
      </c>
      <c r="C1002">
        <v>5</v>
      </c>
      <c r="D1002">
        <f t="shared" si="106"/>
        <v>0.80000000000000071</v>
      </c>
      <c r="E1002">
        <f>IF((MIN('GA2'!$F$3,B1002)-MAX(0,A1002))&lt;0,0,MIN('GA2'!$F$3,B1002)-MAX(0,A1002))</f>
        <v>0.26899169552043745</v>
      </c>
      <c r="F1002">
        <f>IF((MIN('GA2'!$F$4,WS1B!B1002)-MAX('GA2'!$F$3, WS1B!A1002))&lt;0,0,MIN('GA2'!$F$4,WS1B!B1002)-MAX('GA2'!$F$3, WS1B!A1002))</f>
        <v>0.53100830447956326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5510.8687397267649</v>
      </c>
      <c r="I1002">
        <v>10.6</v>
      </c>
      <c r="J1002">
        <v>18.8</v>
      </c>
      <c r="K1002">
        <v>3</v>
      </c>
      <c r="L1002">
        <f t="shared" si="107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104053.74255373982</v>
      </c>
      <c r="Q1002">
        <v>0</v>
      </c>
      <c r="R1002">
        <v>0</v>
      </c>
      <c r="S1002">
        <v>6</v>
      </c>
      <c r="T1002">
        <f t="shared" si="108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109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110"/>
        <v>7.1999999999999993</v>
      </c>
      <c r="AK1002">
        <f>IF((MIN('GA2'!$F$3,AH1002)-MAX(0,AG1002))&lt;0,0,MIN('GA2'!$F$3,AH1002)-MAX(0,AG1002))</f>
        <v>0.36899169552043709</v>
      </c>
      <c r="AL1002">
        <f>IF((MIN('GA2'!$F$4,WS1B!AH1002)-MAX('GA2'!$F$3, WS1B!AG1002))&lt;0,0,MIN('GA2'!$F$4,WS1B!AH1002)-MAX('GA2'!$F$3, WS1B!AG1002))</f>
        <v>3.5044493081118961</v>
      </c>
      <c r="AM1002">
        <f>IF((MIN(24,AH1002)-MAX('GA2'!$F$4,WS1B!AG1002))&lt;0,0,MIN(24,AH1002)-MAX('GA2'!$F$4,WS1B!AG1002))</f>
        <v>3.3265589963676661</v>
      </c>
      <c r="AN1002">
        <f>(AK1002*'GA2'!$B$7+WS1B!AL1002*'GA2'!$C$7+WS1B!AM1002*'GA2'!$D$7)*INDEX('GA2'!$E$3:$E$8,WS1B!AI1002)</f>
        <v>49543.7049618362</v>
      </c>
      <c r="AO1002">
        <f t="shared" si="105"/>
        <v>159108.31625530278</v>
      </c>
      <c r="AP1002">
        <v>168452</v>
      </c>
      <c r="AQ1002">
        <v>180.4</v>
      </c>
      <c r="AR1002">
        <f t="shared" si="111"/>
        <v>9343.6837446972204</v>
      </c>
    </row>
    <row r="1004" spans="1:44" x14ac:dyDescent="0.3">
      <c r="H1004">
        <f>SUM(H3:H1002)</f>
        <v>30224107.358720269</v>
      </c>
      <c r="P1004">
        <f>SUM(P3:P1002)</f>
        <v>50504435.848029688</v>
      </c>
      <c r="X1004">
        <f>SUM(X3:X1002)</f>
        <v>50827723.583010323</v>
      </c>
      <c r="AF1004">
        <f>SUM(AF3:AF1002)</f>
        <v>43851827.757062092</v>
      </c>
      <c r="AN1004">
        <f>SUM(AN3:AN1002)</f>
        <v>40870491.873562329</v>
      </c>
    </row>
    <row r="1006" spans="1:44" x14ac:dyDescent="0.3">
      <c r="AO1006" s="1" t="s">
        <v>17</v>
      </c>
      <c r="AP1006">
        <f>SUM(AR3:AR1002)/1000</f>
        <v>13369.243605479716</v>
      </c>
    </row>
    <row r="1007" spans="1:44" x14ac:dyDescent="0.3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G24" sqref="G24"/>
    </sheetView>
  </sheetViews>
  <sheetFormatPr defaultRowHeight="14.4" x14ac:dyDescent="0.3"/>
  <cols>
    <col min="2" max="2" width="18" customWidth="1"/>
    <col min="5" max="5" width="11.88671875" customWidth="1"/>
    <col min="6" max="6" width="13.88671875" customWidth="1"/>
    <col min="10" max="10" width="19.5546875" customWidth="1"/>
    <col min="12" max="12" width="0" hidden="1" customWidth="1"/>
    <col min="13" max="13" width="17.88671875" bestFit="1" customWidth="1"/>
    <col min="15" max="15" width="10.44140625" customWidth="1"/>
  </cols>
  <sheetData>
    <row r="2" spans="1:13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13369.243605479716</v>
      </c>
    </row>
    <row r="3" spans="1:13" x14ac:dyDescent="0.3">
      <c r="A3" t="s">
        <v>24</v>
      </c>
      <c r="B3">
        <v>6447</v>
      </c>
      <c r="C3">
        <v>3573</v>
      </c>
      <c r="D3">
        <v>6339</v>
      </c>
      <c r="E3">
        <v>1.3696475797990428</v>
      </c>
      <c r="F3">
        <v>4.8689916955204371</v>
      </c>
    </row>
    <row r="4" spans="1:13" x14ac:dyDescent="0.3">
      <c r="A4" t="s">
        <v>25</v>
      </c>
      <c r="B4">
        <v>5998</v>
      </c>
      <c r="C4">
        <v>6791</v>
      </c>
      <c r="D4">
        <v>7971</v>
      </c>
      <c r="E4">
        <v>1.2751661496090516</v>
      </c>
      <c r="F4">
        <v>8.3734410036323332</v>
      </c>
    </row>
    <row r="5" spans="1:13" x14ac:dyDescent="0.3">
      <c r="A5" t="s">
        <v>26</v>
      </c>
      <c r="B5">
        <v>8295</v>
      </c>
      <c r="C5">
        <v>11591</v>
      </c>
      <c r="D5">
        <v>5443</v>
      </c>
      <c r="E5">
        <v>1.5919559401877508</v>
      </c>
      <c r="F5">
        <v>2.7763415887589407E+29</v>
      </c>
    </row>
    <row r="6" spans="1:13" x14ac:dyDescent="0.3">
      <c r="A6" t="s">
        <v>27</v>
      </c>
      <c r="B6">
        <v>5008</v>
      </c>
      <c r="C6">
        <v>9608</v>
      </c>
      <c r="D6">
        <v>5977</v>
      </c>
      <c r="E6">
        <v>1.3281976514517526</v>
      </c>
      <c r="F6">
        <v>5.5110534263824895E+29</v>
      </c>
    </row>
    <row r="7" spans="1:13" x14ac:dyDescent="0.3">
      <c r="A7" t="s">
        <v>28</v>
      </c>
      <c r="B7">
        <v>5520</v>
      </c>
      <c r="C7">
        <v>3059</v>
      </c>
      <c r="D7">
        <v>7039</v>
      </c>
      <c r="E7">
        <v>1.5175260507992308</v>
      </c>
      <c r="F7">
        <v>2.2222433908864361E+29</v>
      </c>
    </row>
    <row r="8" spans="1:13" x14ac:dyDescent="0.3">
      <c r="B8">
        <v>4.9518548047478302E+29</v>
      </c>
      <c r="C8">
        <v>7.419337750349479E+29</v>
      </c>
      <c r="D8">
        <v>5.380016541182107E+29</v>
      </c>
      <c r="E8">
        <v>1.75376065958046</v>
      </c>
      <c r="F8">
        <v>3.178040186692037E+29</v>
      </c>
    </row>
    <row r="13" spans="1:13" x14ac:dyDescent="0.3">
      <c r="J13" t="s">
        <v>42</v>
      </c>
      <c r="K13" t="s">
        <v>43</v>
      </c>
      <c r="L13" t="s">
        <v>44</v>
      </c>
      <c r="M13" t="s">
        <v>17</v>
      </c>
    </row>
    <row r="14" spans="1:13" x14ac:dyDescent="0.3">
      <c r="J14">
        <v>1E-4</v>
      </c>
      <c r="K14">
        <v>7.4999999999999997E-2</v>
      </c>
      <c r="L14">
        <v>100</v>
      </c>
      <c r="M14">
        <v>14682.29</v>
      </c>
    </row>
    <row r="15" spans="1:13" x14ac:dyDescent="0.3">
      <c r="J15">
        <v>2.0000000000000001E-4</v>
      </c>
      <c r="K15">
        <v>7.4999999999999997E-2</v>
      </c>
      <c r="L15">
        <v>100</v>
      </c>
      <c r="M15">
        <v>14682.29</v>
      </c>
    </row>
    <row r="16" spans="1:13" x14ac:dyDescent="0.3">
      <c r="J16">
        <v>2.0000000000000001E-4</v>
      </c>
      <c r="K16">
        <v>0.08</v>
      </c>
      <c r="L16">
        <v>100</v>
      </c>
      <c r="M16">
        <v>14328.681223350462</v>
      </c>
    </row>
    <row r="17" spans="7:13" x14ac:dyDescent="0.3">
      <c r="J17">
        <v>1E-4</v>
      </c>
      <c r="K17">
        <v>0.08</v>
      </c>
      <c r="L17">
        <v>100</v>
      </c>
      <c r="M17">
        <v>14201.39</v>
      </c>
    </row>
    <row r="18" spans="7:13" x14ac:dyDescent="0.3">
      <c r="J18">
        <v>1E-4</v>
      </c>
      <c r="K18">
        <v>0.09</v>
      </c>
      <c r="L18">
        <v>100</v>
      </c>
      <c r="M18">
        <v>13529.44</v>
      </c>
    </row>
    <row r="19" spans="7:13" x14ac:dyDescent="0.3">
      <c r="J19">
        <v>1E-4</v>
      </c>
      <c r="K19">
        <v>9.5000000000000001E-2</v>
      </c>
      <c r="L19">
        <v>100</v>
      </c>
      <c r="M19">
        <v>13435.185230054782</v>
      </c>
    </row>
    <row r="20" spans="7:13" x14ac:dyDescent="0.3">
      <c r="J20">
        <v>1E-4</v>
      </c>
      <c r="K20">
        <v>0.1</v>
      </c>
      <c r="L20">
        <v>100</v>
      </c>
      <c r="M20">
        <v>13435.185230054782</v>
      </c>
    </row>
    <row r="21" spans="7:13" x14ac:dyDescent="0.3">
      <c r="J21">
        <v>1E-4</v>
      </c>
      <c r="K21">
        <v>0.9</v>
      </c>
      <c r="L21">
        <v>100</v>
      </c>
      <c r="M21">
        <v>13435.185230054782</v>
      </c>
    </row>
    <row r="22" spans="7:13" x14ac:dyDescent="0.3">
      <c r="J22">
        <v>1E-4</v>
      </c>
      <c r="K22">
        <v>0.2</v>
      </c>
      <c r="L22">
        <v>100</v>
      </c>
      <c r="M22">
        <v>13435.185230054782</v>
      </c>
    </row>
    <row r="24" spans="7:13" x14ac:dyDescent="0.3">
      <c r="G24">
        <f>72016/(2.2 * 1.416)</f>
        <v>23117.616846430403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0" sqref="D10"/>
    </sheetView>
  </sheetViews>
  <sheetFormatPr defaultRowHeight="14.4" x14ac:dyDescent="0.3"/>
  <cols>
    <col min="4" max="4" width="22.6640625" customWidth="1"/>
    <col min="6" max="6" width="17" customWidth="1"/>
    <col min="7" max="7" width="17.6640625" customWidth="1"/>
  </cols>
  <sheetData>
    <row r="1" spans="1:11" x14ac:dyDescent="0.3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3">
      <c r="A2" t="s">
        <v>24</v>
      </c>
      <c r="B2">
        <v>15</v>
      </c>
      <c r="C2">
        <v>16</v>
      </c>
      <c r="D2">
        <v>4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8419.4449125526589</v>
      </c>
    </row>
    <row r="3" spans="1:11" x14ac:dyDescent="0.3">
      <c r="A3" t="s">
        <v>25</v>
      </c>
      <c r="B3">
        <v>8</v>
      </c>
      <c r="C3">
        <v>20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0.37344100363233323</v>
      </c>
      <c r="J3">
        <f>IF((MIN(24,C3)-MAX('GA2'!$F$4,B3))&lt;0,0,MIN(24,C3)-MAX('GA2'!$F$4,B3))</f>
        <v>11.626558996367667</v>
      </c>
      <c r="K3">
        <f>(H3*'GA2'!$B$4+I3*'GA2'!$C$4+J3*'GA2'!$D$4)*INDEX('GA2'!$E$3:$E$8,D3)</f>
        <v>166977.90176399349</v>
      </c>
    </row>
    <row r="4" spans="1:11" x14ac:dyDescent="0.3">
      <c r="A4" t="s">
        <v>26</v>
      </c>
      <c r="B4">
        <v>2</v>
      </c>
      <c r="C4">
        <v>13</v>
      </c>
      <c r="D4">
        <v>3</v>
      </c>
      <c r="E4">
        <f t="shared" si="0"/>
        <v>11</v>
      </c>
      <c r="F4">
        <v>8</v>
      </c>
      <c r="G4">
        <f t="shared" si="1"/>
        <v>88</v>
      </c>
      <c r="H4">
        <f>IF((MIN('GA2'!$F$3,C4)-MAX(0,B4))&lt;0,0,MIN('GA2'!$F$3,C4)-MAX(0,B4))</f>
        <v>2.8689916955204371</v>
      </c>
      <c r="I4">
        <f>IF((MIN('GA2'!$F$4,C4)-MAX('GA2'!$F$3, B4))&lt;0,0,MIN('GA2'!$F$4,C4)-MAX('GA2'!$F$3, B4))</f>
        <v>3.5044493081118961</v>
      </c>
      <c r="J4">
        <f>IF((MIN(24,C4)-MAX('GA2'!$F$4,B4))&lt;0,0,MIN(24,C4)-MAX('GA2'!$F$4,B4))</f>
        <v>4.6265589963676668</v>
      </c>
      <c r="K4">
        <f>(H4*'GA2'!$B$5+I4*'GA2'!$C$5+J4*'GA2'!$D$5)*INDEX('GA2'!$E$3:$E$8,D4)</f>
        <v>142640.39631889714</v>
      </c>
    </row>
    <row r="5" spans="1:11" x14ac:dyDescent="0.3">
      <c r="A5" t="s">
        <v>27</v>
      </c>
      <c r="B5">
        <v>5</v>
      </c>
      <c r="C5">
        <v>13</v>
      </c>
      <c r="D5">
        <v>5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3.3734410036323332</v>
      </c>
      <c r="J5">
        <f>IF((MIN(24,C5)-MAX('GA2'!$F$4,B5))&lt;0,0,MIN(24,C5)-MAX('GA2'!$F$4,B5))</f>
        <v>4.6265589963676668</v>
      </c>
      <c r="K5">
        <f>(H5*'GA2'!$B$6+I5*'GA2'!$C$6+J5*'GA2'!$D$6)*INDEX('GA2'!$E$3:$E$8,D5)</f>
        <v>91150.148041582186</v>
      </c>
    </row>
    <row r="6" spans="1:11" x14ac:dyDescent="0.3">
      <c r="A6" t="s">
        <v>28</v>
      </c>
      <c r="B6">
        <v>8</v>
      </c>
      <c r="C6">
        <v>9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0.37344100363233323</v>
      </c>
      <c r="J6">
        <f>IF((MIN(24,C6)-MAX('GA2'!$F$4,B6))&lt;0,0,MIN(24,C6)-MAX('GA2'!$F$4,B6))</f>
        <v>0.62655899636766677</v>
      </c>
      <c r="K6">
        <f>(H6*'GA2'!$B$7+I6*'GA2'!$C$7+J6*'GA2'!$D$7)*INDEX('GA2'!$E$3:$E$8,D6)</f>
        <v>7605.2486982509154</v>
      </c>
    </row>
    <row r="7" spans="1:11" x14ac:dyDescent="0.3">
      <c r="B7">
        <v>6.2403102866802445E+29</v>
      </c>
      <c r="C7">
        <v>8.661992177845275E+29</v>
      </c>
      <c r="D7">
        <v>2</v>
      </c>
      <c r="E7">
        <f t="shared" si="0"/>
        <v>2.4216818911650306E+29</v>
      </c>
    </row>
    <row r="9" spans="1:11" x14ac:dyDescent="0.3">
      <c r="D9" t="s">
        <v>37</v>
      </c>
      <c r="E9" s="1">
        <f>SUM(K2:K6)</f>
        <v>416793.1397352764</v>
      </c>
      <c r="F9" t="s">
        <v>38</v>
      </c>
      <c r="G9" s="1">
        <f>SUM(G2:G6)</f>
        <v>299</v>
      </c>
    </row>
    <row r="11" spans="1:11" x14ac:dyDescent="0.3">
      <c r="D11" t="s">
        <v>39</v>
      </c>
      <c r="E11" s="1">
        <v>413350</v>
      </c>
    </row>
    <row r="13" spans="1:11" x14ac:dyDescent="0.3">
      <c r="D13" t="s">
        <v>40</v>
      </c>
      <c r="E13" s="1">
        <f>ABS(E9-E11)</f>
        <v>3443.1397352764034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8" sqref="A28:D30"/>
    </sheetView>
  </sheetViews>
  <sheetFormatPr defaultRowHeight="14.4" x14ac:dyDescent="0.3"/>
  <cols>
    <col min="1" max="1" width="8.5546875" bestFit="1" customWidth="1"/>
    <col min="2" max="2" width="17.88671875" bestFit="1" customWidth="1"/>
    <col min="3" max="3" width="13.5546875" bestFit="1" customWidth="1"/>
    <col min="4" max="4" width="17.33203125" bestFit="1" customWidth="1"/>
    <col min="5" max="5" width="7.5546875" bestFit="1" customWidth="1"/>
    <col min="6" max="6" width="7" bestFit="1" customWidth="1"/>
    <col min="7" max="7" width="12" bestFit="1" customWidth="1"/>
  </cols>
  <sheetData>
    <row r="1" spans="1:7" x14ac:dyDescent="0.3">
      <c r="E1" t="s">
        <v>41</v>
      </c>
      <c r="F1">
        <v>216188</v>
      </c>
      <c r="G1">
        <f>216188/3</f>
        <v>72062.666666666672</v>
      </c>
    </row>
    <row r="6" spans="1:7" x14ac:dyDescent="0.3">
      <c r="A6" t="s">
        <v>43</v>
      </c>
      <c r="B6" t="s">
        <v>17</v>
      </c>
    </row>
    <row r="7" spans="1:7" x14ac:dyDescent="0.3">
      <c r="A7">
        <v>7.4999999999999997E-2</v>
      </c>
      <c r="B7">
        <v>14682.29</v>
      </c>
    </row>
    <row r="8" spans="1:7" x14ac:dyDescent="0.3">
      <c r="A8">
        <v>7.4999999999999997E-2</v>
      </c>
      <c r="B8">
        <v>14682.29</v>
      </c>
    </row>
    <row r="9" spans="1:7" x14ac:dyDescent="0.3">
      <c r="A9">
        <v>0.08</v>
      </c>
      <c r="B9">
        <v>14328.681223350462</v>
      </c>
    </row>
    <row r="10" spans="1:7" x14ac:dyDescent="0.3">
      <c r="A10">
        <v>0.08</v>
      </c>
      <c r="B10">
        <v>14201.39</v>
      </c>
    </row>
    <row r="11" spans="1:7" x14ac:dyDescent="0.3">
      <c r="A11">
        <v>0.09</v>
      </c>
      <c r="B11">
        <v>13529.44</v>
      </c>
    </row>
    <row r="12" spans="1:7" x14ac:dyDescent="0.3">
      <c r="A12">
        <v>9.5000000000000001E-2</v>
      </c>
      <c r="B12">
        <v>13435.185230054782</v>
      </c>
    </row>
    <row r="13" spans="1:7" x14ac:dyDescent="0.3">
      <c r="A13">
        <v>0.1</v>
      </c>
      <c r="B13">
        <v>13435.185230054782</v>
      </c>
    </row>
    <row r="14" spans="1:7" x14ac:dyDescent="0.3">
      <c r="A14">
        <v>0.2</v>
      </c>
      <c r="B14">
        <v>13435.185230054782</v>
      </c>
    </row>
    <row r="15" spans="1:7" x14ac:dyDescent="0.3">
      <c r="A15">
        <v>0.9</v>
      </c>
      <c r="B15">
        <v>13435.185230054782</v>
      </c>
    </row>
    <row r="27" spans="1:4" ht="15" thickBot="1" x14ac:dyDescent="0.35"/>
    <row r="28" spans="1:4" ht="15.6" thickTop="1" thickBot="1" x14ac:dyDescent="0.35">
      <c r="A28" s="3" t="s">
        <v>49</v>
      </c>
      <c r="B28" s="3" t="s">
        <v>47</v>
      </c>
      <c r="C28" s="3" t="s">
        <v>13</v>
      </c>
      <c r="D28" s="3" t="s">
        <v>48</v>
      </c>
    </row>
    <row r="29" spans="1:4" ht="15" thickTop="1" x14ac:dyDescent="0.3">
      <c r="A29" s="2" t="s">
        <v>45</v>
      </c>
      <c r="B29" s="2">
        <v>399490</v>
      </c>
      <c r="C29" s="2">
        <v>411621</v>
      </c>
      <c r="D29" s="5">
        <f>ABS(B29-C29)</f>
        <v>12131</v>
      </c>
    </row>
    <row r="30" spans="1:4" x14ac:dyDescent="0.3">
      <c r="A30" s="2" t="s">
        <v>46</v>
      </c>
      <c r="B30" s="2">
        <v>413350</v>
      </c>
      <c r="C30" s="4">
        <v>416793</v>
      </c>
      <c r="D30" s="5">
        <f>ABS(B30-C30)</f>
        <v>3443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2018-07-25T02:54:16Z</dcterms:created>
  <dcterms:modified xsi:type="dcterms:W3CDTF">2018-09-24T06:06:32Z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