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Alex_Working\ACO\Tsitika\"/>
    </mc:Choice>
  </mc:AlternateContent>
  <xr:revisionPtr revIDLastSave="0" documentId="13_ncr:1_{8119F3A9-C96B-441D-A2C7-18D521976358}" xr6:coauthVersionLast="45" xr6:coauthVersionMax="45" xr10:uidLastSave="{00000000-0000-0000-0000-000000000000}"/>
  <bookViews>
    <workbookView xWindow="28740" yWindow="-60" windowWidth="28920" windowHeight="16320" tabRatio="539" xr2:uid="{A0223957-325C-4A72-AAD8-2A5ABE60B455}"/>
  </bookViews>
  <sheets>
    <sheet name="Flight1 Pivot" sheetId="6" r:id="rId1"/>
    <sheet name="March2021" sheetId="1" r:id="rId2"/>
    <sheet name="Flight2 Pivot" sheetId="4" r:id="rId3"/>
    <sheet name="April05-09 2021" sheetId="2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2" l="1"/>
  <c r="N7" i="2"/>
  <c r="Q7" i="2" s="1"/>
  <c r="M7" i="2"/>
  <c r="Q112" i="1"/>
</calcChain>
</file>

<file path=xl/sharedStrings.xml><?xml version="1.0" encoding="utf-8"?>
<sst xmlns="http://schemas.openxmlformats.org/spreadsheetml/2006/main" count="1552" uniqueCount="207">
  <si>
    <t>GNSSSolutionStatus</t>
  </si>
  <si>
    <t>Northing_m</t>
  </si>
  <si>
    <t>Easting_m</t>
  </si>
  <si>
    <t>Elevation_m</t>
  </si>
  <si>
    <t>lat</t>
  </si>
  <si>
    <t>long</t>
  </si>
  <si>
    <t>Density</t>
  </si>
  <si>
    <t>Plot_ID</t>
  </si>
  <si>
    <t>Steph 6</t>
  </si>
  <si>
    <t>R5 camera</t>
  </si>
  <si>
    <t>deviceid</t>
  </si>
  <si>
    <t>iPad_186771EF-CF83-474C-B7BE-2AC725137EB9</t>
  </si>
  <si>
    <t>iPad_F38B7DE9-9E96-46F1-8A21-B55333832D55</t>
  </si>
  <si>
    <t>Point_Observation.Sample_Type</t>
  </si>
  <si>
    <t>Depth</t>
  </si>
  <si>
    <t>Point_Observation.Cardinal_Direction</t>
  </si>
  <si>
    <t>Point_Observation.Distance_From_Centre__m_</t>
  </si>
  <si>
    <t>S</t>
  </si>
  <si>
    <t>N</t>
  </si>
  <si>
    <t>Centre</t>
  </si>
  <si>
    <t>W</t>
  </si>
  <si>
    <t>E</t>
  </si>
  <si>
    <t>Other</t>
  </si>
  <si>
    <t>Point_Observation.Depth__cm_</t>
  </si>
  <si>
    <t>Point_Observation.Core_Length__cm_</t>
  </si>
  <si>
    <t>Point_Observation.Plug__cm_</t>
  </si>
  <si>
    <t>Point_Observation.Mass_Final__g_</t>
  </si>
  <si>
    <t>Point_Observation.SWE__mm_</t>
  </si>
  <si>
    <t>Point_Observation.Density</t>
  </si>
  <si>
    <t>Point_Observation.Sample_Rating</t>
  </si>
  <si>
    <t>Point_Observation.Point_Observation_Notes</t>
  </si>
  <si>
    <t>Excellent</t>
  </si>
  <si>
    <t>Fair</t>
  </si>
  <si>
    <t>Air pocket</t>
  </si>
  <si>
    <t>Good</t>
  </si>
  <si>
    <t>Under canopy of 80cm diameter fir</t>
  </si>
  <si>
    <t>Tree well of 80cm dis fir</t>
  </si>
  <si>
    <t>Most open sky</t>
  </si>
  <si>
    <t>Under canopy</t>
  </si>
  <si>
    <t>Just under canopy. Fringe</t>
  </si>
  <si>
    <t>Tk’s first aco snow density!
Not in but near treewell
3400
2840</t>
  </si>
  <si>
    <t>Check tare on moe2 up to 3.05m with handle</t>
  </si>
  <si>
    <t>Only depths here for now</t>
  </si>
  <si>
    <t>May be a few cm in soil for all these W probes</t>
  </si>
  <si>
    <t>Switch west depths for east on this plot</t>
  </si>
  <si>
    <t>Swap e with west</t>
  </si>
  <si>
    <t>Swap with west</t>
  </si>
  <si>
    <t>Open sky</t>
  </si>
  <si>
    <t>Small tree well</t>
  </si>
  <si>
    <t>Stump</t>
  </si>
  <si>
    <t>Treewell</t>
  </si>
  <si>
    <t>Creek</t>
  </si>
  <si>
    <t>Hollow</t>
  </si>
  <si>
    <t>Stake 1</t>
  </si>
  <si>
    <t>Stake 2</t>
  </si>
  <si>
    <t>Stake 3</t>
  </si>
  <si>
    <t>Stake 4</t>
  </si>
  <si>
    <t>Stake 5</t>
  </si>
  <si>
    <t>Point_Observation.Picture</t>
  </si>
  <si>
    <t>https://drive.google.com/uc?id=18jhPSQKq9JgZlJfLbzOMnGXJF1iIgE9f</t>
  </si>
  <si>
    <t>https://drive.google.com/uc?id=1UGNrGIGMy9XXgHuUkVpzuPhGsbHEln8W</t>
  </si>
  <si>
    <t>https://drive.google.com/uc?id=10rNQAQK_emn_hLaihj8QBA11mQMCKlqt</t>
  </si>
  <si>
    <t>https://drive.google.com/uc?id=1-_Xi3BTETzhMH_OcJYtPFLz19Jupa3Y8</t>
  </si>
  <si>
    <t>https://drive.google.com/uc?id=1mv9cgzo6_EpEhyAcZl6Ito3Fn30CK2BD</t>
  </si>
  <si>
    <t>https://drive.google.com/uc?id=1keO5tif6ujftHxlcJXkHIqd5g1cMBiJ6</t>
  </si>
  <si>
    <t>https://drive.google.com/uc?id=1MQc-aJw0oXmQ7FocZIhKs8BOc1Gc0MwT</t>
  </si>
  <si>
    <t>https://drive.google.com/uc?id=1Go8HLRaQQYK3TtP2MCVWnrseWCRNgbkN</t>
  </si>
  <si>
    <t>https://drive.google.com/uc?id=1OTwV-2_ATOge0uhW8Eo_BlSkvehEvuXL</t>
  </si>
  <si>
    <t>https://drive.google.com/uc?id=1aY5GyxJxF2P1ktUOm_wVZqjYvPY0rT8A</t>
  </si>
  <si>
    <t>https://drive.google.com/uc?id=1Xf1zGK-zF7s1chN0MEoJfyjJTLEW39te</t>
  </si>
  <si>
    <t>https://drive.google.com/uc?id=1C-rqsSV4baH_zPbkuRZi9AzImuvaUCzT</t>
  </si>
  <si>
    <t>https://drive.google.com/uc?id=1VYD7MGguuGLme5hsaj9w0I8O3VtReHrT</t>
  </si>
  <si>
    <t>https://drive.google.com/uc?id=1FTazid90kc3Fu0JDDHWeqmTd_RazDw1G</t>
  </si>
  <si>
    <t>https://drive.google.com/uc?id=1sl6oSFCBcGp3JRS6zstIrSjLpOenoL_N</t>
  </si>
  <si>
    <t>https://drive.google.com/uc?id=1H5kaIhZxIgSV2j9iWz00X_swSd6IdexA</t>
  </si>
  <si>
    <t>Steph 1</t>
  </si>
  <si>
    <t>Steph 2</t>
  </si>
  <si>
    <t>core</t>
  </si>
  <si>
    <t>3A</t>
  </si>
  <si>
    <t>3B</t>
  </si>
  <si>
    <t>3C</t>
  </si>
  <si>
    <t>Trace plug</t>
  </si>
  <si>
    <t>Na</t>
  </si>
  <si>
    <t>Two parts</t>
  </si>
  <si>
    <t>3parts</t>
  </si>
  <si>
    <t>1 metre beyond the tube</t>
  </si>
  <si>
    <t>Start at bushes</t>
  </si>
  <si>
    <t>https://drive.google.com/uc?id=1WrsQxcBRkKNjum0pMhPTJmdZZQRokaeS</t>
  </si>
  <si>
    <t>https://drive.google.com/uc?id=1DY7f4u9yyZ5-vQ1KoHgLcD6hneFlPlkx</t>
  </si>
  <si>
    <t>https://drive.google.com/uc?id=1K683Xerc5XJK7V_vM2aZQ2CDjmHN0TBF</t>
  </si>
  <si>
    <t>retrieval</t>
  </si>
  <si>
    <t>Steph 3</t>
  </si>
  <si>
    <t>Steph 4</t>
  </si>
  <si>
    <t>Steph 7</t>
  </si>
  <si>
    <t>Steph 8</t>
  </si>
  <si>
    <t>Sample_Type</t>
  </si>
  <si>
    <t>Cardinal_Direction</t>
  </si>
  <si>
    <t>depth</t>
  </si>
  <si>
    <t>plug</t>
  </si>
  <si>
    <t>mass</t>
  </si>
  <si>
    <t>swe</t>
  </si>
  <si>
    <t>density</t>
  </si>
  <si>
    <t>rating</t>
  </si>
  <si>
    <t>notes</t>
  </si>
  <si>
    <t>picture</t>
  </si>
  <si>
    <t>Got stuck in snow up to my shoulders</t>
  </si>
  <si>
    <t>https://drive.google.com/uc?id=11CzYg68DveXNnBCHbyBFkakIg-W0FH7F</t>
  </si>
  <si>
    <t>Heavy tree cover</t>
  </si>
  <si>
    <t>https://drive.google.com/uc?id=1smA2HzQMleqHoZ7kWGSAeB9cs01z9Af9</t>
  </si>
  <si>
    <t xml:space="preserve">Try again, tricky spot to sample, highly variable
Both samples good
</t>
  </si>
  <si>
    <t>Heavy canopy</t>
  </si>
  <si>
    <t>Cam r2</t>
  </si>
  <si>
    <t>Cam r10</t>
  </si>
  <si>
    <t>From_Centre</t>
  </si>
  <si>
    <t>Close to canopy</t>
  </si>
  <si>
    <t>https://drive.google.com/uc?id=1E47xAciAyzRt4YUmvvdPDRpUrBIycXcn</t>
  </si>
  <si>
    <t>R2 2/3</t>
  </si>
  <si>
    <t>R2 3/3</t>
  </si>
  <si>
    <t>https://drive.google.com/uc?id=1r7-hgbxKoCuMyNxP8yW04zty-a6T7Nkd</t>
  </si>
  <si>
    <t>Poor snow retrieval for density sample took a depth sample only</t>
  </si>
  <si>
    <t>Under canopy 1 metre from tree</t>
  </si>
  <si>
    <t>Under canopy plug consists of wood</t>
  </si>
  <si>
    <t>Under canopy between trees</t>
  </si>
  <si>
    <t>https://drive.google.com/uc?id=19e0TiadBcqcnRLn2MHs8J6XiBHWbfgzp</t>
  </si>
  <si>
    <t>Beside tree</t>
  </si>
  <si>
    <t>https://drive.google.com/uc?id=1eu9QvQlEzvsjojaQlfmG7FWHfEe68Nn1</t>
  </si>
  <si>
    <t>Beside skin track</t>
  </si>
  <si>
    <t>1/3 r10 cam density 
Closest to cam</t>
  </si>
  <si>
    <t>https://drive.google.com/uc?id=1DS4fkG0fbUO3j-lV6jajdmUm-9a6L0ma</t>
  </si>
  <si>
    <t xml:space="preserve">2/3 
R10 cam 
Centre 
</t>
  </si>
  <si>
    <t>https://drive.google.com/uc?id=1H9O25LCU6P6TjkedMHbhc0YKa6aha1LU</t>
  </si>
  <si>
    <t>3/3
Furthest from cam
R10 on ridge</t>
  </si>
  <si>
    <t>R2 1/3</t>
  </si>
  <si>
    <t>Not yet surveyed. May need to get coords from Trevor’s flight and post process imagery</t>
  </si>
  <si>
    <t>https://drive.google.com/uc?id=1UfmUtJf0XUQSdezNqT5HWwGABgNAfDTU</t>
  </si>
  <si>
    <t>18cm snow on crust</t>
  </si>
  <si>
    <t>20cm on crust</t>
  </si>
  <si>
    <t>https://drive.google.com/uc?id=18wNPmcMFZFBjYwMD5ex5WlNbuF2UXpeD</t>
  </si>
  <si>
    <t>16cm on crust</t>
  </si>
  <si>
    <t>20cm removed on crust</t>
  </si>
  <si>
    <t>https://drive.google.com/uc?id=1hYlqjMfG4eLv-dej1VFWJLAeMx3NKD1j</t>
  </si>
  <si>
    <t>22cm on crust</t>
  </si>
  <si>
    <t>17cm on crust</t>
  </si>
  <si>
    <t>Tree well, 2cm on crust</t>
  </si>
  <si>
    <t>19cm on crust</t>
  </si>
  <si>
    <t>11cm on crust</t>
  </si>
  <si>
    <t>24cm on crust</t>
  </si>
  <si>
    <t>18cm on crust</t>
  </si>
  <si>
    <t>In tree well of 1mdiameter cedar. 2cm on crust</t>
  </si>
  <si>
    <t>21cm on crust</t>
  </si>
  <si>
    <t>Hard rock or stump. 7cm on crust</t>
  </si>
  <si>
    <t>9cm on crust</t>
  </si>
  <si>
    <t>10cm on crust</t>
  </si>
  <si>
    <t>6cm on crust</t>
  </si>
  <si>
    <t>7cm on crust</t>
  </si>
  <si>
    <t>https://drive.google.com/uc?id=1iqNKl8V7JjDyQQ9K4aykhu6tXqZ60ixe</t>
  </si>
  <si>
    <t>Bad</t>
  </si>
  <si>
    <t>Cores very challenging today. Compressing and freezing. Did not bring extra cutter. MoE alu tubes to 305m with handle</t>
  </si>
  <si>
    <t>https://drive.google.com/uc?id=1Fs4CZNwAwj0XjjlurQMQ_jD4V6QEdHwA</t>
  </si>
  <si>
    <t>8cm crust</t>
  </si>
  <si>
    <t>9cm crust</t>
  </si>
  <si>
    <t>https://drive.google.com/uc?id=1WxuFYmmk05yjGmrb6fbnZy5z0WaNSnFk</t>
  </si>
  <si>
    <t>8cm on crust</t>
  </si>
  <si>
    <t>10cm crust</t>
  </si>
  <si>
    <t>11cm crust</t>
  </si>
  <si>
    <t>date/time</t>
  </si>
  <si>
    <t>lat=50.314411, long=-126.362823, alt=1047.103725, hAccuracy=5.000000, vAccuracy=8.000000, timestamp=2021-04-05T21:59:45Z</t>
  </si>
  <si>
    <t>https://drive.google.com/uc?id=1AH24ap6J0SoM4ibK8IhBDzx_ckr6Vhgs</t>
  </si>
  <si>
    <t>Overcast, calm, no winds</t>
  </si>
  <si>
    <t>https://drive.google.com/uc?id=115ekt2f4kUpUUishnEGadguK7E1uPkbN</t>
  </si>
  <si>
    <t>Clear sky, little windy</t>
  </si>
  <si>
    <t>Probe nearby 302 but core had moss on it</t>
  </si>
  <si>
    <t>Almost gave birth pushing</t>
  </si>
  <si>
    <t>1 to 10 done north to south on the snowcourse</t>
  </si>
  <si>
    <t>Suspect bad tare for 6 7 8 9</t>
  </si>
  <si>
    <t>https://drive.google.com/uc?id=1QrUZKBjB5SMuQznuGG44k0_ET_-QXq_G</t>
  </si>
  <si>
    <t>Light rain</t>
  </si>
  <si>
    <t>3.02-2.79</t>
  </si>
  <si>
    <t>https://drive.google.com/uc?id=13PGlOGoQhV3MrzW6HWzYKFx5-pltqU0s</t>
  </si>
  <si>
    <t>Light snow/rain</t>
  </si>
  <si>
    <t>Started at ditch ended at log</t>
  </si>
  <si>
    <t>https://drive.google.com/uc?id=1p2IMR4f_8wR6AQRGjS-4-tkHCNvlWFWO</t>
  </si>
  <si>
    <t>Light snow, rain</t>
  </si>
  <si>
    <t>Enter red opposite order of field notes. Core 1 is now by tower 10 downhill</t>
  </si>
  <si>
    <t>Separate form from wx data</t>
  </si>
  <si>
    <t>High cloud</t>
  </si>
  <si>
    <t>Suspect bad tare or 540g not 440?</t>
  </si>
  <si>
    <t>Some suspect densities and recoveries in first half</t>
  </si>
  <si>
    <t>Sun high cloud</t>
  </si>
  <si>
    <t>Cloud light rain</t>
  </si>
  <si>
    <t>retreival</t>
  </si>
  <si>
    <t>Row Labels</t>
  </si>
  <si>
    <t>Grand Total</t>
  </si>
  <si>
    <t>Average of depth</t>
  </si>
  <si>
    <t>Average of core</t>
  </si>
  <si>
    <t>Average of swe</t>
  </si>
  <si>
    <t>Average of density</t>
  </si>
  <si>
    <t>Average of Northing_m</t>
  </si>
  <si>
    <t>Average of Easting_m</t>
  </si>
  <si>
    <t>lowercain</t>
  </si>
  <si>
    <t>ridgerunner</t>
  </si>
  <si>
    <t>Sum of Point_Observation.Depth__cm_</t>
  </si>
  <si>
    <t>Sum of Point_Observation.SWE__mm_</t>
  </si>
  <si>
    <t>Sum of Point_Observation.Density</t>
  </si>
  <si>
    <t>Sum of Point_Observation.Core_Length__cm_</t>
  </si>
  <si>
    <t>3Final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</si>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</sst>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:mm:ss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8"/>
      <name val="Calibri"/>
      <family val="2"/>
      <scheme val="minor"/>
    </font>
    <font>
      <sz val="10"/>
      <color theme="1"/>
      <name val="Arial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2" fontId="2" fillId="0" borderId="1" xfId="0" applyNumberFormat="1" applyFont="1" applyBorder="1" applyAlignment="1">
      <alignment horizontal="right" wrapText="1"/>
    </xf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165" fontId="5" fillId="0" borderId="0" xfId="0" applyNumberFormat="1" applyFont="1" applyAlignment="1">
      <alignment horizontal="right"/>
    </xf>
    <xf numFmtId="0" fontId="6" fillId="0" borderId="3" xfId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iffin Fisk" refreshedDate="44302.691042361112" createdVersion="6" refreshedVersion="6" minRefreshableVersion="3" recordCount="211" xr:uid="{3414BA73-C0BD-4710-A7F4-10A429D79CDB}">
  <cacheSource type="worksheet">
    <worksheetSource ref="A1:V1048576" sheet="April05-09 2021"/>
  </cacheSource>
  <cacheFields count="25">
    <cacheField name="date/time" numFmtId="0">
      <sharedItems containsNonDate="0" containsDate="1" containsString="0" containsBlank="1" minDate="2021-04-05T14:59:00" maxDate="2021-04-08T21:20:11" count="144">
        <d v="2021-04-06T12:27:45"/>
        <d v="2021-04-06T12:35:47"/>
        <d v="2021-04-06T12:50:32"/>
        <d v="2021-04-06T12:51:40"/>
        <d v="2021-04-06T12:54:38"/>
        <d v="2021-04-06T12:58:39"/>
        <d v="2021-04-06T13:10:30"/>
        <d v="2021-04-06T13:12:14"/>
        <d v="2021-04-06T13:19:16"/>
        <d v="2021-04-06T13:22:34"/>
        <d v="2021-04-06T13:24:20"/>
        <d v="2021-04-06T13:28:09"/>
        <d v="2021-04-06T20:31:34"/>
        <d v="2021-04-06T20:32:06"/>
        <d v="2021-04-06T20:32:32"/>
        <d v="2021-04-06T20:33:30"/>
        <d v="2021-04-06T20:34:16"/>
        <d v="2021-04-06T20:34:52"/>
        <d v="2021-04-06T20:35:22"/>
        <d v="2021-04-06T20:35:44"/>
        <d v="2021-04-06T20:36:07"/>
        <d v="2021-04-06T20:36:36"/>
        <d v="2021-04-06T15:51:13"/>
        <d v="2021-04-06T15:55:07"/>
        <d v="2021-04-06T15:57:07"/>
        <d v="2021-04-06T15:58:37"/>
        <d v="2021-04-06T16:00:33"/>
        <d v="2021-04-06T16:02:49"/>
        <d v="2021-04-06T16:06:12"/>
        <d v="2021-04-06T16:07:38"/>
        <d v="2021-04-06T16:10:23"/>
        <d v="2021-04-06T16:13:17"/>
        <d v="2021-04-06T20:39:30"/>
        <d v="2021-04-06T20:40:24"/>
        <d v="2021-04-06T20:40:48"/>
        <d v="2021-04-06T20:41:16"/>
        <d v="2021-04-06T20:41:37"/>
        <d v="2021-04-06T20:42:10"/>
        <d v="2021-04-06T20:42:27"/>
        <d v="2021-04-06T20:42:44"/>
        <d v="2021-04-06T20:43:14"/>
        <d v="2021-04-06T20:43:36"/>
        <d v="2021-04-07T12:38:53"/>
        <d v="2021-04-07T12:41:47"/>
        <d v="2021-04-07T12:44:50"/>
        <d v="2021-04-07T12:47:28"/>
        <d v="2021-04-07T12:51:22"/>
        <d v="2021-04-07T12:54:36"/>
        <d v="2021-04-07T12:58:13"/>
        <d v="2021-04-07T13:01:05"/>
        <d v="2021-04-07T13:02:52"/>
        <d v="2021-04-07T13:05:55"/>
        <d v="2021-04-08T20:11:10"/>
        <d v="2021-04-08T20:11:16"/>
        <d v="2021-04-08T20:11:22"/>
        <d v="2021-04-08T20:11:29"/>
        <d v="2021-04-08T20:11:36"/>
        <d v="2021-04-08T20:11:44"/>
        <d v="2021-04-08T20:11:51"/>
        <d v="2021-04-08T20:11:56"/>
        <d v="2021-04-08T20:12:04"/>
        <d v="2021-04-08T20:12:08"/>
        <d v="2021-04-08T21:19:19"/>
        <d v="2021-04-08T21:19:25"/>
        <d v="2021-04-08T21:19:31"/>
        <d v="2021-04-08T21:19:36"/>
        <d v="2021-04-08T21:19:42"/>
        <d v="2021-04-08T21:19:49"/>
        <d v="2021-04-08T21:19:54"/>
        <d v="2021-04-08T21:20:00"/>
        <d v="2021-04-08T21:20:05"/>
        <d v="2021-04-08T21:20:11"/>
        <d v="2021-04-07T10:35:00"/>
        <d v="2021-04-07T11:30:00"/>
        <d v="2021-04-07T10:49:00"/>
        <d v="2021-04-07T10:51:00"/>
        <d v="2021-04-07T10:58:00"/>
        <d v="2021-04-07T11:00:00"/>
        <d v="2021-04-07T11:04:00"/>
        <d v="2021-04-07T11:08:00"/>
        <d v="2021-04-07T11:10:00"/>
        <d v="2021-04-07T11:11:00"/>
        <d v="2021-04-07T11:12:00"/>
        <d v="2021-04-07T11:15:00"/>
        <d v="2021-04-07T11:16:00"/>
        <d v="2021-04-07T11:21:00"/>
        <d v="2021-04-07T11:23:00"/>
        <d v="2021-04-07T11:25:00"/>
        <d v="2021-04-07T11:28:00"/>
        <d v="2021-04-07T11:29:00"/>
        <d v="2021-04-07T11:37:00"/>
        <d v="2021-04-07T11:42:00"/>
        <d v="2021-04-07T12:07:00"/>
        <d v="2021-04-07T11:27:00"/>
        <d v="2021-04-07T13:48:00"/>
        <d v="2021-04-07T14:40:00"/>
        <d v="2021-04-07T20:02:00"/>
        <d v="2021-04-05T14:59:00"/>
        <d v="2021-04-05T15:04:00"/>
        <d v="2021-04-05T15:05:00"/>
        <d v="2021-04-05T15:06:00"/>
        <d v="2021-04-05T15:09:00"/>
        <d v="2021-04-05T15:13:00"/>
        <d v="2021-04-05T15:14:00"/>
        <d v="2021-04-05T15:15:00"/>
        <d v="2021-04-05T15:17:00"/>
        <d v="2021-04-05T15:18:00"/>
        <d v="2021-04-05T15:19:00"/>
        <m/>
        <d v="2021-04-05T15:21:00"/>
        <d v="2021-04-05T15:24:00"/>
        <d v="2021-04-08T11:40:00"/>
        <d v="2021-04-08T11:42:00"/>
        <d v="2021-04-08T11:45:00"/>
        <d v="2021-04-08T11:51:00"/>
        <d v="2021-04-08T11:59:00"/>
        <d v="2021-04-08T12:00:00"/>
        <d v="2021-04-08T12:03:00"/>
        <d v="2021-04-08T12:05:00"/>
        <d v="2021-04-08T12:06:00"/>
        <d v="2021-04-08T12:15:00"/>
        <d v="2021-04-08T12:29:00"/>
        <d v="2021-04-08T12:30:00"/>
        <d v="2021-04-08T12:31:00"/>
        <d v="2021-04-08T12:34:00"/>
        <d v="2021-04-08T12:35:00"/>
        <d v="2021-04-08T13:05:00"/>
        <d v="2021-04-08T13:37:00"/>
        <d v="2021-04-08T13:38:00"/>
        <d v="2021-04-08T13:39:00"/>
        <d v="2021-04-08T13:40:00"/>
        <d v="2021-04-08T13:41:00"/>
        <d v="2021-04-08T13:46:00"/>
        <d v="2021-04-08T13:47:00"/>
        <d v="2021-04-08T14:08:00"/>
        <d v="2021-04-08T14:00:00"/>
        <d v="2021-04-08T13:53:00"/>
        <d v="2021-04-08T13:55:00"/>
        <d v="2021-04-08T13:56:00"/>
        <d v="2021-04-08T13:57:00"/>
        <d v="2021-04-08T14:07:00"/>
        <d v="2021-04-08T14:09:00"/>
        <d v="2021-04-08T14:10:00"/>
        <d v="2021-04-08T14:11:00"/>
      </sharedItems>
      <fieldGroup par="24" base="0">
        <rangePr groupBy="seconds" startDate="2021-04-05T14:59:00" endDate="2021-04-08T21:20:11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8/2021"/>
        </groupItems>
      </fieldGroup>
    </cacheField>
    <cacheField name="Plot_ID" numFmtId="0">
      <sharedItems containsBlank="1" containsMixedTypes="1" containsNumber="1" containsInteger="1" minValue="600" maxValue="2106" count="17">
        <s v="Steph 1"/>
        <s v="Steph 2"/>
        <s v="Steph 6"/>
        <s v="Steph 3"/>
        <s v="Steph 4"/>
        <s v="Steph 7"/>
        <s v="Steph 8"/>
        <n v="600"/>
        <n v="2102"/>
        <s v="Cam r2"/>
        <n v="2103"/>
        <n v="2104"/>
        <s v="Cam r10"/>
        <s v="Not yet surveyed. May need to get coords from Trevor’s flight and post process imagery"/>
        <n v="2101"/>
        <n v="2106"/>
        <m/>
      </sharedItems>
    </cacheField>
    <cacheField name="deviceid" numFmtId="0">
      <sharedItems containsString="0" containsBlank="1" containsNumber="1" containsInteger="1" minValue="56311272" maxValue="56472589"/>
    </cacheField>
    <cacheField name="GNSSSolutionStatus" numFmtId="0">
      <sharedItems containsNonDate="0" containsString="0" containsBlank="1"/>
    </cacheField>
    <cacheField name="Northing_m" numFmtId="0">
      <sharedItems containsNonDate="0" containsString="0" containsBlank="1" count="1">
        <m/>
      </sharedItems>
    </cacheField>
    <cacheField name="Easting_m" numFmtId="0">
      <sharedItems containsNonDate="0" containsString="0" containsBlank="1"/>
    </cacheField>
    <cacheField name="Elevation_m" numFmtId="0">
      <sharedItems containsNonDate="0" containsString="0" containsBlank="1"/>
    </cacheField>
    <cacheField name="lat" numFmtId="0">
      <sharedItems containsBlank="1"/>
    </cacheField>
    <cacheField name="long" numFmtId="0">
      <sharedItems containsNonDate="0" containsString="0" containsBlank="1"/>
    </cacheField>
    <cacheField name="Sample_Type" numFmtId="0">
      <sharedItems containsBlank="1" count="4">
        <s v="core"/>
        <m/>
        <s v="Depth"/>
        <s v="Density"/>
      </sharedItems>
    </cacheField>
    <cacheField name="Cardinal_Direction" numFmtId="0">
      <sharedItems containsBlank="1"/>
    </cacheField>
    <cacheField name="From_Centre" numFmtId="0">
      <sharedItems containsBlank="1" containsMixedTypes="1" containsNumber="1" minValue="0" maxValue="10"/>
    </cacheField>
    <cacheField name="depth" numFmtId="0">
      <sharedItems containsString="0" containsBlank="1" containsNumber="1" containsInteger="1" minValue="45" maxValue="345"/>
    </cacheField>
    <cacheField name="core" numFmtId="0">
      <sharedItems containsString="0" containsBlank="1" containsNumber="1" containsInteger="1" minValue="33" maxValue="269"/>
    </cacheField>
    <cacheField name="plug" numFmtId="0">
      <sharedItems containsString="0" containsBlank="1" containsNumber="1" minValue="0" maxValue="11"/>
    </cacheField>
    <cacheField name="mass" numFmtId="0">
      <sharedItems containsString="0" containsBlank="1" containsNumber="1" containsInteger="1" minValue="200" maxValue="1330"/>
    </cacheField>
    <cacheField name="retrieval" numFmtId="0">
      <sharedItems containsString="0" containsBlank="1" containsNumber="1" minValue="14.28571429" maxValue="810"/>
    </cacheField>
    <cacheField name="swe" numFmtId="0">
      <sharedItems containsString="0" containsBlank="1" containsNumber="1" minValue="14.433999999999999" maxValue="95.986000000000004"/>
    </cacheField>
    <cacheField name="density" numFmtId="0">
      <sharedItems containsString="0" containsBlank="1" containsNumber="1" minValue="5.8999999999999997E-2" maxValue="58.457999999999998"/>
    </cacheField>
    <cacheField name="rating" numFmtId="0">
      <sharedItems containsBlank="1" containsMixedTypes="1" containsNumber="1" minValue="0.249" maxValue="5"/>
    </cacheField>
    <cacheField name="notes" numFmtId="0">
      <sharedItems containsBlank="1"/>
    </cacheField>
    <cacheField name="picture" numFmtId="0">
      <sharedItems containsBlank="1"/>
    </cacheField>
    <cacheField name="Minutes" numFmtId="0" databaseField="0">
      <fieldGroup base="0">
        <rangePr groupBy="minutes" startDate="2021-04-05T14:59:00" endDate="2021-04-08T21:20:11"/>
        <groupItems count="62">
          <s v="&lt;4/5/20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8/2021"/>
        </groupItems>
      </fieldGroup>
    </cacheField>
    <cacheField name="Hours" numFmtId="0" databaseField="0">
      <fieldGroup base="0">
        <rangePr groupBy="hours" startDate="2021-04-05T14:59:00" endDate="2021-04-08T21:20:11"/>
        <groupItems count="26">
          <s v="&lt;4/5/2021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4/8/2021"/>
        </groupItems>
      </fieldGroup>
    </cacheField>
    <cacheField name="Days" numFmtId="0" databaseField="0">
      <fieldGroup base="0">
        <rangePr groupBy="days" startDate="2021-04-05T14:59:00" endDate="2021-04-08T21:20:11"/>
        <groupItems count="368">
          <s v="&lt;4/5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8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iffin Fisk" refreshedDate="44302.699682754632" createdVersion="6" refreshedVersion="6" minRefreshableVersion="3" recordCount="200" xr:uid="{8A566E66-E95E-4081-B1FC-FBD7523045A1}">
  <cacheSource type="worksheet">
    <worksheetSource ref="A1:V201" sheet="March2021"/>
  </cacheSource>
  <cacheFields count="22">
    <cacheField name="ID" numFmtId="0">
      <sharedItems containsNonDate="0" containsDate="1" containsString="0" containsBlank="1" minDate="2021-03-11T12:57:45" maxDate="2021-03-18T14:23:38"/>
    </cacheField>
    <cacheField name="Plot_ID" numFmtId="0">
      <sharedItems containsMixedTypes="1" containsNumber="1" containsInteger="1" minValue="3" maxValue="2107" count="17">
        <n v="2104"/>
        <n v="2101"/>
        <n v="2102"/>
        <n v="2106"/>
        <n v="600"/>
        <s v="R5 camera"/>
        <n v="2107"/>
        <n v="3"/>
        <s v="Steph 2"/>
        <s v="Steph 1"/>
        <s v="Steph 8"/>
        <s v="Steph 7"/>
        <s v="Steph 6"/>
        <s v="Steph 4"/>
        <s v="Steph 3"/>
        <s v="lowercain"/>
        <s v="ridgerunner"/>
      </sharedItems>
    </cacheField>
    <cacheField name="deviceid" numFmtId="0">
      <sharedItems containsMixedTypes="1" containsNumber="1" containsInteger="1" minValue="55651504" maxValue="55786552"/>
    </cacheField>
    <cacheField name="GNSSSolutionStatus" numFmtId="0">
      <sharedItems containsNonDate="0" containsString="0" containsBlank="1"/>
    </cacheField>
    <cacheField name="Northing_m" numFmtId="0">
      <sharedItems containsString="0" containsBlank="1" containsNumber="1" minValue="5576144.1270000003" maxValue="5577233.682" count="8">
        <m/>
        <n v="5576224.7829999998"/>
        <n v="5576464.909"/>
        <n v="5576384.341"/>
        <n v="5576192.5930000003"/>
        <n v="5577179.2680000002"/>
        <n v="5576144.1270000003"/>
        <n v="5577233.682"/>
      </sharedItems>
    </cacheField>
    <cacheField name="Easting_m" numFmtId="0">
      <sharedItems containsString="0" containsBlank="1" containsNumber="1" minValue="687640.58299999998" maxValue="687948.26899999997" count="8">
        <m/>
        <n v="687794.21600000001"/>
        <n v="687710.41700000002"/>
        <n v="687719.01599999995"/>
        <n v="687844.902"/>
        <n v="687640.58299999998"/>
        <n v="687948.26899999997"/>
        <n v="687656.5"/>
      </sharedItems>
    </cacheField>
    <cacheField name="Elevation_m" numFmtId="0">
      <sharedItems containsBlank="1" containsMixedTypes="1" containsNumber="1" minValue="1009.5058" maxValue="1404.93"/>
    </cacheField>
    <cacheField name="lat" numFmtId="0">
      <sharedItems containsNonDate="0" containsString="0" containsBlank="1"/>
    </cacheField>
    <cacheField name="long" numFmtId="0">
      <sharedItems containsNonDate="0" containsString="0" containsBlank="1"/>
    </cacheField>
    <cacheField name="Point_Observation.Sample_Type" numFmtId="0">
      <sharedItems/>
    </cacheField>
    <cacheField name="Point_Observation.Cardinal_Direction" numFmtId="0">
      <sharedItems containsBlank="1"/>
    </cacheField>
    <cacheField name="Point_Observation.Distance_From_Centre__m_" numFmtId="0">
      <sharedItems containsBlank="1" containsMixedTypes="1" containsNumber="1" minValue="1" maxValue="10"/>
    </cacheField>
    <cacheField name="Point_Observation.Depth__cm_" numFmtId="0">
      <sharedItems containsSemiMixedTypes="0" containsString="0" containsNumber="1" containsInteger="1" minValue="16" maxValue="331"/>
    </cacheField>
    <cacheField name="Point_Observation.Core_Length__cm_" numFmtId="0">
      <sharedItems containsString="0" containsBlank="1" containsNumber="1" containsInteger="1" minValue="16" maxValue="295"/>
    </cacheField>
    <cacheField name="Point_Observation.Plug__cm_" numFmtId="0">
      <sharedItems containsString="0" containsBlank="1" containsNumber="1" minValue="0" maxValue="10"/>
    </cacheField>
    <cacheField name="Point_Observation.Mass_Final__g_" numFmtId="0">
      <sharedItems containsString="0" containsBlank="1" containsNumber="1" containsInteger="1" minValue="50" maxValue="1400"/>
    </cacheField>
    <cacheField name="retreival" numFmtId="0">
      <sharedItems containsString="0" containsBlank="1" containsNumber="1" minValue="71.430000000000007" maxValue="98.23"/>
    </cacheField>
    <cacheField name="Point_Observation.SWE__mm_" numFmtId="0">
      <sharedItems containsString="0" containsBlank="1" containsNumber="1" minValue="3.6080000000000001" maxValue="101.038"/>
    </cacheField>
    <cacheField name="Point_Observation.Density" numFmtId="0">
      <sharedItems containsString="0" containsBlank="1" containsNumber="1" minValue="0.16900000000000001" maxValue="0.42599999999999999"/>
    </cacheField>
    <cacheField name="Point_Observation.Sample_Rating" numFmtId="0">
      <sharedItems containsBlank="1" containsMixedTypes="1" containsNumber="1" containsInteger="1" minValue="1" maxValue="5"/>
    </cacheField>
    <cacheField name="Point_Observation.Point_Observation_Notes" numFmtId="0">
      <sharedItems containsBlank="1" containsMixedTypes="1" containsNumber="1" containsInteger="1" minValue="3550" maxValue="3550"/>
    </cacheField>
    <cacheField name="Point_Observation.Pictu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x v="0"/>
    <x v="0"/>
    <n v="56354931"/>
    <m/>
    <x v="0"/>
    <m/>
    <m/>
    <m/>
    <m/>
    <x v="0"/>
    <m/>
    <n v="1"/>
    <n v="286"/>
    <n v="263"/>
    <n v="0"/>
    <n v="1090"/>
    <n v="91.96"/>
    <n v="78.665000000000006"/>
    <n v="0.27500000000000002"/>
    <n v="5"/>
    <s v="Trace plug"/>
    <s v="https://drive.google.com/uc?id=1WrsQxcBRkKNjum0pMhPTJmdZZQRokaeS"/>
  </r>
  <r>
    <x v="1"/>
    <x v="0"/>
    <n v="56354931"/>
    <m/>
    <x v="0"/>
    <m/>
    <m/>
    <m/>
    <m/>
    <x v="0"/>
    <m/>
    <n v="2"/>
    <n v="229"/>
    <n v="212"/>
    <n v="0"/>
    <n v="870"/>
    <n v="92.58"/>
    <n v="62.787999999999997"/>
    <n v="0.27400000000000002"/>
    <n v="4"/>
    <s v="Na"/>
    <s v="https://drive.google.com/uc?id=1WrsQxcBRkKNjum0pMhPTJmdZZQRokaeS"/>
  </r>
  <r>
    <x v="2"/>
    <x v="0"/>
    <n v="56354931"/>
    <m/>
    <x v="0"/>
    <m/>
    <m/>
    <m/>
    <m/>
    <x v="0"/>
    <m/>
    <s v="3A"/>
    <n v="206"/>
    <n v="195"/>
    <n v="0"/>
    <n v="950"/>
    <n v="94.66"/>
    <n v="68.561000000000007"/>
    <n v="0.33300000000000002"/>
    <n v="3"/>
    <s v="Two parts"/>
    <s v="https://drive.google.com/uc?id=1WrsQxcBRkKNjum0pMhPTJmdZZQRokaeS"/>
  </r>
  <r>
    <x v="3"/>
    <x v="0"/>
    <n v="56354931"/>
    <m/>
    <x v="0"/>
    <m/>
    <m/>
    <m/>
    <m/>
    <x v="0"/>
    <m/>
    <s v="3B"/>
    <n v="285"/>
    <n v="87"/>
    <n v="0"/>
    <n v="600"/>
    <n v="30.53"/>
    <n v="43.302"/>
    <n v="0.152"/>
    <n v="3"/>
    <m/>
    <s v="https://drive.google.com/uc?id=1WrsQxcBRkKNjum0pMhPTJmdZZQRokaeS"/>
  </r>
  <r>
    <x v="4"/>
    <x v="0"/>
    <n v="56354931"/>
    <m/>
    <x v="0"/>
    <m/>
    <m/>
    <m/>
    <m/>
    <x v="0"/>
    <m/>
    <s v="3C"/>
    <n v="338"/>
    <n v="67"/>
    <n v="11"/>
    <n v="390"/>
    <n v="19.82"/>
    <n v="28.146000000000001"/>
    <n v="8.5999999999999993E-2"/>
    <n v="3"/>
    <s v="3parts"/>
    <s v="https://drive.google.com/uc?id=1WrsQxcBRkKNjum0pMhPTJmdZZQRokaeS"/>
  </r>
  <r>
    <x v="5"/>
    <x v="0"/>
    <n v="56354931"/>
    <m/>
    <x v="0"/>
    <m/>
    <m/>
    <m/>
    <m/>
    <x v="0"/>
    <m/>
    <n v="4"/>
    <n v="314"/>
    <n v="228"/>
    <n v="0"/>
    <n v="1320"/>
    <n v="72.61"/>
    <n v="95.263999999999996"/>
    <n v="0.30299999999999999"/>
    <n v="4"/>
    <m/>
    <s v="https://drive.google.com/uc?id=1WrsQxcBRkKNjum0pMhPTJmdZZQRokaeS"/>
  </r>
  <r>
    <x v="6"/>
    <x v="0"/>
    <n v="56354931"/>
    <m/>
    <x v="0"/>
    <m/>
    <m/>
    <m/>
    <m/>
    <x v="0"/>
    <m/>
    <n v="5"/>
    <n v="296"/>
    <n v="233"/>
    <n v="0"/>
    <n v="1300"/>
    <n v="78.72"/>
    <n v="93.820999999999998"/>
    <n v="0.317"/>
    <n v="5"/>
    <m/>
    <s v="https://drive.google.com/uc?id=1WrsQxcBRkKNjum0pMhPTJmdZZQRokaeS"/>
  </r>
  <r>
    <x v="7"/>
    <x v="0"/>
    <n v="56354931"/>
    <m/>
    <x v="0"/>
    <m/>
    <m/>
    <m/>
    <m/>
    <x v="0"/>
    <m/>
    <n v="6"/>
    <n v="278"/>
    <n v="249"/>
    <n v="1"/>
    <n v="1330"/>
    <n v="89.57"/>
    <n v="95.986000000000004"/>
    <n v="0.34699999999999998"/>
    <n v="4"/>
    <m/>
    <s v="https://drive.google.com/uc?id=1WrsQxcBRkKNjum0pMhPTJmdZZQRokaeS"/>
  </r>
  <r>
    <x v="8"/>
    <x v="0"/>
    <n v="56354931"/>
    <m/>
    <x v="0"/>
    <m/>
    <m/>
    <m/>
    <m/>
    <x v="0"/>
    <m/>
    <n v="7"/>
    <n v="262"/>
    <n v="237"/>
    <n v="1"/>
    <n v="1250"/>
    <n v="90.46"/>
    <n v="90.212000000000003"/>
    <n v="0.34599999999999997"/>
    <n v="5"/>
    <m/>
    <s v="https://drive.google.com/uc?id=1WrsQxcBRkKNjum0pMhPTJmdZZQRokaeS"/>
  </r>
  <r>
    <x v="9"/>
    <x v="0"/>
    <n v="56354931"/>
    <m/>
    <x v="0"/>
    <m/>
    <m/>
    <m/>
    <m/>
    <x v="0"/>
    <m/>
    <n v="8"/>
    <n v="246"/>
    <n v="208"/>
    <n v="0"/>
    <n v="1150"/>
    <n v="84.55"/>
    <n v="82.995000000000005"/>
    <n v="0.33700000000000002"/>
    <n v="5"/>
    <m/>
    <s v="https://drive.google.com/uc?id=1WrsQxcBRkKNjum0pMhPTJmdZZQRokaeS"/>
  </r>
  <r>
    <x v="10"/>
    <x v="0"/>
    <n v="56354931"/>
    <m/>
    <x v="0"/>
    <m/>
    <m/>
    <m/>
    <m/>
    <x v="0"/>
    <m/>
    <n v="9"/>
    <n v="226"/>
    <n v="147"/>
    <n v="0"/>
    <n v="770"/>
    <n v="65.040000000000006"/>
    <n v="55.570999999999998"/>
    <n v="0.246"/>
    <n v="4"/>
    <m/>
    <s v="https://drive.google.com/uc?id=1WrsQxcBRkKNjum0pMhPTJmdZZQRokaeS"/>
  </r>
  <r>
    <x v="11"/>
    <x v="0"/>
    <n v="56354931"/>
    <m/>
    <x v="0"/>
    <m/>
    <m/>
    <m/>
    <m/>
    <x v="0"/>
    <m/>
    <n v="10"/>
    <n v="197"/>
    <n v="146"/>
    <n v="7"/>
    <n v="640"/>
    <n v="74.11"/>
    <n v="46.189"/>
    <n v="0.24299999999999999"/>
    <n v="4"/>
    <s v="1 metre beyond the tube"/>
    <s v="https://drive.google.com/uc?id=1WrsQxcBRkKNjum0pMhPTJmdZZQRokaeS"/>
  </r>
  <r>
    <x v="12"/>
    <x v="1"/>
    <n v="56355098"/>
    <m/>
    <x v="0"/>
    <m/>
    <m/>
    <m/>
    <m/>
    <x v="0"/>
    <m/>
    <n v="1"/>
    <n v="248"/>
    <n v="211"/>
    <n v="0"/>
    <n v="940"/>
    <n v="85.08"/>
    <n v="67.84"/>
    <n v="0.27400000000000002"/>
    <n v="4"/>
    <m/>
    <s v="https://drive.google.com/uc?id=1DY7f4u9yyZ5-vQ1KoHgLcD6hneFlPlkx"/>
  </r>
  <r>
    <x v="13"/>
    <x v="1"/>
    <n v="56355098"/>
    <m/>
    <x v="0"/>
    <m/>
    <m/>
    <m/>
    <m/>
    <x v="0"/>
    <m/>
    <n v="2"/>
    <n v="253"/>
    <n v="245"/>
    <n v="0"/>
    <n v="1080"/>
    <n v="96.84"/>
    <n v="77.942999999999998"/>
    <n v="0.308"/>
    <n v="4"/>
    <m/>
    <s v="https://drive.google.com/uc?id=1DY7f4u9yyZ5-vQ1KoHgLcD6hneFlPlkx"/>
  </r>
  <r>
    <x v="14"/>
    <x v="1"/>
    <n v="56355098"/>
    <m/>
    <x v="0"/>
    <m/>
    <m/>
    <m/>
    <m/>
    <x v="0"/>
    <m/>
    <n v="3"/>
    <n v="254"/>
    <n v="217"/>
    <n v="0"/>
    <n v="900"/>
    <n v="85.43"/>
    <n v="64.953000000000003"/>
    <n v="0.25600000000000001"/>
    <n v="4"/>
    <m/>
    <s v="https://drive.google.com/uc?id=1DY7f4u9yyZ5-vQ1KoHgLcD6hneFlPlkx"/>
  </r>
  <r>
    <x v="15"/>
    <x v="1"/>
    <n v="56355098"/>
    <m/>
    <x v="0"/>
    <m/>
    <m/>
    <m/>
    <m/>
    <x v="0"/>
    <m/>
    <n v="4"/>
    <n v="254"/>
    <n v="212"/>
    <n v="0"/>
    <n v="950"/>
    <n v="83.46"/>
    <n v="68.561000000000007"/>
    <n v="0.27"/>
    <n v="4"/>
    <m/>
    <s v="https://drive.google.com/uc?id=1DY7f4u9yyZ5-vQ1KoHgLcD6hneFlPlkx"/>
  </r>
  <r>
    <x v="16"/>
    <x v="1"/>
    <n v="56355098"/>
    <m/>
    <x v="0"/>
    <m/>
    <m/>
    <m/>
    <m/>
    <x v="0"/>
    <m/>
    <n v="5"/>
    <n v="250"/>
    <n v="228"/>
    <n v="0"/>
    <n v="950"/>
    <n v="91.2"/>
    <n v="68.561000000000007"/>
    <n v="0.27400000000000002"/>
    <n v="4"/>
    <m/>
    <s v="https://drive.google.com/uc?id=1DY7f4u9yyZ5-vQ1KoHgLcD6hneFlPlkx"/>
  </r>
  <r>
    <x v="17"/>
    <x v="1"/>
    <n v="56355098"/>
    <m/>
    <x v="0"/>
    <m/>
    <m/>
    <m/>
    <m/>
    <x v="0"/>
    <m/>
    <n v="6"/>
    <n v="250"/>
    <n v="207"/>
    <n v="0"/>
    <n v="910"/>
    <n v="82.8"/>
    <n v="65.674000000000007"/>
    <n v="0.26300000000000001"/>
    <n v="4"/>
    <m/>
    <s v="https://drive.google.com/uc?id=1DY7f4u9yyZ5-vQ1KoHgLcD6hneFlPlkx"/>
  </r>
  <r>
    <x v="18"/>
    <x v="1"/>
    <n v="56355098"/>
    <m/>
    <x v="0"/>
    <m/>
    <m/>
    <m/>
    <m/>
    <x v="0"/>
    <m/>
    <n v="7"/>
    <n v="252"/>
    <n v="237"/>
    <n v="0"/>
    <n v="930"/>
    <n v="94.05"/>
    <n v="67.117999999999995"/>
    <n v="0.26600000000000001"/>
    <n v="4"/>
    <m/>
    <s v="https://drive.google.com/uc?id=1DY7f4u9yyZ5-vQ1KoHgLcD6hneFlPlkx"/>
  </r>
  <r>
    <x v="19"/>
    <x v="1"/>
    <n v="56355098"/>
    <m/>
    <x v="0"/>
    <m/>
    <m/>
    <m/>
    <m/>
    <x v="0"/>
    <m/>
    <n v="8"/>
    <n v="253"/>
    <n v="223"/>
    <n v="0"/>
    <n v="960"/>
    <n v="88.14"/>
    <n v="69.283000000000001"/>
    <n v="0.27400000000000002"/>
    <n v="4"/>
    <m/>
    <s v="https://drive.google.com/uc?id=1DY7f4u9yyZ5-vQ1KoHgLcD6hneFlPlkx"/>
  </r>
  <r>
    <x v="20"/>
    <x v="1"/>
    <n v="56355098"/>
    <m/>
    <x v="0"/>
    <m/>
    <m/>
    <m/>
    <m/>
    <x v="0"/>
    <m/>
    <n v="9"/>
    <n v="251"/>
    <n v="232"/>
    <n v="0"/>
    <n v="1040"/>
    <n v="92.43"/>
    <n v="75.057000000000002"/>
    <n v="0.29899999999999999"/>
    <n v="4"/>
    <m/>
    <s v="https://drive.google.com/uc?id=1DY7f4u9yyZ5-vQ1KoHgLcD6hneFlPlkx"/>
  </r>
  <r>
    <x v="21"/>
    <x v="1"/>
    <n v="56355098"/>
    <m/>
    <x v="0"/>
    <m/>
    <m/>
    <m/>
    <m/>
    <x v="0"/>
    <m/>
    <n v="10"/>
    <n v="254"/>
    <n v="243"/>
    <n v="0"/>
    <n v="1100"/>
    <n v="95.67"/>
    <n v="79.387"/>
    <n v="0.313"/>
    <n v="4"/>
    <m/>
    <s v="https://drive.google.com/uc?id=1DY7f4u9yyZ5-vQ1KoHgLcD6hneFlPlkx"/>
  </r>
  <r>
    <x v="22"/>
    <x v="2"/>
    <n v="56355104"/>
    <m/>
    <x v="0"/>
    <m/>
    <m/>
    <m/>
    <m/>
    <x v="0"/>
    <m/>
    <n v="1"/>
    <n v="136"/>
    <n v="91"/>
    <n v="0.1"/>
    <n v="520"/>
    <n v="66.91"/>
    <n v="37.527999999999999"/>
    <n v="0.27600000000000002"/>
    <n v="4"/>
    <s v="Start at bushes"/>
    <s v="https://drive.google.com/uc?id=1K683Xerc5XJK7V_vM2aZQ2CDjmHN0TBF"/>
  </r>
  <r>
    <x v="23"/>
    <x v="2"/>
    <n v="56355104"/>
    <m/>
    <x v="0"/>
    <m/>
    <m/>
    <m/>
    <m/>
    <x v="0"/>
    <m/>
    <n v="2"/>
    <n v="137"/>
    <n v="101"/>
    <n v="0"/>
    <n v="560"/>
    <n v="73.72"/>
    <n v="40.414999999999999"/>
    <n v="0.29499999999999998"/>
    <n v="5"/>
    <m/>
    <s v="https://drive.google.com/uc?id=1K683Xerc5XJK7V_vM2aZQ2CDjmHN0TBF"/>
  </r>
  <r>
    <x v="24"/>
    <x v="2"/>
    <n v="56355104"/>
    <m/>
    <x v="0"/>
    <m/>
    <m/>
    <m/>
    <m/>
    <x v="0"/>
    <m/>
    <n v="3"/>
    <n v="135"/>
    <n v="116"/>
    <n v="0.1"/>
    <n v="560"/>
    <n v="85.93"/>
    <n v="40.414999999999999"/>
    <n v="0.3"/>
    <n v="5"/>
    <m/>
    <s v="https://drive.google.com/uc?id=1K683Xerc5XJK7V_vM2aZQ2CDjmHN0TBF"/>
  </r>
  <r>
    <x v="25"/>
    <x v="2"/>
    <n v="56355104"/>
    <m/>
    <x v="0"/>
    <m/>
    <m/>
    <m/>
    <m/>
    <x v="0"/>
    <m/>
    <n v="4"/>
    <n v="133"/>
    <n v="123"/>
    <n v="0"/>
    <n v="600"/>
    <n v="92.48"/>
    <n v="43.302"/>
    <n v="0.32600000000000001"/>
    <n v="5"/>
    <m/>
    <s v="https://drive.google.com/uc?id=1K683Xerc5XJK7V_vM2aZQ2CDjmHN0TBF"/>
  </r>
  <r>
    <x v="26"/>
    <x v="2"/>
    <n v="56355104"/>
    <m/>
    <x v="0"/>
    <m/>
    <m/>
    <m/>
    <m/>
    <x v="0"/>
    <m/>
    <n v="5"/>
    <n v="138"/>
    <n v="97"/>
    <n v="0"/>
    <n v="560"/>
    <n v="70.290000000000006"/>
    <n v="40.414999999999999"/>
    <n v="0.29299999999999998"/>
    <n v="3"/>
    <m/>
    <s v="https://drive.google.com/uc?id=1K683Xerc5XJK7V_vM2aZQ2CDjmHN0TBF"/>
  </r>
  <r>
    <x v="27"/>
    <x v="2"/>
    <n v="56355104"/>
    <m/>
    <x v="0"/>
    <m/>
    <m/>
    <m/>
    <m/>
    <x v="0"/>
    <m/>
    <n v="6"/>
    <n v="134"/>
    <n v="96"/>
    <n v="0"/>
    <n v="560"/>
    <n v="71.64"/>
    <n v="40.414999999999999"/>
    <n v="0.30199999999999999"/>
    <n v="3"/>
    <m/>
    <s v="https://drive.google.com/uc?id=1K683Xerc5XJK7V_vM2aZQ2CDjmHN0TBF"/>
  </r>
  <r>
    <x v="28"/>
    <x v="2"/>
    <n v="56355104"/>
    <m/>
    <x v="0"/>
    <m/>
    <m/>
    <m/>
    <m/>
    <x v="0"/>
    <m/>
    <n v="7"/>
    <n v="133"/>
    <n v="104"/>
    <n v="0"/>
    <n v="530"/>
    <n v="78.2"/>
    <n v="38.25"/>
    <n v="0.28799999999999998"/>
    <n v="4"/>
    <m/>
    <s v="https://drive.google.com/uc?id=1K683Xerc5XJK7V_vM2aZQ2CDjmHN0TBF"/>
  </r>
  <r>
    <x v="29"/>
    <x v="2"/>
    <n v="56355104"/>
    <m/>
    <x v="0"/>
    <m/>
    <m/>
    <m/>
    <m/>
    <x v="0"/>
    <m/>
    <n v="8"/>
    <n v="129"/>
    <n v="108"/>
    <n v="0"/>
    <n v="480"/>
    <n v="83.72"/>
    <n v="34.640999999999998"/>
    <n v="0.26900000000000002"/>
    <n v="4"/>
    <m/>
    <s v="https://drive.google.com/uc?id=1K683Xerc5XJK7V_vM2aZQ2CDjmHN0TBF"/>
  </r>
  <r>
    <x v="30"/>
    <x v="2"/>
    <n v="56355104"/>
    <m/>
    <x v="0"/>
    <m/>
    <m/>
    <m/>
    <m/>
    <x v="0"/>
    <m/>
    <n v="9"/>
    <n v="126"/>
    <n v="101"/>
    <n v="0"/>
    <n v="470"/>
    <n v="80.16"/>
    <n v="33.92"/>
    <n v="0.26900000000000002"/>
    <n v="4"/>
    <m/>
    <s v="https://drive.google.com/uc?id=1K683Xerc5XJK7V_vM2aZQ2CDjmHN0TBF"/>
  </r>
  <r>
    <x v="31"/>
    <x v="2"/>
    <n v="56355104"/>
    <m/>
    <x v="0"/>
    <m/>
    <m/>
    <m/>
    <m/>
    <x v="0"/>
    <m/>
    <n v="10"/>
    <n v="128"/>
    <n v="102"/>
    <n v="0.1"/>
    <n v="550"/>
    <n v="79.69"/>
    <n v="39.692999999999998"/>
    <n v="0.31"/>
    <n v="4"/>
    <m/>
    <s v="https://drive.google.com/uc?id=1K683Xerc5XJK7V_vM2aZQ2CDjmHN0TBF"/>
  </r>
  <r>
    <x v="32"/>
    <x v="3"/>
    <n v="56355280"/>
    <m/>
    <x v="0"/>
    <m/>
    <m/>
    <m/>
    <m/>
    <x v="0"/>
    <m/>
    <n v="1"/>
    <n v="134"/>
    <n v="101"/>
    <n v="0"/>
    <n v="490"/>
    <n v="75.37"/>
    <n v="35.363"/>
    <n v="0.26400000000000001"/>
    <n v="4"/>
    <m/>
    <m/>
  </r>
  <r>
    <x v="33"/>
    <x v="3"/>
    <n v="56355280"/>
    <m/>
    <x v="0"/>
    <m/>
    <m/>
    <m/>
    <m/>
    <x v="0"/>
    <m/>
    <n v="2"/>
    <n v="136"/>
    <n v="109"/>
    <n v="0"/>
    <n v="610"/>
    <n v="80.150000000000006"/>
    <n v="44.024000000000001"/>
    <n v="0.32400000000000001"/>
    <n v="4"/>
    <m/>
    <m/>
  </r>
  <r>
    <x v="34"/>
    <x v="3"/>
    <n v="56355280"/>
    <m/>
    <x v="0"/>
    <m/>
    <m/>
    <m/>
    <m/>
    <x v="0"/>
    <m/>
    <n v="3"/>
    <n v="142"/>
    <n v="128"/>
    <n v="0"/>
    <n v="640"/>
    <n v="90.14"/>
    <n v="46.189"/>
    <n v="0.32500000000000001"/>
    <n v="4"/>
    <m/>
    <m/>
  </r>
  <r>
    <x v="35"/>
    <x v="3"/>
    <n v="56355280"/>
    <m/>
    <x v="0"/>
    <m/>
    <m/>
    <m/>
    <m/>
    <x v="0"/>
    <m/>
    <n v="4"/>
    <n v="141"/>
    <n v="128"/>
    <n v="0"/>
    <n v="640"/>
    <n v="90.78"/>
    <n v="46.189"/>
    <n v="0.32800000000000001"/>
    <n v="4"/>
    <m/>
    <m/>
  </r>
  <r>
    <x v="36"/>
    <x v="3"/>
    <n v="56355280"/>
    <m/>
    <x v="0"/>
    <m/>
    <m/>
    <m/>
    <m/>
    <x v="0"/>
    <m/>
    <n v="5"/>
    <n v="146"/>
    <n v="138"/>
    <n v="0"/>
    <n v="690"/>
    <n v="94.52"/>
    <n v="49.796999999999997"/>
    <n v="0.34100000000000003"/>
    <n v="4"/>
    <m/>
    <m/>
  </r>
  <r>
    <x v="37"/>
    <x v="3"/>
    <n v="56355280"/>
    <m/>
    <x v="0"/>
    <m/>
    <m/>
    <m/>
    <m/>
    <x v="0"/>
    <m/>
    <n v="6"/>
    <n v="152"/>
    <n v="133"/>
    <n v="0"/>
    <n v="720"/>
    <n v="87.5"/>
    <n v="51.962000000000003"/>
    <n v="0.34200000000000003"/>
    <n v="4"/>
    <m/>
    <m/>
  </r>
  <r>
    <x v="38"/>
    <x v="3"/>
    <n v="56355280"/>
    <m/>
    <x v="0"/>
    <m/>
    <m/>
    <m/>
    <m/>
    <x v="0"/>
    <m/>
    <n v="7"/>
    <n v="155"/>
    <n v="146"/>
    <n v="0"/>
    <n v="730"/>
    <n v="94.19"/>
    <n v="52.683999999999997"/>
    <n v="0.34"/>
    <n v="4"/>
    <m/>
    <m/>
  </r>
  <r>
    <x v="39"/>
    <x v="3"/>
    <n v="56355280"/>
    <m/>
    <x v="0"/>
    <m/>
    <m/>
    <m/>
    <m/>
    <x v="0"/>
    <m/>
    <n v="8"/>
    <n v="147"/>
    <n v="120"/>
    <n v="0"/>
    <n v="570"/>
    <n v="81.63"/>
    <n v="41.137"/>
    <n v="0.28000000000000003"/>
    <n v="4"/>
    <m/>
    <m/>
  </r>
  <r>
    <x v="40"/>
    <x v="3"/>
    <n v="56355280"/>
    <m/>
    <x v="0"/>
    <m/>
    <m/>
    <m/>
    <m/>
    <x v="0"/>
    <m/>
    <n v="9"/>
    <n v="133"/>
    <n v="115"/>
    <n v="0"/>
    <n v="590"/>
    <n v="86.47"/>
    <n v="42.58"/>
    <n v="0.32"/>
    <n v="4"/>
    <m/>
    <m/>
  </r>
  <r>
    <x v="41"/>
    <x v="3"/>
    <n v="56355280"/>
    <m/>
    <x v="0"/>
    <m/>
    <m/>
    <m/>
    <m/>
    <x v="0"/>
    <m/>
    <n v="10"/>
    <n v="127"/>
    <n v="115"/>
    <n v="0"/>
    <n v="590"/>
    <n v="90.55"/>
    <n v="42.58"/>
    <n v="0.33500000000000002"/>
    <n v="4"/>
    <m/>
    <m/>
  </r>
  <r>
    <x v="42"/>
    <x v="4"/>
    <n v="56394393"/>
    <m/>
    <x v="0"/>
    <m/>
    <m/>
    <m/>
    <m/>
    <x v="1"/>
    <m/>
    <n v="1"/>
    <n v="154"/>
    <n v="127"/>
    <n v="0"/>
    <n v="580"/>
    <n v="82.47"/>
    <n v="41.857999999999997"/>
    <n v="0.27200000000000002"/>
    <n v="5"/>
    <m/>
    <m/>
  </r>
  <r>
    <x v="43"/>
    <x v="4"/>
    <n v="56394393"/>
    <m/>
    <x v="0"/>
    <m/>
    <m/>
    <m/>
    <m/>
    <x v="1"/>
    <m/>
    <n v="2"/>
    <n v="156"/>
    <n v="115"/>
    <n v="0"/>
    <n v="580"/>
    <n v="73.72"/>
    <n v="41.857999999999997"/>
    <n v="0.26800000000000002"/>
    <n v="5"/>
    <m/>
    <m/>
  </r>
  <r>
    <x v="44"/>
    <x v="4"/>
    <n v="56394393"/>
    <m/>
    <x v="0"/>
    <m/>
    <m/>
    <m/>
    <m/>
    <x v="1"/>
    <m/>
    <n v="3"/>
    <n v="157"/>
    <n v="135"/>
    <n v="0"/>
    <n v="640"/>
    <n v="85.99"/>
    <n v="46.189"/>
    <n v="0.29399999999999998"/>
    <n v="5"/>
    <m/>
    <m/>
  </r>
  <r>
    <x v="45"/>
    <x v="4"/>
    <n v="56394393"/>
    <m/>
    <x v="0"/>
    <m/>
    <m/>
    <m/>
    <m/>
    <x v="1"/>
    <m/>
    <n v="4"/>
    <n v="159"/>
    <n v="135"/>
    <n v="1"/>
    <n v="670"/>
    <n v="84.91"/>
    <n v="48.353999999999999"/>
    <n v="0.30599999999999999"/>
    <n v="5"/>
    <m/>
    <m/>
  </r>
  <r>
    <x v="46"/>
    <x v="4"/>
    <n v="56394393"/>
    <m/>
    <x v="0"/>
    <m/>
    <m/>
    <m/>
    <m/>
    <x v="1"/>
    <m/>
    <n v="5"/>
    <n v="160"/>
    <n v="123"/>
    <n v="0"/>
    <n v="660"/>
    <n v="76.88"/>
    <n v="47.631999999999998"/>
    <n v="0.29799999999999999"/>
    <n v="5"/>
    <m/>
    <m/>
  </r>
  <r>
    <x v="47"/>
    <x v="4"/>
    <n v="56394393"/>
    <m/>
    <x v="0"/>
    <m/>
    <m/>
    <m/>
    <m/>
    <x v="1"/>
    <m/>
    <n v="6"/>
    <n v="155"/>
    <n v="120"/>
    <n v="0"/>
    <n v="560"/>
    <n v="77.42"/>
    <n v="40.414999999999999"/>
    <n v="0.26100000000000001"/>
    <n v="5"/>
    <m/>
    <m/>
  </r>
  <r>
    <x v="48"/>
    <x v="4"/>
    <n v="56394393"/>
    <m/>
    <x v="0"/>
    <m/>
    <m/>
    <m/>
    <m/>
    <x v="1"/>
    <m/>
    <n v="7"/>
    <n v="166"/>
    <n v="129"/>
    <n v="0.1"/>
    <n v="590"/>
    <n v="77.709999999999994"/>
    <n v="42.58"/>
    <n v="0.25700000000000001"/>
    <n v="4"/>
    <m/>
    <m/>
  </r>
  <r>
    <x v="49"/>
    <x v="4"/>
    <n v="56394393"/>
    <m/>
    <x v="0"/>
    <m/>
    <m/>
    <m/>
    <m/>
    <x v="1"/>
    <m/>
    <n v="8"/>
    <n v="170"/>
    <n v="152"/>
    <n v="0"/>
    <n v="640"/>
    <n v="89.41"/>
    <n v="46.189"/>
    <n v="0.27200000000000002"/>
    <n v="4"/>
    <m/>
    <m/>
  </r>
  <r>
    <x v="50"/>
    <x v="4"/>
    <n v="56394393"/>
    <m/>
    <x v="0"/>
    <m/>
    <m/>
    <m/>
    <m/>
    <x v="1"/>
    <m/>
    <n v="9"/>
    <n v="171"/>
    <n v="128"/>
    <n v="3"/>
    <n v="650"/>
    <n v="74.849999999999994"/>
    <n v="46.91"/>
    <n v="0.27900000000000003"/>
    <n v="5"/>
    <m/>
    <m/>
  </r>
  <r>
    <x v="51"/>
    <x v="4"/>
    <n v="56394393"/>
    <m/>
    <x v="0"/>
    <m/>
    <m/>
    <m/>
    <m/>
    <x v="1"/>
    <m/>
    <n v="10"/>
    <n v="174"/>
    <n v="141"/>
    <n v="0.1"/>
    <n v="660"/>
    <n v="81.03"/>
    <n v="47.631999999999998"/>
    <n v="0.27400000000000002"/>
    <n v="4"/>
    <m/>
    <m/>
  </r>
  <r>
    <x v="52"/>
    <x v="5"/>
    <n v="56436949"/>
    <m/>
    <x v="0"/>
    <m/>
    <m/>
    <m/>
    <m/>
    <x v="1"/>
    <m/>
    <n v="10"/>
    <n v="64"/>
    <n v="41"/>
    <n v="0"/>
    <n v="320"/>
    <n v="64.06"/>
    <n v="23.094000000000001"/>
    <n v="0.36099999999999999"/>
    <n v="5"/>
    <m/>
    <m/>
  </r>
  <r>
    <x v="53"/>
    <x v="5"/>
    <n v="56436949"/>
    <m/>
    <x v="0"/>
    <m/>
    <m/>
    <m/>
    <m/>
    <x v="1"/>
    <m/>
    <n v="9"/>
    <n v="66"/>
    <n v="44"/>
    <n v="0"/>
    <n v="310"/>
    <n v="66.67"/>
    <n v="22.373000000000001"/>
    <n v="0.33900000000000002"/>
    <n v="5"/>
    <m/>
    <m/>
  </r>
  <r>
    <x v="54"/>
    <x v="5"/>
    <n v="56436949"/>
    <m/>
    <x v="0"/>
    <m/>
    <m/>
    <m/>
    <m/>
    <x v="1"/>
    <m/>
    <n v="8"/>
    <n v="64"/>
    <n v="45"/>
    <n v="0"/>
    <n v="320"/>
    <n v="70.31"/>
    <n v="23.094000000000001"/>
    <n v="0.36099999999999999"/>
    <n v="5"/>
    <m/>
    <m/>
  </r>
  <r>
    <x v="55"/>
    <x v="5"/>
    <n v="56436949"/>
    <m/>
    <x v="0"/>
    <m/>
    <m/>
    <m/>
    <m/>
    <x v="1"/>
    <m/>
    <n v="7"/>
    <n v="62"/>
    <n v="42"/>
    <n v="0"/>
    <n v="280"/>
    <n v="67.739999999999995"/>
    <n v="20.207999999999998"/>
    <n v="0.32600000000000001"/>
    <n v="5"/>
    <m/>
    <m/>
  </r>
  <r>
    <x v="56"/>
    <x v="5"/>
    <n v="56436949"/>
    <m/>
    <x v="0"/>
    <m/>
    <m/>
    <m/>
    <m/>
    <x v="1"/>
    <m/>
    <n v="6"/>
    <n v="68"/>
    <n v="52"/>
    <n v="0"/>
    <n v="360"/>
    <n v="76.47"/>
    <n v="25.981000000000002"/>
    <n v="0.38200000000000001"/>
    <n v="5"/>
    <m/>
    <m/>
  </r>
  <r>
    <x v="57"/>
    <x v="5"/>
    <n v="56436949"/>
    <m/>
    <x v="0"/>
    <m/>
    <m/>
    <m/>
    <m/>
    <x v="1"/>
    <m/>
    <n v="5"/>
    <n v="67"/>
    <n v="46"/>
    <n v="0"/>
    <n v="300"/>
    <n v="68.66"/>
    <n v="21.651"/>
    <n v="0.32300000000000001"/>
    <n v="5"/>
    <m/>
    <m/>
  </r>
  <r>
    <x v="58"/>
    <x v="5"/>
    <n v="56436949"/>
    <m/>
    <x v="0"/>
    <m/>
    <m/>
    <m/>
    <m/>
    <x v="1"/>
    <m/>
    <n v="4"/>
    <n v="65"/>
    <n v="45"/>
    <n v="0"/>
    <n v="320"/>
    <n v="69.23"/>
    <n v="23.094000000000001"/>
    <n v="0.35499999999999998"/>
    <n v="5"/>
    <m/>
    <m/>
  </r>
  <r>
    <x v="59"/>
    <x v="5"/>
    <n v="56436949"/>
    <m/>
    <x v="0"/>
    <m/>
    <m/>
    <m/>
    <m/>
    <x v="1"/>
    <m/>
    <n v="3"/>
    <n v="68"/>
    <n v="50"/>
    <n v="0"/>
    <n v="350"/>
    <n v="73.53"/>
    <n v="25.259"/>
    <n v="0.371"/>
    <n v="5"/>
    <m/>
    <m/>
  </r>
  <r>
    <x v="60"/>
    <x v="5"/>
    <n v="56436949"/>
    <m/>
    <x v="0"/>
    <m/>
    <m/>
    <m/>
    <m/>
    <x v="1"/>
    <m/>
    <n v="2"/>
    <n v="68"/>
    <n v="47"/>
    <n v="0"/>
    <n v="310"/>
    <n v="69.12"/>
    <n v="22.373000000000001"/>
    <n v="0.32900000000000001"/>
    <n v="5"/>
    <m/>
    <m/>
  </r>
  <r>
    <x v="61"/>
    <x v="5"/>
    <n v="56436949"/>
    <m/>
    <x v="0"/>
    <m/>
    <m/>
    <m/>
    <m/>
    <x v="1"/>
    <m/>
    <n v="1"/>
    <n v="68"/>
    <n v="53"/>
    <n v="0"/>
    <n v="360"/>
    <n v="77.94"/>
    <n v="25.981000000000002"/>
    <n v="0.38200000000000001"/>
    <n v="5"/>
    <m/>
    <m/>
  </r>
  <r>
    <x v="62"/>
    <x v="6"/>
    <n v="56436972"/>
    <m/>
    <x v="0"/>
    <m/>
    <m/>
    <m/>
    <m/>
    <x v="1"/>
    <m/>
    <n v="10"/>
    <n v="57"/>
    <n v="40"/>
    <n v="0"/>
    <n v="310"/>
    <n v="70.180000000000007"/>
    <n v="22.373000000000001"/>
    <n v="0.39300000000000002"/>
    <n v="5"/>
    <m/>
    <m/>
  </r>
  <r>
    <x v="63"/>
    <x v="6"/>
    <n v="56436972"/>
    <m/>
    <x v="0"/>
    <m/>
    <m/>
    <m/>
    <m/>
    <x v="1"/>
    <m/>
    <n v="9"/>
    <n v="64"/>
    <n v="43"/>
    <n v="0"/>
    <n v="300"/>
    <n v="67.19"/>
    <n v="21.651"/>
    <n v="0.33800000000000002"/>
    <n v="5"/>
    <m/>
    <m/>
  </r>
  <r>
    <x v="64"/>
    <x v="6"/>
    <n v="56436972"/>
    <m/>
    <x v="0"/>
    <m/>
    <m/>
    <m/>
    <m/>
    <x v="1"/>
    <m/>
    <n v="8"/>
    <n v="65"/>
    <n v="49"/>
    <n v="0"/>
    <n v="360"/>
    <n v="75.38"/>
    <n v="25.981000000000002"/>
    <n v="0.4"/>
    <n v="5"/>
    <m/>
    <m/>
  </r>
  <r>
    <x v="65"/>
    <x v="6"/>
    <n v="56436972"/>
    <m/>
    <x v="0"/>
    <m/>
    <m/>
    <m/>
    <m/>
    <x v="1"/>
    <m/>
    <n v="7"/>
    <n v="61"/>
    <n v="33"/>
    <n v="0"/>
    <n v="290"/>
    <n v="54.1"/>
    <n v="20.928999999999998"/>
    <n v="0.34300000000000003"/>
    <n v="5"/>
    <m/>
    <m/>
  </r>
  <r>
    <x v="66"/>
    <x v="6"/>
    <n v="56436972"/>
    <m/>
    <x v="0"/>
    <m/>
    <m/>
    <m/>
    <m/>
    <x v="1"/>
    <m/>
    <n v="6"/>
    <n v="63"/>
    <n v="49"/>
    <n v="0"/>
    <n v="360"/>
    <n v="77.78"/>
    <n v="25.981000000000002"/>
    <n v="0.41199999999999998"/>
    <n v="5"/>
    <m/>
    <m/>
  </r>
  <r>
    <x v="67"/>
    <x v="6"/>
    <n v="56436972"/>
    <m/>
    <x v="0"/>
    <m/>
    <m/>
    <m/>
    <m/>
    <x v="1"/>
    <m/>
    <n v="5"/>
    <n v="63"/>
    <n v="47"/>
    <n v="0"/>
    <n v="300"/>
    <n v="74.599999999999994"/>
    <n v="21.651"/>
    <n v="0.34399999999999997"/>
    <n v="5"/>
    <m/>
    <m/>
  </r>
  <r>
    <x v="68"/>
    <x v="6"/>
    <n v="56436972"/>
    <m/>
    <x v="0"/>
    <m/>
    <m/>
    <m/>
    <m/>
    <x v="1"/>
    <m/>
    <n v="4"/>
    <n v="65"/>
    <n v="48"/>
    <n v="0"/>
    <n v="350"/>
    <n v="73.849999999999994"/>
    <n v="25.259"/>
    <n v="0.38900000000000001"/>
    <n v="5"/>
    <m/>
    <m/>
  </r>
  <r>
    <x v="69"/>
    <x v="6"/>
    <n v="56436972"/>
    <m/>
    <x v="0"/>
    <m/>
    <m/>
    <m/>
    <m/>
    <x v="1"/>
    <m/>
    <n v="3"/>
    <n v="66"/>
    <n v="53"/>
    <n v="0"/>
    <n v="380"/>
    <n v="80.3"/>
    <n v="27.425000000000001"/>
    <n v="0.41599999999999998"/>
    <n v="5"/>
    <m/>
    <m/>
  </r>
  <r>
    <x v="70"/>
    <x v="6"/>
    <n v="56436972"/>
    <m/>
    <x v="0"/>
    <m/>
    <m/>
    <m/>
    <m/>
    <x v="1"/>
    <m/>
    <n v="2"/>
    <n v="67"/>
    <n v="55"/>
    <n v="0"/>
    <n v="270"/>
    <n v="82.09"/>
    <n v="19.486000000000001"/>
    <n v="0.29099999999999998"/>
    <n v="5"/>
    <m/>
    <m/>
  </r>
  <r>
    <x v="71"/>
    <x v="6"/>
    <n v="56436972"/>
    <m/>
    <x v="0"/>
    <m/>
    <m/>
    <m/>
    <m/>
    <x v="1"/>
    <m/>
    <n v="1"/>
    <n v="66"/>
    <n v="40"/>
    <n v="0"/>
    <n v="280"/>
    <n v="60.61"/>
    <n v="20.207999999999998"/>
    <n v="0.30599999999999999"/>
    <n v="5"/>
    <m/>
    <m/>
  </r>
  <r>
    <x v="72"/>
    <x v="7"/>
    <n v="56394374"/>
    <m/>
    <x v="0"/>
    <m/>
    <m/>
    <m/>
    <m/>
    <x v="2"/>
    <s v="Centre"/>
    <n v="0"/>
    <n v="157"/>
    <m/>
    <m/>
    <m/>
    <m/>
    <m/>
    <m/>
    <s v="Excellent"/>
    <m/>
    <m/>
  </r>
  <r>
    <x v="72"/>
    <x v="7"/>
    <n v="56394374"/>
    <m/>
    <x v="0"/>
    <m/>
    <m/>
    <m/>
    <m/>
    <x v="2"/>
    <s v="S"/>
    <n v="10"/>
    <n v="210"/>
    <m/>
    <m/>
    <m/>
    <m/>
    <m/>
    <m/>
    <s v="Good"/>
    <s v="Got stuck in snow up to my shoulders"/>
    <s v="https://drive.google.com/uc?id=11CzYg68DveXNnBCHbyBFkakIg-W0FH7F"/>
  </r>
  <r>
    <x v="73"/>
    <x v="7"/>
    <n v="56394374"/>
    <m/>
    <x v="0"/>
    <m/>
    <m/>
    <m/>
    <m/>
    <x v="2"/>
    <s v="S"/>
    <n v="7.5"/>
    <n v="180"/>
    <m/>
    <m/>
    <m/>
    <m/>
    <m/>
    <m/>
    <s v="Excellent"/>
    <m/>
    <m/>
  </r>
  <r>
    <x v="74"/>
    <x v="7"/>
    <n v="56394374"/>
    <m/>
    <x v="0"/>
    <m/>
    <m/>
    <m/>
    <m/>
    <x v="2"/>
    <s v="S"/>
    <n v="5"/>
    <n v="179"/>
    <m/>
    <m/>
    <m/>
    <m/>
    <m/>
    <m/>
    <s v="Excellent"/>
    <m/>
    <m/>
  </r>
  <r>
    <x v="75"/>
    <x v="7"/>
    <n v="56394374"/>
    <m/>
    <x v="0"/>
    <m/>
    <m/>
    <m/>
    <m/>
    <x v="2"/>
    <s v="S"/>
    <n v="2.5"/>
    <n v="164"/>
    <m/>
    <m/>
    <m/>
    <m/>
    <m/>
    <m/>
    <s v="Excellent"/>
    <m/>
    <m/>
  </r>
  <r>
    <x v="76"/>
    <x v="7"/>
    <n v="56394374"/>
    <m/>
    <x v="0"/>
    <m/>
    <m/>
    <m/>
    <m/>
    <x v="2"/>
    <s v="E"/>
    <n v="10"/>
    <n v="180"/>
    <m/>
    <m/>
    <m/>
    <m/>
    <m/>
    <m/>
    <s v="Excellent"/>
    <m/>
    <m/>
  </r>
  <r>
    <x v="76"/>
    <x v="7"/>
    <n v="56394374"/>
    <m/>
    <x v="0"/>
    <m/>
    <m/>
    <m/>
    <m/>
    <x v="2"/>
    <s v="E"/>
    <n v="7.5"/>
    <n v="149"/>
    <m/>
    <m/>
    <m/>
    <m/>
    <m/>
    <m/>
    <s v="Good"/>
    <m/>
    <m/>
  </r>
  <r>
    <x v="77"/>
    <x v="7"/>
    <n v="56394374"/>
    <m/>
    <x v="0"/>
    <m/>
    <m/>
    <m/>
    <m/>
    <x v="2"/>
    <s v="E"/>
    <n v="5"/>
    <n v="151"/>
    <m/>
    <m/>
    <m/>
    <m/>
    <m/>
    <m/>
    <s v="Excellent"/>
    <m/>
    <m/>
  </r>
  <r>
    <x v="78"/>
    <x v="7"/>
    <n v="56394374"/>
    <m/>
    <x v="0"/>
    <m/>
    <m/>
    <m/>
    <m/>
    <x v="2"/>
    <s v="E"/>
    <n v="2.5"/>
    <n v="169"/>
    <m/>
    <m/>
    <m/>
    <m/>
    <m/>
    <m/>
    <s v="Excellent"/>
    <m/>
    <m/>
  </r>
  <r>
    <x v="79"/>
    <x v="7"/>
    <n v="56394374"/>
    <m/>
    <x v="0"/>
    <m/>
    <m/>
    <m/>
    <m/>
    <x v="3"/>
    <s v="Centre"/>
    <m/>
    <n v="154"/>
    <n v="94"/>
    <n v="0.1"/>
    <n v="520"/>
    <n v="61.038961039999997"/>
    <n v="37.527999999999999"/>
    <n v="0.24399999999999999"/>
    <s v="Excellent"/>
    <m/>
    <m/>
  </r>
  <r>
    <x v="80"/>
    <x v="7"/>
    <n v="56394374"/>
    <m/>
    <x v="0"/>
    <m/>
    <m/>
    <m/>
    <m/>
    <x v="2"/>
    <s v="W"/>
    <n v="10"/>
    <n v="169"/>
    <m/>
    <m/>
    <m/>
    <m/>
    <m/>
    <m/>
    <s v="Excellent"/>
    <m/>
    <m/>
  </r>
  <r>
    <x v="81"/>
    <x v="7"/>
    <n v="56394374"/>
    <m/>
    <x v="0"/>
    <m/>
    <m/>
    <m/>
    <m/>
    <x v="2"/>
    <s v="W"/>
    <n v="7.5"/>
    <n v="159"/>
    <m/>
    <m/>
    <m/>
    <m/>
    <m/>
    <m/>
    <s v="Excellent"/>
    <m/>
    <m/>
  </r>
  <r>
    <x v="82"/>
    <x v="7"/>
    <n v="56394374"/>
    <m/>
    <x v="0"/>
    <m/>
    <m/>
    <m/>
    <m/>
    <x v="3"/>
    <s v="S"/>
    <n v="10"/>
    <n v="171"/>
    <n v="110"/>
    <n v="1"/>
    <n v="480"/>
    <n v="64.327485379999999"/>
    <n v="34.640999999999998"/>
    <n v="0.20399999999999999"/>
    <s v="Excellent"/>
    <m/>
    <m/>
  </r>
  <r>
    <x v="83"/>
    <x v="7"/>
    <n v="56394374"/>
    <m/>
    <x v="0"/>
    <m/>
    <m/>
    <m/>
    <m/>
    <x v="2"/>
    <s v="W"/>
    <n v="5"/>
    <n v="181"/>
    <m/>
    <m/>
    <m/>
    <m/>
    <m/>
    <m/>
    <s v="Excellent"/>
    <m/>
    <m/>
  </r>
  <r>
    <x v="84"/>
    <x v="7"/>
    <n v="56394374"/>
    <m/>
    <x v="0"/>
    <m/>
    <m/>
    <m/>
    <m/>
    <x v="3"/>
    <s v="W"/>
    <n v="10"/>
    <n v="154"/>
    <n v="111"/>
    <n v="1"/>
    <n v="430"/>
    <n v="72.077922079999993"/>
    <n v="31.033000000000001"/>
    <n v="0.20300000000000001"/>
    <s v="Good"/>
    <m/>
    <m/>
  </r>
  <r>
    <x v="85"/>
    <x v="7"/>
    <n v="56394374"/>
    <m/>
    <x v="0"/>
    <m/>
    <m/>
    <m/>
    <m/>
    <x v="2"/>
    <s v="W"/>
    <n v="2.5"/>
    <n v="238"/>
    <m/>
    <m/>
    <m/>
    <m/>
    <m/>
    <m/>
    <s v="Excellent"/>
    <m/>
    <m/>
  </r>
  <r>
    <x v="86"/>
    <x v="7"/>
    <n v="56394374"/>
    <m/>
    <x v="0"/>
    <m/>
    <m/>
    <m/>
    <m/>
    <x v="3"/>
    <s v="E"/>
    <n v="10"/>
    <n v="168"/>
    <n v="130"/>
    <n v="0.1"/>
    <n v="630"/>
    <n v="77.380952379999997"/>
    <n v="45.466999999999999"/>
    <n v="0.27100000000000002"/>
    <s v="Excellent"/>
    <m/>
    <m/>
  </r>
  <r>
    <x v="87"/>
    <x v="7"/>
    <n v="56394374"/>
    <m/>
    <x v="0"/>
    <m/>
    <m/>
    <m/>
    <m/>
    <x v="2"/>
    <s v="N"/>
    <n v="2.5"/>
    <n v="201"/>
    <m/>
    <m/>
    <m/>
    <m/>
    <m/>
    <m/>
    <s v="Excellent"/>
    <m/>
    <m/>
  </r>
  <r>
    <x v="88"/>
    <x v="7"/>
    <n v="56394374"/>
    <m/>
    <x v="0"/>
    <m/>
    <m/>
    <m/>
    <m/>
    <x v="2"/>
    <s v="N"/>
    <n v="5"/>
    <n v="168"/>
    <m/>
    <m/>
    <m/>
    <m/>
    <m/>
    <m/>
    <s v="Excellent"/>
    <m/>
    <m/>
  </r>
  <r>
    <x v="89"/>
    <x v="7"/>
    <n v="56394374"/>
    <m/>
    <x v="0"/>
    <m/>
    <m/>
    <m/>
    <m/>
    <x v="3"/>
    <s v="N"/>
    <n v="10"/>
    <n v="88"/>
    <n v="59"/>
    <n v="4"/>
    <n v="200"/>
    <n v="67.045454550000002"/>
    <n v="14.433999999999999"/>
    <n v="0.17199999999999999"/>
    <s v="Fair"/>
    <s v="Heavy tree cover"/>
    <s v="https://drive.google.com/uc?id=1smA2HzQMleqHoZ7kWGSAeB9cs01z9Af9"/>
  </r>
  <r>
    <x v="90"/>
    <x v="7"/>
    <n v="56394374"/>
    <m/>
    <x v="0"/>
    <m/>
    <m/>
    <m/>
    <m/>
    <x v="3"/>
    <s v="N"/>
    <n v="10"/>
    <n v="93"/>
    <n v="60"/>
    <n v="5"/>
    <n v="350"/>
    <n v="64.516129030000002"/>
    <n v="25.259"/>
    <n v="0.28699999999999998"/>
    <s v="Good"/>
    <s v="Try again, tricky spot to sample, highly variable_x000a__x000a_Both samples good_x000a_"/>
    <m/>
  </r>
  <r>
    <x v="91"/>
    <x v="7"/>
    <n v="56394374"/>
    <m/>
    <x v="0"/>
    <m/>
    <m/>
    <m/>
    <m/>
    <x v="2"/>
    <s v="N"/>
    <n v="7.5"/>
    <n v="45"/>
    <m/>
    <m/>
    <m/>
    <m/>
    <m/>
    <m/>
    <s v="Good"/>
    <s v="Heavy canopy"/>
    <m/>
  </r>
  <r>
    <x v="92"/>
    <x v="8"/>
    <n v="56472585"/>
    <m/>
    <x v="0"/>
    <m/>
    <m/>
    <m/>
    <m/>
    <x v="3"/>
    <s v="Centre"/>
    <m/>
    <n v="279"/>
    <n v="252"/>
    <n v="0"/>
    <n v="890"/>
    <n v="90.322580650000006"/>
    <n v="64.230999999999995"/>
    <n v="0.23"/>
    <s v="Excellent"/>
    <m/>
    <m/>
  </r>
  <r>
    <x v="92"/>
    <x v="8"/>
    <n v="56472585"/>
    <m/>
    <x v="0"/>
    <m/>
    <m/>
    <m/>
    <m/>
    <x v="3"/>
    <s v="N"/>
    <n v="10"/>
    <n v="280"/>
    <n v="255"/>
    <n v="0"/>
    <n v="950"/>
    <n v="91.071428569999995"/>
    <n v="68.561000000000007"/>
    <n v="0.245"/>
    <s v="Excellent"/>
    <m/>
    <m/>
  </r>
  <r>
    <x v="92"/>
    <x v="8"/>
    <n v="56472585"/>
    <m/>
    <x v="0"/>
    <m/>
    <m/>
    <m/>
    <m/>
    <x v="2"/>
    <s v="N"/>
    <n v="2.5"/>
    <n v="275"/>
    <m/>
    <m/>
    <m/>
    <m/>
    <m/>
    <m/>
    <s v="Excellent"/>
    <m/>
    <m/>
  </r>
  <r>
    <x v="92"/>
    <x v="8"/>
    <n v="56472585"/>
    <m/>
    <x v="0"/>
    <m/>
    <m/>
    <m/>
    <m/>
    <x v="2"/>
    <s v="N"/>
    <n v="5"/>
    <n v="287"/>
    <m/>
    <m/>
    <m/>
    <m/>
    <m/>
    <m/>
    <s v="Excellent"/>
    <m/>
    <m/>
  </r>
  <r>
    <x v="92"/>
    <x v="8"/>
    <n v="56472585"/>
    <m/>
    <x v="0"/>
    <m/>
    <m/>
    <m/>
    <m/>
    <x v="2"/>
    <s v="N"/>
    <n v="7.5"/>
    <n v="306"/>
    <m/>
    <m/>
    <m/>
    <m/>
    <m/>
    <m/>
    <s v="Excellent"/>
    <m/>
    <m/>
  </r>
  <r>
    <x v="92"/>
    <x v="8"/>
    <n v="56472585"/>
    <m/>
    <x v="0"/>
    <m/>
    <m/>
    <m/>
    <m/>
    <x v="2"/>
    <s v="E"/>
    <n v="7.5"/>
    <n v="308"/>
    <m/>
    <m/>
    <m/>
    <m/>
    <m/>
    <m/>
    <s v="Excellent"/>
    <m/>
    <m/>
  </r>
  <r>
    <x v="92"/>
    <x v="8"/>
    <n v="56472585"/>
    <m/>
    <x v="0"/>
    <m/>
    <m/>
    <m/>
    <m/>
    <x v="2"/>
    <s v="E"/>
    <n v="5"/>
    <n v="302"/>
    <m/>
    <m/>
    <m/>
    <m/>
    <m/>
    <m/>
    <s v="Excellent"/>
    <m/>
    <m/>
  </r>
  <r>
    <x v="92"/>
    <x v="8"/>
    <n v="56472585"/>
    <m/>
    <x v="0"/>
    <m/>
    <m/>
    <m/>
    <m/>
    <x v="2"/>
    <s v="E"/>
    <n v="2.5"/>
    <n v="277"/>
    <m/>
    <m/>
    <m/>
    <m/>
    <m/>
    <m/>
    <s v="Excellent"/>
    <m/>
    <m/>
  </r>
  <r>
    <x v="92"/>
    <x v="8"/>
    <n v="56472585"/>
    <m/>
    <x v="0"/>
    <m/>
    <m/>
    <m/>
    <m/>
    <x v="3"/>
    <s v="E"/>
    <n v="10"/>
    <n v="312"/>
    <n v="249"/>
    <n v="0"/>
    <n v="1010"/>
    <n v="79.807692309999993"/>
    <n v="72.891000000000005"/>
    <n v="0.23400000000000001"/>
    <s v="Good"/>
    <m/>
    <m/>
  </r>
  <r>
    <x v="92"/>
    <x v="8"/>
    <n v="56472585"/>
    <m/>
    <x v="0"/>
    <m/>
    <m/>
    <m/>
    <m/>
    <x v="3"/>
    <s v="S"/>
    <n v="10"/>
    <n v="223"/>
    <n v="185"/>
    <n v="0"/>
    <n v="780"/>
    <n v="82.959641259999998"/>
    <n v="56.292000000000002"/>
    <n v="0.252"/>
    <m/>
    <m/>
    <m/>
  </r>
  <r>
    <x v="92"/>
    <x v="8"/>
    <n v="56472585"/>
    <m/>
    <x v="0"/>
    <m/>
    <m/>
    <m/>
    <m/>
    <x v="2"/>
    <s v="S"/>
    <n v="7.5"/>
    <n v="277"/>
    <m/>
    <m/>
    <m/>
    <m/>
    <m/>
    <m/>
    <s v="Excellent"/>
    <m/>
    <m/>
  </r>
  <r>
    <x v="92"/>
    <x v="8"/>
    <n v="56472585"/>
    <m/>
    <x v="0"/>
    <m/>
    <m/>
    <m/>
    <m/>
    <x v="2"/>
    <s v="S"/>
    <n v="5"/>
    <n v="267"/>
    <m/>
    <m/>
    <m/>
    <m/>
    <m/>
    <m/>
    <s v="Excellent"/>
    <m/>
    <m/>
  </r>
  <r>
    <x v="92"/>
    <x v="8"/>
    <n v="56472585"/>
    <m/>
    <x v="0"/>
    <m/>
    <m/>
    <m/>
    <m/>
    <x v="2"/>
    <s v="S"/>
    <n v="2.5"/>
    <n v="290"/>
    <m/>
    <m/>
    <m/>
    <m/>
    <m/>
    <m/>
    <s v="Excellent"/>
    <m/>
    <m/>
  </r>
  <r>
    <x v="92"/>
    <x v="8"/>
    <n v="56472585"/>
    <m/>
    <x v="0"/>
    <m/>
    <m/>
    <m/>
    <m/>
    <x v="3"/>
    <s v="W"/>
    <n v="10"/>
    <n v="281"/>
    <n v="258"/>
    <n v="0"/>
    <n v="980"/>
    <n v="91.814946620000001"/>
    <n v="70.725999999999999"/>
    <n v="0.252"/>
    <m/>
    <m/>
    <m/>
  </r>
  <r>
    <x v="92"/>
    <x v="8"/>
    <n v="56472585"/>
    <m/>
    <x v="0"/>
    <m/>
    <m/>
    <m/>
    <m/>
    <x v="2"/>
    <s v="W"/>
    <n v="2.5"/>
    <n v="267"/>
    <m/>
    <m/>
    <m/>
    <m/>
    <m/>
    <m/>
    <m/>
    <m/>
    <m/>
  </r>
  <r>
    <x v="92"/>
    <x v="8"/>
    <n v="56472585"/>
    <m/>
    <x v="0"/>
    <m/>
    <m/>
    <m/>
    <m/>
    <x v="2"/>
    <s v="W"/>
    <n v="5"/>
    <n v="269"/>
    <m/>
    <m/>
    <m/>
    <m/>
    <m/>
    <m/>
    <s v="Excellent"/>
    <s v="Close to canopy"/>
    <s v="https://drive.google.com/uc?id=1E47xAciAyzRt4YUmvvdPDRpUrBIycXcn"/>
  </r>
  <r>
    <x v="92"/>
    <x v="8"/>
    <n v="56472585"/>
    <m/>
    <x v="0"/>
    <m/>
    <m/>
    <m/>
    <m/>
    <x v="2"/>
    <s v="W"/>
    <n v="7.5"/>
    <n v="300"/>
    <m/>
    <m/>
    <m/>
    <m/>
    <m/>
    <m/>
    <s v="Excellent"/>
    <m/>
    <m/>
  </r>
  <r>
    <x v="93"/>
    <x v="9"/>
    <n v="56472586"/>
    <m/>
    <x v="0"/>
    <m/>
    <m/>
    <m/>
    <m/>
    <x v="3"/>
    <m/>
    <m/>
    <n v="256"/>
    <n v="214"/>
    <n v="4"/>
    <n v="1100"/>
    <n v="83.59375"/>
    <n v="79.387"/>
    <n v="0.315"/>
    <s v="Good"/>
    <s v="R2 1/3"/>
    <m/>
  </r>
  <r>
    <x v="93"/>
    <x v="9"/>
    <n v="56472586"/>
    <m/>
    <x v="0"/>
    <m/>
    <m/>
    <m/>
    <m/>
    <x v="3"/>
    <m/>
    <s v="Other"/>
    <n v="221"/>
    <n v="185"/>
    <n v="3"/>
    <n v="850"/>
    <n v="83.710407239999995"/>
    <n v="61.344000000000001"/>
    <n v="0.28100000000000003"/>
    <s v="Good"/>
    <s v="R2 2/3"/>
    <m/>
  </r>
  <r>
    <x v="93"/>
    <x v="9"/>
    <n v="56472586"/>
    <m/>
    <x v="0"/>
    <m/>
    <m/>
    <m/>
    <m/>
    <x v="3"/>
    <m/>
    <m/>
    <n v="196"/>
    <n v="156"/>
    <n v="4"/>
    <n v="750"/>
    <n v="79.591836729999997"/>
    <n v="54.127000000000002"/>
    <n v="0.28199999999999997"/>
    <s v="Good"/>
    <s v="R2 3/3"/>
    <s v="https://drive.google.com/uc?id=1r7-hgbxKoCuMyNxP8yW04zty-a6T7Nkd"/>
  </r>
  <r>
    <x v="94"/>
    <x v="10"/>
    <n v="56472587"/>
    <m/>
    <x v="0"/>
    <m/>
    <m/>
    <m/>
    <m/>
    <x v="2"/>
    <s v="W"/>
    <n v="10"/>
    <n v="156"/>
    <m/>
    <m/>
    <m/>
    <m/>
    <m/>
    <m/>
    <m/>
    <s v="Poor snow retrieval for density sample took a depth sample only"/>
    <m/>
  </r>
  <r>
    <x v="94"/>
    <x v="10"/>
    <n v="56472587"/>
    <m/>
    <x v="0"/>
    <m/>
    <m/>
    <m/>
    <m/>
    <x v="2"/>
    <s v="W"/>
    <n v="7.5"/>
    <n v="117"/>
    <m/>
    <m/>
    <m/>
    <m/>
    <m/>
    <m/>
    <s v="Fair"/>
    <m/>
    <m/>
  </r>
  <r>
    <x v="94"/>
    <x v="10"/>
    <n v="56472587"/>
    <m/>
    <x v="0"/>
    <m/>
    <m/>
    <m/>
    <m/>
    <x v="2"/>
    <s v="W"/>
    <n v="5"/>
    <n v="243"/>
    <m/>
    <m/>
    <m/>
    <m/>
    <m/>
    <m/>
    <s v="Good"/>
    <m/>
    <m/>
  </r>
  <r>
    <x v="94"/>
    <x v="10"/>
    <n v="56472587"/>
    <m/>
    <x v="0"/>
    <m/>
    <m/>
    <m/>
    <m/>
    <x v="2"/>
    <s v="W"/>
    <n v="2.5"/>
    <n v="231"/>
    <m/>
    <m/>
    <m/>
    <m/>
    <m/>
    <m/>
    <s v="Good"/>
    <m/>
    <m/>
  </r>
  <r>
    <x v="94"/>
    <x v="10"/>
    <n v="56472587"/>
    <m/>
    <x v="0"/>
    <m/>
    <m/>
    <m/>
    <m/>
    <x v="3"/>
    <s v="Centre"/>
    <m/>
    <n v="190"/>
    <n v="173"/>
    <n v="0"/>
    <n v="680"/>
    <n v="91.052631579999996"/>
    <n v="49.075000000000003"/>
    <n v="0.25800000000000001"/>
    <s v="Good"/>
    <m/>
    <m/>
  </r>
  <r>
    <x v="94"/>
    <x v="10"/>
    <n v="56472587"/>
    <m/>
    <x v="0"/>
    <m/>
    <m/>
    <m/>
    <m/>
    <x v="3"/>
    <s v="E"/>
    <n v="10"/>
    <n v="222"/>
    <n v="147"/>
    <n v="3"/>
    <n v="810"/>
    <n v="66.216216220000007"/>
    <n v="58.457999999999998"/>
    <n v="0.26700000000000002"/>
    <s v="Good"/>
    <m/>
    <m/>
  </r>
  <r>
    <x v="94"/>
    <x v="10"/>
    <n v="56472587"/>
    <m/>
    <x v="0"/>
    <m/>
    <m/>
    <m/>
    <m/>
    <x v="2"/>
    <s v="E"/>
    <n v="2.5"/>
    <n v="248"/>
    <m/>
    <m/>
    <m/>
    <m/>
    <m/>
    <m/>
    <s v="Good"/>
    <m/>
    <m/>
  </r>
  <r>
    <x v="94"/>
    <x v="10"/>
    <n v="56472587"/>
    <m/>
    <x v="0"/>
    <m/>
    <m/>
    <m/>
    <m/>
    <x v="2"/>
    <s v="E"/>
    <n v="5"/>
    <n v="205"/>
    <m/>
    <m/>
    <m/>
    <m/>
    <m/>
    <m/>
    <s v="Good"/>
    <s v="Under canopy 1 metre from tree"/>
    <m/>
  </r>
  <r>
    <x v="94"/>
    <x v="10"/>
    <n v="56472587"/>
    <m/>
    <x v="0"/>
    <m/>
    <m/>
    <m/>
    <m/>
    <x v="2"/>
    <s v="E"/>
    <n v="7.5"/>
    <n v="204"/>
    <m/>
    <m/>
    <m/>
    <m/>
    <m/>
    <m/>
    <s v="Good"/>
    <m/>
    <m/>
  </r>
  <r>
    <x v="94"/>
    <x v="10"/>
    <n v="56472587"/>
    <m/>
    <x v="0"/>
    <m/>
    <m/>
    <m/>
    <m/>
    <x v="2"/>
    <s v="N"/>
    <n v="2.5"/>
    <n v="188"/>
    <m/>
    <m/>
    <m/>
    <m/>
    <m/>
    <m/>
    <s v="Good"/>
    <s v="Under canopy"/>
    <m/>
  </r>
  <r>
    <x v="94"/>
    <x v="10"/>
    <n v="56472587"/>
    <m/>
    <x v="0"/>
    <m/>
    <m/>
    <m/>
    <m/>
    <x v="3"/>
    <s v="N"/>
    <n v="10"/>
    <n v="101"/>
    <n v="78"/>
    <n v="2"/>
    <n v="330"/>
    <n v="77.22772277"/>
    <n v="23.815999999999999"/>
    <n v="0.24099999999999999"/>
    <s v="Good"/>
    <s v="Under canopy plug consists of wood"/>
    <m/>
  </r>
  <r>
    <x v="94"/>
    <x v="10"/>
    <n v="56472587"/>
    <m/>
    <x v="0"/>
    <m/>
    <m/>
    <m/>
    <m/>
    <x v="2"/>
    <s v="N"/>
    <n v="5"/>
    <n v="214"/>
    <m/>
    <m/>
    <m/>
    <m/>
    <m/>
    <m/>
    <s v="Good"/>
    <m/>
    <m/>
  </r>
  <r>
    <x v="94"/>
    <x v="10"/>
    <n v="56472587"/>
    <m/>
    <x v="0"/>
    <m/>
    <m/>
    <m/>
    <m/>
    <x v="2"/>
    <s v="N"/>
    <n v="7.5"/>
    <n v="183"/>
    <m/>
    <m/>
    <m/>
    <m/>
    <m/>
    <m/>
    <s v="Good"/>
    <m/>
    <m/>
  </r>
  <r>
    <x v="94"/>
    <x v="10"/>
    <n v="56472587"/>
    <m/>
    <x v="0"/>
    <m/>
    <m/>
    <m/>
    <m/>
    <x v="2"/>
    <s v="S"/>
    <n v="2.5"/>
    <n v="196"/>
    <m/>
    <m/>
    <m/>
    <m/>
    <m/>
    <m/>
    <s v="Good"/>
    <s v="Under canopy"/>
    <m/>
  </r>
  <r>
    <x v="94"/>
    <x v="10"/>
    <n v="56472587"/>
    <m/>
    <x v="0"/>
    <m/>
    <m/>
    <m/>
    <m/>
    <x v="2"/>
    <s v="S"/>
    <n v="5"/>
    <n v="181"/>
    <m/>
    <m/>
    <m/>
    <m/>
    <m/>
    <m/>
    <s v="Good"/>
    <s v="Under canopy between trees"/>
    <m/>
  </r>
  <r>
    <x v="94"/>
    <x v="10"/>
    <n v="56472587"/>
    <m/>
    <x v="0"/>
    <m/>
    <m/>
    <m/>
    <m/>
    <x v="2"/>
    <s v="S"/>
    <n v="7.5"/>
    <n v="206"/>
    <m/>
    <m/>
    <m/>
    <m/>
    <m/>
    <m/>
    <s v="Good"/>
    <m/>
    <m/>
  </r>
  <r>
    <x v="94"/>
    <x v="10"/>
    <n v="56472587"/>
    <m/>
    <x v="0"/>
    <m/>
    <m/>
    <m/>
    <m/>
    <x v="3"/>
    <s v="S"/>
    <n v="10"/>
    <n v="230"/>
    <n v="193"/>
    <n v="0"/>
    <n v="870"/>
    <n v="83.913043479999999"/>
    <n v="62.787999999999997"/>
    <n v="0.27300000000000002"/>
    <m/>
    <m/>
    <s v="https://drive.google.com/uc?id=19e0TiadBcqcnRLn2MHs8J6XiBHWbfgzp"/>
  </r>
  <r>
    <x v="95"/>
    <x v="11"/>
    <n v="56472589"/>
    <m/>
    <x v="0"/>
    <m/>
    <m/>
    <m/>
    <m/>
    <x v="2"/>
    <s v="Centre"/>
    <m/>
    <n v="186"/>
    <m/>
    <m/>
    <m/>
    <m/>
    <m/>
    <m/>
    <m/>
    <s v="Excellent"/>
    <m/>
  </r>
  <r>
    <x v="95"/>
    <x v="11"/>
    <n v="56472589"/>
    <m/>
    <x v="0"/>
    <m/>
    <m/>
    <m/>
    <m/>
    <x v="2"/>
    <s v="S"/>
    <n v="2.5"/>
    <n v="202"/>
    <m/>
    <m/>
    <m/>
    <m/>
    <m/>
    <m/>
    <m/>
    <s v="Excellent"/>
    <m/>
  </r>
  <r>
    <x v="95"/>
    <x v="11"/>
    <n v="56472589"/>
    <m/>
    <x v="0"/>
    <m/>
    <m/>
    <m/>
    <m/>
    <x v="2"/>
    <s v="S"/>
    <n v="5"/>
    <n v="151"/>
    <m/>
    <m/>
    <m/>
    <m/>
    <m/>
    <m/>
    <m/>
    <s v="Excellent"/>
    <s v="Beside tree"/>
  </r>
  <r>
    <x v="95"/>
    <x v="11"/>
    <n v="56472589"/>
    <m/>
    <x v="0"/>
    <m/>
    <m/>
    <m/>
    <m/>
    <x v="2"/>
    <s v="S"/>
    <n v="7.5"/>
    <n v="215"/>
    <m/>
    <m/>
    <m/>
    <m/>
    <m/>
    <m/>
    <m/>
    <s v="Excellent"/>
    <m/>
  </r>
  <r>
    <x v="95"/>
    <x v="11"/>
    <n v="56472589"/>
    <m/>
    <x v="0"/>
    <m/>
    <m/>
    <m/>
    <m/>
    <x v="2"/>
    <s v="S"/>
    <n v="10"/>
    <n v="224"/>
    <m/>
    <m/>
    <m/>
    <m/>
    <m/>
    <m/>
    <m/>
    <s v="Excellent"/>
    <m/>
  </r>
  <r>
    <x v="95"/>
    <x v="11"/>
    <n v="56472589"/>
    <m/>
    <x v="0"/>
    <m/>
    <m/>
    <m/>
    <m/>
    <x v="2"/>
    <s v="W"/>
    <n v="2.5"/>
    <n v="214"/>
    <m/>
    <m/>
    <m/>
    <m/>
    <m/>
    <m/>
    <m/>
    <s v="Excellent"/>
    <m/>
  </r>
  <r>
    <x v="95"/>
    <x v="11"/>
    <n v="56472589"/>
    <m/>
    <x v="0"/>
    <m/>
    <m/>
    <m/>
    <m/>
    <x v="2"/>
    <s v="W"/>
    <n v="5"/>
    <n v="171"/>
    <m/>
    <m/>
    <m/>
    <m/>
    <m/>
    <m/>
    <m/>
    <s v="Excellent"/>
    <m/>
  </r>
  <r>
    <x v="95"/>
    <x v="11"/>
    <n v="56472589"/>
    <m/>
    <x v="0"/>
    <m/>
    <m/>
    <m/>
    <m/>
    <x v="2"/>
    <s v="W"/>
    <n v="7.5"/>
    <n v="228"/>
    <m/>
    <m/>
    <m/>
    <m/>
    <m/>
    <m/>
    <m/>
    <s v="Excellent"/>
    <m/>
  </r>
  <r>
    <x v="95"/>
    <x v="11"/>
    <n v="56472589"/>
    <m/>
    <x v="0"/>
    <m/>
    <m/>
    <m/>
    <m/>
    <x v="2"/>
    <s v="W"/>
    <n v="10"/>
    <n v="213"/>
    <m/>
    <m/>
    <m/>
    <m/>
    <m/>
    <m/>
    <m/>
    <s v="Excellent"/>
    <m/>
  </r>
  <r>
    <x v="95"/>
    <x v="11"/>
    <n v="56472589"/>
    <m/>
    <x v="0"/>
    <m/>
    <m/>
    <m/>
    <m/>
    <x v="2"/>
    <s v="E"/>
    <n v="10"/>
    <n v="239"/>
    <m/>
    <m/>
    <m/>
    <m/>
    <m/>
    <m/>
    <m/>
    <s v="Excellent"/>
    <s v="Beside skin track"/>
  </r>
  <r>
    <x v="95"/>
    <x v="11"/>
    <n v="56472589"/>
    <m/>
    <x v="0"/>
    <m/>
    <m/>
    <m/>
    <m/>
    <x v="2"/>
    <s v="E"/>
    <n v="7.5"/>
    <n v="241"/>
    <m/>
    <m/>
    <m/>
    <m/>
    <m/>
    <m/>
    <m/>
    <s v="Excellent"/>
    <m/>
  </r>
  <r>
    <x v="95"/>
    <x v="11"/>
    <n v="56472589"/>
    <m/>
    <x v="0"/>
    <m/>
    <m/>
    <m/>
    <m/>
    <x v="2"/>
    <s v="E"/>
    <n v="5"/>
    <n v="220"/>
    <m/>
    <m/>
    <m/>
    <m/>
    <m/>
    <m/>
    <m/>
    <s v="Excellent"/>
    <m/>
  </r>
  <r>
    <x v="95"/>
    <x v="11"/>
    <n v="56472589"/>
    <m/>
    <x v="0"/>
    <m/>
    <m/>
    <m/>
    <m/>
    <x v="2"/>
    <s v="E"/>
    <n v="2.5"/>
    <n v="218"/>
    <m/>
    <m/>
    <m/>
    <m/>
    <m/>
    <m/>
    <m/>
    <s v="Excellent"/>
    <m/>
  </r>
  <r>
    <x v="95"/>
    <x v="11"/>
    <n v="56472589"/>
    <m/>
    <x v="0"/>
    <m/>
    <m/>
    <m/>
    <m/>
    <x v="2"/>
    <s v="N"/>
    <n v="2.5"/>
    <n v="202"/>
    <m/>
    <m/>
    <m/>
    <m/>
    <m/>
    <m/>
    <m/>
    <s v="Excellent"/>
    <m/>
  </r>
  <r>
    <x v="95"/>
    <x v="11"/>
    <n v="56472589"/>
    <m/>
    <x v="0"/>
    <m/>
    <m/>
    <m/>
    <m/>
    <x v="2"/>
    <s v="N"/>
    <n v="5"/>
    <n v="228"/>
    <m/>
    <m/>
    <m/>
    <m/>
    <m/>
    <m/>
    <m/>
    <s v="Excellent"/>
    <m/>
  </r>
  <r>
    <x v="95"/>
    <x v="11"/>
    <n v="56472589"/>
    <m/>
    <x v="0"/>
    <m/>
    <m/>
    <m/>
    <m/>
    <x v="2"/>
    <s v="N"/>
    <n v="7.5"/>
    <n v="266"/>
    <m/>
    <m/>
    <m/>
    <m/>
    <m/>
    <m/>
    <m/>
    <s v="Excellent"/>
    <m/>
  </r>
  <r>
    <x v="95"/>
    <x v="11"/>
    <n v="56472589"/>
    <m/>
    <x v="0"/>
    <m/>
    <m/>
    <m/>
    <m/>
    <x v="2"/>
    <s v="N"/>
    <n v="10"/>
    <n v="273"/>
    <m/>
    <m/>
    <m/>
    <m/>
    <m/>
    <m/>
    <m/>
    <s v="Excellent"/>
    <m/>
  </r>
  <r>
    <x v="96"/>
    <x v="12"/>
    <n v="56472588"/>
    <m/>
    <x v="0"/>
    <m/>
    <m/>
    <m/>
    <m/>
    <x v="3"/>
    <m/>
    <m/>
    <n v="160"/>
    <n v="131"/>
    <n v="0"/>
    <m/>
    <n v="750"/>
    <n v="81.875"/>
    <n v="54.127000000000002"/>
    <n v="0.33800000000000002"/>
    <m/>
    <s v="1/3 r10 cam density _x000a_Closest to cam"/>
  </r>
  <r>
    <x v="96"/>
    <x v="12"/>
    <n v="56472588"/>
    <m/>
    <x v="0"/>
    <m/>
    <m/>
    <m/>
    <m/>
    <x v="3"/>
    <m/>
    <m/>
    <n v="172"/>
    <n v="138"/>
    <n v="0"/>
    <m/>
    <n v="810"/>
    <n v="80.232558139999995"/>
    <n v="58.457999999999998"/>
    <n v="0.34"/>
    <s v="Excellent"/>
    <s v="2/3 _x000a_R10 cam _x000a_Centre _x000a_"/>
  </r>
  <r>
    <x v="96"/>
    <x v="12"/>
    <n v="56472588"/>
    <m/>
    <x v="0"/>
    <m/>
    <m/>
    <m/>
    <m/>
    <x v="3"/>
    <m/>
    <m/>
    <n v="151"/>
    <n v="82"/>
    <n v="0"/>
    <m/>
    <n v="520"/>
    <n v="54.304635759999996"/>
    <n v="37.527999999999999"/>
    <n v="0.249"/>
    <s v="Fair"/>
    <s v="3/3_x000a_Furthest from cam_x000a_R10 on ridge"/>
  </r>
  <r>
    <x v="97"/>
    <x v="13"/>
    <n v="56311272"/>
    <m/>
    <x v="0"/>
    <m/>
    <m/>
    <s v="lat=50.314411, long=-126.362823, alt=1047.103725, hAccuracy=5.000000, vAccuracy=8.000000, timestamp=2021-04-05T21:59:45Z"/>
    <m/>
    <x v="3"/>
    <s v="N"/>
    <n v="10"/>
    <n v="297"/>
    <n v="245"/>
    <n v="0.1"/>
    <n v="1290"/>
    <n v="100"/>
    <n v="93.099000000000004"/>
    <n v="0.38"/>
    <s v="Good"/>
    <s v="Hollow"/>
    <s v="https://drive.google.com/uc?id=1UfmUtJf0XUQSdezNqT5HWwGABgNAfDTU"/>
  </r>
  <r>
    <x v="98"/>
    <x v="13"/>
    <n v="56311272"/>
    <m/>
    <x v="0"/>
    <m/>
    <m/>
    <m/>
    <m/>
    <x v="2"/>
    <s v="N"/>
    <n v="7.5"/>
    <n v="303"/>
    <m/>
    <m/>
    <m/>
    <m/>
    <m/>
    <m/>
    <s v="Excellent"/>
    <m/>
    <m/>
  </r>
  <r>
    <x v="99"/>
    <x v="13"/>
    <n v="56311272"/>
    <m/>
    <x v="0"/>
    <m/>
    <m/>
    <m/>
    <m/>
    <x v="2"/>
    <s v="N"/>
    <n v="5"/>
    <n v="220"/>
    <m/>
    <m/>
    <m/>
    <m/>
    <m/>
    <m/>
    <s v="Excellent"/>
    <m/>
    <m/>
  </r>
  <r>
    <x v="99"/>
    <x v="13"/>
    <n v="56311272"/>
    <m/>
    <x v="0"/>
    <m/>
    <m/>
    <m/>
    <m/>
    <x v="2"/>
    <s v="N"/>
    <n v="2.5"/>
    <n v="225"/>
    <m/>
    <m/>
    <m/>
    <m/>
    <m/>
    <m/>
    <s v="Excellent"/>
    <m/>
    <m/>
  </r>
  <r>
    <x v="100"/>
    <x v="13"/>
    <n v="56311272"/>
    <m/>
    <x v="0"/>
    <m/>
    <m/>
    <m/>
    <m/>
    <x v="3"/>
    <s v="Centre"/>
    <m/>
    <n v="259"/>
    <n v="227"/>
    <n v="0"/>
    <n v="1110"/>
    <n v="100"/>
    <n v="80.108000000000004"/>
    <n v="0.35299999999999998"/>
    <s v="Excellent"/>
    <m/>
    <m/>
  </r>
  <r>
    <x v="101"/>
    <x v="13"/>
    <n v="56311272"/>
    <m/>
    <x v="0"/>
    <m/>
    <m/>
    <m/>
    <m/>
    <x v="3"/>
    <s v="S"/>
    <n v="10"/>
    <n v="271"/>
    <n v="224"/>
    <n v="4"/>
    <n v="1060"/>
    <n v="100"/>
    <n v="76.5"/>
    <n v="0.34799999999999998"/>
    <s v="Excellent"/>
    <m/>
    <m/>
  </r>
  <r>
    <x v="102"/>
    <x v="13"/>
    <n v="56311272"/>
    <m/>
    <x v="0"/>
    <m/>
    <m/>
    <m/>
    <m/>
    <x v="2"/>
    <s v="S"/>
    <n v="2.5"/>
    <n v="266"/>
    <m/>
    <m/>
    <m/>
    <m/>
    <m/>
    <m/>
    <s v="Excellent"/>
    <m/>
    <m/>
  </r>
  <r>
    <x v="102"/>
    <x v="13"/>
    <n v="56311272"/>
    <m/>
    <x v="0"/>
    <m/>
    <m/>
    <m/>
    <m/>
    <x v="2"/>
    <s v="S"/>
    <n v="5"/>
    <n v="276"/>
    <m/>
    <m/>
    <m/>
    <m/>
    <m/>
    <m/>
    <s v="Good"/>
    <m/>
    <m/>
  </r>
  <r>
    <x v="103"/>
    <x v="13"/>
    <n v="56311272"/>
    <m/>
    <x v="0"/>
    <m/>
    <m/>
    <m/>
    <m/>
    <x v="2"/>
    <s v="S"/>
    <n v="7.5"/>
    <n v="268"/>
    <m/>
    <m/>
    <m/>
    <m/>
    <m/>
    <m/>
    <s v="Good"/>
    <m/>
    <m/>
  </r>
  <r>
    <x v="104"/>
    <x v="13"/>
    <n v="56311272"/>
    <m/>
    <x v="0"/>
    <m/>
    <m/>
    <m/>
    <m/>
    <x v="3"/>
    <s v="E"/>
    <n v="10"/>
    <n v="266"/>
    <n v="240"/>
    <n v="3"/>
    <n v="1110"/>
    <n v="100"/>
    <n v="80.108000000000004"/>
    <n v="0.33800000000000002"/>
    <s v="Excellent"/>
    <m/>
    <m/>
  </r>
  <r>
    <x v="105"/>
    <x v="13"/>
    <n v="56311272"/>
    <m/>
    <x v="0"/>
    <m/>
    <m/>
    <m/>
    <m/>
    <x v="2"/>
    <s v="W"/>
    <n v="2.5"/>
    <n v="282"/>
    <m/>
    <m/>
    <m/>
    <m/>
    <m/>
    <m/>
    <s v="Excellent"/>
    <m/>
    <m/>
  </r>
  <r>
    <x v="106"/>
    <x v="13"/>
    <n v="56311272"/>
    <m/>
    <x v="0"/>
    <m/>
    <m/>
    <m/>
    <m/>
    <x v="2"/>
    <s v="W"/>
    <n v="5"/>
    <n v="291"/>
    <m/>
    <m/>
    <m/>
    <m/>
    <m/>
    <m/>
    <s v="Good"/>
    <m/>
    <m/>
  </r>
  <r>
    <x v="107"/>
    <x v="13"/>
    <n v="56311272"/>
    <m/>
    <x v="0"/>
    <m/>
    <m/>
    <m/>
    <m/>
    <x v="2"/>
    <s v="W"/>
    <n v="7.5"/>
    <n v="266"/>
    <m/>
    <m/>
    <m/>
    <m/>
    <m/>
    <m/>
    <s v="Good"/>
    <m/>
    <m/>
  </r>
  <r>
    <x v="108"/>
    <x v="13"/>
    <n v="56311272"/>
    <m/>
    <x v="0"/>
    <m/>
    <m/>
    <m/>
    <m/>
    <x v="3"/>
    <s v="W"/>
    <n v="10"/>
    <n v="231"/>
    <n v="202"/>
    <n v="3"/>
    <n v="890"/>
    <n v="100"/>
    <n v="64.230999999999995"/>
    <n v="0.32300000000000001"/>
    <s v="Excellent"/>
    <m/>
    <m/>
  </r>
  <r>
    <x v="109"/>
    <x v="13"/>
    <n v="56311272"/>
    <m/>
    <x v="0"/>
    <m/>
    <m/>
    <m/>
    <m/>
    <x v="2"/>
    <s v="E"/>
    <n v="2.5"/>
    <n v="150"/>
    <m/>
    <m/>
    <m/>
    <m/>
    <m/>
    <m/>
    <s v="Good"/>
    <s v="Stump"/>
    <m/>
  </r>
  <r>
    <x v="110"/>
    <x v="13"/>
    <n v="56311272"/>
    <m/>
    <x v="0"/>
    <m/>
    <m/>
    <m/>
    <m/>
    <x v="2"/>
    <s v="E"/>
    <n v="5"/>
    <n v="282"/>
    <m/>
    <m/>
    <m/>
    <m/>
    <m/>
    <m/>
    <s v="Good"/>
    <m/>
    <m/>
  </r>
  <r>
    <x v="110"/>
    <x v="13"/>
    <n v="56311272"/>
    <m/>
    <x v="0"/>
    <m/>
    <m/>
    <m/>
    <m/>
    <x v="2"/>
    <s v="E"/>
    <n v="7.5"/>
    <n v="279"/>
    <m/>
    <m/>
    <m/>
    <m/>
    <m/>
    <m/>
    <s v="Excellent"/>
    <m/>
    <m/>
  </r>
  <r>
    <x v="111"/>
    <x v="14"/>
    <n v="56435454"/>
    <m/>
    <x v="0"/>
    <m/>
    <m/>
    <m/>
    <m/>
    <x v="2"/>
    <s v="E"/>
    <n v="2.5"/>
    <n v="318"/>
    <m/>
    <m/>
    <m/>
    <m/>
    <m/>
    <m/>
    <s v="Excellent"/>
    <s v="18cm snow on crust"/>
    <m/>
  </r>
  <r>
    <x v="112"/>
    <x v="14"/>
    <n v="56435454"/>
    <m/>
    <x v="0"/>
    <m/>
    <m/>
    <m/>
    <m/>
    <x v="2"/>
    <s v="E"/>
    <n v="5"/>
    <n v="280"/>
    <m/>
    <m/>
    <m/>
    <m/>
    <m/>
    <m/>
    <s v="Excellent"/>
    <s v="20cm on crust"/>
    <s v="https://drive.google.com/uc?id=18wNPmcMFZFBjYwMD5ex5WlNbuF2UXpeD"/>
  </r>
  <r>
    <x v="113"/>
    <x v="14"/>
    <n v="56435454"/>
    <m/>
    <x v="0"/>
    <m/>
    <m/>
    <m/>
    <m/>
    <x v="2"/>
    <s v="E"/>
    <n v="7.5"/>
    <n v="280"/>
    <m/>
    <m/>
    <m/>
    <m/>
    <m/>
    <m/>
    <m/>
    <s v="16cm on crust"/>
    <m/>
  </r>
  <r>
    <x v="114"/>
    <x v="14"/>
    <n v="56435454"/>
    <m/>
    <x v="0"/>
    <m/>
    <m/>
    <m/>
    <m/>
    <x v="3"/>
    <s v="Centre"/>
    <m/>
    <n v="345"/>
    <n v="269"/>
    <n v="11"/>
    <n v="1210"/>
    <n v="77.971014490000002"/>
    <n v="87.325000000000003"/>
    <n v="0.26100000000000001"/>
    <s v="Good"/>
    <s v="20cm removed on crust"/>
    <s v="https://drive.google.com/uc?id=1hYlqjMfG4eLv-dej1VFWJLAeMx3NKD1j"/>
  </r>
  <r>
    <x v="108"/>
    <x v="14"/>
    <n v="56435454"/>
    <m/>
    <x v="0"/>
    <m/>
    <m/>
    <m/>
    <m/>
    <x v="2"/>
    <s v="S"/>
    <n v="7.5"/>
    <n v="269"/>
    <m/>
    <m/>
    <m/>
    <m/>
    <m/>
    <m/>
    <s v="Good"/>
    <s v="22cm on crust"/>
    <m/>
  </r>
  <r>
    <x v="115"/>
    <x v="14"/>
    <n v="56435454"/>
    <m/>
    <x v="0"/>
    <m/>
    <m/>
    <m/>
    <m/>
    <x v="2"/>
    <s v="S"/>
    <n v="5"/>
    <n v="263"/>
    <m/>
    <m/>
    <m/>
    <m/>
    <m/>
    <m/>
    <s v="Good"/>
    <s v="17cm on crust"/>
    <m/>
  </r>
  <r>
    <x v="116"/>
    <x v="14"/>
    <n v="56435454"/>
    <m/>
    <x v="0"/>
    <m/>
    <m/>
    <m/>
    <m/>
    <x v="2"/>
    <s v="S"/>
    <n v="2.5"/>
    <n v="272"/>
    <m/>
    <m/>
    <m/>
    <m/>
    <m/>
    <m/>
    <s v="Excellent"/>
    <s v="16cm on crust"/>
    <m/>
  </r>
  <r>
    <x v="117"/>
    <x v="14"/>
    <n v="56435454"/>
    <m/>
    <x v="0"/>
    <m/>
    <m/>
    <m/>
    <m/>
    <x v="2"/>
    <s v="W"/>
    <n v="7.5"/>
    <n v="135"/>
    <m/>
    <m/>
    <m/>
    <m/>
    <m/>
    <m/>
    <s v="Excellent"/>
    <s v="Tree well, 2cm on crust"/>
    <m/>
  </r>
  <r>
    <x v="118"/>
    <x v="14"/>
    <n v="56435454"/>
    <m/>
    <x v="0"/>
    <m/>
    <m/>
    <m/>
    <m/>
    <x v="2"/>
    <s v="W"/>
    <n v="5"/>
    <n v="231"/>
    <m/>
    <m/>
    <m/>
    <m/>
    <m/>
    <m/>
    <s v="Excellent"/>
    <s v="17cm on crust"/>
    <m/>
  </r>
  <r>
    <x v="119"/>
    <x v="14"/>
    <n v="56435454"/>
    <m/>
    <x v="0"/>
    <m/>
    <m/>
    <m/>
    <m/>
    <x v="2"/>
    <s v="W"/>
    <n v="2.5"/>
    <n v="285"/>
    <m/>
    <m/>
    <m/>
    <m/>
    <m/>
    <m/>
    <s v="Excellent"/>
    <s v="19cm on crust"/>
    <m/>
  </r>
  <r>
    <x v="120"/>
    <x v="14"/>
    <n v="56435454"/>
    <m/>
    <x v="0"/>
    <m/>
    <m/>
    <m/>
    <m/>
    <x v="2"/>
    <s v="E"/>
    <n v="10"/>
    <n v="271"/>
    <m/>
    <m/>
    <m/>
    <m/>
    <m/>
    <m/>
    <s v="Good"/>
    <s v="11cm on crust"/>
    <m/>
  </r>
  <r>
    <x v="121"/>
    <x v="14"/>
    <n v="56435454"/>
    <m/>
    <x v="0"/>
    <m/>
    <m/>
    <m/>
    <m/>
    <x v="2"/>
    <s v="N"/>
    <n v="2.5"/>
    <n v="330"/>
    <m/>
    <m/>
    <m/>
    <m/>
    <m/>
    <m/>
    <s v="Good"/>
    <s v="24cm on crust"/>
    <m/>
  </r>
  <r>
    <x v="122"/>
    <x v="14"/>
    <n v="56435454"/>
    <m/>
    <x v="0"/>
    <m/>
    <m/>
    <m/>
    <m/>
    <x v="2"/>
    <s v="N"/>
    <n v="5"/>
    <n v="291"/>
    <m/>
    <m/>
    <m/>
    <m/>
    <m/>
    <m/>
    <s v="Excellent"/>
    <s v="18cm on crust"/>
    <m/>
  </r>
  <r>
    <x v="123"/>
    <x v="14"/>
    <n v="56435454"/>
    <m/>
    <x v="0"/>
    <m/>
    <m/>
    <m/>
    <m/>
    <x v="2"/>
    <s v="N"/>
    <n v="7.5"/>
    <n v="304"/>
    <m/>
    <m/>
    <m/>
    <m/>
    <m/>
    <m/>
    <s v="Good"/>
    <s v="18cm on crust"/>
    <m/>
  </r>
  <r>
    <x v="124"/>
    <x v="14"/>
    <n v="56435454"/>
    <m/>
    <x v="0"/>
    <m/>
    <m/>
    <m/>
    <m/>
    <x v="2"/>
    <s v="N"/>
    <n v="10"/>
    <n v="323"/>
    <m/>
    <m/>
    <m/>
    <m/>
    <m/>
    <m/>
    <s v="Good"/>
    <s v="20cm on crust"/>
    <m/>
  </r>
  <r>
    <x v="125"/>
    <x v="14"/>
    <n v="56435454"/>
    <m/>
    <x v="0"/>
    <m/>
    <m/>
    <m/>
    <m/>
    <x v="2"/>
    <s v="W"/>
    <n v="10"/>
    <n v="215"/>
    <m/>
    <m/>
    <m/>
    <m/>
    <m/>
    <m/>
    <s v="Excellent"/>
    <s v="In tree well of 1mdiameter cedar. 2cm on crust"/>
    <m/>
  </r>
  <r>
    <x v="126"/>
    <x v="14"/>
    <n v="56435454"/>
    <m/>
    <x v="0"/>
    <m/>
    <m/>
    <m/>
    <m/>
    <x v="2"/>
    <s v="S"/>
    <n v="10"/>
    <n v="303"/>
    <m/>
    <m/>
    <m/>
    <m/>
    <m/>
    <m/>
    <s v="Good"/>
    <s v="21cm on crust"/>
    <m/>
  </r>
  <r>
    <x v="127"/>
    <x v="15"/>
    <n v="56435459"/>
    <m/>
    <x v="0"/>
    <m/>
    <m/>
    <m/>
    <m/>
    <x v="2"/>
    <s v="W"/>
    <n v="10"/>
    <n v="210"/>
    <m/>
    <m/>
    <m/>
    <m/>
    <m/>
    <m/>
    <s v="Excellent"/>
    <s v="Hard rock or stump. 7cm on crust"/>
    <m/>
  </r>
  <r>
    <x v="128"/>
    <x v="15"/>
    <n v="56435459"/>
    <m/>
    <x v="0"/>
    <m/>
    <m/>
    <m/>
    <m/>
    <x v="2"/>
    <s v="W"/>
    <n v="7.5"/>
    <n v="217"/>
    <m/>
    <m/>
    <m/>
    <m/>
    <m/>
    <m/>
    <s v="Excellent"/>
    <s v="9cm on crust"/>
    <m/>
  </r>
  <r>
    <x v="129"/>
    <x v="15"/>
    <n v="56435459"/>
    <m/>
    <x v="0"/>
    <m/>
    <m/>
    <m/>
    <m/>
    <x v="2"/>
    <s v="W"/>
    <n v="5"/>
    <n v="243"/>
    <m/>
    <m/>
    <m/>
    <m/>
    <m/>
    <m/>
    <s v="Excellent"/>
    <s v="10cm on crust"/>
    <m/>
  </r>
  <r>
    <x v="130"/>
    <x v="15"/>
    <n v="56435459"/>
    <m/>
    <x v="0"/>
    <m/>
    <m/>
    <m/>
    <m/>
    <x v="2"/>
    <s v="W"/>
    <n v="2.5"/>
    <n v="239"/>
    <m/>
    <m/>
    <m/>
    <m/>
    <m/>
    <m/>
    <s v="Excellent"/>
    <s v="9cm on crust"/>
    <m/>
  </r>
  <r>
    <x v="131"/>
    <x v="15"/>
    <n v="56435459"/>
    <m/>
    <x v="0"/>
    <m/>
    <m/>
    <m/>
    <m/>
    <x v="2"/>
    <s v="S"/>
    <n v="10"/>
    <n v="233"/>
    <m/>
    <m/>
    <m/>
    <m/>
    <m/>
    <m/>
    <s v="Excellent"/>
    <s v="10cm on crust"/>
    <m/>
  </r>
  <r>
    <x v="132"/>
    <x v="15"/>
    <n v="56435459"/>
    <m/>
    <x v="0"/>
    <m/>
    <m/>
    <m/>
    <m/>
    <x v="2"/>
    <s v="S"/>
    <n v="7.5"/>
    <n v="265"/>
    <m/>
    <m/>
    <m/>
    <m/>
    <m/>
    <m/>
    <s v="Excellent"/>
    <s v="6cm on crust"/>
    <m/>
  </r>
  <r>
    <x v="132"/>
    <x v="15"/>
    <n v="56435459"/>
    <m/>
    <x v="0"/>
    <m/>
    <m/>
    <m/>
    <m/>
    <x v="2"/>
    <s v="S"/>
    <n v="5"/>
    <n v="208"/>
    <m/>
    <m/>
    <m/>
    <m/>
    <m/>
    <m/>
    <s v="Excellent"/>
    <s v="7cm on crust"/>
    <m/>
  </r>
  <r>
    <x v="133"/>
    <x v="15"/>
    <n v="56435459"/>
    <m/>
    <x v="0"/>
    <m/>
    <m/>
    <m/>
    <m/>
    <x v="2"/>
    <s v="S"/>
    <n v="2.5"/>
    <n v="230"/>
    <m/>
    <m/>
    <m/>
    <m/>
    <m/>
    <m/>
    <s v="Excellent"/>
    <s v="10cm on crust"/>
    <s v="https://drive.google.com/uc?id=1iqNKl8V7JjDyQQ9K4aykhu6tXqZ60ixe"/>
  </r>
  <r>
    <x v="134"/>
    <x v="15"/>
    <n v="56435459"/>
    <m/>
    <x v="0"/>
    <m/>
    <m/>
    <m/>
    <m/>
    <x v="3"/>
    <s v="Centre"/>
    <m/>
    <n v="245"/>
    <n v="35"/>
    <n v="1"/>
    <n v="200"/>
    <n v="14.28571429"/>
    <n v="14.433999999999999"/>
    <n v="5.8999999999999997E-2"/>
    <s v="Bad"/>
    <s v="Cores very challenging today. Compressing and freezing. Did not bring extra cutter. MoE alu tubes to 305m with handle"/>
    <s v="https://drive.google.com/uc?id=1Fs4CZNwAwj0XjjlurQMQ_jD4V6QEdHwA"/>
  </r>
  <r>
    <x v="135"/>
    <x v="15"/>
    <n v="56435459"/>
    <m/>
    <x v="0"/>
    <m/>
    <m/>
    <m/>
    <m/>
    <x v="3"/>
    <s v="Centre"/>
    <m/>
    <n v="204"/>
    <n v="49"/>
    <m/>
    <m/>
    <n v="24.019607839999999"/>
    <m/>
    <m/>
    <s v="Bad"/>
    <m/>
    <m/>
  </r>
  <r>
    <x v="136"/>
    <x v="15"/>
    <n v="56435459"/>
    <m/>
    <x v="0"/>
    <m/>
    <m/>
    <m/>
    <m/>
    <x v="2"/>
    <s v="N"/>
    <n v="10"/>
    <n v="239"/>
    <m/>
    <m/>
    <m/>
    <m/>
    <m/>
    <m/>
    <s v="Excellent"/>
    <s v="9cm on crust"/>
    <m/>
  </r>
  <r>
    <x v="137"/>
    <x v="15"/>
    <n v="56435459"/>
    <m/>
    <x v="0"/>
    <m/>
    <m/>
    <m/>
    <m/>
    <x v="2"/>
    <s v="N"/>
    <n v="7.5"/>
    <n v="221"/>
    <m/>
    <m/>
    <m/>
    <m/>
    <m/>
    <m/>
    <s v="Excellent"/>
    <s v="9cm on crust"/>
    <m/>
  </r>
  <r>
    <x v="138"/>
    <x v="15"/>
    <n v="56435459"/>
    <m/>
    <x v="0"/>
    <m/>
    <m/>
    <m/>
    <m/>
    <x v="2"/>
    <s v="N"/>
    <n v="5"/>
    <n v="240"/>
    <m/>
    <m/>
    <m/>
    <m/>
    <m/>
    <m/>
    <s v="Good"/>
    <s v="8cm crust"/>
    <m/>
  </r>
  <r>
    <x v="139"/>
    <x v="15"/>
    <n v="56435459"/>
    <m/>
    <x v="0"/>
    <m/>
    <m/>
    <m/>
    <m/>
    <x v="2"/>
    <s v="N"/>
    <n v="2.5"/>
    <n v="230"/>
    <m/>
    <m/>
    <m/>
    <m/>
    <m/>
    <m/>
    <s v="Good"/>
    <s v="9cm crust"/>
    <m/>
  </r>
  <r>
    <x v="140"/>
    <x v="15"/>
    <n v="56435459"/>
    <m/>
    <x v="0"/>
    <m/>
    <m/>
    <m/>
    <m/>
    <x v="2"/>
    <s v="E"/>
    <n v="10"/>
    <n v="238"/>
    <m/>
    <m/>
    <m/>
    <m/>
    <m/>
    <m/>
    <s v="Excellent"/>
    <s v="9cm on crust"/>
    <s v="https://drive.google.com/uc?id=1WxuFYmmk05yjGmrb6fbnZy5z0WaNSnFk"/>
  </r>
  <r>
    <x v="141"/>
    <x v="15"/>
    <n v="56435459"/>
    <m/>
    <x v="0"/>
    <m/>
    <m/>
    <m/>
    <m/>
    <x v="2"/>
    <s v="E"/>
    <n v="7.5"/>
    <n v="244"/>
    <m/>
    <m/>
    <m/>
    <m/>
    <m/>
    <m/>
    <s v="Good"/>
    <s v="8cm on crust"/>
    <m/>
  </r>
  <r>
    <x v="142"/>
    <x v="15"/>
    <n v="56435459"/>
    <m/>
    <x v="0"/>
    <m/>
    <m/>
    <m/>
    <m/>
    <x v="2"/>
    <s v="E"/>
    <n v="5"/>
    <n v="206"/>
    <m/>
    <m/>
    <m/>
    <m/>
    <m/>
    <m/>
    <s v="Good"/>
    <s v="10cm crust"/>
    <m/>
  </r>
  <r>
    <x v="143"/>
    <x v="15"/>
    <n v="56435459"/>
    <m/>
    <x v="0"/>
    <m/>
    <m/>
    <m/>
    <m/>
    <x v="2"/>
    <s v="E"/>
    <n v="2.5"/>
    <n v="224"/>
    <m/>
    <m/>
    <m/>
    <m/>
    <m/>
    <m/>
    <s v="Good"/>
    <s v="11cm crust"/>
    <m/>
  </r>
  <r>
    <x v="108"/>
    <x v="16"/>
    <m/>
    <m/>
    <x v="0"/>
    <m/>
    <m/>
    <m/>
    <m/>
    <x v="1"/>
    <m/>
    <m/>
    <m/>
    <m/>
    <m/>
    <m/>
    <m/>
    <m/>
    <m/>
    <m/>
    <m/>
    <m/>
  </r>
  <r>
    <x v="108"/>
    <x v="16"/>
    <m/>
    <m/>
    <x v="0"/>
    <m/>
    <m/>
    <m/>
    <m/>
    <x v="1"/>
    <m/>
    <m/>
    <m/>
    <m/>
    <m/>
    <m/>
    <m/>
    <m/>
    <m/>
    <m/>
    <m/>
    <m/>
  </r>
  <r>
    <x v="108"/>
    <x v="16"/>
    <m/>
    <m/>
    <x v="0"/>
    <m/>
    <m/>
    <m/>
    <m/>
    <x v="1"/>
    <m/>
    <m/>
    <m/>
    <m/>
    <m/>
    <m/>
    <m/>
    <m/>
    <m/>
    <m/>
    <m/>
    <m/>
  </r>
  <r>
    <x v="108"/>
    <x v="16"/>
    <m/>
    <m/>
    <x v="0"/>
    <m/>
    <m/>
    <m/>
    <m/>
    <x v="1"/>
    <m/>
    <m/>
    <m/>
    <m/>
    <m/>
    <m/>
    <m/>
    <m/>
    <m/>
    <m/>
    <m/>
    <m/>
  </r>
  <r>
    <x v="108"/>
    <x v="16"/>
    <m/>
    <m/>
    <x v="0"/>
    <m/>
    <m/>
    <m/>
    <m/>
    <x v="1"/>
    <m/>
    <m/>
    <m/>
    <m/>
    <m/>
    <m/>
    <m/>
    <m/>
    <m/>
    <m/>
    <m/>
    <m/>
  </r>
  <r>
    <x v="108"/>
    <x v="16"/>
    <m/>
    <m/>
    <x v="0"/>
    <m/>
    <m/>
    <m/>
    <m/>
    <x v="1"/>
    <m/>
    <m/>
    <m/>
    <m/>
    <m/>
    <m/>
    <m/>
    <m/>
    <m/>
    <m/>
    <m/>
    <m/>
  </r>
  <r>
    <x v="108"/>
    <x v="16"/>
    <m/>
    <m/>
    <x v="0"/>
    <m/>
    <m/>
    <m/>
    <m/>
    <x v="1"/>
    <m/>
    <m/>
    <m/>
    <m/>
    <m/>
    <m/>
    <m/>
    <m/>
    <m/>
    <m/>
    <m/>
    <m/>
  </r>
  <r>
    <x v="108"/>
    <x v="16"/>
    <m/>
    <m/>
    <x v="0"/>
    <m/>
    <m/>
    <m/>
    <m/>
    <x v="1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m/>
    <x v="0"/>
    <s v="iPad_186771EF-CF83-474C-B7BE-2AC725137EB9"/>
    <m/>
    <x v="0"/>
    <x v="0"/>
    <m/>
    <m/>
    <m/>
    <s v="Depth"/>
    <s v="S"/>
    <n v="7.5"/>
    <n v="245"/>
    <m/>
    <m/>
    <m/>
    <m/>
    <m/>
    <m/>
    <s v="Excellent"/>
    <m/>
    <m/>
  </r>
  <r>
    <m/>
    <x v="0"/>
    <s v="iPad_186771EF-CF83-474C-B7BE-2AC725137EB9"/>
    <m/>
    <x v="0"/>
    <x v="0"/>
    <m/>
    <m/>
    <m/>
    <s v="Depth"/>
    <s v="S"/>
    <n v="5"/>
    <n v="200"/>
    <m/>
    <m/>
    <m/>
    <m/>
    <m/>
    <m/>
    <s v="Excellent"/>
    <m/>
    <m/>
  </r>
  <r>
    <m/>
    <x v="0"/>
    <s v="iPad_186771EF-CF83-474C-B7BE-2AC725137EB9"/>
    <m/>
    <x v="0"/>
    <x v="0"/>
    <m/>
    <m/>
    <m/>
    <s v="Depth"/>
    <s v="S"/>
    <n v="2.5"/>
    <n v="188"/>
    <m/>
    <m/>
    <m/>
    <m/>
    <m/>
    <m/>
    <s v="Excellent"/>
    <m/>
    <m/>
  </r>
  <r>
    <m/>
    <x v="0"/>
    <s v="iPad_186771EF-CF83-474C-B7BE-2AC725137EB9"/>
    <m/>
    <x v="0"/>
    <x v="0"/>
    <m/>
    <m/>
    <m/>
    <s v="Density"/>
    <s v="S"/>
    <n v="10"/>
    <n v="240"/>
    <n v="204"/>
    <n v="4"/>
    <n v="760"/>
    <m/>
    <n v="54.848999999999997"/>
    <n v="0.27400000000000002"/>
    <s v="Excellent"/>
    <m/>
    <s v="https://drive.google.com/uc?id=18jhPSQKq9JgZlJfLbzOMnGXJF1iIgE9f"/>
  </r>
  <r>
    <m/>
    <x v="0"/>
    <s v="iPad_186771EF-CF83-474C-B7BE-2AC725137EB9"/>
    <m/>
    <x v="0"/>
    <x v="0"/>
    <m/>
    <m/>
    <m/>
    <s v="Depth"/>
    <s v="N"/>
    <n v="2.5"/>
    <n v="223"/>
    <m/>
    <m/>
    <m/>
    <m/>
    <m/>
    <m/>
    <s v="Excellent"/>
    <m/>
    <m/>
  </r>
  <r>
    <m/>
    <x v="0"/>
    <s v="iPad_186771EF-CF83-474C-B7BE-2AC725137EB9"/>
    <m/>
    <x v="1"/>
    <x v="1"/>
    <n v="1331.451"/>
    <m/>
    <m/>
    <s v="Density"/>
    <s v="Centre"/>
    <m/>
    <n v="184"/>
    <n v="87"/>
    <n v="3"/>
    <n v="410"/>
    <m/>
    <n v="29.59"/>
    <n v="0.35199999999999998"/>
    <s v="Fair"/>
    <s v="Air pocket"/>
    <m/>
  </r>
  <r>
    <m/>
    <x v="0"/>
    <s v="iPad_186771EF-CF83-474C-B7BE-2AC725137EB9"/>
    <m/>
    <x v="0"/>
    <x v="0"/>
    <m/>
    <m/>
    <m/>
    <s v="Depth"/>
    <s v="N"/>
    <n v="5"/>
    <n v="201"/>
    <m/>
    <m/>
    <m/>
    <m/>
    <m/>
    <m/>
    <s v="Excellent"/>
    <m/>
    <m/>
  </r>
  <r>
    <m/>
    <x v="0"/>
    <s v="iPad_186771EF-CF83-474C-B7BE-2AC725137EB9"/>
    <m/>
    <x v="0"/>
    <x v="0"/>
    <m/>
    <m/>
    <m/>
    <s v="Depth"/>
    <s v="N"/>
    <n v="2.5"/>
    <n v="201"/>
    <m/>
    <m/>
    <m/>
    <m/>
    <m/>
    <m/>
    <s v="Good"/>
    <m/>
    <m/>
  </r>
  <r>
    <m/>
    <x v="0"/>
    <s v="iPad_186771EF-CF83-474C-B7BE-2AC725137EB9"/>
    <m/>
    <x v="0"/>
    <x v="0"/>
    <m/>
    <m/>
    <m/>
    <s v="Density"/>
    <s v="N"/>
    <n v="10"/>
    <n v="243"/>
    <n v="207"/>
    <n v="0"/>
    <n v="830"/>
    <m/>
    <n v="59.901000000000003"/>
    <n v="0.28899999999999998"/>
    <s v="Excellent"/>
    <m/>
    <s v="https://drive.google.com/uc?id=1UGNrGIGMy9XXgHuUkVpzuPhGsbHEln8W"/>
  </r>
  <r>
    <m/>
    <x v="0"/>
    <s v="iPad_186771EF-CF83-474C-B7BE-2AC725137EB9"/>
    <m/>
    <x v="0"/>
    <x v="0"/>
    <m/>
    <m/>
    <m/>
    <s v="Depth"/>
    <s v="W"/>
    <n v="2.5"/>
    <n v="208"/>
    <m/>
    <m/>
    <m/>
    <m/>
    <m/>
    <m/>
    <s v="Excellent"/>
    <m/>
    <m/>
  </r>
  <r>
    <m/>
    <x v="0"/>
    <s v="iPad_186771EF-CF83-474C-B7BE-2AC725137EB9"/>
    <m/>
    <x v="0"/>
    <x v="0"/>
    <m/>
    <m/>
    <m/>
    <s v="Depth"/>
    <s v="W"/>
    <n v="5"/>
    <n v="240"/>
    <m/>
    <m/>
    <m/>
    <m/>
    <m/>
    <m/>
    <s v="Excellent"/>
    <m/>
    <m/>
  </r>
  <r>
    <m/>
    <x v="0"/>
    <s v="iPad_186771EF-CF83-474C-B7BE-2AC725137EB9"/>
    <m/>
    <x v="0"/>
    <x v="0"/>
    <m/>
    <m/>
    <m/>
    <s v="Depth"/>
    <s v="W"/>
    <n v="7.5"/>
    <n v="231"/>
    <m/>
    <m/>
    <m/>
    <m/>
    <m/>
    <m/>
    <s v="Excellent"/>
    <m/>
    <m/>
  </r>
  <r>
    <m/>
    <x v="0"/>
    <s v="iPad_186771EF-CF83-474C-B7BE-2AC725137EB9"/>
    <m/>
    <x v="0"/>
    <x v="0"/>
    <m/>
    <m/>
    <m/>
    <s v="Density"/>
    <s v="E"/>
    <n v="10"/>
    <n v="201"/>
    <n v="160"/>
    <n v="1"/>
    <n v="620"/>
    <m/>
    <n v="44.744999999999997"/>
    <n v="0.28100000000000003"/>
    <s v="Excellent"/>
    <m/>
    <s v="https://drive.google.com/uc?id=10rNQAQK_emn_hLaihj8QBA11mQMCKlqt"/>
  </r>
  <r>
    <m/>
    <x v="0"/>
    <s v="iPad_186771EF-CF83-474C-B7BE-2AC725137EB9"/>
    <m/>
    <x v="0"/>
    <x v="0"/>
    <m/>
    <m/>
    <m/>
    <s v="Depth"/>
    <s v="E"/>
    <n v="2.5"/>
    <n v="215"/>
    <m/>
    <m/>
    <m/>
    <m/>
    <m/>
    <m/>
    <s v="Good"/>
    <m/>
    <m/>
  </r>
  <r>
    <m/>
    <x v="0"/>
    <s v="iPad_186771EF-CF83-474C-B7BE-2AC725137EB9"/>
    <m/>
    <x v="0"/>
    <x v="0"/>
    <m/>
    <m/>
    <m/>
    <s v="Depth"/>
    <s v="E"/>
    <n v="5"/>
    <n v="218"/>
    <m/>
    <m/>
    <m/>
    <m/>
    <m/>
    <m/>
    <s v="Excellent"/>
    <m/>
    <m/>
  </r>
  <r>
    <m/>
    <x v="0"/>
    <s v="iPad_186771EF-CF83-474C-B7BE-2AC725137EB9"/>
    <m/>
    <x v="0"/>
    <x v="0"/>
    <m/>
    <m/>
    <m/>
    <s v="Depth"/>
    <s v="E"/>
    <n v="7.5"/>
    <n v="250"/>
    <m/>
    <m/>
    <m/>
    <m/>
    <m/>
    <m/>
    <s v="Good"/>
    <m/>
    <m/>
  </r>
  <r>
    <m/>
    <x v="0"/>
    <s v="iPad_186771EF-CF83-474C-B7BE-2AC725137EB9"/>
    <m/>
    <x v="0"/>
    <x v="0"/>
    <m/>
    <m/>
    <m/>
    <s v="Density"/>
    <s v="W"/>
    <n v="10"/>
    <n v="225"/>
    <n v="185"/>
    <n v="1"/>
    <n v="750"/>
    <m/>
    <n v="54.127000000000002"/>
    <n v="0.29399999999999998"/>
    <s v="Excellent"/>
    <m/>
    <s v="https://drive.google.com/uc?id=1-_Xi3BTETzhMH_OcJYtPFLz19Jupa3Y8"/>
  </r>
  <r>
    <m/>
    <x v="1"/>
    <s v="iPad_186771EF-CF83-474C-B7BE-2AC725137EB9"/>
    <m/>
    <x v="0"/>
    <x v="0"/>
    <m/>
    <m/>
    <m/>
    <s v="Depth"/>
    <s v="E"/>
    <n v="2.5"/>
    <n v="249"/>
    <m/>
    <m/>
    <m/>
    <m/>
    <m/>
    <m/>
    <s v="Excellent"/>
    <m/>
    <m/>
  </r>
  <r>
    <m/>
    <x v="1"/>
    <s v="iPad_186771EF-CF83-474C-B7BE-2AC725137EB9"/>
    <m/>
    <x v="0"/>
    <x v="0"/>
    <m/>
    <m/>
    <m/>
    <s v="Depth"/>
    <s v="E"/>
    <n v="5"/>
    <n v="246"/>
    <m/>
    <m/>
    <m/>
    <m/>
    <m/>
    <m/>
    <s v="Excellent"/>
    <s v="Under canopy of 80cm diameter fir"/>
    <m/>
  </r>
  <r>
    <m/>
    <x v="1"/>
    <s v="iPad_186771EF-CF83-474C-B7BE-2AC725137EB9"/>
    <m/>
    <x v="0"/>
    <x v="0"/>
    <m/>
    <m/>
    <m/>
    <s v="Depth"/>
    <s v="E"/>
    <n v="7.5"/>
    <n v="147"/>
    <m/>
    <m/>
    <m/>
    <m/>
    <m/>
    <m/>
    <s v="Excellent"/>
    <s v="Tree well of 80cm dis fir"/>
    <s v="https://drive.google.com/uc?id=1mv9cgzo6_EpEhyAcZl6Ito3Fn30CK2BD"/>
  </r>
  <r>
    <m/>
    <x v="1"/>
    <s v="iPad_186771EF-CF83-474C-B7BE-2AC725137EB9"/>
    <m/>
    <x v="0"/>
    <x v="0"/>
    <m/>
    <m/>
    <m/>
    <s v="Depth"/>
    <s v="W"/>
    <n v="2.5"/>
    <n v="278"/>
    <m/>
    <m/>
    <m/>
    <m/>
    <m/>
    <m/>
    <m/>
    <s v="Most open sky"/>
    <m/>
  </r>
  <r>
    <m/>
    <x v="1"/>
    <s v="iPad_186771EF-CF83-474C-B7BE-2AC725137EB9"/>
    <m/>
    <x v="0"/>
    <x v="0"/>
    <m/>
    <m/>
    <m/>
    <s v="Depth"/>
    <s v="W"/>
    <n v="5"/>
    <n v="288"/>
    <m/>
    <m/>
    <m/>
    <m/>
    <m/>
    <m/>
    <m/>
    <m/>
    <m/>
  </r>
  <r>
    <m/>
    <x v="1"/>
    <s v="iPad_186771EF-CF83-474C-B7BE-2AC725137EB9"/>
    <m/>
    <x v="0"/>
    <x v="0"/>
    <m/>
    <m/>
    <m/>
    <s v="Depth"/>
    <s v="W"/>
    <n v="7.5"/>
    <n v="285"/>
    <m/>
    <m/>
    <m/>
    <m/>
    <m/>
    <m/>
    <s v="Excellent"/>
    <m/>
    <s v="https://drive.google.com/uc?id=1keO5tif6ujftHxlcJXkHIqd5g1cMBiJ6"/>
  </r>
  <r>
    <m/>
    <x v="1"/>
    <s v="iPad_186771EF-CF83-474C-B7BE-2AC725137EB9"/>
    <m/>
    <x v="0"/>
    <x v="0"/>
    <m/>
    <m/>
    <m/>
    <s v="Depth"/>
    <s v="N"/>
    <n v="7.5"/>
    <n v="177"/>
    <m/>
    <m/>
    <m/>
    <m/>
    <m/>
    <m/>
    <s v="Excellent"/>
    <s v="Under canopy"/>
    <m/>
  </r>
  <r>
    <m/>
    <x v="1"/>
    <s v="iPad_186771EF-CF83-474C-B7BE-2AC725137EB9"/>
    <m/>
    <x v="0"/>
    <x v="0"/>
    <m/>
    <m/>
    <m/>
    <s v="Depth"/>
    <s v="N"/>
    <n v="5"/>
    <n v="287"/>
    <m/>
    <m/>
    <m/>
    <m/>
    <m/>
    <m/>
    <s v="Excellent"/>
    <s v="Just under canopy. Fringe"/>
    <m/>
  </r>
  <r>
    <m/>
    <x v="1"/>
    <s v="iPad_186771EF-CF83-474C-B7BE-2AC725137EB9"/>
    <m/>
    <x v="0"/>
    <x v="0"/>
    <m/>
    <m/>
    <m/>
    <s v="Depth"/>
    <s v="N"/>
    <n v="2.5"/>
    <n v="291"/>
    <m/>
    <m/>
    <m/>
    <m/>
    <m/>
    <m/>
    <s v="Excellent"/>
    <m/>
    <m/>
  </r>
  <r>
    <m/>
    <x v="1"/>
    <s v="iPad_186771EF-CF83-474C-B7BE-2AC725137EB9"/>
    <m/>
    <x v="0"/>
    <x v="0"/>
    <m/>
    <m/>
    <m/>
    <s v="Depth"/>
    <s v="S"/>
    <n v="7.5"/>
    <n v="266"/>
    <m/>
    <m/>
    <m/>
    <m/>
    <m/>
    <m/>
    <s v="Excellent"/>
    <m/>
    <m/>
  </r>
  <r>
    <m/>
    <x v="1"/>
    <s v="iPad_186771EF-CF83-474C-B7BE-2AC725137EB9"/>
    <m/>
    <x v="0"/>
    <x v="0"/>
    <m/>
    <m/>
    <m/>
    <s v="Depth"/>
    <s v="S"/>
    <n v="5"/>
    <n v="261"/>
    <m/>
    <m/>
    <m/>
    <m/>
    <m/>
    <m/>
    <s v="Excellent"/>
    <m/>
    <m/>
  </r>
  <r>
    <m/>
    <x v="1"/>
    <s v="iPad_186771EF-CF83-474C-B7BE-2AC725137EB9"/>
    <m/>
    <x v="0"/>
    <x v="0"/>
    <m/>
    <m/>
    <m/>
    <s v="Depth"/>
    <s v="S"/>
    <n v="2.5"/>
    <n v="270"/>
    <m/>
    <m/>
    <m/>
    <m/>
    <m/>
    <m/>
    <s v="Excellent"/>
    <m/>
    <s v="https://drive.google.com/uc?id=1MQc-aJw0oXmQ7FocZIhKs8BOc1Gc0MwT"/>
  </r>
  <r>
    <m/>
    <x v="1"/>
    <s v="iPad_186771EF-CF83-474C-B7BE-2AC725137EB9"/>
    <m/>
    <x v="0"/>
    <x v="0"/>
    <m/>
    <m/>
    <m/>
    <s v="Density"/>
    <s v="E"/>
    <n v="10"/>
    <n v="248"/>
    <n v="158"/>
    <n v="8"/>
    <n v="560"/>
    <m/>
    <n v="40.414999999999999"/>
    <n v="0.26900000000000002"/>
    <s v="Fair"/>
    <s v="Tk’s first aco snow density!_x000a_Not in but near treewell_x000a_3400_x000a_2840"/>
    <s v="https://drive.google.com/uc?id=1Go8HLRaQQYK3TtP2MCVWnrseWCRNgbkN"/>
  </r>
  <r>
    <m/>
    <x v="1"/>
    <s v="iPad_186771EF-CF83-474C-B7BE-2AC725137EB9"/>
    <m/>
    <x v="2"/>
    <x v="2"/>
    <s v="1244.668,101"/>
    <m/>
    <m/>
    <s v="Density"/>
    <s v="Centre"/>
    <m/>
    <n v="270"/>
    <n v="243"/>
    <n v="0"/>
    <n v="650"/>
    <m/>
    <n v="46.91"/>
    <n v="0.193"/>
    <s v="Good"/>
    <n v="3550"/>
    <m/>
  </r>
  <r>
    <m/>
    <x v="1"/>
    <s v="iPad_186771EF-CF83-474C-B7BE-2AC725137EB9"/>
    <m/>
    <x v="0"/>
    <x v="0"/>
    <m/>
    <m/>
    <m/>
    <s v="Density"/>
    <s v="W"/>
    <n v="10"/>
    <n v="229"/>
    <n v="194"/>
    <n v="0.1"/>
    <n v="750"/>
    <m/>
    <n v="54.127000000000002"/>
    <n v="0.27900000000000003"/>
    <s v="Good"/>
    <s v="Check tare on moe2 up to 3.05m with handle"/>
    <m/>
  </r>
  <r>
    <m/>
    <x v="2"/>
    <s v="iPad_186771EF-CF83-474C-B7BE-2AC725137EB9"/>
    <m/>
    <x v="3"/>
    <x v="3"/>
    <n v="1275.037"/>
    <m/>
    <m/>
    <s v="Depth"/>
    <s v="Centre"/>
    <m/>
    <n v="276"/>
    <m/>
    <m/>
    <m/>
    <m/>
    <m/>
    <m/>
    <s v="Excellent"/>
    <s v="Only depths here for now"/>
    <s v="https://drive.google.com/uc?id=1OTwV-2_ATOge0uhW8Eo_BlSkvehEvuXL"/>
  </r>
  <r>
    <m/>
    <x v="2"/>
    <s v="iPad_186771EF-CF83-474C-B7BE-2AC725137EB9"/>
    <m/>
    <x v="0"/>
    <x v="0"/>
    <m/>
    <m/>
    <m/>
    <s v="Depth"/>
    <s v="E"/>
    <n v="10"/>
    <n v="295"/>
    <m/>
    <m/>
    <m/>
    <m/>
    <m/>
    <m/>
    <s v="Good"/>
    <m/>
    <m/>
  </r>
  <r>
    <m/>
    <x v="2"/>
    <s v="iPad_186771EF-CF83-474C-B7BE-2AC725137EB9"/>
    <m/>
    <x v="0"/>
    <x v="0"/>
    <m/>
    <m/>
    <m/>
    <s v="Depth"/>
    <s v="E"/>
    <n v="7.5"/>
    <n v="295"/>
    <m/>
    <m/>
    <m/>
    <m/>
    <m/>
    <m/>
    <s v="Good"/>
    <m/>
    <m/>
  </r>
  <r>
    <m/>
    <x v="2"/>
    <s v="iPad_186771EF-CF83-474C-B7BE-2AC725137EB9"/>
    <m/>
    <x v="0"/>
    <x v="0"/>
    <m/>
    <m/>
    <m/>
    <s v="Depth"/>
    <s v="E"/>
    <n v="5"/>
    <n v="295"/>
    <m/>
    <m/>
    <m/>
    <m/>
    <m/>
    <m/>
    <s v="Good"/>
    <m/>
    <m/>
  </r>
  <r>
    <m/>
    <x v="2"/>
    <s v="iPad_186771EF-CF83-474C-B7BE-2AC725137EB9"/>
    <m/>
    <x v="0"/>
    <x v="0"/>
    <m/>
    <m/>
    <m/>
    <s v="Depth"/>
    <s v="E"/>
    <n v="2.5"/>
    <n v="290"/>
    <m/>
    <m/>
    <m/>
    <m/>
    <m/>
    <m/>
    <s v="Good"/>
    <s v="May be a few cm in soil for all these W probes"/>
    <m/>
  </r>
  <r>
    <m/>
    <x v="2"/>
    <s v="iPad_186771EF-CF83-474C-B7BE-2AC725137EB9"/>
    <m/>
    <x v="0"/>
    <x v="0"/>
    <m/>
    <m/>
    <m/>
    <s v="Depth"/>
    <s v="N"/>
    <n v="10"/>
    <n v="275"/>
    <m/>
    <m/>
    <m/>
    <m/>
    <m/>
    <m/>
    <s v="Excellent"/>
    <m/>
    <m/>
  </r>
  <r>
    <m/>
    <x v="2"/>
    <s v="iPad_186771EF-CF83-474C-B7BE-2AC725137EB9"/>
    <m/>
    <x v="0"/>
    <x v="0"/>
    <m/>
    <m/>
    <m/>
    <s v="Depth"/>
    <s v="N"/>
    <n v="7.5"/>
    <n v="315"/>
    <m/>
    <m/>
    <m/>
    <m/>
    <m/>
    <m/>
    <s v="Good"/>
    <m/>
    <m/>
  </r>
  <r>
    <m/>
    <x v="2"/>
    <s v="iPad_186771EF-CF83-474C-B7BE-2AC725137EB9"/>
    <m/>
    <x v="0"/>
    <x v="0"/>
    <m/>
    <m/>
    <m/>
    <s v="Depth"/>
    <s v="N"/>
    <n v="5"/>
    <n v="290"/>
    <m/>
    <m/>
    <m/>
    <m/>
    <m/>
    <m/>
    <s v="Good"/>
    <m/>
    <m/>
  </r>
  <r>
    <m/>
    <x v="2"/>
    <s v="iPad_186771EF-CF83-474C-B7BE-2AC725137EB9"/>
    <m/>
    <x v="0"/>
    <x v="0"/>
    <m/>
    <m/>
    <m/>
    <s v="Depth"/>
    <s v="N"/>
    <n v="2.5"/>
    <n v="267"/>
    <m/>
    <m/>
    <m/>
    <m/>
    <m/>
    <m/>
    <s v="Good"/>
    <m/>
    <m/>
  </r>
  <r>
    <m/>
    <x v="2"/>
    <s v="iPad_186771EF-CF83-474C-B7BE-2AC725137EB9"/>
    <m/>
    <x v="0"/>
    <x v="0"/>
    <m/>
    <m/>
    <m/>
    <s v="Depth"/>
    <s v="W"/>
    <n v="2.5"/>
    <n v="255"/>
    <m/>
    <m/>
    <m/>
    <m/>
    <m/>
    <m/>
    <s v="Good"/>
    <s v="Switch west depths for east on this plot"/>
    <m/>
  </r>
  <r>
    <m/>
    <x v="2"/>
    <s v="iPad_186771EF-CF83-474C-B7BE-2AC725137EB9"/>
    <m/>
    <x v="0"/>
    <x v="0"/>
    <m/>
    <m/>
    <m/>
    <s v="Depth"/>
    <s v="W"/>
    <n v="5"/>
    <n v="260"/>
    <m/>
    <m/>
    <m/>
    <m/>
    <m/>
    <m/>
    <s v="Excellent"/>
    <s v="Swap e with west"/>
    <m/>
  </r>
  <r>
    <m/>
    <x v="2"/>
    <s v="iPad_186771EF-CF83-474C-B7BE-2AC725137EB9"/>
    <m/>
    <x v="0"/>
    <x v="0"/>
    <m/>
    <m/>
    <m/>
    <s v="Depth"/>
    <s v="W"/>
    <n v="7.5"/>
    <n v="293"/>
    <m/>
    <m/>
    <m/>
    <m/>
    <m/>
    <m/>
    <s v="Excellent"/>
    <m/>
    <m/>
  </r>
  <r>
    <m/>
    <x v="2"/>
    <s v="iPad_186771EF-CF83-474C-B7BE-2AC725137EB9"/>
    <m/>
    <x v="0"/>
    <x v="0"/>
    <m/>
    <m/>
    <m/>
    <s v="Depth"/>
    <s v="W"/>
    <n v="10"/>
    <n v="270"/>
    <m/>
    <m/>
    <m/>
    <m/>
    <m/>
    <m/>
    <s v="Good"/>
    <s v="Swap with west"/>
    <m/>
  </r>
  <r>
    <m/>
    <x v="2"/>
    <s v="iPad_186771EF-CF83-474C-B7BE-2AC725137EB9"/>
    <m/>
    <x v="0"/>
    <x v="0"/>
    <m/>
    <m/>
    <m/>
    <s v="Depth"/>
    <s v="S"/>
    <n v="10"/>
    <n v="286"/>
    <m/>
    <m/>
    <m/>
    <m/>
    <m/>
    <m/>
    <s v="Excellent"/>
    <s v="Open sky"/>
    <s v="https://drive.google.com/uc?id=1aY5GyxJxF2P1ktUOm_wVZqjYvPY0rT8A"/>
  </r>
  <r>
    <m/>
    <x v="2"/>
    <s v="iPad_186771EF-CF83-474C-B7BE-2AC725137EB9"/>
    <m/>
    <x v="0"/>
    <x v="0"/>
    <m/>
    <m/>
    <m/>
    <s v="Depth"/>
    <s v="S"/>
    <n v="7.5"/>
    <n v="245"/>
    <m/>
    <m/>
    <m/>
    <m/>
    <m/>
    <m/>
    <s v="Good"/>
    <m/>
    <m/>
  </r>
  <r>
    <m/>
    <x v="2"/>
    <s v="iPad_186771EF-CF83-474C-B7BE-2AC725137EB9"/>
    <m/>
    <x v="0"/>
    <x v="0"/>
    <m/>
    <m/>
    <m/>
    <s v="Depth"/>
    <s v="S"/>
    <n v="5"/>
    <n v="267"/>
    <m/>
    <m/>
    <m/>
    <m/>
    <m/>
    <m/>
    <m/>
    <m/>
    <m/>
  </r>
  <r>
    <m/>
    <x v="2"/>
    <s v="iPad_186771EF-CF83-474C-B7BE-2AC725137EB9"/>
    <m/>
    <x v="0"/>
    <x v="0"/>
    <m/>
    <m/>
    <m/>
    <s v="Depth"/>
    <s v="S"/>
    <n v="2.5"/>
    <n v="277"/>
    <m/>
    <m/>
    <m/>
    <m/>
    <m/>
    <m/>
    <s v="Excellent"/>
    <m/>
    <m/>
  </r>
  <r>
    <m/>
    <x v="3"/>
    <s v="iPad_186771EF-CF83-474C-B7BE-2AC725137EB9"/>
    <m/>
    <x v="0"/>
    <x v="0"/>
    <m/>
    <m/>
    <m/>
    <s v="Depth"/>
    <s v="N"/>
    <n v="10"/>
    <n v="201"/>
    <m/>
    <m/>
    <m/>
    <m/>
    <m/>
    <m/>
    <s v="Excellent"/>
    <m/>
    <s v="https://drive.google.com/uc?id=1Xf1zGK-zF7s1chN0MEoJfyjJTLEW39te"/>
  </r>
  <r>
    <m/>
    <x v="3"/>
    <s v="iPad_186771EF-CF83-474C-B7BE-2AC725137EB9"/>
    <m/>
    <x v="0"/>
    <x v="0"/>
    <m/>
    <m/>
    <m/>
    <s v="Depth"/>
    <s v="N"/>
    <n v="7.5"/>
    <n v="214"/>
    <m/>
    <m/>
    <m/>
    <m/>
    <m/>
    <m/>
    <s v="Excellent"/>
    <m/>
    <m/>
  </r>
  <r>
    <m/>
    <x v="3"/>
    <s v="iPad_186771EF-CF83-474C-B7BE-2AC725137EB9"/>
    <m/>
    <x v="0"/>
    <x v="0"/>
    <m/>
    <m/>
    <m/>
    <s v="Depth"/>
    <s v="N"/>
    <n v="5"/>
    <n v="214"/>
    <m/>
    <m/>
    <m/>
    <m/>
    <m/>
    <m/>
    <s v="Excellent"/>
    <m/>
    <m/>
  </r>
  <r>
    <m/>
    <x v="3"/>
    <s v="iPad_186771EF-CF83-474C-B7BE-2AC725137EB9"/>
    <m/>
    <x v="0"/>
    <x v="0"/>
    <m/>
    <m/>
    <m/>
    <s v="Depth"/>
    <s v="N"/>
    <n v="2.5"/>
    <n v="201"/>
    <m/>
    <m/>
    <m/>
    <m/>
    <m/>
    <m/>
    <s v="Excellent"/>
    <m/>
    <m/>
  </r>
  <r>
    <m/>
    <x v="3"/>
    <s v="iPad_186771EF-CF83-474C-B7BE-2AC725137EB9"/>
    <m/>
    <x v="4"/>
    <x v="4"/>
    <n v="1352.0119999999999"/>
    <m/>
    <m/>
    <s v="Depth"/>
    <s v="Centre"/>
    <m/>
    <n v="224"/>
    <m/>
    <m/>
    <m/>
    <m/>
    <m/>
    <m/>
    <s v="Excellent"/>
    <m/>
    <m/>
  </r>
  <r>
    <m/>
    <x v="3"/>
    <s v="iPad_186771EF-CF83-474C-B7BE-2AC725137EB9"/>
    <m/>
    <x v="0"/>
    <x v="0"/>
    <m/>
    <m/>
    <m/>
    <s v="Depth"/>
    <s v="W"/>
    <n v="2.5"/>
    <n v="239"/>
    <m/>
    <m/>
    <m/>
    <m/>
    <m/>
    <m/>
    <s v="Excellent"/>
    <m/>
    <m/>
  </r>
  <r>
    <m/>
    <x v="3"/>
    <s v="iPad_186771EF-CF83-474C-B7BE-2AC725137EB9"/>
    <m/>
    <x v="0"/>
    <x v="0"/>
    <m/>
    <m/>
    <m/>
    <s v="Depth"/>
    <s v="W"/>
    <n v="5"/>
    <n v="239"/>
    <m/>
    <m/>
    <m/>
    <m/>
    <m/>
    <m/>
    <s v="Excellent"/>
    <m/>
    <m/>
  </r>
  <r>
    <m/>
    <x v="3"/>
    <s v="iPad_186771EF-CF83-474C-B7BE-2AC725137EB9"/>
    <m/>
    <x v="0"/>
    <x v="0"/>
    <m/>
    <m/>
    <m/>
    <s v="Depth"/>
    <s v="W"/>
    <n v="7.5"/>
    <n v="226"/>
    <m/>
    <m/>
    <m/>
    <m/>
    <m/>
    <m/>
    <m/>
    <m/>
    <m/>
  </r>
  <r>
    <m/>
    <x v="3"/>
    <s v="iPad_186771EF-CF83-474C-B7BE-2AC725137EB9"/>
    <m/>
    <x v="0"/>
    <x v="0"/>
    <m/>
    <m/>
    <m/>
    <s v="Depth"/>
    <s v="W"/>
    <n v="10"/>
    <n v="199"/>
    <m/>
    <m/>
    <m/>
    <m/>
    <m/>
    <m/>
    <s v="Excellent"/>
    <s v="Small tree well"/>
    <m/>
  </r>
  <r>
    <m/>
    <x v="3"/>
    <s v="iPad_186771EF-CF83-474C-B7BE-2AC725137EB9"/>
    <m/>
    <x v="0"/>
    <x v="0"/>
    <m/>
    <m/>
    <m/>
    <s v="Depth"/>
    <s v="S"/>
    <n v="10"/>
    <n v="231"/>
    <m/>
    <m/>
    <m/>
    <m/>
    <m/>
    <m/>
    <s v="Excellent"/>
    <m/>
    <m/>
  </r>
  <r>
    <m/>
    <x v="3"/>
    <s v="iPad_186771EF-CF83-474C-B7BE-2AC725137EB9"/>
    <m/>
    <x v="0"/>
    <x v="0"/>
    <m/>
    <m/>
    <m/>
    <s v="Depth"/>
    <s v="S"/>
    <n v="7.5"/>
    <n v="218"/>
    <m/>
    <m/>
    <m/>
    <m/>
    <m/>
    <m/>
    <s v="Excellent"/>
    <s v="Small tree well"/>
    <m/>
  </r>
  <r>
    <m/>
    <x v="3"/>
    <s v="iPad_186771EF-CF83-474C-B7BE-2AC725137EB9"/>
    <m/>
    <x v="0"/>
    <x v="0"/>
    <m/>
    <m/>
    <m/>
    <s v="Depth"/>
    <s v="S"/>
    <n v="5"/>
    <n v="217"/>
    <m/>
    <m/>
    <m/>
    <m/>
    <m/>
    <m/>
    <s v="Excellent"/>
    <s v="Stump"/>
    <m/>
  </r>
  <r>
    <m/>
    <x v="3"/>
    <s v="iPad_186771EF-CF83-474C-B7BE-2AC725137EB9"/>
    <m/>
    <x v="0"/>
    <x v="0"/>
    <m/>
    <m/>
    <m/>
    <s v="Depth"/>
    <s v="S"/>
    <n v="2.5"/>
    <n v="181"/>
    <m/>
    <m/>
    <m/>
    <m/>
    <m/>
    <m/>
    <s v="Excellent"/>
    <s v="Stump"/>
    <m/>
  </r>
  <r>
    <m/>
    <x v="3"/>
    <s v="iPad_186771EF-CF83-474C-B7BE-2AC725137EB9"/>
    <m/>
    <x v="0"/>
    <x v="0"/>
    <m/>
    <m/>
    <m/>
    <s v="Depth"/>
    <s v="E"/>
    <n v="10"/>
    <n v="231"/>
    <m/>
    <m/>
    <m/>
    <m/>
    <m/>
    <m/>
    <s v="Excellent"/>
    <m/>
    <m/>
  </r>
  <r>
    <m/>
    <x v="3"/>
    <s v="iPad_186771EF-CF83-474C-B7BE-2AC725137EB9"/>
    <m/>
    <x v="0"/>
    <x v="0"/>
    <m/>
    <m/>
    <m/>
    <s v="Depth"/>
    <s v="E"/>
    <n v="7.5"/>
    <n v="234"/>
    <m/>
    <m/>
    <m/>
    <m/>
    <m/>
    <m/>
    <s v="Excellent"/>
    <m/>
    <m/>
  </r>
  <r>
    <m/>
    <x v="3"/>
    <s v="iPad_186771EF-CF83-474C-B7BE-2AC725137EB9"/>
    <m/>
    <x v="0"/>
    <x v="0"/>
    <m/>
    <m/>
    <m/>
    <s v="Depth"/>
    <s v="E"/>
    <n v="5"/>
    <n v="220"/>
    <m/>
    <m/>
    <m/>
    <m/>
    <m/>
    <m/>
    <s v="Excellent"/>
    <m/>
    <m/>
  </r>
  <r>
    <m/>
    <x v="3"/>
    <s v="iPad_186771EF-CF83-474C-B7BE-2AC725137EB9"/>
    <m/>
    <x v="0"/>
    <x v="0"/>
    <m/>
    <m/>
    <m/>
    <s v="Depth"/>
    <s v="E"/>
    <n v="2.5"/>
    <n v="166"/>
    <m/>
    <m/>
    <m/>
    <m/>
    <m/>
    <m/>
    <s v="Excellent"/>
    <s v="Treewell"/>
    <m/>
  </r>
  <r>
    <m/>
    <x v="4"/>
    <s v="iPad_186771EF-CF83-474C-B7BE-2AC725137EB9"/>
    <m/>
    <x v="0"/>
    <x v="0"/>
    <m/>
    <m/>
    <m/>
    <s v="Density"/>
    <s v="N"/>
    <n v="10"/>
    <n v="66"/>
    <n v="36"/>
    <n v="2"/>
    <n v="130"/>
    <m/>
    <n v="9.3819999999999997"/>
    <n v="0.27600000000000002"/>
    <s v="Good"/>
    <m/>
    <s v="https://drive.google.com/uc?id=1C-rqsSV4baH_zPbkuRZi9AzImuvaUCzT"/>
  </r>
  <r>
    <m/>
    <x v="4"/>
    <s v="iPad_186771EF-CF83-474C-B7BE-2AC725137EB9"/>
    <m/>
    <x v="0"/>
    <x v="0"/>
    <m/>
    <m/>
    <m/>
    <s v="Depth"/>
    <s v="N"/>
    <n v="7.5"/>
    <n v="90"/>
    <m/>
    <m/>
    <m/>
    <m/>
    <m/>
    <m/>
    <s v="Good"/>
    <m/>
    <m/>
  </r>
  <r>
    <m/>
    <x v="4"/>
    <s v="iPad_186771EF-CF83-474C-B7BE-2AC725137EB9"/>
    <m/>
    <x v="0"/>
    <x v="0"/>
    <m/>
    <m/>
    <m/>
    <s v="Depth"/>
    <s v="N"/>
    <n v="5"/>
    <n v="173"/>
    <m/>
    <m/>
    <m/>
    <m/>
    <m/>
    <m/>
    <s v="Good"/>
    <s v="Creek"/>
    <m/>
  </r>
  <r>
    <m/>
    <x v="4"/>
    <s v="iPad_186771EF-CF83-474C-B7BE-2AC725137EB9"/>
    <m/>
    <x v="0"/>
    <x v="0"/>
    <m/>
    <m/>
    <m/>
    <s v="Depth"/>
    <s v="N"/>
    <n v="2.5"/>
    <n v="210"/>
    <m/>
    <m/>
    <m/>
    <m/>
    <m/>
    <m/>
    <s v="Good"/>
    <m/>
    <m/>
  </r>
  <r>
    <m/>
    <x v="4"/>
    <s v="iPad_186771EF-CF83-474C-B7BE-2AC725137EB9"/>
    <m/>
    <x v="5"/>
    <x v="5"/>
    <n v="1009.5058"/>
    <m/>
    <m/>
    <s v="Density"/>
    <s v="Centre"/>
    <m/>
    <n v="155"/>
    <n v="103"/>
    <n v="3"/>
    <n v="590"/>
    <m/>
    <n v="42.58"/>
    <n v="0.42599999999999999"/>
    <s v="Fair"/>
    <s v="Creek"/>
    <s v="https://drive.google.com/uc?id=1VYD7MGguuGLme5hsaj9w0I8O3VtReHrT"/>
  </r>
  <r>
    <m/>
    <x v="4"/>
    <s v="iPad_186771EF-CF83-474C-B7BE-2AC725137EB9"/>
    <m/>
    <x v="0"/>
    <x v="0"/>
    <m/>
    <m/>
    <m/>
    <s v="Density"/>
    <s v="S"/>
    <n v="10"/>
    <n v="116"/>
    <n v="83"/>
    <n v="0.1"/>
    <n v="290"/>
    <m/>
    <n v="20.928999999999998"/>
    <n v="0.252"/>
    <s v="Good"/>
    <s v="Hollow"/>
    <m/>
  </r>
  <r>
    <m/>
    <x v="4"/>
    <s v="iPad_186771EF-CF83-474C-B7BE-2AC725137EB9"/>
    <m/>
    <x v="0"/>
    <x v="0"/>
    <m/>
    <m/>
    <m/>
    <s v="Depth"/>
    <s v="S"/>
    <n v="2.5"/>
    <n v="140"/>
    <m/>
    <m/>
    <m/>
    <m/>
    <m/>
    <m/>
    <s v="Excellent"/>
    <m/>
    <m/>
  </r>
  <r>
    <m/>
    <x v="4"/>
    <s v="iPad_186771EF-CF83-474C-B7BE-2AC725137EB9"/>
    <m/>
    <x v="0"/>
    <x v="0"/>
    <m/>
    <m/>
    <m/>
    <s v="Depth"/>
    <s v="S"/>
    <n v="5"/>
    <n v="170"/>
    <m/>
    <m/>
    <m/>
    <m/>
    <m/>
    <m/>
    <s v="Excellent"/>
    <m/>
    <m/>
  </r>
  <r>
    <m/>
    <x v="4"/>
    <s v="iPad_186771EF-CF83-474C-B7BE-2AC725137EB9"/>
    <m/>
    <x v="0"/>
    <x v="0"/>
    <m/>
    <m/>
    <m/>
    <s v="Depth"/>
    <s v="S"/>
    <n v="7.5"/>
    <n v="143"/>
    <m/>
    <m/>
    <m/>
    <m/>
    <m/>
    <m/>
    <s v="Excellent"/>
    <m/>
    <m/>
  </r>
  <r>
    <m/>
    <x v="4"/>
    <s v="iPad_186771EF-CF83-474C-B7BE-2AC725137EB9"/>
    <m/>
    <x v="0"/>
    <x v="0"/>
    <m/>
    <m/>
    <m/>
    <s v="Depth"/>
    <s v="E"/>
    <n v="7.5"/>
    <n v="142"/>
    <m/>
    <m/>
    <m/>
    <m/>
    <m/>
    <m/>
    <s v="Excellent"/>
    <m/>
    <m/>
  </r>
  <r>
    <m/>
    <x v="4"/>
    <s v="iPad_186771EF-CF83-474C-B7BE-2AC725137EB9"/>
    <m/>
    <x v="0"/>
    <x v="0"/>
    <m/>
    <m/>
    <m/>
    <s v="Depth"/>
    <s v="E"/>
    <n v="5"/>
    <n v="161"/>
    <m/>
    <m/>
    <m/>
    <m/>
    <m/>
    <m/>
    <s v="Excellent"/>
    <m/>
    <m/>
  </r>
  <r>
    <m/>
    <x v="4"/>
    <s v="iPad_186771EF-CF83-474C-B7BE-2AC725137EB9"/>
    <m/>
    <x v="0"/>
    <x v="0"/>
    <m/>
    <m/>
    <m/>
    <s v="Depth"/>
    <s v="E"/>
    <n v="2.5"/>
    <n v="193"/>
    <m/>
    <m/>
    <m/>
    <m/>
    <m/>
    <m/>
    <s v="Excellent"/>
    <m/>
    <m/>
  </r>
  <r>
    <m/>
    <x v="4"/>
    <s v="iPad_186771EF-CF83-474C-B7BE-2AC725137EB9"/>
    <m/>
    <x v="0"/>
    <x v="0"/>
    <m/>
    <m/>
    <m/>
    <s v="Density"/>
    <s v="E"/>
    <n v="10"/>
    <n v="124"/>
    <n v="96"/>
    <n v="1"/>
    <n v="380"/>
    <m/>
    <n v="27.425000000000001"/>
    <n v="0.28899999999999998"/>
    <s v="Excellent"/>
    <m/>
    <m/>
  </r>
  <r>
    <m/>
    <x v="4"/>
    <s v="iPad_186771EF-CF83-474C-B7BE-2AC725137EB9"/>
    <m/>
    <x v="0"/>
    <x v="0"/>
    <m/>
    <m/>
    <m/>
    <s v="Density"/>
    <s v="W"/>
    <n v="10"/>
    <n v="148"/>
    <n v="132"/>
    <n v="0.1"/>
    <n v="560"/>
    <m/>
    <n v="40.414999999999999"/>
    <n v="0.30599999999999999"/>
    <s v="Excellent"/>
    <m/>
    <s v="https://drive.google.com/uc?id=1FTazid90kc3Fu0JDDHWeqmTd_RazDw1G"/>
  </r>
  <r>
    <m/>
    <x v="4"/>
    <s v="iPad_186771EF-CF83-474C-B7BE-2AC725137EB9"/>
    <m/>
    <x v="0"/>
    <x v="0"/>
    <m/>
    <m/>
    <m/>
    <s v="Depth"/>
    <s v="W"/>
    <n v="7.5"/>
    <n v="151"/>
    <m/>
    <m/>
    <m/>
    <m/>
    <m/>
    <m/>
    <s v="Excellent"/>
    <m/>
    <m/>
  </r>
  <r>
    <m/>
    <x v="4"/>
    <s v="iPad_186771EF-CF83-474C-B7BE-2AC725137EB9"/>
    <m/>
    <x v="0"/>
    <x v="0"/>
    <m/>
    <m/>
    <m/>
    <s v="Depth"/>
    <s v="W"/>
    <n v="5"/>
    <n v="151"/>
    <m/>
    <m/>
    <m/>
    <m/>
    <m/>
    <m/>
    <s v="Excellent"/>
    <m/>
    <m/>
  </r>
  <r>
    <m/>
    <x v="4"/>
    <s v="iPad_186771EF-CF83-474C-B7BE-2AC725137EB9"/>
    <m/>
    <x v="0"/>
    <x v="0"/>
    <m/>
    <m/>
    <m/>
    <s v="Depth"/>
    <s v="W"/>
    <n v="2.5"/>
    <n v="149"/>
    <m/>
    <m/>
    <m/>
    <m/>
    <m/>
    <m/>
    <s v="Excellent"/>
    <m/>
    <m/>
  </r>
  <r>
    <m/>
    <x v="5"/>
    <s v="iPad_186771EF-CF83-474C-B7BE-2AC725137EB9"/>
    <m/>
    <x v="0"/>
    <x v="0"/>
    <m/>
    <m/>
    <m/>
    <s v="Density"/>
    <m/>
    <m/>
    <n v="18"/>
    <n v="17"/>
    <n v="3"/>
    <n v="50"/>
    <m/>
    <n v="3.6080000000000001"/>
    <n v="0.25800000000000001"/>
    <s v="Good"/>
    <s v="Stake 1"/>
    <m/>
  </r>
  <r>
    <m/>
    <x v="5"/>
    <s v="iPad_186771EF-CF83-474C-B7BE-2AC725137EB9"/>
    <m/>
    <x v="0"/>
    <x v="0"/>
    <m/>
    <m/>
    <m/>
    <s v="Density"/>
    <m/>
    <m/>
    <n v="16"/>
    <n v="16"/>
    <n v="1"/>
    <n v="60"/>
    <m/>
    <n v="4.33"/>
    <n v="0.28899999999999998"/>
    <s v="Good"/>
    <s v="Stake 2"/>
    <m/>
  </r>
  <r>
    <m/>
    <x v="5"/>
    <s v="iPad_186771EF-CF83-474C-B7BE-2AC725137EB9"/>
    <m/>
    <x v="0"/>
    <x v="0"/>
    <m/>
    <m/>
    <m/>
    <s v="Density"/>
    <m/>
    <m/>
    <n v="20"/>
    <n v="17"/>
    <n v="0"/>
    <n v="50"/>
    <m/>
    <n v="3.6080000000000001"/>
    <n v="0.21199999999999999"/>
    <s v="Good"/>
    <s v="Stake 3"/>
    <m/>
  </r>
  <r>
    <m/>
    <x v="5"/>
    <s v="iPad_186771EF-CF83-474C-B7BE-2AC725137EB9"/>
    <m/>
    <x v="0"/>
    <x v="0"/>
    <m/>
    <m/>
    <m/>
    <s v="Depth"/>
    <m/>
    <m/>
    <n v="28"/>
    <m/>
    <m/>
    <m/>
    <m/>
    <m/>
    <m/>
    <s v="Excellent"/>
    <s v="Stake 4"/>
    <m/>
  </r>
  <r>
    <m/>
    <x v="5"/>
    <s v="iPad_186771EF-CF83-474C-B7BE-2AC725137EB9"/>
    <m/>
    <x v="0"/>
    <x v="0"/>
    <m/>
    <m/>
    <m/>
    <s v="Depth"/>
    <m/>
    <m/>
    <n v="28"/>
    <m/>
    <m/>
    <m/>
    <m/>
    <m/>
    <m/>
    <s v="Excellent"/>
    <s v="Stake 5"/>
    <s v="https://drive.google.com/uc?id=1sl6oSFCBcGp3JRS6zstIrSjLpOenoL_N"/>
  </r>
  <r>
    <m/>
    <x v="6"/>
    <s v="iPad_186771EF-CF83-474C-B7BE-2AC725137EB9"/>
    <m/>
    <x v="0"/>
    <x v="0"/>
    <m/>
    <m/>
    <m/>
    <s v="Depth"/>
    <s v="W"/>
    <s v="Other"/>
    <n v="310"/>
    <m/>
    <m/>
    <m/>
    <m/>
    <m/>
    <m/>
    <s v="Excellent"/>
    <m/>
    <m/>
  </r>
  <r>
    <m/>
    <x v="6"/>
    <s v="iPad_186771EF-CF83-474C-B7BE-2AC725137EB9"/>
    <m/>
    <x v="0"/>
    <x v="0"/>
    <m/>
    <m/>
    <m/>
    <s v="Depth"/>
    <s v="N"/>
    <s v="Other"/>
    <n v="318"/>
    <m/>
    <m/>
    <m/>
    <m/>
    <m/>
    <m/>
    <s v="Excellent"/>
    <m/>
    <s v="https://drive.google.com/uc?id=1H5kaIhZxIgSV2j9iWz00X_swSd6IdexA"/>
  </r>
  <r>
    <m/>
    <x v="6"/>
    <s v="iPad_186771EF-CF83-474C-B7BE-2AC725137EB9"/>
    <m/>
    <x v="0"/>
    <x v="0"/>
    <m/>
    <m/>
    <m/>
    <s v="Depth"/>
    <s v="E"/>
    <s v="Other"/>
    <n v="299"/>
    <m/>
    <m/>
    <m/>
    <m/>
    <m/>
    <m/>
    <s v="Excellent"/>
    <m/>
    <m/>
  </r>
  <r>
    <m/>
    <x v="6"/>
    <s v="iPad_186771EF-CF83-474C-B7BE-2AC725137EB9"/>
    <m/>
    <x v="6"/>
    <x v="6"/>
    <n v="1404.93"/>
    <m/>
    <m/>
    <s v="Depth"/>
    <s v="Centre"/>
    <m/>
    <n v="319"/>
    <m/>
    <m/>
    <m/>
    <m/>
    <m/>
    <m/>
    <s v="Excellent"/>
    <m/>
    <m/>
  </r>
  <r>
    <m/>
    <x v="6"/>
    <s v="iPad_186771EF-CF83-474C-B7BE-2AC725137EB9"/>
    <m/>
    <x v="0"/>
    <x v="0"/>
    <m/>
    <m/>
    <m/>
    <s v="Depth"/>
    <s v="S"/>
    <s v="Other"/>
    <n v="320"/>
    <m/>
    <m/>
    <m/>
    <m/>
    <m/>
    <m/>
    <s v="Excellent"/>
    <m/>
    <m/>
  </r>
  <r>
    <m/>
    <x v="7"/>
    <s v="iPad_F38B7DE9-9E96-46F1-8A21-B55333832D55"/>
    <m/>
    <x v="7"/>
    <x v="7"/>
    <n v="1010.776"/>
    <m/>
    <m/>
    <s v="Depth"/>
    <s v="Centre"/>
    <m/>
    <n v="222"/>
    <m/>
    <m/>
    <m/>
    <m/>
    <m/>
    <m/>
    <s v="Good"/>
    <m/>
    <m/>
  </r>
  <r>
    <m/>
    <x v="7"/>
    <s v="iPad_F38B7DE9-9E96-46F1-8A21-B55333832D55"/>
    <m/>
    <x v="0"/>
    <x v="0"/>
    <m/>
    <m/>
    <m/>
    <s v="Depth"/>
    <s v="N"/>
    <n v="2.5"/>
    <n v="226"/>
    <m/>
    <m/>
    <m/>
    <m/>
    <m/>
    <m/>
    <s v="Good"/>
    <m/>
    <m/>
  </r>
  <r>
    <m/>
    <x v="7"/>
    <s v="iPad_F38B7DE9-9E96-46F1-8A21-B55333832D55"/>
    <m/>
    <x v="0"/>
    <x v="0"/>
    <m/>
    <m/>
    <m/>
    <s v="Depth"/>
    <s v="N"/>
    <n v="5"/>
    <n v="245"/>
    <m/>
    <m/>
    <m/>
    <m/>
    <m/>
    <m/>
    <s v="Good"/>
    <m/>
    <m/>
  </r>
  <r>
    <m/>
    <x v="7"/>
    <s v="iPad_F38B7DE9-9E96-46F1-8A21-B55333832D55"/>
    <m/>
    <x v="0"/>
    <x v="0"/>
    <m/>
    <m/>
    <m/>
    <s v="Depth"/>
    <s v="N"/>
    <n v="7.5"/>
    <n v="233"/>
    <m/>
    <m/>
    <m/>
    <m/>
    <m/>
    <m/>
    <s v="Good"/>
    <m/>
    <m/>
  </r>
  <r>
    <m/>
    <x v="7"/>
    <s v="iPad_F38B7DE9-9E96-46F1-8A21-B55333832D55"/>
    <m/>
    <x v="0"/>
    <x v="0"/>
    <m/>
    <m/>
    <m/>
    <s v="Depth"/>
    <s v="S"/>
    <n v="2.5"/>
    <n v="238"/>
    <m/>
    <m/>
    <m/>
    <m/>
    <m/>
    <m/>
    <m/>
    <m/>
    <m/>
  </r>
  <r>
    <m/>
    <x v="7"/>
    <s v="iPad_F38B7DE9-9E96-46F1-8A21-B55333832D55"/>
    <m/>
    <x v="0"/>
    <x v="0"/>
    <m/>
    <m/>
    <m/>
    <s v="Depth"/>
    <s v="S"/>
    <n v="5"/>
    <n v="202"/>
    <m/>
    <m/>
    <m/>
    <m/>
    <m/>
    <m/>
    <m/>
    <m/>
    <m/>
  </r>
  <r>
    <m/>
    <x v="7"/>
    <s v="iPad_F38B7DE9-9E96-46F1-8A21-B55333832D55"/>
    <m/>
    <x v="0"/>
    <x v="0"/>
    <m/>
    <m/>
    <m/>
    <s v="Depth"/>
    <s v="S"/>
    <n v="7.5"/>
    <n v="213"/>
    <m/>
    <m/>
    <m/>
    <m/>
    <m/>
    <m/>
    <m/>
    <m/>
    <m/>
  </r>
  <r>
    <m/>
    <x v="7"/>
    <s v="iPad_F38B7DE9-9E96-46F1-8A21-B55333832D55"/>
    <m/>
    <x v="0"/>
    <x v="0"/>
    <m/>
    <m/>
    <m/>
    <s v="Depth"/>
    <s v="E"/>
    <n v="2.5"/>
    <n v="239"/>
    <m/>
    <m/>
    <m/>
    <m/>
    <m/>
    <m/>
    <m/>
    <m/>
    <m/>
  </r>
  <r>
    <m/>
    <x v="7"/>
    <s v="iPad_F38B7DE9-9E96-46F1-8A21-B55333832D55"/>
    <m/>
    <x v="0"/>
    <x v="0"/>
    <m/>
    <m/>
    <m/>
    <s v="Depth"/>
    <s v="E"/>
    <n v="5"/>
    <n v="219"/>
    <m/>
    <m/>
    <m/>
    <m/>
    <m/>
    <m/>
    <m/>
    <m/>
    <m/>
  </r>
  <r>
    <m/>
    <x v="7"/>
    <s v="iPad_F38B7DE9-9E96-46F1-8A21-B55333832D55"/>
    <m/>
    <x v="0"/>
    <x v="0"/>
    <m/>
    <m/>
    <m/>
    <s v="Depth"/>
    <s v="E"/>
    <n v="7.5"/>
    <n v="292"/>
    <m/>
    <m/>
    <m/>
    <m/>
    <m/>
    <m/>
    <m/>
    <m/>
    <m/>
  </r>
  <r>
    <m/>
    <x v="7"/>
    <s v="iPad_F38B7DE9-9E96-46F1-8A21-B55333832D55"/>
    <m/>
    <x v="0"/>
    <x v="0"/>
    <m/>
    <m/>
    <m/>
    <s v="Depth"/>
    <s v="W"/>
    <n v="2.5"/>
    <n v="195"/>
    <m/>
    <m/>
    <m/>
    <m/>
    <m/>
    <m/>
    <m/>
    <m/>
    <m/>
  </r>
  <r>
    <m/>
    <x v="7"/>
    <s v="iPad_F38B7DE9-9E96-46F1-8A21-B55333832D55"/>
    <m/>
    <x v="0"/>
    <x v="0"/>
    <m/>
    <m/>
    <m/>
    <s v="Depth"/>
    <s v="W"/>
    <n v="5"/>
    <n v="199"/>
    <m/>
    <m/>
    <m/>
    <m/>
    <m/>
    <m/>
    <m/>
    <m/>
    <m/>
  </r>
  <r>
    <m/>
    <x v="7"/>
    <s v="iPad_F38B7DE9-9E96-46F1-8A21-B55333832D55"/>
    <m/>
    <x v="0"/>
    <x v="0"/>
    <m/>
    <m/>
    <m/>
    <s v="Depth"/>
    <s v="W"/>
    <n v="7.5"/>
    <n v="219"/>
    <m/>
    <m/>
    <m/>
    <m/>
    <m/>
    <m/>
    <m/>
    <m/>
    <m/>
  </r>
  <r>
    <m/>
    <x v="7"/>
    <s v="iPad_F38B7DE9-9E96-46F1-8A21-B55333832D55"/>
    <m/>
    <x v="0"/>
    <x v="0"/>
    <m/>
    <m/>
    <m/>
    <s v="Depth"/>
    <s v="N"/>
    <n v="10"/>
    <n v="200"/>
    <m/>
    <m/>
    <m/>
    <m/>
    <m/>
    <m/>
    <m/>
    <m/>
    <m/>
  </r>
  <r>
    <m/>
    <x v="7"/>
    <s v="iPad_F38B7DE9-9E96-46F1-8A21-B55333832D55"/>
    <m/>
    <x v="0"/>
    <x v="0"/>
    <m/>
    <m/>
    <m/>
    <s v="Depth"/>
    <s v="E"/>
    <n v="10"/>
    <n v="273"/>
    <m/>
    <m/>
    <m/>
    <m/>
    <m/>
    <m/>
    <m/>
    <m/>
    <m/>
  </r>
  <r>
    <m/>
    <x v="7"/>
    <s v="iPad_F38B7DE9-9E96-46F1-8A21-B55333832D55"/>
    <m/>
    <x v="0"/>
    <x v="0"/>
    <m/>
    <m/>
    <m/>
    <s v="Depth"/>
    <s v="S"/>
    <n v="10"/>
    <n v="323"/>
    <m/>
    <m/>
    <m/>
    <m/>
    <m/>
    <m/>
    <m/>
    <m/>
    <m/>
  </r>
  <r>
    <m/>
    <x v="7"/>
    <s v="iPad_F38B7DE9-9E96-46F1-8A21-B55333832D55"/>
    <m/>
    <x v="0"/>
    <x v="0"/>
    <m/>
    <m/>
    <m/>
    <s v="Depth"/>
    <s v="W"/>
    <n v="10"/>
    <n v="239"/>
    <m/>
    <m/>
    <m/>
    <m/>
    <m/>
    <m/>
    <m/>
    <m/>
    <m/>
  </r>
  <r>
    <d v="2021-03-11T15:35:11"/>
    <x v="8"/>
    <n v="55651504"/>
    <m/>
    <x v="0"/>
    <x v="0"/>
    <m/>
    <m/>
    <m/>
    <s v="Density"/>
    <m/>
    <n v="1"/>
    <n v="238"/>
    <n v="218"/>
    <n v="0"/>
    <n v="960"/>
    <n v="91.596638655462186"/>
    <n v="69.283000000000001"/>
    <n v="0.29099999999999998"/>
    <n v="5"/>
    <m/>
    <s v="Steph 2"/>
  </r>
  <r>
    <d v="2021-03-11T15:37:29"/>
    <x v="8"/>
    <n v="55651504"/>
    <m/>
    <x v="0"/>
    <x v="0"/>
    <m/>
    <m/>
    <m/>
    <s v="Density"/>
    <m/>
    <n v="2"/>
    <n v="245"/>
    <n v="205"/>
    <n v="0"/>
    <n v="920"/>
    <n v="83.67"/>
    <n v="66.396000000000001"/>
    <n v="0.27100000000000002"/>
    <n v="5"/>
    <m/>
    <s v="Steph 2"/>
  </r>
  <r>
    <d v="2021-03-11T15:41:08"/>
    <x v="8"/>
    <n v="55651504"/>
    <m/>
    <x v="0"/>
    <x v="0"/>
    <m/>
    <m/>
    <m/>
    <s v="Density"/>
    <m/>
    <n v="3"/>
    <n v="243"/>
    <n v="225"/>
    <n v="0"/>
    <n v="1020"/>
    <n v="92.59"/>
    <n v="73.613"/>
    <n v="0.30299999999999999"/>
    <n v="5"/>
    <m/>
    <s v="Steph 2"/>
  </r>
  <r>
    <d v="2021-03-11T15:42:33"/>
    <x v="8"/>
    <n v="55651504"/>
    <m/>
    <x v="0"/>
    <x v="0"/>
    <m/>
    <m/>
    <m/>
    <s v="Density"/>
    <m/>
    <n v="4"/>
    <n v="241"/>
    <n v="218"/>
    <n v="0"/>
    <n v="850"/>
    <n v="90.46"/>
    <n v="61.344000000000001"/>
    <n v="0.255"/>
    <n v="5"/>
    <m/>
    <s v="Steph 2"/>
  </r>
  <r>
    <d v="2021-03-11T15:44:07"/>
    <x v="8"/>
    <n v="55651504"/>
    <m/>
    <x v="0"/>
    <x v="0"/>
    <m/>
    <m/>
    <m/>
    <s v="Density"/>
    <m/>
    <n v="5"/>
    <n v="237"/>
    <n v="220"/>
    <n v="0"/>
    <n v="1000"/>
    <n v="92.83"/>
    <n v="72.17"/>
    <n v="0.30499999999999999"/>
    <n v="4"/>
    <m/>
    <s v="Steph 2"/>
  </r>
  <r>
    <d v="2021-03-11T15:46:14"/>
    <x v="8"/>
    <n v="55651504"/>
    <m/>
    <x v="0"/>
    <x v="0"/>
    <m/>
    <m/>
    <m/>
    <s v="Density"/>
    <m/>
    <n v="6"/>
    <n v="238"/>
    <n v="215"/>
    <n v="0"/>
    <n v="950"/>
    <n v="90.34"/>
    <n v="68.561000000000007"/>
    <n v="0.28799999999999998"/>
    <n v="5"/>
    <m/>
    <s v="Steph 2"/>
  </r>
  <r>
    <d v="2021-03-11T15:48:09"/>
    <x v="8"/>
    <n v="55651504"/>
    <m/>
    <x v="0"/>
    <x v="0"/>
    <m/>
    <m/>
    <m/>
    <s v="Density"/>
    <m/>
    <n v="7"/>
    <n v="234"/>
    <n v="221"/>
    <n v="0"/>
    <n v="910"/>
    <n v="94.44"/>
    <n v="65.674000000000007"/>
    <n v="0.28100000000000003"/>
    <n v="5"/>
    <m/>
    <s v="Steph 2"/>
  </r>
  <r>
    <d v="2021-03-11T15:49:42"/>
    <x v="8"/>
    <n v="55651504"/>
    <m/>
    <x v="0"/>
    <x v="0"/>
    <m/>
    <m/>
    <m/>
    <s v="Density"/>
    <m/>
    <n v="8"/>
    <n v="235"/>
    <n v="219"/>
    <n v="0"/>
    <n v="890"/>
    <n v="93.19"/>
    <n v="64.230999999999995"/>
    <n v="0.27300000000000002"/>
    <n v="5"/>
    <m/>
    <s v="Steph 2"/>
  </r>
  <r>
    <d v="2021-03-11T15:51:14"/>
    <x v="8"/>
    <n v="55651504"/>
    <m/>
    <x v="0"/>
    <x v="0"/>
    <m/>
    <m/>
    <m/>
    <s v="Density"/>
    <m/>
    <n v="9"/>
    <n v="240"/>
    <n v="214"/>
    <n v="0"/>
    <n v="900"/>
    <n v="89.17"/>
    <n v="64.953000000000003"/>
    <n v="0.27100000000000002"/>
    <n v="5"/>
    <m/>
    <s v="Steph 2"/>
  </r>
  <r>
    <d v="2021-03-11T15:52:31"/>
    <x v="8"/>
    <n v="55651504"/>
    <m/>
    <x v="0"/>
    <x v="0"/>
    <m/>
    <m/>
    <m/>
    <s v="Density"/>
    <m/>
    <n v="10"/>
    <n v="243"/>
    <n v="215"/>
    <n v="0"/>
    <n v="900"/>
    <n v="88.48"/>
    <n v="64.953000000000003"/>
    <n v="0.26700000000000002"/>
    <n v="5"/>
    <m/>
    <s v="Steph 2"/>
  </r>
  <r>
    <d v="2021-03-11T12:57:45"/>
    <x v="9"/>
    <n v="55651687"/>
    <m/>
    <x v="0"/>
    <x v="0"/>
    <m/>
    <m/>
    <m/>
    <s v="Density"/>
    <m/>
    <n v="1"/>
    <n v="220"/>
    <n v="208"/>
    <n v="0"/>
    <n v="880"/>
    <n v="94.55"/>
    <n v="63.509"/>
    <n v="0.28899999999999998"/>
    <n v="5"/>
    <m/>
    <m/>
  </r>
  <r>
    <d v="2021-03-11T13:07:23"/>
    <x v="9"/>
    <n v="55651687"/>
    <m/>
    <x v="0"/>
    <x v="0"/>
    <m/>
    <m/>
    <m/>
    <s v="Density"/>
    <m/>
    <n v="2"/>
    <n v="190"/>
    <n v="185"/>
    <n v="0"/>
    <n v="880"/>
    <n v="97.37"/>
    <n v="63.509"/>
    <n v="0.33400000000000002"/>
    <n v="5"/>
    <m/>
    <m/>
  </r>
  <r>
    <d v="2021-03-11T13:12:31"/>
    <x v="9"/>
    <n v="55651687"/>
    <m/>
    <x v="0"/>
    <x v="0"/>
    <m/>
    <m/>
    <m/>
    <s v="Density"/>
    <m/>
    <n v="3"/>
    <n v="281"/>
    <n v="251"/>
    <n v="0.1"/>
    <n v="1390"/>
    <n v="89.32"/>
    <n v="100.316"/>
    <n v="0.35699999999999998"/>
    <n v="4"/>
    <s v="Probe nearby 302 but core had moss on it"/>
    <m/>
  </r>
  <r>
    <d v="2021-03-11T13:28:27"/>
    <x v="9"/>
    <n v="55651687"/>
    <m/>
    <x v="0"/>
    <x v="0"/>
    <m/>
    <m/>
    <m/>
    <s v="Density"/>
    <m/>
    <n v="4"/>
    <n v="276"/>
    <n v="260"/>
    <n v="0"/>
    <n v="1320"/>
    <n v="94.2"/>
    <n v="95.263999999999996"/>
    <n v="0.34499999999999997"/>
    <n v="5"/>
    <m/>
    <m/>
  </r>
  <r>
    <d v="2021-03-11T13:32:04"/>
    <x v="9"/>
    <n v="55651687"/>
    <m/>
    <x v="0"/>
    <x v="0"/>
    <m/>
    <m/>
    <m/>
    <s v="Density"/>
    <m/>
    <n v="5"/>
    <n v="285"/>
    <n v="239"/>
    <n v="2"/>
    <n v="1280"/>
    <n v="83.86"/>
    <n v="92.376999999999995"/>
    <n v="0.32600000000000001"/>
    <n v="5"/>
    <s v="Almost gave birth pushing"/>
    <m/>
  </r>
  <r>
    <d v="2021-03-11T13:49:47"/>
    <x v="9"/>
    <n v="55651687"/>
    <m/>
    <x v="0"/>
    <x v="0"/>
    <m/>
    <m/>
    <m/>
    <s v="Density"/>
    <m/>
    <n v="6"/>
    <n v="283"/>
    <n v="278"/>
    <n v="5"/>
    <n v="1400"/>
    <n v="98.23"/>
    <n v="101.038"/>
    <n v="0.36299999999999999"/>
    <n v="5"/>
    <m/>
    <m/>
  </r>
  <r>
    <d v="2021-03-11T13:59:35"/>
    <x v="9"/>
    <n v="55651687"/>
    <m/>
    <x v="0"/>
    <x v="0"/>
    <m/>
    <m/>
    <m/>
    <s v="Density"/>
    <m/>
    <n v="7"/>
    <n v="259"/>
    <n v="253"/>
    <n v="6"/>
    <n v="1150"/>
    <n v="97.68"/>
    <n v="82.995000000000005"/>
    <n v="0.32800000000000001"/>
    <n v="5"/>
    <m/>
    <m/>
  </r>
  <r>
    <d v="2021-03-11T14:02:33"/>
    <x v="9"/>
    <n v="55651687"/>
    <m/>
    <x v="0"/>
    <x v="0"/>
    <m/>
    <m/>
    <m/>
    <s v="Density"/>
    <m/>
    <n v="8"/>
    <n v="241"/>
    <n v="224"/>
    <n v="1"/>
    <n v="1070"/>
    <n v="92.95"/>
    <n v="77.221999999999994"/>
    <n v="0.32200000000000001"/>
    <n v="5"/>
    <m/>
    <m/>
  </r>
  <r>
    <d v="2021-03-11T14:04:43"/>
    <x v="9"/>
    <n v="55651687"/>
    <m/>
    <x v="0"/>
    <x v="0"/>
    <m/>
    <m/>
    <m/>
    <s v="Density"/>
    <m/>
    <n v="9"/>
    <n v="257"/>
    <n v="250"/>
    <n v="10"/>
    <n v="1115"/>
    <n v="97.28"/>
    <n v="80.468999999999994"/>
    <n v="0.32600000000000001"/>
    <n v="5"/>
    <m/>
    <m/>
  </r>
  <r>
    <d v="2021-03-11T14:08:07"/>
    <x v="9"/>
    <n v="55651687"/>
    <m/>
    <x v="0"/>
    <x v="0"/>
    <m/>
    <m/>
    <m/>
    <s v="Density"/>
    <m/>
    <n v="10"/>
    <n v="205"/>
    <n v="200"/>
    <n v="4"/>
    <n v="870"/>
    <n v="97.56"/>
    <n v="62.787999999999997"/>
    <n v="0.312"/>
    <n v="5"/>
    <s v="1 to 10 done north to south on the snowcourse"/>
    <m/>
  </r>
  <r>
    <d v="2021-03-12T09:45:36"/>
    <x v="10"/>
    <n v="55651754"/>
    <m/>
    <x v="0"/>
    <x v="0"/>
    <m/>
    <m/>
    <m/>
    <s v="Density"/>
    <m/>
    <n v="10"/>
    <n v="70"/>
    <n v="57"/>
    <n v="2"/>
    <n v="300"/>
    <n v="81.430000000000007"/>
    <n v="21.651"/>
    <n v="0.318"/>
    <n v="3"/>
    <m/>
    <s v="Suspect bad tare for 6 7 8 9"/>
  </r>
  <r>
    <d v="2021-03-12T09:45:53"/>
    <x v="10"/>
    <n v="55651754"/>
    <m/>
    <x v="0"/>
    <x v="0"/>
    <m/>
    <m/>
    <m/>
    <s v="Density"/>
    <m/>
    <n v="9"/>
    <n v="73"/>
    <n v="54"/>
    <n v="0"/>
    <n v="240"/>
    <n v="73.97"/>
    <n v="17.321000000000002"/>
    <n v="0.23699999999999999"/>
    <n v="3"/>
    <m/>
    <s v="Suspect bad tare for 6 7 8 9"/>
  </r>
  <r>
    <d v="2021-03-12T09:49:32"/>
    <x v="10"/>
    <n v="55651754"/>
    <m/>
    <x v="0"/>
    <x v="0"/>
    <m/>
    <m/>
    <m/>
    <s v="Density"/>
    <m/>
    <n v="8"/>
    <n v="74"/>
    <n v="63"/>
    <n v="1"/>
    <n v="260"/>
    <n v="85.14"/>
    <n v="18.763999999999999"/>
    <n v="0.25700000000000001"/>
    <n v="3"/>
    <m/>
    <s v="Suspect bad tare for 6 7 8 9"/>
  </r>
  <r>
    <d v="2021-03-12T09:50:29"/>
    <x v="10"/>
    <n v="55651754"/>
    <m/>
    <x v="0"/>
    <x v="0"/>
    <m/>
    <m/>
    <m/>
    <s v="Density"/>
    <m/>
    <n v="7"/>
    <n v="73"/>
    <n v="62"/>
    <n v="2"/>
    <n v="240"/>
    <n v="84.93"/>
    <n v="17.321000000000002"/>
    <n v="0.24399999999999999"/>
    <n v="3"/>
    <m/>
    <s v="Suspect bad tare for 6 7 8 9"/>
  </r>
  <r>
    <d v="2021-03-12T09:53:13"/>
    <x v="10"/>
    <n v="55651754"/>
    <m/>
    <x v="0"/>
    <x v="0"/>
    <m/>
    <m/>
    <m/>
    <s v="Density"/>
    <m/>
    <n v="6"/>
    <n v="70"/>
    <n v="64"/>
    <n v="0"/>
    <n v="230"/>
    <n v="91.43"/>
    <n v="16.599"/>
    <n v="0.23699999999999999"/>
    <n v="3"/>
    <s v="3.02-2.79"/>
    <s v="Suspect bad tare for 6 7 8 9"/>
  </r>
  <r>
    <d v="2021-03-12T09:57:30"/>
    <x v="10"/>
    <n v="55651754"/>
    <m/>
    <x v="0"/>
    <x v="0"/>
    <m/>
    <m/>
    <m/>
    <s v="Density"/>
    <m/>
    <n v="5"/>
    <n v="71"/>
    <n v="60"/>
    <n v="0.1"/>
    <n v="300"/>
    <n v="84.51"/>
    <n v="21.651"/>
    <n v="0.30499999999999999"/>
    <n v="5"/>
    <m/>
    <s v="Suspect bad tare for 6 7 8 9"/>
  </r>
  <r>
    <d v="2021-03-12T10:02:18"/>
    <x v="10"/>
    <n v="55651754"/>
    <m/>
    <x v="0"/>
    <x v="0"/>
    <m/>
    <m/>
    <m/>
    <s v="Density"/>
    <m/>
    <n v="4"/>
    <n v="68"/>
    <n v="51"/>
    <n v="0"/>
    <n v="270"/>
    <n v="75"/>
    <n v="19.486000000000001"/>
    <n v="0.28699999999999998"/>
    <n v="4"/>
    <m/>
    <s v="Suspect bad tare for 6 7 8 9"/>
  </r>
  <r>
    <d v="2021-03-12T10:03:36"/>
    <x v="10"/>
    <n v="55651754"/>
    <m/>
    <x v="0"/>
    <x v="0"/>
    <m/>
    <m/>
    <m/>
    <s v="Density"/>
    <m/>
    <n v="3"/>
    <n v="71"/>
    <n v="63"/>
    <n v="2"/>
    <n v="300"/>
    <n v="88.73"/>
    <n v="21.651"/>
    <n v="0.314"/>
    <n v="5"/>
    <m/>
    <s v="Suspect bad tare for 6 7 8 9"/>
  </r>
  <r>
    <d v="2021-03-12T10:05:08"/>
    <x v="10"/>
    <n v="55651754"/>
    <m/>
    <x v="0"/>
    <x v="0"/>
    <m/>
    <m/>
    <m/>
    <s v="Density"/>
    <m/>
    <n v="2"/>
    <n v="66"/>
    <n v="55"/>
    <n v="0.1"/>
    <n v="270"/>
    <n v="83.33"/>
    <n v="19.486000000000001"/>
    <n v="0.29599999999999999"/>
    <n v="5"/>
    <m/>
    <s v="Suspect bad tare for 6 7 8 9"/>
  </r>
  <r>
    <d v="2021-03-12T10:08:33"/>
    <x v="10"/>
    <n v="55651754"/>
    <m/>
    <x v="0"/>
    <x v="0"/>
    <m/>
    <m/>
    <m/>
    <s v="Density"/>
    <m/>
    <n v="1"/>
    <n v="69"/>
    <n v="53"/>
    <n v="4"/>
    <n v="270"/>
    <n v="76.81"/>
    <n v="19.486000000000001"/>
    <n v="0.3"/>
    <n v="5"/>
    <m/>
    <s v="Suspect bad tare for 6 7 8 9"/>
  </r>
  <r>
    <d v="2021-03-12T10:25:04"/>
    <x v="11"/>
    <n v="55651767"/>
    <m/>
    <x v="0"/>
    <x v="0"/>
    <m/>
    <m/>
    <m/>
    <s v="Density"/>
    <m/>
    <n v="1"/>
    <n v="77"/>
    <n v="66"/>
    <n v="2"/>
    <n v="300"/>
    <n v="85.71"/>
    <n v="21.651"/>
    <n v="0.28899999999999998"/>
    <n v="4"/>
    <m/>
    <s v="Steph 7"/>
  </r>
  <r>
    <d v="2021-03-12T10:31:54"/>
    <x v="11"/>
    <n v="55651767"/>
    <m/>
    <x v="0"/>
    <x v="0"/>
    <m/>
    <m/>
    <m/>
    <s v="Density"/>
    <m/>
    <n v="2"/>
    <n v="74"/>
    <n v="61"/>
    <n v="0"/>
    <n v="300"/>
    <n v="82.43"/>
    <n v="21.651"/>
    <n v="0.29299999999999998"/>
    <n v="5"/>
    <m/>
    <s v="Steph 7"/>
  </r>
  <r>
    <d v="2021-03-12T10:35:32"/>
    <x v="11"/>
    <n v="55651767"/>
    <m/>
    <x v="0"/>
    <x v="0"/>
    <m/>
    <m/>
    <m/>
    <s v="Density"/>
    <m/>
    <n v="3"/>
    <n v="75"/>
    <n v="64"/>
    <n v="0"/>
    <n v="320"/>
    <n v="85.33"/>
    <n v="23.094000000000001"/>
    <n v="0.308"/>
    <n v="5"/>
    <m/>
    <s v="Steph 7"/>
  </r>
  <r>
    <d v="2021-03-12T10:37:22"/>
    <x v="11"/>
    <n v="55651767"/>
    <m/>
    <x v="0"/>
    <x v="0"/>
    <m/>
    <m/>
    <m/>
    <s v="Density"/>
    <m/>
    <n v="4"/>
    <n v="75"/>
    <n v="66"/>
    <n v="0"/>
    <n v="350"/>
    <n v="88"/>
    <n v="25.259"/>
    <n v="0.33700000000000002"/>
    <n v="5"/>
    <m/>
    <s v="Steph 7"/>
  </r>
  <r>
    <d v="2021-03-12T10:41:57"/>
    <x v="11"/>
    <n v="55651767"/>
    <m/>
    <x v="0"/>
    <x v="0"/>
    <m/>
    <m/>
    <m/>
    <s v="Density"/>
    <m/>
    <n v="5"/>
    <n v="71"/>
    <n v="64"/>
    <n v="0"/>
    <n v="280"/>
    <n v="90.14"/>
    <n v="20.207999999999998"/>
    <n v="0.28499999999999998"/>
    <n v="5"/>
    <m/>
    <s v="Steph 7"/>
  </r>
  <r>
    <d v="2021-03-12T10:45:18"/>
    <x v="11"/>
    <n v="55651767"/>
    <m/>
    <x v="0"/>
    <x v="0"/>
    <m/>
    <m/>
    <m/>
    <s v="Density"/>
    <m/>
    <n v="6"/>
    <n v="72"/>
    <n v="60"/>
    <n v="0"/>
    <n v="290"/>
    <n v="83.33"/>
    <n v="20.928999999999998"/>
    <n v="0.29099999999999998"/>
    <n v="4"/>
    <m/>
    <s v="Steph 7"/>
  </r>
  <r>
    <d v="2021-03-12T10:47:38"/>
    <x v="11"/>
    <n v="55651767"/>
    <m/>
    <x v="0"/>
    <x v="0"/>
    <m/>
    <m/>
    <m/>
    <s v="Density"/>
    <m/>
    <n v="7"/>
    <n v="70"/>
    <n v="60"/>
    <n v="0"/>
    <n v="280"/>
    <n v="85.71"/>
    <n v="20.207999999999998"/>
    <n v="0.28899999999999998"/>
    <n v="5"/>
    <m/>
    <s v="Steph 7"/>
  </r>
  <r>
    <d v="2021-03-12T10:51:44"/>
    <x v="11"/>
    <n v="55651767"/>
    <m/>
    <x v="0"/>
    <x v="0"/>
    <m/>
    <m/>
    <m/>
    <s v="Density"/>
    <m/>
    <n v="8"/>
    <n v="67"/>
    <n v="64"/>
    <n v="0"/>
    <n v="300"/>
    <n v="95.52"/>
    <n v="21.651"/>
    <n v="0.32300000000000001"/>
    <n v="5"/>
    <m/>
    <s v="Steph 7"/>
  </r>
  <r>
    <d v="2021-03-12T10:52:16"/>
    <x v="11"/>
    <n v="55651767"/>
    <m/>
    <x v="0"/>
    <x v="0"/>
    <m/>
    <m/>
    <m/>
    <s v="Density"/>
    <m/>
    <n v="9"/>
    <n v="72"/>
    <n v="62"/>
    <n v="0"/>
    <n v="300"/>
    <n v="86.11"/>
    <n v="21.651"/>
    <n v="0.30099999999999999"/>
    <n v="5"/>
    <m/>
    <s v="Steph 7"/>
  </r>
  <r>
    <d v="2021-03-12T10:53:55"/>
    <x v="11"/>
    <n v="55651767"/>
    <m/>
    <x v="0"/>
    <x v="0"/>
    <m/>
    <m/>
    <m/>
    <s v="Density"/>
    <m/>
    <n v="10"/>
    <n v="65"/>
    <n v="55"/>
    <n v="0"/>
    <n v="270"/>
    <n v="84.62"/>
    <n v="19.486000000000001"/>
    <n v="0.3"/>
    <n v="5"/>
    <m/>
    <s v="Steph 7"/>
  </r>
  <r>
    <d v="2021-03-12T11:15:07"/>
    <x v="12"/>
    <n v="55651769"/>
    <m/>
    <x v="0"/>
    <x v="0"/>
    <m/>
    <m/>
    <m/>
    <s v="Density"/>
    <m/>
    <n v="1"/>
    <n v="142"/>
    <n v="122"/>
    <n v="2"/>
    <n v="570"/>
    <n v="85.92"/>
    <n v="41.137"/>
    <n v="0.29399999999999998"/>
    <n v="5"/>
    <m/>
    <s v="Started at ditch ended at log"/>
  </r>
  <r>
    <d v="2021-03-12T11:17:32"/>
    <x v="12"/>
    <n v="55651769"/>
    <m/>
    <x v="0"/>
    <x v="0"/>
    <m/>
    <m/>
    <m/>
    <s v="Density"/>
    <m/>
    <n v="2"/>
    <n v="137"/>
    <n v="115"/>
    <n v="0"/>
    <n v="510"/>
    <n v="83.94"/>
    <n v="36.807000000000002"/>
    <n v="0.26900000000000002"/>
    <n v="4"/>
    <m/>
    <s v="Started at ditch ended at log"/>
  </r>
  <r>
    <d v="2021-03-12T11:21:09"/>
    <x v="12"/>
    <n v="55651769"/>
    <m/>
    <x v="0"/>
    <x v="0"/>
    <m/>
    <m/>
    <m/>
    <s v="Density"/>
    <m/>
    <n v="3"/>
    <n v="137"/>
    <n v="115"/>
    <n v="0"/>
    <n v="510"/>
    <n v="83.94"/>
    <n v="36.807000000000002"/>
    <n v="0.26900000000000002"/>
    <n v="5"/>
    <m/>
    <s v="Started at ditch ended at log"/>
  </r>
  <r>
    <d v="2021-03-12T11:29:25"/>
    <x v="12"/>
    <n v="55651769"/>
    <m/>
    <x v="0"/>
    <x v="0"/>
    <m/>
    <m/>
    <m/>
    <s v="Density"/>
    <m/>
    <n v="4"/>
    <n v="136"/>
    <n v="109"/>
    <n v="0"/>
    <n v="470"/>
    <n v="80.150000000000006"/>
    <n v="33.92"/>
    <n v="0.249"/>
    <n v="5"/>
    <m/>
    <s v="Started at ditch ended at log"/>
  </r>
  <r>
    <d v="2021-03-12T11:30:01"/>
    <x v="12"/>
    <n v="55651769"/>
    <m/>
    <x v="0"/>
    <x v="0"/>
    <m/>
    <m/>
    <m/>
    <s v="Density"/>
    <m/>
    <n v="5"/>
    <n v="134"/>
    <n v="119"/>
    <n v="0"/>
    <n v="500"/>
    <n v="88.81"/>
    <n v="36.085000000000001"/>
    <n v="0.26900000000000002"/>
    <n v="5"/>
    <m/>
    <s v="Started at ditch ended at log"/>
  </r>
  <r>
    <d v="2021-03-12T11:32:17"/>
    <x v="12"/>
    <n v="55651769"/>
    <m/>
    <x v="0"/>
    <x v="0"/>
    <m/>
    <m/>
    <m/>
    <s v="Density"/>
    <m/>
    <n v="6"/>
    <n v="136"/>
    <n v="112"/>
    <n v="0"/>
    <n v="450"/>
    <n v="82.35"/>
    <n v="32.475999999999999"/>
    <n v="0.23899999999999999"/>
    <n v="5"/>
    <m/>
    <s v="Started at ditch ended at log"/>
  </r>
  <r>
    <d v="2021-03-12T11:34:22"/>
    <x v="12"/>
    <n v="55651769"/>
    <m/>
    <x v="0"/>
    <x v="0"/>
    <m/>
    <m/>
    <m/>
    <s v="Density"/>
    <m/>
    <n v="7"/>
    <n v="134"/>
    <n v="115"/>
    <n v="0"/>
    <n v="430"/>
    <n v="85.82"/>
    <n v="31.033000000000001"/>
    <n v="0.23200000000000001"/>
    <n v="5"/>
    <m/>
    <s v="Started at ditch ended at log"/>
  </r>
  <r>
    <d v="2021-03-12T11:36:59"/>
    <x v="12"/>
    <n v="55651769"/>
    <m/>
    <x v="0"/>
    <x v="0"/>
    <m/>
    <m/>
    <m/>
    <s v="Density"/>
    <m/>
    <n v="8"/>
    <n v="132"/>
    <n v="105"/>
    <n v="0"/>
    <n v="510"/>
    <n v="79.55"/>
    <n v="36.807000000000002"/>
    <n v="0.27900000000000003"/>
    <n v="5"/>
    <m/>
    <s v="Started at ditch ended at log"/>
  </r>
  <r>
    <d v="2021-03-12T11:39:43"/>
    <x v="12"/>
    <n v="55651769"/>
    <m/>
    <x v="0"/>
    <x v="0"/>
    <m/>
    <m/>
    <m/>
    <s v="Density"/>
    <m/>
    <n v="9"/>
    <n v="111"/>
    <n v="101"/>
    <n v="0"/>
    <n v="360"/>
    <n v="90.99"/>
    <n v="25.981000000000002"/>
    <n v="0.23400000000000001"/>
    <n v="5"/>
    <m/>
    <s v="Started at ditch ended at log"/>
  </r>
  <r>
    <d v="2021-03-12T11:43:23"/>
    <x v="12"/>
    <n v="55651769"/>
    <m/>
    <x v="0"/>
    <x v="0"/>
    <m/>
    <m/>
    <m/>
    <s v="Density"/>
    <m/>
    <n v="10"/>
    <n v="123"/>
    <n v="105"/>
    <n v="0"/>
    <n v="490"/>
    <n v="85.37"/>
    <n v="35.363"/>
    <n v="0.28799999999999998"/>
    <n v="5"/>
    <m/>
    <s v="Started at ditch ended at log"/>
  </r>
  <r>
    <d v="2021-03-18T12:11:34"/>
    <x v="13"/>
    <n v="55783511"/>
    <m/>
    <x v="0"/>
    <x v="0"/>
    <m/>
    <m/>
    <m/>
    <s v="Density"/>
    <m/>
    <n v="1"/>
    <n v="143"/>
    <n v="125"/>
    <n v="0"/>
    <n v="580"/>
    <n v="87.41"/>
    <n v="41.857999999999997"/>
    <n v="0.29299999999999998"/>
    <n v="4"/>
    <m/>
    <s v="Enter red opposite order of field notes. Core 1 is now by tower 10 downhill"/>
  </r>
  <r>
    <d v="2021-03-18T12:12:25"/>
    <x v="13"/>
    <n v="55783511"/>
    <m/>
    <x v="0"/>
    <x v="0"/>
    <m/>
    <m/>
    <m/>
    <s v="Density"/>
    <m/>
    <n v="2"/>
    <n v="145"/>
    <n v="120"/>
    <n v="0"/>
    <n v="550"/>
    <n v="82.76"/>
    <n v="39.692999999999998"/>
    <n v="0.27400000000000002"/>
    <n v="5"/>
    <m/>
    <s v="Enter red opposite order of field notes. Core 1 is now by tower 10 downhill"/>
  </r>
  <r>
    <d v="2021-03-18T12:12:55"/>
    <x v="13"/>
    <n v="55783511"/>
    <m/>
    <x v="0"/>
    <x v="0"/>
    <m/>
    <m/>
    <m/>
    <s v="Density"/>
    <m/>
    <n v="3"/>
    <n v="146"/>
    <n v="132"/>
    <n v="0"/>
    <n v="540"/>
    <n v="90.41"/>
    <n v="38.972000000000001"/>
    <n v="0.26700000000000002"/>
    <n v="5"/>
    <m/>
    <s v="Enter red opposite order of field notes. Core 1 is now by tower 10 downhill"/>
  </r>
  <r>
    <d v="2021-03-18T12:13:26"/>
    <x v="13"/>
    <n v="55783511"/>
    <m/>
    <x v="0"/>
    <x v="0"/>
    <m/>
    <m/>
    <m/>
    <s v="Density"/>
    <m/>
    <n v="4"/>
    <n v="150"/>
    <n v="131"/>
    <n v="0"/>
    <n v="550"/>
    <n v="87.33"/>
    <n v="39.692999999999998"/>
    <n v="0.26500000000000001"/>
    <n v="5"/>
    <m/>
    <s v="Enter red opposite order of field notes. Core 1 is now by tower 10 downhill"/>
  </r>
  <r>
    <d v="2021-03-18T12:13:51"/>
    <x v="13"/>
    <n v="55783511"/>
    <m/>
    <x v="0"/>
    <x v="0"/>
    <m/>
    <m/>
    <m/>
    <s v="Density"/>
    <m/>
    <n v="5"/>
    <n v="149"/>
    <n v="129"/>
    <n v="0"/>
    <n v="530"/>
    <n v="86.58"/>
    <n v="38.25"/>
    <n v="0.25700000000000001"/>
    <n v="5"/>
    <m/>
    <s v="Enter red opposite order of field notes. Core 1 is now by tower 10 downhill"/>
  </r>
  <r>
    <d v="2021-03-18T12:14:10"/>
    <x v="13"/>
    <n v="55783511"/>
    <m/>
    <x v="0"/>
    <x v="0"/>
    <m/>
    <m/>
    <m/>
    <s v="Density"/>
    <m/>
    <n v="6"/>
    <n v="153"/>
    <n v="123"/>
    <n v="0"/>
    <n v="590"/>
    <n v="80.39"/>
    <n v="42.58"/>
    <n v="0.27800000000000002"/>
    <n v="5"/>
    <m/>
    <s v="Enter red opposite order of field notes. Core 1 is now by tower 10 downhill"/>
  </r>
  <r>
    <d v="2021-03-18T12:14:40"/>
    <x v="13"/>
    <n v="55783511"/>
    <m/>
    <x v="0"/>
    <x v="0"/>
    <m/>
    <m/>
    <m/>
    <s v="Density"/>
    <m/>
    <n v="7"/>
    <n v="154"/>
    <n v="130"/>
    <n v="0"/>
    <n v="550"/>
    <n v="84.42"/>
    <n v="39.692999999999998"/>
    <n v="0.25800000000000001"/>
    <n v="5"/>
    <m/>
    <s v="Enter red opposite order of field notes. Core 1 is now by tower 10 downhill"/>
  </r>
  <r>
    <d v="2021-03-18T12:14:59"/>
    <x v="13"/>
    <n v="55783511"/>
    <m/>
    <x v="0"/>
    <x v="0"/>
    <m/>
    <m/>
    <m/>
    <s v="Density"/>
    <m/>
    <n v="8"/>
    <n v="156"/>
    <n v="128"/>
    <n v="0"/>
    <n v="440"/>
    <n v="82.05"/>
    <n v="31.754999999999999"/>
    <n v="0.20399999999999999"/>
    <n v="1"/>
    <s v="Suspect bad tare or 540g not 440?"/>
    <s v="Enter red opposite order of field notes. Core 1 is now by tower 10 downhill"/>
  </r>
  <r>
    <d v="2021-03-18T12:16:29"/>
    <x v="13"/>
    <n v="55783511"/>
    <m/>
    <x v="0"/>
    <x v="0"/>
    <m/>
    <m/>
    <m/>
    <s v="Density"/>
    <m/>
    <n v="9"/>
    <n v="154"/>
    <n v="139"/>
    <n v="0"/>
    <n v="530"/>
    <n v="90.26"/>
    <n v="38.25"/>
    <n v="0.248"/>
    <n v="5"/>
    <m/>
    <s v="Enter red opposite order of field notes. Core 1 is now by tower 10 downhill"/>
  </r>
  <r>
    <d v="2021-03-18T12:16:46"/>
    <x v="13"/>
    <n v="55783511"/>
    <m/>
    <x v="0"/>
    <x v="0"/>
    <m/>
    <m/>
    <m/>
    <s v="Density"/>
    <m/>
    <n v="10"/>
    <n v="155"/>
    <n v="125"/>
    <n v="2"/>
    <n v="570"/>
    <n v="80.650000000000006"/>
    <n v="41.137"/>
    <n v="0.26900000000000002"/>
    <n v="5"/>
    <m/>
    <s v="Enter red opposite order of field notes. Core 1 is now by tower 10 downhill"/>
  </r>
  <r>
    <d v="2021-03-18T12:19:52"/>
    <x v="14"/>
    <n v="55783717"/>
    <m/>
    <x v="0"/>
    <x v="0"/>
    <m/>
    <m/>
    <m/>
    <s v="Density"/>
    <m/>
    <n v="1"/>
    <n v="130"/>
    <n v="106"/>
    <n v="0"/>
    <n v="380"/>
    <n v="81.540000000000006"/>
    <n v="27.425000000000001"/>
    <n v="0.21099999999999999"/>
    <n v="4"/>
    <m/>
    <s v="Some suspect densities and recoveries in first half"/>
  </r>
  <r>
    <d v="2021-03-18T12:20:44"/>
    <x v="14"/>
    <n v="55783717"/>
    <m/>
    <x v="0"/>
    <x v="0"/>
    <m/>
    <m/>
    <m/>
    <s v="Density"/>
    <m/>
    <n v="2"/>
    <n v="131"/>
    <n v="101"/>
    <n v="0"/>
    <n v="410"/>
    <n v="77.099999999999994"/>
    <n v="29.59"/>
    <n v="0.22600000000000001"/>
    <n v="4"/>
    <m/>
    <s v="Some suspect densities and recoveries in first half"/>
  </r>
  <r>
    <d v="2021-03-18T12:21:06"/>
    <x v="14"/>
    <n v="55783717"/>
    <m/>
    <x v="0"/>
    <x v="0"/>
    <m/>
    <m/>
    <m/>
    <s v="Density"/>
    <m/>
    <n v="3"/>
    <n v="134"/>
    <n v="111"/>
    <n v="0"/>
    <n v="400"/>
    <n v="82.84"/>
    <n v="28.867999999999999"/>
    <n v="0.215"/>
    <n v="4"/>
    <m/>
    <s v="Some suspect densities and recoveries in first half"/>
  </r>
  <r>
    <d v="2021-03-18T12:21:31"/>
    <x v="14"/>
    <n v="55783717"/>
    <m/>
    <x v="0"/>
    <x v="0"/>
    <m/>
    <m/>
    <m/>
    <s v="Density"/>
    <m/>
    <n v="4"/>
    <n v="137"/>
    <n v="99"/>
    <n v="0"/>
    <n v="320"/>
    <n v="72.260000000000005"/>
    <n v="23.094000000000001"/>
    <n v="0.16900000000000001"/>
    <n v="2"/>
    <m/>
    <s v="Some suspect densities and recoveries in first half"/>
  </r>
  <r>
    <d v="2021-03-18T12:22:13"/>
    <x v="14"/>
    <n v="55783717"/>
    <m/>
    <x v="0"/>
    <x v="0"/>
    <m/>
    <m/>
    <m/>
    <s v="Density"/>
    <m/>
    <n v="5"/>
    <n v="136"/>
    <n v="130"/>
    <n v="0"/>
    <n v="480"/>
    <n v="95.59"/>
    <n v="34.640999999999998"/>
    <n v="0.255"/>
    <n v="5"/>
    <m/>
    <s v="Some suspect densities and recoveries in first half"/>
  </r>
  <r>
    <d v="2021-03-18T12:22:45"/>
    <x v="14"/>
    <n v="55783717"/>
    <m/>
    <x v="0"/>
    <x v="0"/>
    <m/>
    <m/>
    <m/>
    <s v="Density"/>
    <m/>
    <n v="6"/>
    <n v="140"/>
    <n v="121"/>
    <n v="0"/>
    <n v="470"/>
    <n v="86.43"/>
    <n v="33.92"/>
    <n v="0.24199999999999999"/>
    <n v="5"/>
    <m/>
    <s v="Some suspect densities and recoveries in first half"/>
  </r>
  <r>
    <d v="2021-03-18T12:23:11"/>
    <x v="14"/>
    <n v="55783717"/>
    <m/>
    <x v="0"/>
    <x v="0"/>
    <m/>
    <m/>
    <m/>
    <s v="Density"/>
    <m/>
    <n v="7"/>
    <n v="144"/>
    <n v="131"/>
    <n v="0"/>
    <n v="500"/>
    <n v="90.97"/>
    <n v="36.085000000000001"/>
    <n v="0.251"/>
    <n v="5"/>
    <m/>
    <s v="Some suspect densities and recoveries in first half"/>
  </r>
  <r>
    <d v="2021-03-18T12:23:30"/>
    <x v="14"/>
    <n v="55783717"/>
    <m/>
    <x v="0"/>
    <x v="0"/>
    <m/>
    <m/>
    <m/>
    <s v="Density"/>
    <m/>
    <n v="8"/>
    <n v="149"/>
    <n v="137"/>
    <n v="0"/>
    <n v="520"/>
    <n v="91.95"/>
    <n v="37.527999999999999"/>
    <n v="0.252"/>
    <n v="5"/>
    <m/>
    <s v="Some suspect densities and recoveries in first half"/>
  </r>
  <r>
    <d v="2021-03-18T12:23:51"/>
    <x v="14"/>
    <n v="55783717"/>
    <m/>
    <x v="0"/>
    <x v="0"/>
    <m/>
    <m/>
    <m/>
    <s v="Density"/>
    <m/>
    <n v="9"/>
    <n v="146"/>
    <n v="138"/>
    <n v="0"/>
    <n v="550"/>
    <n v="94.52"/>
    <n v="39.692999999999998"/>
    <n v="0.27200000000000002"/>
    <n v="5"/>
    <m/>
    <s v="Some suspect densities and recoveries in first half"/>
  </r>
  <r>
    <d v="2021-03-18T12:24:11"/>
    <x v="14"/>
    <n v="55783717"/>
    <m/>
    <x v="0"/>
    <x v="0"/>
    <m/>
    <m/>
    <m/>
    <s v="Density"/>
    <m/>
    <n v="10"/>
    <n v="145"/>
    <n v="117"/>
    <n v="0"/>
    <n v="420"/>
    <n v="80.69"/>
    <n v="30.311"/>
    <n v="0.20899999999999999"/>
    <n v="3"/>
    <m/>
    <s v="Some suspect densities and recoveries in first half"/>
  </r>
  <r>
    <d v="2021-03-18T14:07:00"/>
    <x v="15"/>
    <n v="55786311"/>
    <m/>
    <x v="0"/>
    <x v="0"/>
    <m/>
    <m/>
    <m/>
    <s v="Density"/>
    <m/>
    <n v="1"/>
    <n v="206"/>
    <n v="196"/>
    <n v="3"/>
    <n v="760"/>
    <n v="95.15"/>
    <n v="54.848999999999997"/>
    <n v="0.27"/>
    <n v="5"/>
    <m/>
    <m/>
  </r>
  <r>
    <d v="2021-03-18T14:07:19"/>
    <x v="15"/>
    <n v="55786311"/>
    <m/>
    <x v="0"/>
    <x v="0"/>
    <m/>
    <m/>
    <m/>
    <s v="Density"/>
    <m/>
    <n v="2"/>
    <n v="210"/>
    <n v="203"/>
    <n v="0"/>
    <n v="770"/>
    <n v="96.67"/>
    <n v="55.570999999999998"/>
    <n v="0.26500000000000001"/>
    <n v="5"/>
    <m/>
    <m/>
  </r>
  <r>
    <d v="2021-03-18T14:07:40"/>
    <x v="15"/>
    <n v="55786311"/>
    <m/>
    <x v="0"/>
    <x v="0"/>
    <m/>
    <m/>
    <m/>
    <s v="Density"/>
    <m/>
    <n v="3"/>
    <n v="229"/>
    <n v="210"/>
    <n v="0"/>
    <n v="800"/>
    <n v="91.7"/>
    <n v="57.735999999999997"/>
    <n v="0.252"/>
    <n v="5"/>
    <m/>
    <m/>
  </r>
  <r>
    <d v="2021-03-18T14:08:14"/>
    <x v="15"/>
    <n v="55786311"/>
    <m/>
    <x v="0"/>
    <x v="0"/>
    <m/>
    <m/>
    <m/>
    <s v="Density"/>
    <m/>
    <n v="4"/>
    <n v="203"/>
    <n v="187"/>
    <n v="3"/>
    <n v="700"/>
    <n v="92.12"/>
    <n v="50.518999999999998"/>
    <n v="0.253"/>
    <n v="5"/>
    <m/>
    <m/>
  </r>
  <r>
    <d v="2021-03-18T14:08:37"/>
    <x v="15"/>
    <n v="55786311"/>
    <m/>
    <x v="0"/>
    <x v="0"/>
    <m/>
    <m/>
    <m/>
    <s v="Density"/>
    <m/>
    <n v="5"/>
    <n v="232"/>
    <n v="205"/>
    <n v="0"/>
    <n v="850"/>
    <n v="88.36"/>
    <n v="61.344000000000001"/>
    <n v="0.26400000000000001"/>
    <n v="5"/>
    <m/>
    <m/>
  </r>
  <r>
    <d v="2021-03-18T14:08:59"/>
    <x v="15"/>
    <n v="55786311"/>
    <m/>
    <x v="0"/>
    <x v="0"/>
    <m/>
    <m/>
    <m/>
    <s v="Density"/>
    <m/>
    <n v="6"/>
    <n v="233"/>
    <n v="221"/>
    <n v="0"/>
    <n v="810"/>
    <n v="94.85"/>
    <n v="58.457999999999998"/>
    <n v="0.251"/>
    <n v="5"/>
    <m/>
    <m/>
  </r>
  <r>
    <d v="2021-03-18T14:09:16"/>
    <x v="15"/>
    <n v="55786311"/>
    <m/>
    <x v="0"/>
    <x v="0"/>
    <m/>
    <m/>
    <m/>
    <s v="Density"/>
    <m/>
    <n v="7"/>
    <n v="239"/>
    <n v="199"/>
    <n v="0"/>
    <n v="740"/>
    <n v="83.26"/>
    <n v="53.405999999999999"/>
    <n v="0.223"/>
    <n v="4"/>
    <m/>
    <m/>
  </r>
  <r>
    <d v="2021-03-18T14:09:39"/>
    <x v="15"/>
    <n v="55786311"/>
    <m/>
    <x v="0"/>
    <x v="0"/>
    <m/>
    <m/>
    <m/>
    <s v="Density"/>
    <m/>
    <n v="8"/>
    <n v="238"/>
    <n v="227"/>
    <n v="1"/>
    <n v="840"/>
    <n v="95.38"/>
    <n v="60.622999999999998"/>
    <n v="0.25600000000000001"/>
    <n v="5"/>
    <m/>
    <m/>
  </r>
  <r>
    <d v="2021-03-18T14:10:19"/>
    <x v="15"/>
    <n v="55786311"/>
    <m/>
    <x v="0"/>
    <x v="0"/>
    <m/>
    <m/>
    <m/>
    <s v="Density"/>
    <m/>
    <n v="9"/>
    <n v="234"/>
    <n v="218"/>
    <n v="0"/>
    <n v="850"/>
    <n v="93.16"/>
    <n v="61.344000000000001"/>
    <n v="0.26200000000000001"/>
    <n v="5"/>
    <m/>
    <m/>
  </r>
  <r>
    <d v="2021-03-18T14:10:39"/>
    <x v="15"/>
    <n v="55786311"/>
    <m/>
    <x v="0"/>
    <x v="0"/>
    <m/>
    <m/>
    <m/>
    <s v="Density"/>
    <m/>
    <n v="10"/>
    <n v="226"/>
    <n v="192"/>
    <n v="0"/>
    <n v="760"/>
    <n v="84.96"/>
    <n v="54.848999999999997"/>
    <n v="0.24299999999999999"/>
    <n v="4"/>
    <m/>
    <m/>
  </r>
  <r>
    <d v="2021-03-18T14:18:26"/>
    <x v="16"/>
    <n v="55786552"/>
    <m/>
    <x v="0"/>
    <x v="0"/>
    <m/>
    <m/>
    <m/>
    <s v="Density"/>
    <m/>
    <n v="1"/>
    <n v="228"/>
    <n v="222"/>
    <n v="0"/>
    <n v="860"/>
    <n v="97.37"/>
    <n v="62.066000000000003"/>
    <n v="0.27200000000000002"/>
    <n v="5"/>
    <m/>
    <m/>
  </r>
  <r>
    <d v="2021-03-18T14:19:59"/>
    <x v="16"/>
    <n v="55786552"/>
    <m/>
    <x v="0"/>
    <x v="0"/>
    <m/>
    <m/>
    <m/>
    <s v="Density"/>
    <m/>
    <n v="2"/>
    <n v="331"/>
    <n v="290"/>
    <n v="0"/>
    <n v="1240"/>
    <n v="87.61"/>
    <n v="89.49"/>
    <n v="0.27"/>
    <n v="5"/>
    <m/>
    <m/>
  </r>
  <r>
    <d v="2021-03-18T14:20:22"/>
    <x v="16"/>
    <n v="55786552"/>
    <m/>
    <x v="0"/>
    <x v="0"/>
    <m/>
    <m/>
    <m/>
    <s v="Density"/>
    <m/>
    <n v="3"/>
    <n v="300"/>
    <n v="278"/>
    <n v="1"/>
    <n v="1140"/>
    <n v="92.67"/>
    <n v="82.274000000000001"/>
    <n v="0.27500000000000002"/>
    <n v="5"/>
    <m/>
    <m/>
  </r>
  <r>
    <d v="2021-03-18T14:20:45"/>
    <x v="16"/>
    <n v="55786552"/>
    <m/>
    <x v="0"/>
    <x v="0"/>
    <m/>
    <m/>
    <m/>
    <s v="Density"/>
    <m/>
    <n v="4"/>
    <n v="301"/>
    <n v="295"/>
    <n v="0"/>
    <n v="1230"/>
    <n v="98.01"/>
    <n v="88.769000000000005"/>
    <n v="0.29499999999999998"/>
    <n v="5"/>
    <m/>
    <m/>
  </r>
  <r>
    <d v="2021-03-18T14:21:19"/>
    <x v="16"/>
    <n v="55786552"/>
    <m/>
    <x v="0"/>
    <x v="0"/>
    <m/>
    <m/>
    <m/>
    <s v="Density"/>
    <m/>
    <n v="5"/>
    <n v="294"/>
    <n v="210"/>
    <n v="1"/>
    <n v="1190"/>
    <n v="71.430000000000007"/>
    <n v="85.882000000000005"/>
    <n v="0.29299999999999998"/>
    <n v="3"/>
    <m/>
    <m/>
  </r>
  <r>
    <d v="2021-03-18T14:22:00"/>
    <x v="16"/>
    <n v="55786552"/>
    <m/>
    <x v="0"/>
    <x v="0"/>
    <m/>
    <m/>
    <m/>
    <s v="Density"/>
    <m/>
    <n v="6"/>
    <n v="303"/>
    <n v="281"/>
    <n v="0"/>
    <n v="1200"/>
    <n v="92.74"/>
    <n v="86.603999999999999"/>
    <n v="0.28599999999999998"/>
    <n v="5"/>
    <m/>
    <m/>
  </r>
  <r>
    <d v="2021-03-18T14:22:30"/>
    <x v="16"/>
    <n v="55786552"/>
    <m/>
    <x v="0"/>
    <x v="0"/>
    <m/>
    <m/>
    <m/>
    <s v="Density"/>
    <m/>
    <n v="7"/>
    <n v="300"/>
    <n v="283"/>
    <n v="0"/>
    <n v="1230"/>
    <n v="94.33"/>
    <n v="88.769000000000005"/>
    <n v="0.29599999999999999"/>
    <n v="5"/>
    <m/>
    <m/>
  </r>
  <r>
    <d v="2021-03-18T14:22:51"/>
    <x v="16"/>
    <n v="55786552"/>
    <m/>
    <x v="0"/>
    <x v="0"/>
    <m/>
    <m/>
    <m/>
    <s v="Density"/>
    <m/>
    <n v="8"/>
    <n v="297"/>
    <n v="277"/>
    <n v="1"/>
    <n v="1210"/>
    <n v="93.27"/>
    <n v="87.325000000000003"/>
    <n v="0.29499999999999998"/>
    <n v="5"/>
    <m/>
    <m/>
  </r>
  <r>
    <d v="2021-03-18T14:23:20"/>
    <x v="16"/>
    <n v="55786552"/>
    <m/>
    <x v="0"/>
    <x v="0"/>
    <m/>
    <m/>
    <m/>
    <s v="Density"/>
    <m/>
    <n v="9"/>
    <n v="305"/>
    <n v="290"/>
    <n v="0"/>
    <n v="1235"/>
    <n v="95.08"/>
    <n v="89.13"/>
    <n v="0.29199999999999998"/>
    <n v="5"/>
    <m/>
    <m/>
  </r>
  <r>
    <d v="2021-03-18T14:23:38"/>
    <x v="16"/>
    <n v="55786552"/>
    <m/>
    <x v="0"/>
    <x v="0"/>
    <m/>
    <m/>
    <m/>
    <s v="Density"/>
    <m/>
    <n v="10"/>
    <n v="302"/>
    <n v="276"/>
    <n v="0"/>
    <n v="1200"/>
    <n v="91.39"/>
    <n v="86.603999999999999"/>
    <n v="0.28699999999999998"/>
    <n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0E7E3-694E-4575-802E-6DB2E88CE5B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1" firstHeaderRow="0" firstDataRow="1" firstDataCol="1"/>
  <pivotFields count="22">
    <pivotField showAll="0"/>
    <pivotField axis="axisRow" showAll="0">
      <items count="18">
        <item x="7"/>
        <item x="4"/>
        <item x="1"/>
        <item x="2"/>
        <item x="0"/>
        <item x="3"/>
        <item x="6"/>
        <item x="15"/>
        <item x="5"/>
        <item x="16"/>
        <item x="9"/>
        <item x="8"/>
        <item x="14"/>
        <item x="13"/>
        <item x="12"/>
        <item x="11"/>
        <item x="10"/>
        <item t="default"/>
      </items>
    </pivotField>
    <pivotField showAll="0"/>
    <pivotField showAll="0"/>
    <pivotField dataField="1" showAll="0">
      <items count="9">
        <item x="6"/>
        <item x="4"/>
        <item x="1"/>
        <item x="3"/>
        <item x="2"/>
        <item x="5"/>
        <item x="7"/>
        <item x="0"/>
        <item t="default"/>
      </items>
    </pivotField>
    <pivotField dataField="1" showAll="0">
      <items count="9">
        <item x="5"/>
        <item x="7"/>
        <item x="2"/>
        <item x="3"/>
        <item x="1"/>
        <item x="4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Point_Observation.Depth__cm_" fld="12" baseField="0" baseItem="0"/>
    <dataField name="Sum of Point_Observation.Core_Length__cm_" fld="13" baseField="0" baseItem="0"/>
    <dataField name="Sum of Point_Observation.SWE__mm_" fld="17" baseField="0" baseItem="0"/>
    <dataField name="Sum of Point_Observation.Density" fld="18" baseField="0" baseItem="0"/>
    <dataField name="Average of Northing_m" fld="4" subtotal="average" baseField="1" baseItem="0"/>
    <dataField name="Average of Easting_m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91622-F860-4528-B352-EF41E09F550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G18" firstHeaderRow="0" firstDataRow="1" firstDataCol="1"/>
  <pivotFields count="25"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18">
        <item x="7"/>
        <item x="14"/>
        <item x="8"/>
        <item x="10"/>
        <item x="11"/>
        <item x="15"/>
        <item x="12"/>
        <item x="9"/>
        <item x="13"/>
        <item x="0"/>
        <item x="1"/>
        <item x="3"/>
        <item x="4"/>
        <item x="2"/>
        <item x="5"/>
        <item x="6"/>
        <item h="1" x="16"/>
        <item t="default"/>
      </items>
    </pivotField>
    <pivotField showAll="0"/>
    <pivotField showAll="0"/>
    <pivotField dataField="1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depth" fld="12" subtotal="average" baseField="1" baseItem="0"/>
    <dataField name="Average of core" fld="13" subtotal="average" baseField="1" baseItem="0"/>
    <dataField name="Average of swe" fld="17" subtotal="average" baseField="1" baseItem="0"/>
    <dataField name="Average of density" fld="18" subtotal="average" baseField="1" baseItem="0"/>
    <dataField name="Average of Northing_m" fld="4" subtotal="average" baseField="1" baseItem="0"/>
    <dataField name="Average of Easting_m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uc?id=1FTazid90kc3Fu0JDDHWeqmTd_RazDw1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AF98-CD14-40E5-A03B-5A64B39C69BD}">
  <dimension ref="A3:G21"/>
  <sheetViews>
    <sheetView tabSelected="1" workbookViewId="0">
      <selection activeCell="C10" sqref="C10"/>
    </sheetView>
  </sheetViews>
  <sheetFormatPr defaultRowHeight="15" x14ac:dyDescent="0.25"/>
  <cols>
    <col min="1" max="1" width="13.140625" bestFit="1" customWidth="1"/>
    <col min="2" max="2" width="36.5703125" bestFit="1" customWidth="1"/>
    <col min="3" max="3" width="42.5703125" bestFit="1" customWidth="1"/>
    <col min="4" max="4" width="36" bestFit="1" customWidth="1"/>
    <col min="5" max="5" width="32.140625" bestFit="1" customWidth="1"/>
    <col min="6" max="6" width="22" bestFit="1" customWidth="1"/>
    <col min="7" max="7" width="20.28515625" bestFit="1" customWidth="1"/>
  </cols>
  <sheetData>
    <row r="3" spans="1:7" x14ac:dyDescent="0.25">
      <c r="A3" s="13" t="s">
        <v>191</v>
      </c>
      <c r="B3" t="s">
        <v>201</v>
      </c>
      <c r="C3" t="s">
        <v>204</v>
      </c>
      <c r="D3" t="s">
        <v>202</v>
      </c>
      <c r="E3" t="s">
        <v>203</v>
      </c>
      <c r="F3" t="s">
        <v>197</v>
      </c>
      <c r="G3" t="s">
        <v>198</v>
      </c>
    </row>
    <row r="4" spans="1:7" x14ac:dyDescent="0.25">
      <c r="A4" s="10">
        <v>3</v>
      </c>
      <c r="B4" s="14">
        <v>3977</v>
      </c>
      <c r="C4" s="14"/>
      <c r="D4" s="14"/>
      <c r="E4" s="14"/>
      <c r="F4" s="14">
        <v>5577233.682</v>
      </c>
      <c r="G4" s="14">
        <v>687656.5</v>
      </c>
    </row>
    <row r="5" spans="1:7" x14ac:dyDescent="0.25">
      <c r="A5" s="10">
        <v>600</v>
      </c>
      <c r="B5" s="14">
        <v>2482</v>
      </c>
      <c r="C5" s="14">
        <v>450</v>
      </c>
      <c r="D5" s="14">
        <v>140.73099999999999</v>
      </c>
      <c r="E5" s="14">
        <v>1.5489999999999999</v>
      </c>
      <c r="F5" s="14">
        <v>5577179.2680000002</v>
      </c>
      <c r="G5" s="14">
        <v>687640.58299999998</v>
      </c>
    </row>
    <row r="6" spans="1:7" x14ac:dyDescent="0.25">
      <c r="A6" s="10">
        <v>2101</v>
      </c>
      <c r="B6" s="14">
        <v>3792</v>
      </c>
      <c r="C6" s="14">
        <v>595</v>
      </c>
      <c r="D6" s="14">
        <v>141.452</v>
      </c>
      <c r="E6" s="14">
        <v>0.7410000000000001</v>
      </c>
      <c r="F6" s="14">
        <v>5576464.909</v>
      </c>
      <c r="G6" s="14">
        <v>687710.41700000002</v>
      </c>
    </row>
    <row r="7" spans="1:7" x14ac:dyDescent="0.25">
      <c r="A7" s="10">
        <v>2102</v>
      </c>
      <c r="B7" s="14">
        <v>4751</v>
      </c>
      <c r="C7" s="14"/>
      <c r="D7" s="14"/>
      <c r="E7" s="14"/>
      <c r="F7" s="14">
        <v>5576384.341</v>
      </c>
      <c r="G7" s="14">
        <v>687719.01599999995</v>
      </c>
    </row>
    <row r="8" spans="1:7" x14ac:dyDescent="0.25">
      <c r="A8" s="10">
        <v>2104</v>
      </c>
      <c r="B8" s="14">
        <v>3713</v>
      </c>
      <c r="C8" s="14">
        <v>843</v>
      </c>
      <c r="D8" s="14">
        <v>243.21200000000002</v>
      </c>
      <c r="E8" s="14">
        <v>1.4900000000000002</v>
      </c>
      <c r="F8" s="14">
        <v>5576224.7829999998</v>
      </c>
      <c r="G8" s="14">
        <v>687794.21600000001</v>
      </c>
    </row>
    <row r="9" spans="1:7" x14ac:dyDescent="0.25">
      <c r="A9" s="10">
        <v>2106</v>
      </c>
      <c r="B9" s="14">
        <v>3655</v>
      </c>
      <c r="C9" s="14"/>
      <c r="D9" s="14"/>
      <c r="E9" s="14"/>
      <c r="F9" s="14">
        <v>5576192.5930000003</v>
      </c>
      <c r="G9" s="14">
        <v>687844.902</v>
      </c>
    </row>
    <row r="10" spans="1:7" x14ac:dyDescent="0.25">
      <c r="A10" s="10">
        <v>2107</v>
      </c>
      <c r="B10" s="14">
        <v>1566</v>
      </c>
      <c r="C10" s="14"/>
      <c r="D10" s="14"/>
      <c r="E10" s="14"/>
      <c r="F10" s="14">
        <v>5576144.1270000003</v>
      </c>
      <c r="G10" s="14">
        <v>687948.26899999997</v>
      </c>
    </row>
    <row r="11" spans="1:7" x14ac:dyDescent="0.25">
      <c r="A11" s="10" t="s">
        <v>199</v>
      </c>
      <c r="B11" s="14">
        <v>2250</v>
      </c>
      <c r="C11" s="14">
        <v>2058</v>
      </c>
      <c r="D11" s="14">
        <v>568.69900000000007</v>
      </c>
      <c r="E11" s="14">
        <v>2.5390000000000001</v>
      </c>
      <c r="F11" s="14"/>
      <c r="G11" s="14"/>
    </row>
    <row r="12" spans="1:7" x14ac:dyDescent="0.25">
      <c r="A12" s="10" t="s">
        <v>9</v>
      </c>
      <c r="B12" s="14">
        <v>110</v>
      </c>
      <c r="C12" s="14">
        <v>50</v>
      </c>
      <c r="D12" s="14">
        <v>11.546000000000001</v>
      </c>
      <c r="E12" s="14">
        <v>0.7589999999999999</v>
      </c>
      <c r="F12" s="14"/>
      <c r="G12" s="14"/>
    </row>
    <row r="13" spans="1:7" x14ac:dyDescent="0.25">
      <c r="A13" s="10" t="s">
        <v>200</v>
      </c>
      <c r="B13" s="14">
        <v>2961</v>
      </c>
      <c r="C13" s="14">
        <v>2702</v>
      </c>
      <c r="D13" s="14">
        <v>846.91300000000012</v>
      </c>
      <c r="E13" s="14">
        <v>2.8609999999999998</v>
      </c>
      <c r="F13" s="14"/>
      <c r="G13" s="14"/>
    </row>
    <row r="14" spans="1:7" x14ac:dyDescent="0.25">
      <c r="A14" s="10" t="s">
        <v>75</v>
      </c>
      <c r="B14" s="14">
        <v>2497</v>
      </c>
      <c r="C14" s="14">
        <v>2348</v>
      </c>
      <c r="D14" s="14">
        <v>819.48700000000008</v>
      </c>
      <c r="E14" s="14">
        <v>3.302</v>
      </c>
      <c r="F14" s="14"/>
      <c r="G14" s="14"/>
    </row>
    <row r="15" spans="1:7" x14ac:dyDescent="0.25">
      <c r="A15" s="10" t="s">
        <v>76</v>
      </c>
      <c r="B15" s="14">
        <v>2394</v>
      </c>
      <c r="C15" s="14">
        <v>2170</v>
      </c>
      <c r="D15" s="14">
        <v>671.178</v>
      </c>
      <c r="E15" s="14">
        <v>2.8050000000000002</v>
      </c>
      <c r="F15" s="14"/>
      <c r="G15" s="14"/>
    </row>
    <row r="16" spans="1:7" x14ac:dyDescent="0.25">
      <c r="A16" s="10" t="s">
        <v>91</v>
      </c>
      <c r="B16" s="14">
        <v>1392</v>
      </c>
      <c r="C16" s="14">
        <v>1191</v>
      </c>
      <c r="D16" s="14">
        <v>321.15499999999997</v>
      </c>
      <c r="E16" s="14">
        <v>2.302</v>
      </c>
      <c r="F16" s="14"/>
      <c r="G16" s="14"/>
    </row>
    <row r="17" spans="1:7" x14ac:dyDescent="0.25">
      <c r="A17" s="10" t="s">
        <v>92</v>
      </c>
      <c r="B17" s="14">
        <v>1505</v>
      </c>
      <c r="C17" s="14">
        <v>1282</v>
      </c>
      <c r="D17" s="14">
        <v>391.88099999999997</v>
      </c>
      <c r="E17" s="14">
        <v>2.6130000000000004</v>
      </c>
      <c r="F17" s="14"/>
      <c r="G17" s="14"/>
    </row>
    <row r="18" spans="1:7" x14ac:dyDescent="0.25">
      <c r="A18" s="10" t="s">
        <v>8</v>
      </c>
      <c r="B18" s="14">
        <v>1322</v>
      </c>
      <c r="C18" s="14">
        <v>1118</v>
      </c>
      <c r="D18" s="14">
        <v>346.416</v>
      </c>
      <c r="E18" s="14">
        <v>2.6219999999999999</v>
      </c>
      <c r="F18" s="14"/>
      <c r="G18" s="14"/>
    </row>
    <row r="19" spans="1:7" x14ac:dyDescent="0.25">
      <c r="A19" s="10" t="s">
        <v>93</v>
      </c>
      <c r="B19" s="14">
        <v>718</v>
      </c>
      <c r="C19" s="14">
        <v>622</v>
      </c>
      <c r="D19" s="14">
        <v>215.78800000000001</v>
      </c>
      <c r="E19" s="14">
        <v>3.0159999999999996</v>
      </c>
      <c r="F19" s="14"/>
      <c r="G19" s="14"/>
    </row>
    <row r="20" spans="1:7" x14ac:dyDescent="0.25">
      <c r="A20" s="10" t="s">
        <v>94</v>
      </c>
      <c r="B20" s="14">
        <v>705</v>
      </c>
      <c r="C20" s="14">
        <v>582</v>
      </c>
      <c r="D20" s="14">
        <v>193.416</v>
      </c>
      <c r="E20" s="14">
        <v>2.7949999999999995</v>
      </c>
      <c r="F20" s="14"/>
      <c r="G20" s="14"/>
    </row>
    <row r="21" spans="1:7" x14ac:dyDescent="0.25">
      <c r="A21" s="10" t="s">
        <v>192</v>
      </c>
      <c r="B21" s="14">
        <v>39790</v>
      </c>
      <c r="C21" s="14">
        <v>16011</v>
      </c>
      <c r="D21" s="14">
        <v>4911.8739999999989</v>
      </c>
      <c r="E21" s="14">
        <v>29.393999999999995</v>
      </c>
      <c r="F21" s="14">
        <v>5576546.2432857137</v>
      </c>
      <c r="G21" s="14">
        <v>687759.12899999996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429C-D584-4F00-81A7-D0356A62D426}">
  <dimension ref="A1:AB201"/>
  <sheetViews>
    <sheetView workbookViewId="0">
      <pane ySplit="1" topLeftCell="A55" activePane="bottomLeft" state="frozen"/>
      <selection pane="bottomLeft" activeCell="V81" sqref="V81"/>
    </sheetView>
  </sheetViews>
  <sheetFormatPr defaultRowHeight="15.95" customHeight="1" x14ac:dyDescent="0.25"/>
  <cols>
    <col min="1" max="1" width="16" customWidth="1"/>
    <col min="3" max="3" width="14.28515625" style="9" customWidth="1"/>
  </cols>
  <sheetData>
    <row r="1" spans="1:22" ht="15.95" customHeight="1" thickBot="1" x14ac:dyDescent="0.3">
      <c r="A1" s="1" t="s">
        <v>206</v>
      </c>
      <c r="B1" s="2" t="s">
        <v>7</v>
      </c>
      <c r="C1" s="8" t="s">
        <v>10</v>
      </c>
      <c r="D1" s="1" t="s">
        <v>0</v>
      </c>
      <c r="E1" s="1" t="s">
        <v>1</v>
      </c>
      <c r="F1" s="1" t="s">
        <v>2</v>
      </c>
      <c r="G1" s="1" t="s">
        <v>3</v>
      </c>
      <c r="H1" t="s">
        <v>4</v>
      </c>
      <c r="I1" t="s">
        <v>5</v>
      </c>
      <c r="J1" s="2" t="s">
        <v>13</v>
      </c>
      <c r="K1" s="2" t="s">
        <v>15</v>
      </c>
      <c r="L1" s="2" t="s">
        <v>16</v>
      </c>
      <c r="M1" s="2" t="s">
        <v>23</v>
      </c>
      <c r="N1" s="2" t="s">
        <v>24</v>
      </c>
      <c r="O1" s="2" t="s">
        <v>25</v>
      </c>
      <c r="P1" s="2" t="s">
        <v>26</v>
      </c>
      <c r="Q1" s="1" t="s">
        <v>190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58</v>
      </c>
    </row>
    <row r="2" spans="1:22" ht="15.95" customHeight="1" thickBot="1" x14ac:dyDescent="0.3">
      <c r="A2" s="15">
        <v>44264.614502314813</v>
      </c>
      <c r="B2" s="2">
        <v>2104</v>
      </c>
      <c r="C2" s="9" t="s">
        <v>11</v>
      </c>
      <c r="J2" s="2" t="s">
        <v>14</v>
      </c>
      <c r="K2" s="2" t="s">
        <v>17</v>
      </c>
      <c r="L2" s="2">
        <v>7.5</v>
      </c>
      <c r="M2" s="3">
        <v>245</v>
      </c>
      <c r="N2" s="2"/>
      <c r="O2" s="2"/>
      <c r="P2" s="2"/>
      <c r="R2" s="2"/>
      <c r="S2" s="2"/>
      <c r="T2" s="2" t="s">
        <v>31</v>
      </c>
      <c r="U2" s="2"/>
      <c r="V2" s="2"/>
    </row>
    <row r="3" spans="1:22" ht="15.95" customHeight="1" thickBot="1" x14ac:dyDescent="0.3">
      <c r="A3" s="15">
        <v>44264.614502314813</v>
      </c>
      <c r="B3" s="2">
        <v>2104</v>
      </c>
      <c r="C3" s="9" t="s">
        <v>11</v>
      </c>
      <c r="J3" s="2" t="s">
        <v>14</v>
      </c>
      <c r="K3" s="2" t="s">
        <v>17</v>
      </c>
      <c r="L3" s="2">
        <v>5</v>
      </c>
      <c r="M3" s="3">
        <v>200</v>
      </c>
      <c r="N3" s="2"/>
      <c r="O3" s="2"/>
      <c r="P3" s="2"/>
      <c r="R3" s="2"/>
      <c r="S3" s="2"/>
      <c r="T3" s="2" t="s">
        <v>31</v>
      </c>
      <c r="U3" s="2"/>
      <c r="V3" s="2"/>
    </row>
    <row r="4" spans="1:22" ht="15.95" customHeight="1" thickBot="1" x14ac:dyDescent="0.3">
      <c r="A4" s="15">
        <v>44264.614502314813</v>
      </c>
      <c r="B4" s="2">
        <v>2104</v>
      </c>
      <c r="C4" s="9" t="s">
        <v>11</v>
      </c>
      <c r="J4" s="2" t="s">
        <v>14</v>
      </c>
      <c r="K4" s="2" t="s">
        <v>17</v>
      </c>
      <c r="L4" s="2">
        <v>2.5</v>
      </c>
      <c r="M4" s="3">
        <v>188</v>
      </c>
      <c r="N4" s="2"/>
      <c r="O4" s="2"/>
      <c r="P4" s="2"/>
      <c r="R4" s="2"/>
      <c r="S4" s="2"/>
      <c r="T4" s="2" t="s">
        <v>31</v>
      </c>
      <c r="U4" s="2"/>
      <c r="V4" s="5"/>
    </row>
    <row r="5" spans="1:22" ht="15.95" customHeight="1" thickBot="1" x14ac:dyDescent="0.3">
      <c r="A5" s="15">
        <v>44264.614502314813</v>
      </c>
      <c r="B5" s="2">
        <v>2104</v>
      </c>
      <c r="C5" s="9" t="s">
        <v>11</v>
      </c>
      <c r="J5" s="2" t="s">
        <v>6</v>
      </c>
      <c r="K5" s="2" t="s">
        <v>17</v>
      </c>
      <c r="L5" s="2">
        <v>10</v>
      </c>
      <c r="M5" s="3">
        <v>240</v>
      </c>
      <c r="N5" s="3">
        <v>204</v>
      </c>
      <c r="O5" s="3">
        <v>4</v>
      </c>
      <c r="P5" s="3">
        <v>760</v>
      </c>
      <c r="R5" s="3">
        <v>54.848999999999997</v>
      </c>
      <c r="S5" s="3">
        <v>0.27400000000000002</v>
      </c>
      <c r="T5" s="2" t="s">
        <v>31</v>
      </c>
      <c r="U5" s="4"/>
      <c r="V5" s="7" t="s">
        <v>59</v>
      </c>
    </row>
    <row r="6" spans="1:22" ht="15.95" customHeight="1" thickBot="1" x14ac:dyDescent="0.3">
      <c r="A6" s="15">
        <v>44264.614502314813</v>
      </c>
      <c r="B6" s="2">
        <v>2104</v>
      </c>
      <c r="C6" s="9" t="s">
        <v>11</v>
      </c>
      <c r="J6" s="2" t="s">
        <v>14</v>
      </c>
      <c r="K6" s="2" t="s">
        <v>18</v>
      </c>
      <c r="L6" s="2">
        <v>2.5</v>
      </c>
      <c r="M6" s="3">
        <v>223</v>
      </c>
      <c r="N6" s="2"/>
      <c r="O6" s="2"/>
      <c r="P6" s="2"/>
      <c r="R6" s="2"/>
      <c r="S6" s="2"/>
      <c r="T6" s="2" t="s">
        <v>31</v>
      </c>
      <c r="U6" s="2"/>
      <c r="V6" s="2"/>
    </row>
    <row r="7" spans="1:22" ht="15.95" customHeight="1" thickBot="1" x14ac:dyDescent="0.3">
      <c r="A7" s="15">
        <v>44264.614502314813</v>
      </c>
      <c r="B7" s="2">
        <v>2104</v>
      </c>
      <c r="C7" s="9" t="s">
        <v>11</v>
      </c>
      <c r="E7">
        <v>5576224.7829999998</v>
      </c>
      <c r="F7">
        <v>687794.21600000001</v>
      </c>
      <c r="G7">
        <v>1331.451</v>
      </c>
      <c r="J7" s="2" t="s">
        <v>6</v>
      </c>
      <c r="K7" s="2" t="s">
        <v>19</v>
      </c>
      <c r="L7" s="2"/>
      <c r="M7" s="3">
        <v>184</v>
      </c>
      <c r="N7" s="3">
        <v>87</v>
      </c>
      <c r="O7" s="3">
        <v>3</v>
      </c>
      <c r="P7" s="3">
        <v>410</v>
      </c>
      <c r="R7" s="3">
        <v>29.59</v>
      </c>
      <c r="S7" s="3">
        <v>0.35199999999999998</v>
      </c>
      <c r="T7" s="2" t="s">
        <v>32</v>
      </c>
      <c r="U7" s="2" t="s">
        <v>33</v>
      </c>
      <c r="V7" s="2"/>
    </row>
    <row r="8" spans="1:22" ht="15.95" customHeight="1" thickBot="1" x14ac:dyDescent="0.3">
      <c r="A8" s="15">
        <v>44264.614502314813</v>
      </c>
      <c r="B8" s="2">
        <v>2104</v>
      </c>
      <c r="C8" s="9" t="s">
        <v>11</v>
      </c>
      <c r="J8" s="2" t="s">
        <v>14</v>
      </c>
      <c r="K8" s="2" t="s">
        <v>18</v>
      </c>
      <c r="L8" s="2">
        <v>5</v>
      </c>
      <c r="M8" s="3">
        <v>201</v>
      </c>
      <c r="N8" s="2"/>
      <c r="O8" s="2"/>
      <c r="P8" s="2"/>
      <c r="R8" s="2"/>
      <c r="S8" s="2"/>
      <c r="T8" s="2" t="s">
        <v>31</v>
      </c>
      <c r="U8" s="2"/>
      <c r="V8" s="2"/>
    </row>
    <row r="9" spans="1:22" ht="15.95" customHeight="1" thickBot="1" x14ac:dyDescent="0.3">
      <c r="A9" s="15">
        <v>44264.614502314813</v>
      </c>
      <c r="B9" s="2">
        <v>2104</v>
      </c>
      <c r="C9" s="9" t="s">
        <v>11</v>
      </c>
      <c r="J9" s="2" t="s">
        <v>14</v>
      </c>
      <c r="K9" s="2" t="s">
        <v>18</v>
      </c>
      <c r="L9" s="2">
        <v>2.5</v>
      </c>
      <c r="M9" s="3">
        <v>201</v>
      </c>
      <c r="N9" s="2"/>
      <c r="O9" s="2"/>
      <c r="P9" s="2"/>
      <c r="R9" s="2"/>
      <c r="S9" s="2"/>
      <c r="T9" s="2" t="s">
        <v>34</v>
      </c>
      <c r="U9" s="2"/>
      <c r="V9" s="5"/>
    </row>
    <row r="10" spans="1:22" ht="15.95" customHeight="1" thickBot="1" x14ac:dyDescent="0.3">
      <c r="A10" s="15">
        <v>44264.614502314813</v>
      </c>
      <c r="B10" s="2">
        <v>2104</v>
      </c>
      <c r="C10" s="9" t="s">
        <v>11</v>
      </c>
      <c r="J10" s="2" t="s">
        <v>6</v>
      </c>
      <c r="K10" s="2" t="s">
        <v>18</v>
      </c>
      <c r="L10" s="2">
        <v>10</v>
      </c>
      <c r="M10" s="3">
        <v>243</v>
      </c>
      <c r="N10" s="3">
        <v>207</v>
      </c>
      <c r="O10" s="3">
        <v>0</v>
      </c>
      <c r="P10" s="3">
        <v>830</v>
      </c>
      <c r="R10" s="3">
        <v>59.901000000000003</v>
      </c>
      <c r="S10" s="3">
        <v>0.28899999999999998</v>
      </c>
      <c r="T10" s="2" t="s">
        <v>31</v>
      </c>
      <c r="U10" s="4"/>
      <c r="V10" s="7" t="s">
        <v>60</v>
      </c>
    </row>
    <row r="11" spans="1:22" ht="15.95" customHeight="1" thickBot="1" x14ac:dyDescent="0.3">
      <c r="A11" s="15">
        <v>44264.614502314813</v>
      </c>
      <c r="B11" s="2">
        <v>2104</v>
      </c>
      <c r="C11" s="9" t="s">
        <v>11</v>
      </c>
      <c r="J11" s="2" t="s">
        <v>14</v>
      </c>
      <c r="K11" s="2" t="s">
        <v>20</v>
      </c>
      <c r="L11" s="2">
        <v>2.5</v>
      </c>
      <c r="M11" s="3">
        <v>208</v>
      </c>
      <c r="N11" s="2"/>
      <c r="O11" s="2"/>
      <c r="P11" s="2"/>
      <c r="R11" s="2"/>
      <c r="S11" s="2"/>
      <c r="T11" s="2" t="s">
        <v>31</v>
      </c>
      <c r="U11" s="2"/>
      <c r="V11" s="2"/>
    </row>
    <row r="12" spans="1:22" ht="15.95" customHeight="1" thickBot="1" x14ac:dyDescent="0.3">
      <c r="A12" s="15">
        <v>44264.614502314813</v>
      </c>
      <c r="B12" s="2">
        <v>2104</v>
      </c>
      <c r="C12" s="9" t="s">
        <v>11</v>
      </c>
      <c r="J12" s="2" t="s">
        <v>14</v>
      </c>
      <c r="K12" s="2" t="s">
        <v>20</v>
      </c>
      <c r="L12" s="2">
        <v>5</v>
      </c>
      <c r="M12" s="3">
        <v>240</v>
      </c>
      <c r="N12" s="2"/>
      <c r="O12" s="2"/>
      <c r="P12" s="2"/>
      <c r="R12" s="2"/>
      <c r="S12" s="2"/>
      <c r="T12" s="2" t="s">
        <v>31</v>
      </c>
      <c r="U12" s="2"/>
      <c r="V12" s="2"/>
    </row>
    <row r="13" spans="1:22" ht="15.95" customHeight="1" thickBot="1" x14ac:dyDescent="0.3">
      <c r="A13" s="15">
        <v>44264.614502314813</v>
      </c>
      <c r="B13" s="2">
        <v>2104</v>
      </c>
      <c r="C13" s="9" t="s">
        <v>11</v>
      </c>
      <c r="J13" s="2" t="s">
        <v>14</v>
      </c>
      <c r="K13" s="2" t="s">
        <v>20</v>
      </c>
      <c r="L13" s="2">
        <v>7.5</v>
      </c>
      <c r="M13" s="3">
        <v>231</v>
      </c>
      <c r="N13" s="2"/>
      <c r="O13" s="2"/>
      <c r="P13" s="2"/>
      <c r="R13" s="2"/>
      <c r="S13" s="2"/>
      <c r="T13" s="2" t="s">
        <v>31</v>
      </c>
      <c r="U13" s="2"/>
      <c r="V13" s="5"/>
    </row>
    <row r="14" spans="1:22" ht="15.95" customHeight="1" thickBot="1" x14ac:dyDescent="0.3">
      <c r="A14" s="15">
        <v>44264.614502314813</v>
      </c>
      <c r="B14" s="2">
        <v>2104</v>
      </c>
      <c r="C14" s="9" t="s">
        <v>11</v>
      </c>
      <c r="J14" s="2" t="s">
        <v>6</v>
      </c>
      <c r="K14" s="2" t="s">
        <v>21</v>
      </c>
      <c r="L14" s="2">
        <v>10</v>
      </c>
      <c r="M14" s="3">
        <v>201</v>
      </c>
      <c r="N14" s="3">
        <v>160</v>
      </c>
      <c r="O14" s="3">
        <v>1</v>
      </c>
      <c r="P14" s="3">
        <v>620</v>
      </c>
      <c r="R14" s="3">
        <v>44.744999999999997</v>
      </c>
      <c r="S14" s="3">
        <v>0.28100000000000003</v>
      </c>
      <c r="T14" s="2" t="s">
        <v>31</v>
      </c>
      <c r="U14" s="4"/>
      <c r="V14" s="7" t="s">
        <v>61</v>
      </c>
    </row>
    <row r="15" spans="1:22" ht="15.95" customHeight="1" thickBot="1" x14ac:dyDescent="0.3">
      <c r="A15" s="15">
        <v>44264.614502314813</v>
      </c>
      <c r="B15" s="2">
        <v>2104</v>
      </c>
      <c r="C15" s="9" t="s">
        <v>11</v>
      </c>
      <c r="J15" s="2" t="s">
        <v>14</v>
      </c>
      <c r="K15" s="2" t="s">
        <v>21</v>
      </c>
      <c r="L15" s="2">
        <v>2.5</v>
      </c>
      <c r="M15" s="3">
        <v>215</v>
      </c>
      <c r="N15" s="2"/>
      <c r="O15" s="2"/>
      <c r="P15" s="2"/>
      <c r="R15" s="2"/>
      <c r="S15" s="2"/>
      <c r="T15" s="2" t="s">
        <v>34</v>
      </c>
      <c r="U15" s="2"/>
      <c r="V15" s="2"/>
    </row>
    <row r="16" spans="1:22" ht="15.95" customHeight="1" thickBot="1" x14ac:dyDescent="0.3">
      <c r="A16" s="15">
        <v>44264.614502314813</v>
      </c>
      <c r="B16" s="2">
        <v>2104</v>
      </c>
      <c r="C16" s="9" t="s">
        <v>11</v>
      </c>
      <c r="J16" s="2" t="s">
        <v>14</v>
      </c>
      <c r="K16" s="2" t="s">
        <v>21</v>
      </c>
      <c r="L16" s="2">
        <v>5</v>
      </c>
      <c r="M16" s="3">
        <v>218</v>
      </c>
      <c r="N16" s="2"/>
      <c r="O16" s="2"/>
      <c r="P16" s="2"/>
      <c r="R16" s="2"/>
      <c r="S16" s="2"/>
      <c r="T16" s="2" t="s">
        <v>31</v>
      </c>
      <c r="U16" s="2"/>
      <c r="V16" s="2"/>
    </row>
    <row r="17" spans="1:22" ht="15.95" customHeight="1" thickBot="1" x14ac:dyDescent="0.3">
      <c r="A17" s="15">
        <v>44264.614502314813</v>
      </c>
      <c r="B17" s="2">
        <v>2104</v>
      </c>
      <c r="C17" s="9" t="s">
        <v>11</v>
      </c>
      <c r="J17" s="2" t="s">
        <v>14</v>
      </c>
      <c r="K17" s="2" t="s">
        <v>21</v>
      </c>
      <c r="L17" s="2">
        <v>7.5</v>
      </c>
      <c r="M17" s="3">
        <v>250</v>
      </c>
      <c r="N17" s="2"/>
      <c r="O17" s="2"/>
      <c r="P17" s="2"/>
      <c r="R17" s="2"/>
      <c r="S17" s="2"/>
      <c r="T17" s="2" t="s">
        <v>34</v>
      </c>
      <c r="U17" s="2"/>
      <c r="V17" s="5"/>
    </row>
    <row r="18" spans="1:22" ht="15.95" customHeight="1" thickBot="1" x14ac:dyDescent="0.3">
      <c r="A18" s="15">
        <v>44264.614502314813</v>
      </c>
      <c r="B18" s="2">
        <v>2104</v>
      </c>
      <c r="C18" s="9" t="s">
        <v>11</v>
      </c>
      <c r="J18" s="2" t="s">
        <v>6</v>
      </c>
      <c r="K18" s="2" t="s">
        <v>20</v>
      </c>
      <c r="L18" s="2">
        <v>10</v>
      </c>
      <c r="M18" s="3">
        <v>225</v>
      </c>
      <c r="N18" s="3">
        <v>185</v>
      </c>
      <c r="O18" s="3">
        <v>1</v>
      </c>
      <c r="P18" s="3">
        <v>750</v>
      </c>
      <c r="R18" s="3">
        <v>54.127000000000002</v>
      </c>
      <c r="S18" s="3">
        <v>0.29399999999999998</v>
      </c>
      <c r="T18" s="2" t="s">
        <v>31</v>
      </c>
      <c r="U18" s="4"/>
      <c r="V18" s="7" t="s">
        <v>62</v>
      </c>
    </row>
    <row r="19" spans="1:22" ht="15.95" customHeight="1" thickBot="1" x14ac:dyDescent="0.3">
      <c r="A19" s="15">
        <v>44264.507638888892</v>
      </c>
      <c r="B19" s="2">
        <v>2101</v>
      </c>
      <c r="C19" s="9" t="s">
        <v>11</v>
      </c>
      <c r="J19" s="2" t="s">
        <v>14</v>
      </c>
      <c r="K19" s="2" t="s">
        <v>21</v>
      </c>
      <c r="L19" s="2">
        <v>2.5</v>
      </c>
      <c r="M19" s="3">
        <v>249</v>
      </c>
      <c r="N19" s="2"/>
      <c r="O19" s="2"/>
      <c r="P19" s="2"/>
      <c r="R19" s="2"/>
      <c r="S19" s="2"/>
      <c r="T19" s="2" t="s">
        <v>31</v>
      </c>
      <c r="U19" s="5"/>
      <c r="V19" s="5"/>
    </row>
    <row r="20" spans="1:22" ht="15.95" customHeight="1" thickBot="1" x14ac:dyDescent="0.3">
      <c r="A20" s="15">
        <v>44264.507638888892</v>
      </c>
      <c r="B20" s="2">
        <v>2101</v>
      </c>
      <c r="C20" s="9" t="s">
        <v>11</v>
      </c>
      <c r="J20" s="2" t="s">
        <v>14</v>
      </c>
      <c r="K20" s="2" t="s">
        <v>21</v>
      </c>
      <c r="L20" s="2">
        <v>5</v>
      </c>
      <c r="M20" s="3">
        <v>246</v>
      </c>
      <c r="N20" s="2"/>
      <c r="O20" s="2"/>
      <c r="P20" s="2"/>
      <c r="R20" s="2"/>
      <c r="S20" s="2"/>
      <c r="T20" s="4" t="s">
        <v>31</v>
      </c>
      <c r="U20" s="6" t="s">
        <v>35</v>
      </c>
      <c r="V20" s="5"/>
    </row>
    <row r="21" spans="1:22" ht="15.95" customHeight="1" thickBot="1" x14ac:dyDescent="0.3">
      <c r="A21" s="15">
        <v>44264.507638888892</v>
      </c>
      <c r="B21" s="2">
        <v>2101</v>
      </c>
      <c r="C21" s="9" t="s">
        <v>11</v>
      </c>
      <c r="J21" s="2" t="s">
        <v>14</v>
      </c>
      <c r="K21" s="2" t="s">
        <v>21</v>
      </c>
      <c r="L21" s="2">
        <v>7.5</v>
      </c>
      <c r="M21" s="3">
        <v>147</v>
      </c>
      <c r="N21" s="2"/>
      <c r="O21" s="2"/>
      <c r="P21" s="2"/>
      <c r="R21" s="2"/>
      <c r="S21" s="2"/>
      <c r="T21" s="2" t="s">
        <v>31</v>
      </c>
      <c r="U21" s="4" t="s">
        <v>36</v>
      </c>
      <c r="V21" s="7" t="s">
        <v>63</v>
      </c>
    </row>
    <row r="22" spans="1:22" ht="15.95" customHeight="1" thickBot="1" x14ac:dyDescent="0.3">
      <c r="A22" s="15">
        <v>44264.507638888892</v>
      </c>
      <c r="B22" s="2">
        <v>2101</v>
      </c>
      <c r="C22" s="9" t="s">
        <v>11</v>
      </c>
      <c r="J22" s="2" t="s">
        <v>14</v>
      </c>
      <c r="K22" s="2" t="s">
        <v>20</v>
      </c>
      <c r="L22" s="2">
        <v>2.5</v>
      </c>
      <c r="M22" s="3">
        <v>278</v>
      </c>
      <c r="N22" s="2"/>
      <c r="O22" s="2"/>
      <c r="P22" s="2"/>
      <c r="R22" s="2"/>
      <c r="S22" s="2"/>
      <c r="T22" s="2"/>
      <c r="U22" s="2" t="s">
        <v>37</v>
      </c>
      <c r="V22" s="2"/>
    </row>
    <row r="23" spans="1:22" ht="15.95" customHeight="1" thickBot="1" x14ac:dyDescent="0.3">
      <c r="A23" s="15">
        <v>44264.507638888892</v>
      </c>
      <c r="B23" s="2">
        <v>2101</v>
      </c>
      <c r="C23" s="9" t="s">
        <v>11</v>
      </c>
      <c r="J23" s="2" t="s">
        <v>14</v>
      </c>
      <c r="K23" s="2" t="s">
        <v>20</v>
      </c>
      <c r="L23" s="2">
        <v>5</v>
      </c>
      <c r="M23" s="3">
        <v>288</v>
      </c>
      <c r="N23" s="2"/>
      <c r="O23" s="2"/>
      <c r="P23" s="2"/>
      <c r="R23" s="2"/>
      <c r="S23" s="2"/>
      <c r="T23" s="2"/>
      <c r="U23" s="2"/>
      <c r="V23" s="5"/>
    </row>
    <row r="24" spans="1:22" ht="15.95" customHeight="1" thickBot="1" x14ac:dyDescent="0.3">
      <c r="A24" s="15">
        <v>44264.507638888892</v>
      </c>
      <c r="B24" s="2">
        <v>2101</v>
      </c>
      <c r="C24" s="9" t="s">
        <v>11</v>
      </c>
      <c r="J24" s="2" t="s">
        <v>14</v>
      </c>
      <c r="K24" s="2" t="s">
        <v>20</v>
      </c>
      <c r="L24" s="2">
        <v>7.5</v>
      </c>
      <c r="M24" s="3">
        <v>285</v>
      </c>
      <c r="N24" s="2"/>
      <c r="O24" s="2"/>
      <c r="P24" s="2"/>
      <c r="R24" s="2"/>
      <c r="S24" s="2"/>
      <c r="T24" s="2" t="s">
        <v>31</v>
      </c>
      <c r="U24" s="4"/>
      <c r="V24" s="7" t="s">
        <v>64</v>
      </c>
    </row>
    <row r="25" spans="1:22" ht="15.95" customHeight="1" thickBot="1" x14ac:dyDescent="0.3">
      <c r="A25" s="15">
        <v>44264.507638888892</v>
      </c>
      <c r="B25" s="2">
        <v>2101</v>
      </c>
      <c r="C25" s="9" t="s">
        <v>11</v>
      </c>
      <c r="J25" s="2" t="s">
        <v>14</v>
      </c>
      <c r="K25" s="2" t="s">
        <v>18</v>
      </c>
      <c r="L25" s="2">
        <v>7.5</v>
      </c>
      <c r="M25" s="3">
        <v>177</v>
      </c>
      <c r="N25" s="2"/>
      <c r="O25" s="2"/>
      <c r="P25" s="2"/>
      <c r="R25" s="2"/>
      <c r="S25" s="2"/>
      <c r="T25" s="2" t="s">
        <v>31</v>
      </c>
      <c r="U25" s="5" t="s">
        <v>38</v>
      </c>
      <c r="V25" s="2"/>
    </row>
    <row r="26" spans="1:22" ht="15.95" customHeight="1" thickBot="1" x14ac:dyDescent="0.3">
      <c r="A26" s="15">
        <v>44264.507638888892</v>
      </c>
      <c r="B26" s="2">
        <v>2101</v>
      </c>
      <c r="C26" s="9" t="s">
        <v>11</v>
      </c>
      <c r="J26" s="2" t="s">
        <v>14</v>
      </c>
      <c r="K26" s="2" t="s">
        <v>18</v>
      </c>
      <c r="L26" s="2">
        <v>5</v>
      </c>
      <c r="M26" s="3">
        <v>287</v>
      </c>
      <c r="N26" s="2"/>
      <c r="O26" s="2"/>
      <c r="P26" s="2"/>
      <c r="R26" s="2"/>
      <c r="S26" s="2"/>
      <c r="T26" s="4" t="s">
        <v>31</v>
      </c>
      <c r="U26" s="6" t="s">
        <v>39</v>
      </c>
      <c r="V26" s="2"/>
    </row>
    <row r="27" spans="1:22" ht="15.95" customHeight="1" thickBot="1" x14ac:dyDescent="0.3">
      <c r="A27" s="15">
        <v>44264.507638888892</v>
      </c>
      <c r="B27" s="2">
        <v>2101</v>
      </c>
      <c r="C27" s="9" t="s">
        <v>11</v>
      </c>
      <c r="J27" s="2" t="s">
        <v>14</v>
      </c>
      <c r="K27" s="2" t="s">
        <v>18</v>
      </c>
      <c r="L27" s="2">
        <v>2.5</v>
      </c>
      <c r="M27" s="3">
        <v>291</v>
      </c>
      <c r="N27" s="2"/>
      <c r="O27" s="2"/>
      <c r="P27" s="2"/>
      <c r="R27" s="2"/>
      <c r="S27" s="2"/>
      <c r="T27" s="2" t="s">
        <v>31</v>
      </c>
      <c r="U27" s="2"/>
      <c r="V27" s="2"/>
    </row>
    <row r="28" spans="1:22" ht="15.95" customHeight="1" thickBot="1" x14ac:dyDescent="0.3">
      <c r="A28" s="15">
        <v>44264.507638888892</v>
      </c>
      <c r="B28" s="2">
        <v>2101</v>
      </c>
      <c r="C28" s="9" t="s">
        <v>11</v>
      </c>
      <c r="J28" s="2" t="s">
        <v>14</v>
      </c>
      <c r="K28" s="2" t="s">
        <v>17</v>
      </c>
      <c r="L28" s="2">
        <v>7.5</v>
      </c>
      <c r="M28" s="3">
        <v>266</v>
      </c>
      <c r="N28" s="2"/>
      <c r="O28" s="2"/>
      <c r="P28" s="2"/>
      <c r="R28" s="2"/>
      <c r="S28" s="2"/>
      <c r="T28" s="2" t="s">
        <v>31</v>
      </c>
      <c r="U28" s="2"/>
      <c r="V28" s="2"/>
    </row>
    <row r="29" spans="1:22" ht="15.95" customHeight="1" thickBot="1" x14ac:dyDescent="0.3">
      <c r="A29" s="15">
        <v>44264.507638888892</v>
      </c>
      <c r="B29" s="2">
        <v>2101</v>
      </c>
      <c r="C29" s="9" t="s">
        <v>11</v>
      </c>
      <c r="J29" s="2" t="s">
        <v>14</v>
      </c>
      <c r="K29" s="2" t="s">
        <v>17</v>
      </c>
      <c r="L29" s="2">
        <v>5</v>
      </c>
      <c r="M29" s="3">
        <v>261</v>
      </c>
      <c r="N29" s="2"/>
      <c r="O29" s="2"/>
      <c r="P29" s="2"/>
      <c r="R29" s="2"/>
      <c r="S29" s="2"/>
      <c r="T29" s="2" t="s">
        <v>31</v>
      </c>
      <c r="U29" s="2"/>
      <c r="V29" s="5"/>
    </row>
    <row r="30" spans="1:22" ht="15.95" customHeight="1" thickBot="1" x14ac:dyDescent="0.3">
      <c r="A30" s="15">
        <v>44264.507638888892</v>
      </c>
      <c r="B30" s="2">
        <v>2101</v>
      </c>
      <c r="C30" s="9" t="s">
        <v>11</v>
      </c>
      <c r="J30" s="2" t="s">
        <v>14</v>
      </c>
      <c r="K30" s="2" t="s">
        <v>17</v>
      </c>
      <c r="L30" s="2">
        <v>2.5</v>
      </c>
      <c r="M30" s="3">
        <v>270</v>
      </c>
      <c r="N30" s="2"/>
      <c r="O30" s="2"/>
      <c r="P30" s="2"/>
      <c r="R30" s="2"/>
      <c r="S30" s="2"/>
      <c r="T30" s="2" t="s">
        <v>31</v>
      </c>
      <c r="U30" s="4"/>
      <c r="V30" s="7" t="s">
        <v>65</v>
      </c>
    </row>
    <row r="31" spans="1:22" ht="15.95" customHeight="1" thickBot="1" x14ac:dyDescent="0.3">
      <c r="A31" s="15">
        <v>44264.507638888892</v>
      </c>
      <c r="B31" s="2">
        <v>2101</v>
      </c>
      <c r="C31" s="9" t="s">
        <v>11</v>
      </c>
      <c r="J31" s="2" t="s">
        <v>6</v>
      </c>
      <c r="K31" s="2" t="s">
        <v>21</v>
      </c>
      <c r="L31" s="2">
        <v>10</v>
      </c>
      <c r="M31" s="3">
        <v>248</v>
      </c>
      <c r="N31" s="3">
        <v>158</v>
      </c>
      <c r="O31" s="3">
        <v>8</v>
      </c>
      <c r="P31" s="3">
        <v>560</v>
      </c>
      <c r="R31" s="3">
        <v>40.414999999999999</v>
      </c>
      <c r="S31" s="3">
        <v>0.26900000000000002</v>
      </c>
      <c r="T31" s="2" t="s">
        <v>32</v>
      </c>
      <c r="U31" s="4" t="s">
        <v>40</v>
      </c>
      <c r="V31" s="7" t="s">
        <v>66</v>
      </c>
    </row>
    <row r="32" spans="1:22" ht="15.95" customHeight="1" thickBot="1" x14ac:dyDescent="0.3">
      <c r="A32" s="15">
        <v>44264.507638888892</v>
      </c>
      <c r="B32" s="2">
        <v>2101</v>
      </c>
      <c r="C32" s="9" t="s">
        <v>11</v>
      </c>
      <c r="E32">
        <v>5576464.909</v>
      </c>
      <c r="F32">
        <v>687710.41700000002</v>
      </c>
      <c r="G32">
        <v>1244.6679999999999</v>
      </c>
      <c r="J32" s="2" t="s">
        <v>6</v>
      </c>
      <c r="K32" s="2" t="s">
        <v>19</v>
      </c>
      <c r="L32" s="2"/>
      <c r="M32" s="3">
        <v>270</v>
      </c>
      <c r="N32" s="3">
        <v>243</v>
      </c>
      <c r="O32" s="3">
        <v>0</v>
      </c>
      <c r="P32" s="3">
        <v>650</v>
      </c>
      <c r="R32" s="3">
        <v>46.91</v>
      </c>
      <c r="S32" s="3">
        <v>0.193</v>
      </c>
      <c r="T32" s="2" t="s">
        <v>34</v>
      </c>
      <c r="U32" s="5">
        <v>3550</v>
      </c>
      <c r="V32" s="5"/>
    </row>
    <row r="33" spans="1:22" ht="15.95" customHeight="1" thickBot="1" x14ac:dyDescent="0.3">
      <c r="A33" s="15">
        <v>44264.507638888892</v>
      </c>
      <c r="B33" s="2">
        <v>2101</v>
      </c>
      <c r="C33" s="9" t="s">
        <v>11</v>
      </c>
      <c r="J33" s="2" t="s">
        <v>6</v>
      </c>
      <c r="K33" s="2" t="s">
        <v>20</v>
      </c>
      <c r="L33" s="2">
        <v>10</v>
      </c>
      <c r="M33" s="3">
        <v>229</v>
      </c>
      <c r="N33" s="3">
        <v>194</v>
      </c>
      <c r="O33" s="3">
        <v>0.1</v>
      </c>
      <c r="P33" s="3">
        <v>750</v>
      </c>
      <c r="R33" s="3">
        <v>54.127000000000002</v>
      </c>
      <c r="S33" s="3">
        <v>0.27900000000000003</v>
      </c>
      <c r="T33" s="4" t="s">
        <v>34</v>
      </c>
      <c r="U33" s="6" t="s">
        <v>41</v>
      </c>
      <c r="V33" s="5"/>
    </row>
    <row r="34" spans="1:22" ht="15.95" customHeight="1" thickBot="1" x14ac:dyDescent="0.3">
      <c r="A34" s="15">
        <v>44264.56527777778</v>
      </c>
      <c r="B34" s="2">
        <v>2102</v>
      </c>
      <c r="C34" s="9" t="s">
        <v>11</v>
      </c>
      <c r="E34">
        <v>5576384.341</v>
      </c>
      <c r="F34">
        <v>687719.01599999995</v>
      </c>
      <c r="G34">
        <v>1275.037</v>
      </c>
      <c r="J34" s="2" t="s">
        <v>14</v>
      </c>
      <c r="K34" s="2" t="s">
        <v>19</v>
      </c>
      <c r="L34" s="2"/>
      <c r="M34" s="3">
        <v>276</v>
      </c>
      <c r="N34" s="2"/>
      <c r="O34" s="2"/>
      <c r="P34" s="2"/>
      <c r="R34" s="2"/>
      <c r="S34" s="2"/>
      <c r="T34" s="2" t="s">
        <v>31</v>
      </c>
      <c r="U34" s="4" t="s">
        <v>42</v>
      </c>
      <c r="V34" s="7" t="s">
        <v>67</v>
      </c>
    </row>
    <row r="35" spans="1:22" ht="15.95" customHeight="1" thickBot="1" x14ac:dyDescent="0.3">
      <c r="A35" s="15">
        <v>44264.56527777778</v>
      </c>
      <c r="B35" s="2">
        <v>2102</v>
      </c>
      <c r="C35" s="9" t="s">
        <v>11</v>
      </c>
      <c r="J35" s="2" t="s">
        <v>14</v>
      </c>
      <c r="K35" s="2" t="s">
        <v>21</v>
      </c>
      <c r="L35" s="2">
        <v>10</v>
      </c>
      <c r="M35" s="3">
        <v>295</v>
      </c>
      <c r="N35" s="2"/>
      <c r="O35" s="2"/>
      <c r="P35" s="2"/>
      <c r="R35" s="2"/>
      <c r="S35" s="2"/>
      <c r="T35" s="2" t="s">
        <v>34</v>
      </c>
      <c r="U35" s="2"/>
      <c r="V35" s="2"/>
    </row>
    <row r="36" spans="1:22" ht="15.95" customHeight="1" thickBot="1" x14ac:dyDescent="0.3">
      <c r="A36" s="15">
        <v>44264.56527777778</v>
      </c>
      <c r="B36" s="2">
        <v>2102</v>
      </c>
      <c r="C36" s="9" t="s">
        <v>11</v>
      </c>
      <c r="J36" s="2" t="s">
        <v>14</v>
      </c>
      <c r="K36" s="2" t="s">
        <v>21</v>
      </c>
      <c r="L36" s="2">
        <v>7.5</v>
      </c>
      <c r="M36" s="3">
        <v>295</v>
      </c>
      <c r="N36" s="2"/>
      <c r="O36" s="2"/>
      <c r="P36" s="2"/>
      <c r="R36" s="2"/>
      <c r="S36" s="2"/>
      <c r="T36" s="2" t="s">
        <v>34</v>
      </c>
      <c r="U36" s="2"/>
      <c r="V36" s="2"/>
    </row>
    <row r="37" spans="1:22" ht="15.95" customHeight="1" thickBot="1" x14ac:dyDescent="0.3">
      <c r="A37" s="15">
        <v>44264.56527777778</v>
      </c>
      <c r="B37" s="2">
        <v>2102</v>
      </c>
      <c r="C37" s="9" t="s">
        <v>11</v>
      </c>
      <c r="J37" s="2" t="s">
        <v>14</v>
      </c>
      <c r="K37" s="2" t="s">
        <v>21</v>
      </c>
      <c r="L37" s="2">
        <v>5</v>
      </c>
      <c r="M37" s="3">
        <v>295</v>
      </c>
      <c r="N37" s="2"/>
      <c r="O37" s="2"/>
      <c r="P37" s="2"/>
      <c r="R37" s="2"/>
      <c r="S37" s="2"/>
      <c r="T37" s="2" t="s">
        <v>34</v>
      </c>
      <c r="U37" s="5"/>
      <c r="V37" s="5"/>
    </row>
    <row r="38" spans="1:22" ht="15.95" customHeight="1" thickBot="1" x14ac:dyDescent="0.3">
      <c r="A38" s="15">
        <v>44264.56527777778</v>
      </c>
      <c r="B38" s="2">
        <v>2102</v>
      </c>
      <c r="C38" s="9" t="s">
        <v>11</v>
      </c>
      <c r="J38" s="2" t="s">
        <v>14</v>
      </c>
      <c r="K38" s="2" t="s">
        <v>21</v>
      </c>
      <c r="L38" s="2">
        <v>2.5</v>
      </c>
      <c r="M38" s="3">
        <v>290</v>
      </c>
      <c r="N38" s="2"/>
      <c r="O38" s="2"/>
      <c r="P38" s="2"/>
      <c r="R38" s="2"/>
      <c r="S38" s="2"/>
      <c r="T38" s="4" t="s">
        <v>34</v>
      </c>
      <c r="U38" s="6" t="s">
        <v>43</v>
      </c>
      <c r="V38" s="5"/>
    </row>
    <row r="39" spans="1:22" ht="15.95" customHeight="1" thickBot="1" x14ac:dyDescent="0.3">
      <c r="A39" s="15">
        <v>44264.56527777778</v>
      </c>
      <c r="B39" s="2">
        <v>2102</v>
      </c>
      <c r="C39" s="9" t="s">
        <v>11</v>
      </c>
      <c r="J39" s="2" t="s">
        <v>14</v>
      </c>
      <c r="K39" s="2" t="s">
        <v>18</v>
      </c>
      <c r="L39" s="2">
        <v>10</v>
      </c>
      <c r="M39" s="3">
        <v>275</v>
      </c>
      <c r="N39" s="2"/>
      <c r="O39" s="2"/>
      <c r="P39" s="2"/>
      <c r="R39" s="2"/>
      <c r="S39" s="2"/>
      <c r="T39" s="2" t="s">
        <v>31</v>
      </c>
      <c r="U39" s="2"/>
      <c r="V39" s="2"/>
    </row>
    <row r="40" spans="1:22" ht="15.95" customHeight="1" thickBot="1" x14ac:dyDescent="0.3">
      <c r="A40" s="15">
        <v>44264.56527777778</v>
      </c>
      <c r="B40" s="2">
        <v>2102</v>
      </c>
      <c r="C40" s="9" t="s">
        <v>11</v>
      </c>
      <c r="J40" s="2" t="s">
        <v>14</v>
      </c>
      <c r="K40" s="2" t="s">
        <v>18</v>
      </c>
      <c r="L40" s="2">
        <v>7.5</v>
      </c>
      <c r="M40" s="3">
        <v>315</v>
      </c>
      <c r="N40" s="2"/>
      <c r="O40" s="2"/>
      <c r="P40" s="2"/>
      <c r="R40" s="2"/>
      <c r="S40" s="2"/>
      <c r="T40" s="2" t="s">
        <v>34</v>
      </c>
      <c r="U40" s="2"/>
      <c r="V40" s="2"/>
    </row>
    <row r="41" spans="1:22" ht="15.95" customHeight="1" thickBot="1" x14ac:dyDescent="0.3">
      <c r="A41" s="15">
        <v>44264.56527777778</v>
      </c>
      <c r="B41" s="2">
        <v>2102</v>
      </c>
      <c r="C41" s="9" t="s">
        <v>11</v>
      </c>
      <c r="J41" s="2" t="s">
        <v>14</v>
      </c>
      <c r="K41" s="2" t="s">
        <v>18</v>
      </c>
      <c r="L41" s="2">
        <v>5</v>
      </c>
      <c r="M41" s="3">
        <v>290</v>
      </c>
      <c r="N41" s="2"/>
      <c r="O41" s="2"/>
      <c r="P41" s="2"/>
      <c r="R41" s="2"/>
      <c r="S41" s="2"/>
      <c r="T41" s="2" t="s">
        <v>34</v>
      </c>
      <c r="U41" s="2"/>
      <c r="V41" s="2"/>
    </row>
    <row r="42" spans="1:22" ht="15.95" customHeight="1" thickBot="1" x14ac:dyDescent="0.3">
      <c r="A42" s="15">
        <v>44264.56527777778</v>
      </c>
      <c r="B42" s="2">
        <v>2102</v>
      </c>
      <c r="C42" s="9" t="s">
        <v>11</v>
      </c>
      <c r="J42" s="2" t="s">
        <v>14</v>
      </c>
      <c r="K42" s="2" t="s">
        <v>18</v>
      </c>
      <c r="L42" s="2">
        <v>2.5</v>
      </c>
      <c r="M42" s="3">
        <v>267</v>
      </c>
      <c r="N42" s="2"/>
      <c r="O42" s="2"/>
      <c r="P42" s="2"/>
      <c r="R42" s="2"/>
      <c r="S42" s="2"/>
      <c r="T42" s="2" t="s">
        <v>34</v>
      </c>
      <c r="U42" s="5"/>
      <c r="V42" s="5"/>
    </row>
    <row r="43" spans="1:22" ht="15.95" customHeight="1" thickBot="1" x14ac:dyDescent="0.3">
      <c r="A43" s="15">
        <v>44264.56527777778</v>
      </c>
      <c r="B43" s="2">
        <v>2102</v>
      </c>
      <c r="C43" s="9" t="s">
        <v>11</v>
      </c>
      <c r="J43" s="2" t="s">
        <v>14</v>
      </c>
      <c r="K43" s="2" t="s">
        <v>20</v>
      </c>
      <c r="L43" s="2">
        <v>2.5</v>
      </c>
      <c r="M43" s="3">
        <v>255</v>
      </c>
      <c r="N43" s="2"/>
      <c r="O43" s="2"/>
      <c r="P43" s="2"/>
      <c r="R43" s="2"/>
      <c r="S43" s="2"/>
      <c r="T43" s="4" t="s">
        <v>34</v>
      </c>
      <c r="U43" s="6" t="s">
        <v>44</v>
      </c>
      <c r="V43" s="5"/>
    </row>
    <row r="44" spans="1:22" ht="15.95" customHeight="1" thickBot="1" x14ac:dyDescent="0.3">
      <c r="A44" s="15">
        <v>44264.56527777778</v>
      </c>
      <c r="B44" s="2">
        <v>2102</v>
      </c>
      <c r="C44" s="9" t="s">
        <v>11</v>
      </c>
      <c r="J44" s="2" t="s">
        <v>14</v>
      </c>
      <c r="K44" s="2" t="s">
        <v>20</v>
      </c>
      <c r="L44" s="2">
        <v>5</v>
      </c>
      <c r="M44" s="3">
        <v>260</v>
      </c>
      <c r="N44" s="2"/>
      <c r="O44" s="2"/>
      <c r="P44" s="2"/>
      <c r="R44" s="2"/>
      <c r="S44" s="2"/>
      <c r="T44" s="4" t="s">
        <v>31</v>
      </c>
      <c r="U44" s="6" t="s">
        <v>45</v>
      </c>
      <c r="V44" s="2"/>
    </row>
    <row r="45" spans="1:22" ht="15.95" customHeight="1" thickBot="1" x14ac:dyDescent="0.3">
      <c r="A45" s="15">
        <v>44264.56527777778</v>
      </c>
      <c r="B45" s="2">
        <v>2102</v>
      </c>
      <c r="C45" s="9" t="s">
        <v>11</v>
      </c>
      <c r="J45" s="2" t="s">
        <v>14</v>
      </c>
      <c r="K45" s="2" t="s">
        <v>20</v>
      </c>
      <c r="L45" s="2">
        <v>7.5</v>
      </c>
      <c r="M45" s="3">
        <v>293</v>
      </c>
      <c r="N45" s="2"/>
      <c r="O45" s="2"/>
      <c r="P45" s="2"/>
      <c r="R45" s="2"/>
      <c r="S45" s="2"/>
      <c r="T45" s="2" t="s">
        <v>31</v>
      </c>
      <c r="U45" s="2"/>
      <c r="V45" s="2"/>
    </row>
    <row r="46" spans="1:22" ht="15.95" customHeight="1" thickBot="1" x14ac:dyDescent="0.3">
      <c r="A46" s="15">
        <v>44264.56527777778</v>
      </c>
      <c r="B46" s="2">
        <v>2102</v>
      </c>
      <c r="C46" s="9" t="s">
        <v>11</v>
      </c>
      <c r="J46" s="2" t="s">
        <v>14</v>
      </c>
      <c r="K46" s="2" t="s">
        <v>20</v>
      </c>
      <c r="L46" s="2">
        <v>10</v>
      </c>
      <c r="M46" s="3">
        <v>270</v>
      </c>
      <c r="N46" s="2"/>
      <c r="O46" s="2"/>
      <c r="P46" s="2"/>
      <c r="R46" s="2"/>
      <c r="S46" s="2"/>
      <c r="T46" s="2" t="s">
        <v>34</v>
      </c>
      <c r="U46" s="2" t="s">
        <v>46</v>
      </c>
      <c r="V46" s="5"/>
    </row>
    <row r="47" spans="1:22" ht="15.95" customHeight="1" thickBot="1" x14ac:dyDescent="0.3">
      <c r="A47" s="15">
        <v>44264.56527777778</v>
      </c>
      <c r="B47" s="2">
        <v>2102</v>
      </c>
      <c r="C47" s="9" t="s">
        <v>11</v>
      </c>
      <c r="J47" s="2" t="s">
        <v>14</v>
      </c>
      <c r="K47" s="2" t="s">
        <v>17</v>
      </c>
      <c r="L47" s="2">
        <v>10</v>
      </c>
      <c r="M47" s="3">
        <v>286</v>
      </c>
      <c r="N47" s="2"/>
      <c r="O47" s="2"/>
      <c r="P47" s="2"/>
      <c r="R47" s="2"/>
      <c r="S47" s="2"/>
      <c r="T47" s="2" t="s">
        <v>31</v>
      </c>
      <c r="U47" s="4" t="s">
        <v>47</v>
      </c>
      <c r="V47" s="7" t="s">
        <v>68</v>
      </c>
    </row>
    <row r="48" spans="1:22" ht="15.95" customHeight="1" thickBot="1" x14ac:dyDescent="0.3">
      <c r="A48" s="15">
        <v>44264.56527777778</v>
      </c>
      <c r="B48" s="2">
        <v>2102</v>
      </c>
      <c r="C48" s="9" t="s">
        <v>11</v>
      </c>
      <c r="J48" s="2" t="s">
        <v>14</v>
      </c>
      <c r="K48" s="2" t="s">
        <v>17</v>
      </c>
      <c r="L48" s="2">
        <v>7.5</v>
      </c>
      <c r="M48" s="3">
        <v>245</v>
      </c>
      <c r="N48" s="2"/>
      <c r="O48" s="2"/>
      <c r="P48" s="2"/>
      <c r="R48" s="2"/>
      <c r="S48" s="2"/>
      <c r="T48" s="2" t="s">
        <v>34</v>
      </c>
      <c r="U48" s="2"/>
      <c r="V48" s="2"/>
    </row>
    <row r="49" spans="1:22" ht="15.95" customHeight="1" thickBot="1" x14ac:dyDescent="0.3">
      <c r="A49" s="15">
        <v>44264.56527777778</v>
      </c>
      <c r="B49" s="2">
        <v>2102</v>
      </c>
      <c r="C49" s="9" t="s">
        <v>11</v>
      </c>
      <c r="J49" s="2" t="s">
        <v>14</v>
      </c>
      <c r="K49" s="2" t="s">
        <v>17</v>
      </c>
      <c r="L49" s="2">
        <v>5</v>
      </c>
      <c r="M49" s="3">
        <v>267</v>
      </c>
      <c r="N49" s="2"/>
      <c r="O49" s="2"/>
      <c r="P49" s="2"/>
      <c r="R49" s="2"/>
      <c r="S49" s="2"/>
      <c r="T49" s="2"/>
      <c r="U49" s="2"/>
      <c r="V49" s="2"/>
    </row>
    <row r="50" spans="1:22" ht="15.95" customHeight="1" thickBot="1" x14ac:dyDescent="0.3">
      <c r="A50" s="15">
        <v>44264.56527777778</v>
      </c>
      <c r="B50" s="2">
        <v>2102</v>
      </c>
      <c r="C50" s="9" t="s">
        <v>11</v>
      </c>
      <c r="J50" s="2" t="s">
        <v>14</v>
      </c>
      <c r="K50" s="2" t="s">
        <v>17</v>
      </c>
      <c r="L50" s="2">
        <v>2.5</v>
      </c>
      <c r="M50" s="3">
        <v>277</v>
      </c>
      <c r="N50" s="2"/>
      <c r="O50" s="2"/>
      <c r="P50" s="2"/>
      <c r="R50" s="2"/>
      <c r="S50" s="2"/>
      <c r="T50" s="2" t="s">
        <v>31</v>
      </c>
      <c r="U50" s="2"/>
      <c r="V50" s="5"/>
    </row>
    <row r="51" spans="1:22" ht="15.95" customHeight="1" thickBot="1" x14ac:dyDescent="0.3">
      <c r="A51" s="15">
        <v>44266.455555555556</v>
      </c>
      <c r="B51" s="2">
        <v>2106</v>
      </c>
      <c r="C51" s="9" t="s">
        <v>11</v>
      </c>
      <c r="J51" s="2" t="s">
        <v>14</v>
      </c>
      <c r="K51" s="2" t="s">
        <v>18</v>
      </c>
      <c r="L51" s="2">
        <v>10</v>
      </c>
      <c r="M51" s="3">
        <v>201</v>
      </c>
      <c r="N51" s="2"/>
      <c r="O51" s="2"/>
      <c r="P51" s="2"/>
      <c r="R51" s="2"/>
      <c r="S51" s="2"/>
      <c r="T51" s="2" t="s">
        <v>31</v>
      </c>
      <c r="U51" s="4"/>
      <c r="V51" s="7" t="s">
        <v>69</v>
      </c>
    </row>
    <row r="52" spans="1:22" ht="15.95" customHeight="1" thickBot="1" x14ac:dyDescent="0.3">
      <c r="A52" s="15">
        <v>44266.455555555556</v>
      </c>
      <c r="B52" s="2">
        <v>2106</v>
      </c>
      <c r="C52" s="9" t="s">
        <v>11</v>
      </c>
      <c r="J52" s="2" t="s">
        <v>14</v>
      </c>
      <c r="K52" s="2" t="s">
        <v>18</v>
      </c>
      <c r="L52" s="2">
        <v>7.5</v>
      </c>
      <c r="M52" s="3">
        <v>214</v>
      </c>
      <c r="N52" s="2"/>
      <c r="O52" s="2"/>
      <c r="P52" s="2"/>
      <c r="R52" s="2"/>
      <c r="S52" s="2"/>
      <c r="T52" s="2" t="s">
        <v>31</v>
      </c>
      <c r="U52" s="2"/>
      <c r="V52" s="2"/>
    </row>
    <row r="53" spans="1:22" ht="15.95" customHeight="1" thickBot="1" x14ac:dyDescent="0.3">
      <c r="A53" s="15">
        <v>44266.455555555556</v>
      </c>
      <c r="B53" s="2">
        <v>2106</v>
      </c>
      <c r="C53" s="9" t="s">
        <v>11</v>
      </c>
      <c r="J53" s="2" t="s">
        <v>14</v>
      </c>
      <c r="K53" s="2" t="s">
        <v>18</v>
      </c>
      <c r="L53" s="2">
        <v>5</v>
      </c>
      <c r="M53" s="3">
        <v>214</v>
      </c>
      <c r="N53" s="2"/>
      <c r="O53" s="2"/>
      <c r="P53" s="2"/>
      <c r="R53" s="2"/>
      <c r="S53" s="2"/>
      <c r="T53" s="2" t="s">
        <v>31</v>
      </c>
      <c r="U53" s="2"/>
      <c r="V53" s="2"/>
    </row>
    <row r="54" spans="1:22" ht="15.95" customHeight="1" thickBot="1" x14ac:dyDescent="0.3">
      <c r="A54" s="15">
        <v>44266.455555555556</v>
      </c>
      <c r="B54" s="2">
        <v>2106</v>
      </c>
      <c r="C54" s="9" t="s">
        <v>11</v>
      </c>
      <c r="J54" s="2" t="s">
        <v>14</v>
      </c>
      <c r="K54" s="2" t="s">
        <v>18</v>
      </c>
      <c r="L54" s="2">
        <v>2.5</v>
      </c>
      <c r="M54" s="3">
        <v>201</v>
      </c>
      <c r="N54" s="2"/>
      <c r="O54" s="2"/>
      <c r="P54" s="2"/>
      <c r="R54" s="2"/>
      <c r="S54" s="2"/>
      <c r="T54" s="2" t="s">
        <v>31</v>
      </c>
      <c r="U54" s="2"/>
      <c r="V54" s="2"/>
    </row>
    <row r="55" spans="1:22" ht="15.95" customHeight="1" thickBot="1" x14ac:dyDescent="0.3">
      <c r="A55" s="15">
        <v>44266.455555555556</v>
      </c>
      <c r="B55" s="2">
        <v>2106</v>
      </c>
      <c r="C55" s="9" t="s">
        <v>11</v>
      </c>
      <c r="E55">
        <v>5576192.5930000003</v>
      </c>
      <c r="F55">
        <v>687844.902</v>
      </c>
      <c r="G55">
        <v>1352.0119999999999</v>
      </c>
      <c r="J55" s="2" t="s">
        <v>14</v>
      </c>
      <c r="K55" s="2" t="s">
        <v>19</v>
      </c>
      <c r="L55" s="2"/>
      <c r="M55" s="3">
        <v>224</v>
      </c>
      <c r="N55" s="2"/>
      <c r="O55" s="2"/>
      <c r="P55" s="2"/>
      <c r="R55" s="2"/>
      <c r="S55" s="2"/>
      <c r="T55" s="2" t="s">
        <v>31</v>
      </c>
      <c r="U55" s="2"/>
      <c r="V55" s="2"/>
    </row>
    <row r="56" spans="1:22" ht="15.95" customHeight="1" thickBot="1" x14ac:dyDescent="0.3">
      <c r="A56" s="15">
        <v>44266.455555555556</v>
      </c>
      <c r="B56" s="2">
        <v>2106</v>
      </c>
      <c r="C56" s="9" t="s">
        <v>11</v>
      </c>
      <c r="J56" s="2" t="s">
        <v>14</v>
      </c>
      <c r="K56" s="2" t="s">
        <v>20</v>
      </c>
      <c r="L56" s="2">
        <v>2.5</v>
      </c>
      <c r="M56" s="3">
        <v>239</v>
      </c>
      <c r="N56" s="2"/>
      <c r="O56" s="2"/>
      <c r="P56" s="2"/>
      <c r="R56" s="2"/>
      <c r="S56" s="2"/>
      <c r="T56" s="2" t="s">
        <v>31</v>
      </c>
      <c r="U56" s="2"/>
      <c r="V56" s="2"/>
    </row>
    <row r="57" spans="1:22" ht="15.95" customHeight="1" thickBot="1" x14ac:dyDescent="0.3">
      <c r="A57" s="15">
        <v>44266.455555555556</v>
      </c>
      <c r="B57" s="2">
        <v>2106</v>
      </c>
      <c r="C57" s="9" t="s">
        <v>11</v>
      </c>
      <c r="J57" s="2" t="s">
        <v>14</v>
      </c>
      <c r="K57" s="2" t="s">
        <v>20</v>
      </c>
      <c r="L57" s="2">
        <v>5</v>
      </c>
      <c r="M57" s="3">
        <v>239</v>
      </c>
      <c r="N57" s="2"/>
      <c r="O57" s="2"/>
      <c r="P57" s="2"/>
      <c r="R57" s="2"/>
      <c r="S57" s="2"/>
      <c r="T57" s="2" t="s">
        <v>31</v>
      </c>
      <c r="U57" s="2"/>
      <c r="V57" s="2"/>
    </row>
    <row r="58" spans="1:22" ht="15.95" customHeight="1" thickBot="1" x14ac:dyDescent="0.3">
      <c r="A58" s="15">
        <v>44266.455555555556</v>
      </c>
      <c r="B58" s="2">
        <v>2106</v>
      </c>
      <c r="C58" s="9" t="s">
        <v>11</v>
      </c>
      <c r="J58" s="2" t="s">
        <v>14</v>
      </c>
      <c r="K58" s="2" t="s">
        <v>20</v>
      </c>
      <c r="L58" s="2">
        <v>7.5</v>
      </c>
      <c r="M58" s="3">
        <v>226</v>
      </c>
      <c r="N58" s="2"/>
      <c r="O58" s="2"/>
      <c r="P58" s="2"/>
      <c r="R58" s="2"/>
      <c r="S58" s="2"/>
      <c r="T58" s="2"/>
      <c r="U58" s="2"/>
      <c r="V58" s="2"/>
    </row>
    <row r="59" spans="1:22" ht="15.95" customHeight="1" thickBot="1" x14ac:dyDescent="0.3">
      <c r="A59" s="15">
        <v>44266.455555555556</v>
      </c>
      <c r="B59" s="2">
        <v>2106</v>
      </c>
      <c r="C59" s="9" t="s">
        <v>11</v>
      </c>
      <c r="J59" s="2" t="s">
        <v>14</v>
      </c>
      <c r="K59" s="2" t="s">
        <v>20</v>
      </c>
      <c r="L59" s="2">
        <v>10</v>
      </c>
      <c r="M59" s="3">
        <v>199</v>
      </c>
      <c r="N59" s="2"/>
      <c r="O59" s="2"/>
      <c r="P59" s="2"/>
      <c r="R59" s="2"/>
      <c r="S59" s="2"/>
      <c r="T59" s="2" t="s">
        <v>31</v>
      </c>
      <c r="U59" s="2" t="s">
        <v>48</v>
      </c>
      <c r="V59" s="2"/>
    </row>
    <row r="60" spans="1:22" ht="15.95" customHeight="1" thickBot="1" x14ac:dyDescent="0.3">
      <c r="A60" s="15">
        <v>44266.455555555556</v>
      </c>
      <c r="B60" s="2">
        <v>2106</v>
      </c>
      <c r="C60" s="9" t="s">
        <v>11</v>
      </c>
      <c r="J60" s="2" t="s">
        <v>14</v>
      </c>
      <c r="K60" s="2" t="s">
        <v>17</v>
      </c>
      <c r="L60" s="2">
        <v>10</v>
      </c>
      <c r="M60" s="3">
        <v>231</v>
      </c>
      <c r="N60" s="2"/>
      <c r="O60" s="2"/>
      <c r="P60" s="2"/>
      <c r="R60" s="2"/>
      <c r="S60" s="2"/>
      <c r="T60" s="2" t="s">
        <v>31</v>
      </c>
      <c r="U60" s="2"/>
      <c r="V60" s="2"/>
    </row>
    <row r="61" spans="1:22" ht="15.95" customHeight="1" thickBot="1" x14ac:dyDescent="0.3">
      <c r="A61" s="15">
        <v>44266.455555555556</v>
      </c>
      <c r="B61" s="2">
        <v>2106</v>
      </c>
      <c r="C61" s="9" t="s">
        <v>11</v>
      </c>
      <c r="J61" s="2" t="s">
        <v>14</v>
      </c>
      <c r="K61" s="2" t="s">
        <v>17</v>
      </c>
      <c r="L61" s="2">
        <v>7.5</v>
      </c>
      <c r="M61" s="3">
        <v>218</v>
      </c>
      <c r="N61" s="2"/>
      <c r="O61" s="2"/>
      <c r="P61" s="2"/>
      <c r="R61" s="2"/>
      <c r="S61" s="2"/>
      <c r="T61" s="2" t="s">
        <v>31</v>
      </c>
      <c r="U61" s="2" t="s">
        <v>48</v>
      </c>
      <c r="V61" s="2"/>
    </row>
    <row r="62" spans="1:22" ht="15.95" customHeight="1" thickBot="1" x14ac:dyDescent="0.3">
      <c r="A62" s="15">
        <v>44266.455555555556</v>
      </c>
      <c r="B62" s="2">
        <v>2106</v>
      </c>
      <c r="C62" s="9" t="s">
        <v>11</v>
      </c>
      <c r="J62" s="2" t="s">
        <v>14</v>
      </c>
      <c r="K62" s="2" t="s">
        <v>17</v>
      </c>
      <c r="L62" s="2">
        <v>5</v>
      </c>
      <c r="M62" s="3">
        <v>217</v>
      </c>
      <c r="N62" s="2"/>
      <c r="O62" s="2"/>
      <c r="P62" s="2"/>
      <c r="R62" s="2"/>
      <c r="S62" s="2"/>
      <c r="T62" s="2" t="s">
        <v>31</v>
      </c>
      <c r="U62" s="2" t="s">
        <v>49</v>
      </c>
      <c r="V62" s="2"/>
    </row>
    <row r="63" spans="1:22" ht="15.95" customHeight="1" thickBot="1" x14ac:dyDescent="0.3">
      <c r="A63" s="15">
        <v>44266.455555555556</v>
      </c>
      <c r="B63" s="2">
        <v>2106</v>
      </c>
      <c r="C63" s="9" t="s">
        <v>11</v>
      </c>
      <c r="J63" s="2" t="s">
        <v>14</v>
      </c>
      <c r="K63" s="2" t="s">
        <v>17</v>
      </c>
      <c r="L63" s="2">
        <v>2.5</v>
      </c>
      <c r="M63" s="3">
        <v>181</v>
      </c>
      <c r="N63" s="2"/>
      <c r="O63" s="2"/>
      <c r="P63" s="2"/>
      <c r="R63" s="2"/>
      <c r="S63" s="2"/>
      <c r="T63" s="2" t="s">
        <v>31</v>
      </c>
      <c r="U63" s="2" t="s">
        <v>49</v>
      </c>
      <c r="V63" s="2"/>
    </row>
    <row r="64" spans="1:22" ht="15.95" customHeight="1" thickBot="1" x14ac:dyDescent="0.3">
      <c r="A64" s="15">
        <v>44266.455555555556</v>
      </c>
      <c r="B64" s="2">
        <v>2106</v>
      </c>
      <c r="C64" s="9" t="s">
        <v>11</v>
      </c>
      <c r="J64" s="2" t="s">
        <v>14</v>
      </c>
      <c r="K64" s="2" t="s">
        <v>21</v>
      </c>
      <c r="L64" s="2">
        <v>10</v>
      </c>
      <c r="M64" s="3">
        <v>231</v>
      </c>
      <c r="N64" s="2"/>
      <c r="O64" s="2"/>
      <c r="P64" s="2"/>
      <c r="R64" s="2"/>
      <c r="S64" s="2"/>
      <c r="T64" s="2" t="s">
        <v>31</v>
      </c>
      <c r="U64" s="2"/>
      <c r="V64" s="2"/>
    </row>
    <row r="65" spans="1:22" ht="15.95" customHeight="1" thickBot="1" x14ac:dyDescent="0.3">
      <c r="A65" s="15">
        <v>44266.455555555556</v>
      </c>
      <c r="B65" s="2">
        <v>2106</v>
      </c>
      <c r="C65" s="9" t="s">
        <v>11</v>
      </c>
      <c r="J65" s="2" t="s">
        <v>14</v>
      </c>
      <c r="K65" s="2" t="s">
        <v>21</v>
      </c>
      <c r="L65" s="2">
        <v>7.5</v>
      </c>
      <c r="M65" s="3">
        <v>234</v>
      </c>
      <c r="N65" s="2"/>
      <c r="O65" s="2"/>
      <c r="P65" s="2"/>
      <c r="R65" s="2"/>
      <c r="S65" s="2"/>
      <c r="T65" s="2" t="s">
        <v>31</v>
      </c>
      <c r="U65" s="2"/>
      <c r="V65" s="2"/>
    </row>
    <row r="66" spans="1:22" ht="15.95" customHeight="1" thickBot="1" x14ac:dyDescent="0.3">
      <c r="A66" s="15">
        <v>44266.455555555556</v>
      </c>
      <c r="B66" s="2">
        <v>2106</v>
      </c>
      <c r="C66" s="9" t="s">
        <v>11</v>
      </c>
      <c r="J66" s="2" t="s">
        <v>14</v>
      </c>
      <c r="K66" s="2" t="s">
        <v>21</v>
      </c>
      <c r="L66" s="2">
        <v>5</v>
      </c>
      <c r="M66" s="3">
        <v>220</v>
      </c>
      <c r="N66" s="2"/>
      <c r="O66" s="2"/>
      <c r="P66" s="2"/>
      <c r="R66" s="2"/>
      <c r="S66" s="2"/>
      <c r="T66" s="2" t="s">
        <v>31</v>
      </c>
      <c r="U66" s="2"/>
      <c r="V66" s="2"/>
    </row>
    <row r="67" spans="1:22" ht="15.95" customHeight="1" thickBot="1" x14ac:dyDescent="0.3">
      <c r="A67" s="15">
        <v>44266.455555555556</v>
      </c>
      <c r="B67" s="2">
        <v>2106</v>
      </c>
      <c r="C67" s="9" t="s">
        <v>11</v>
      </c>
      <c r="J67" s="2" t="s">
        <v>14</v>
      </c>
      <c r="K67" s="2" t="s">
        <v>21</v>
      </c>
      <c r="L67" s="2">
        <v>2.5</v>
      </c>
      <c r="M67" s="3">
        <v>166</v>
      </c>
      <c r="N67" s="2"/>
      <c r="O67" s="2"/>
      <c r="P67" s="2"/>
      <c r="R67" s="2"/>
      <c r="S67" s="2"/>
      <c r="T67" s="2" t="s">
        <v>31</v>
      </c>
      <c r="U67" s="2" t="s">
        <v>50</v>
      </c>
      <c r="V67" s="5"/>
    </row>
    <row r="68" spans="1:22" ht="15.95" customHeight="1" thickBot="1" x14ac:dyDescent="0.3">
      <c r="B68" s="2">
        <v>600</v>
      </c>
      <c r="C68" s="9" t="s">
        <v>11</v>
      </c>
      <c r="J68" s="2" t="s">
        <v>6</v>
      </c>
      <c r="K68" s="2" t="s">
        <v>18</v>
      </c>
      <c r="L68" s="2">
        <v>10</v>
      </c>
      <c r="M68" s="3">
        <v>66</v>
      </c>
      <c r="N68" s="3">
        <v>36</v>
      </c>
      <c r="O68" s="3">
        <v>2</v>
      </c>
      <c r="P68" s="3">
        <v>130</v>
      </c>
      <c r="R68" s="3">
        <v>9.3819999999999997</v>
      </c>
      <c r="S68" s="3">
        <v>0.27600000000000002</v>
      </c>
      <c r="T68" s="2" t="s">
        <v>34</v>
      </c>
      <c r="U68" s="4"/>
      <c r="V68" s="7" t="s">
        <v>70</v>
      </c>
    </row>
    <row r="69" spans="1:22" ht="15.95" customHeight="1" thickBot="1" x14ac:dyDescent="0.3">
      <c r="B69" s="2">
        <v>600</v>
      </c>
      <c r="C69" s="9" t="s">
        <v>11</v>
      </c>
      <c r="J69" s="2" t="s">
        <v>14</v>
      </c>
      <c r="K69" s="2" t="s">
        <v>18</v>
      </c>
      <c r="L69" s="2">
        <v>7.5</v>
      </c>
      <c r="M69" s="3">
        <v>90</v>
      </c>
      <c r="N69" s="2"/>
      <c r="O69" s="2"/>
      <c r="P69" s="2"/>
      <c r="R69" s="2"/>
      <c r="S69" s="2"/>
      <c r="T69" s="2" t="s">
        <v>34</v>
      </c>
      <c r="U69" s="2"/>
      <c r="V69" s="2"/>
    </row>
    <row r="70" spans="1:22" ht="15.95" customHeight="1" thickBot="1" x14ac:dyDescent="0.3">
      <c r="B70" s="2">
        <v>600</v>
      </c>
      <c r="C70" s="9" t="s">
        <v>11</v>
      </c>
      <c r="J70" s="2" t="s">
        <v>14</v>
      </c>
      <c r="K70" s="2" t="s">
        <v>18</v>
      </c>
      <c r="L70" s="2">
        <v>5</v>
      </c>
      <c r="M70" s="3">
        <v>173</v>
      </c>
      <c r="N70" s="2"/>
      <c r="O70" s="2"/>
      <c r="P70" s="2"/>
      <c r="R70" s="2"/>
      <c r="S70" s="2"/>
      <c r="T70" s="2" t="s">
        <v>34</v>
      </c>
      <c r="U70" s="2" t="s">
        <v>51</v>
      </c>
      <c r="V70" s="2"/>
    </row>
    <row r="71" spans="1:22" ht="15.95" customHeight="1" thickBot="1" x14ac:dyDescent="0.3">
      <c r="B71" s="2">
        <v>600</v>
      </c>
      <c r="C71" s="9" t="s">
        <v>11</v>
      </c>
      <c r="J71" s="2" t="s">
        <v>14</v>
      </c>
      <c r="K71" s="2" t="s">
        <v>18</v>
      </c>
      <c r="L71" s="2">
        <v>2.5</v>
      </c>
      <c r="M71" s="3">
        <v>210</v>
      </c>
      <c r="N71" s="2"/>
      <c r="O71" s="2"/>
      <c r="P71" s="2"/>
      <c r="R71" s="2"/>
      <c r="S71" s="2"/>
      <c r="T71" s="2" t="s">
        <v>34</v>
      </c>
      <c r="U71" s="2"/>
      <c r="V71" s="5"/>
    </row>
    <row r="72" spans="1:22" ht="15.95" customHeight="1" thickBot="1" x14ac:dyDescent="0.3">
      <c r="B72" s="2">
        <v>600</v>
      </c>
      <c r="C72" s="9" t="s">
        <v>11</v>
      </c>
      <c r="E72">
        <v>5577179.2680000002</v>
      </c>
      <c r="F72">
        <v>687640.58299999998</v>
      </c>
      <c r="G72">
        <v>1009.5058</v>
      </c>
      <c r="J72" s="2" t="s">
        <v>6</v>
      </c>
      <c r="K72" s="2" t="s">
        <v>19</v>
      </c>
      <c r="L72" s="2"/>
      <c r="M72" s="3">
        <v>155</v>
      </c>
      <c r="N72" s="3">
        <v>103</v>
      </c>
      <c r="O72" s="3">
        <v>3</v>
      </c>
      <c r="P72" s="3">
        <v>590</v>
      </c>
      <c r="R72" s="3">
        <v>42.58</v>
      </c>
      <c r="S72" s="3">
        <v>0.42599999999999999</v>
      </c>
      <c r="T72" s="2" t="s">
        <v>32</v>
      </c>
      <c r="U72" s="4" t="s">
        <v>51</v>
      </c>
      <c r="V72" s="7" t="s">
        <v>71</v>
      </c>
    </row>
    <row r="73" spans="1:22" ht="15.95" customHeight="1" thickBot="1" x14ac:dyDescent="0.3">
      <c r="B73" s="2">
        <v>600</v>
      </c>
      <c r="C73" s="9" t="s">
        <v>11</v>
      </c>
      <c r="J73" s="2" t="s">
        <v>6</v>
      </c>
      <c r="K73" s="2" t="s">
        <v>17</v>
      </c>
      <c r="L73" s="2">
        <v>10</v>
      </c>
      <c r="M73" s="3">
        <v>116</v>
      </c>
      <c r="N73" s="3">
        <v>83</v>
      </c>
      <c r="O73" s="3">
        <v>0.1</v>
      </c>
      <c r="P73" s="3">
        <v>290</v>
      </c>
      <c r="R73" s="3">
        <v>20.928999999999998</v>
      </c>
      <c r="S73" s="3">
        <v>0.252</v>
      </c>
      <c r="T73" s="2" t="s">
        <v>34</v>
      </c>
      <c r="U73" s="2" t="s">
        <v>52</v>
      </c>
      <c r="V73" s="2"/>
    </row>
    <row r="74" spans="1:22" ht="15.95" customHeight="1" thickBot="1" x14ac:dyDescent="0.3">
      <c r="B74" s="2">
        <v>600</v>
      </c>
      <c r="C74" s="9" t="s">
        <v>11</v>
      </c>
      <c r="J74" s="2" t="s">
        <v>14</v>
      </c>
      <c r="K74" s="2" t="s">
        <v>17</v>
      </c>
      <c r="L74" s="2">
        <v>2.5</v>
      </c>
      <c r="M74" s="3">
        <v>140</v>
      </c>
      <c r="N74" s="2"/>
      <c r="O74" s="2"/>
      <c r="P74" s="2"/>
      <c r="R74" s="2"/>
      <c r="S74" s="2"/>
      <c r="T74" s="2" t="s">
        <v>31</v>
      </c>
      <c r="U74" s="2"/>
      <c r="V74" s="2"/>
    </row>
    <row r="75" spans="1:22" ht="15.95" customHeight="1" thickBot="1" x14ac:dyDescent="0.3">
      <c r="B75" s="2">
        <v>600</v>
      </c>
      <c r="C75" s="9" t="s">
        <v>11</v>
      </c>
      <c r="J75" s="2" t="s">
        <v>14</v>
      </c>
      <c r="K75" s="2" t="s">
        <v>17</v>
      </c>
      <c r="L75" s="2">
        <v>5</v>
      </c>
      <c r="M75" s="3">
        <v>170</v>
      </c>
      <c r="N75" s="2"/>
      <c r="O75" s="2"/>
      <c r="P75" s="2"/>
      <c r="R75" s="2"/>
      <c r="S75" s="2"/>
      <c r="T75" s="2" t="s">
        <v>31</v>
      </c>
      <c r="U75" s="2"/>
      <c r="V75" s="2"/>
    </row>
    <row r="76" spans="1:22" ht="15.95" customHeight="1" thickBot="1" x14ac:dyDescent="0.3">
      <c r="B76" s="2">
        <v>600</v>
      </c>
      <c r="C76" s="9" t="s">
        <v>11</v>
      </c>
      <c r="J76" s="2" t="s">
        <v>14</v>
      </c>
      <c r="K76" s="2" t="s">
        <v>17</v>
      </c>
      <c r="L76" s="2">
        <v>7.5</v>
      </c>
      <c r="M76" s="3">
        <v>143</v>
      </c>
      <c r="N76" s="2"/>
      <c r="O76" s="2"/>
      <c r="P76" s="2"/>
      <c r="R76" s="2"/>
      <c r="S76" s="2"/>
      <c r="T76" s="2" t="s">
        <v>31</v>
      </c>
      <c r="U76" s="2"/>
      <c r="V76" s="2"/>
    </row>
    <row r="77" spans="1:22" ht="15.95" customHeight="1" thickBot="1" x14ac:dyDescent="0.3">
      <c r="B77" s="2">
        <v>600</v>
      </c>
      <c r="C77" s="9" t="s">
        <v>11</v>
      </c>
      <c r="J77" s="2" t="s">
        <v>14</v>
      </c>
      <c r="K77" s="2" t="s">
        <v>21</v>
      </c>
      <c r="L77" s="2">
        <v>7.5</v>
      </c>
      <c r="M77" s="3">
        <v>142</v>
      </c>
      <c r="N77" s="2"/>
      <c r="O77" s="2"/>
      <c r="P77" s="2"/>
      <c r="R77" s="2"/>
      <c r="S77" s="2"/>
      <c r="T77" s="2" t="s">
        <v>31</v>
      </c>
      <c r="U77" s="2"/>
      <c r="V77" s="2"/>
    </row>
    <row r="78" spans="1:22" ht="15.95" customHeight="1" thickBot="1" x14ac:dyDescent="0.3">
      <c r="B78" s="2">
        <v>600</v>
      </c>
      <c r="C78" s="9" t="s">
        <v>11</v>
      </c>
      <c r="J78" s="2" t="s">
        <v>14</v>
      </c>
      <c r="K78" s="2" t="s">
        <v>21</v>
      </c>
      <c r="L78" s="2">
        <v>5</v>
      </c>
      <c r="M78" s="3">
        <v>161</v>
      </c>
      <c r="N78" s="2"/>
      <c r="O78" s="2"/>
      <c r="P78" s="2"/>
      <c r="R78" s="2"/>
      <c r="S78" s="2"/>
      <c r="T78" s="2" t="s">
        <v>31</v>
      </c>
      <c r="U78" s="2"/>
      <c r="V78" s="2"/>
    </row>
    <row r="79" spans="1:22" ht="15.95" customHeight="1" thickBot="1" x14ac:dyDescent="0.3">
      <c r="B79" s="2">
        <v>600</v>
      </c>
      <c r="C79" s="9" t="s">
        <v>11</v>
      </c>
      <c r="J79" s="2" t="s">
        <v>14</v>
      </c>
      <c r="K79" s="2" t="s">
        <v>21</v>
      </c>
      <c r="L79" s="2">
        <v>2.5</v>
      </c>
      <c r="M79" s="3">
        <v>193</v>
      </c>
      <c r="N79" s="2"/>
      <c r="O79" s="2"/>
      <c r="P79" s="2"/>
      <c r="R79" s="2"/>
      <c r="S79" s="2"/>
      <c r="T79" s="2" t="s">
        <v>31</v>
      </c>
      <c r="U79" s="2"/>
      <c r="V79" s="2"/>
    </row>
    <row r="80" spans="1:22" ht="15.95" customHeight="1" thickBot="1" x14ac:dyDescent="0.3">
      <c r="B80" s="2">
        <v>600</v>
      </c>
      <c r="C80" s="9" t="s">
        <v>11</v>
      </c>
      <c r="J80" s="2" t="s">
        <v>6</v>
      </c>
      <c r="K80" s="2" t="s">
        <v>21</v>
      </c>
      <c r="L80" s="2">
        <v>10</v>
      </c>
      <c r="M80" s="3">
        <v>124</v>
      </c>
      <c r="N80" s="3">
        <v>96</v>
      </c>
      <c r="O80" s="3">
        <v>1</v>
      </c>
      <c r="P80" s="3">
        <v>380</v>
      </c>
      <c r="R80" s="3">
        <v>27.425000000000001</v>
      </c>
      <c r="S80" s="3">
        <v>0.28899999999999998</v>
      </c>
      <c r="T80" s="2" t="s">
        <v>31</v>
      </c>
      <c r="U80" s="2"/>
      <c r="V80" s="5"/>
    </row>
    <row r="81" spans="1:22" ht="15.95" customHeight="1" thickBot="1" x14ac:dyDescent="0.3">
      <c r="B81" s="2">
        <v>600</v>
      </c>
      <c r="C81" s="9" t="s">
        <v>11</v>
      </c>
      <c r="J81" s="2" t="s">
        <v>6</v>
      </c>
      <c r="K81" s="2" t="s">
        <v>20</v>
      </c>
      <c r="L81" s="2">
        <v>10</v>
      </c>
      <c r="M81" s="3">
        <v>148</v>
      </c>
      <c r="N81" s="3">
        <v>132</v>
      </c>
      <c r="O81" s="3">
        <v>0.1</v>
      </c>
      <c r="P81" s="3">
        <v>560</v>
      </c>
      <c r="R81" s="3">
        <v>40.414999999999999</v>
      </c>
      <c r="S81" s="3">
        <v>0.30599999999999999</v>
      </c>
      <c r="T81" s="2" t="s">
        <v>31</v>
      </c>
      <c r="U81" s="4"/>
      <c r="V81" s="16" t="s">
        <v>72</v>
      </c>
    </row>
    <row r="82" spans="1:22" ht="15.95" customHeight="1" thickBot="1" x14ac:dyDescent="0.3">
      <c r="B82" s="2">
        <v>600</v>
      </c>
      <c r="C82" s="9" t="s">
        <v>11</v>
      </c>
      <c r="J82" s="2" t="s">
        <v>14</v>
      </c>
      <c r="K82" s="2" t="s">
        <v>20</v>
      </c>
      <c r="L82" s="2">
        <v>7.5</v>
      </c>
      <c r="M82" s="3">
        <v>151</v>
      </c>
      <c r="N82" s="2"/>
      <c r="O82" s="2"/>
      <c r="P82" s="2"/>
      <c r="R82" s="2"/>
      <c r="S82" s="2"/>
      <c r="T82" s="2" t="s">
        <v>31</v>
      </c>
      <c r="U82" s="2"/>
      <c r="V82" s="2"/>
    </row>
    <row r="83" spans="1:22" ht="15.95" customHeight="1" thickBot="1" x14ac:dyDescent="0.3">
      <c r="B83" s="2">
        <v>600</v>
      </c>
      <c r="C83" s="9" t="s">
        <v>11</v>
      </c>
      <c r="J83" s="2" t="s">
        <v>14</v>
      </c>
      <c r="K83" s="2" t="s">
        <v>20</v>
      </c>
      <c r="L83" s="2">
        <v>5</v>
      </c>
      <c r="M83" s="3">
        <v>151</v>
      </c>
      <c r="N83" s="2"/>
      <c r="O83" s="2"/>
      <c r="P83" s="2"/>
      <c r="R83" s="2"/>
      <c r="S83" s="2"/>
      <c r="T83" s="2" t="s">
        <v>31</v>
      </c>
      <c r="U83" s="2"/>
      <c r="V83" s="2"/>
    </row>
    <row r="84" spans="1:22" ht="15.95" customHeight="1" thickBot="1" x14ac:dyDescent="0.3">
      <c r="B84" s="2">
        <v>600</v>
      </c>
      <c r="C84" s="9" t="s">
        <v>11</v>
      </c>
      <c r="J84" s="2" t="s">
        <v>14</v>
      </c>
      <c r="K84" s="2" t="s">
        <v>20</v>
      </c>
      <c r="L84" s="2">
        <v>2.5</v>
      </c>
      <c r="M84" s="3">
        <v>149</v>
      </c>
      <c r="N84" s="2"/>
      <c r="O84" s="2"/>
      <c r="P84" s="2"/>
      <c r="R84" s="2"/>
      <c r="S84" s="2"/>
      <c r="T84" s="2" t="s">
        <v>31</v>
      </c>
      <c r="U84" s="2"/>
      <c r="V84" s="2"/>
    </row>
    <row r="85" spans="1:22" ht="15.95" customHeight="1" thickBot="1" x14ac:dyDescent="0.3">
      <c r="A85" s="15">
        <v>44267.547222222223</v>
      </c>
      <c r="B85" s="2" t="s">
        <v>9</v>
      </c>
      <c r="C85" s="9" t="s">
        <v>11</v>
      </c>
      <c r="E85">
        <v>5577915.3760000002</v>
      </c>
      <c r="F85">
        <v>688468.36</v>
      </c>
      <c r="G85">
        <v>771.45699999999999</v>
      </c>
      <c r="J85" s="2" t="s">
        <v>6</v>
      </c>
      <c r="K85" s="2"/>
      <c r="L85" s="2"/>
      <c r="M85" s="3">
        <v>18</v>
      </c>
      <c r="N85" s="3">
        <v>17</v>
      </c>
      <c r="O85" s="3">
        <v>3</v>
      </c>
      <c r="P85" s="3">
        <v>50</v>
      </c>
      <c r="R85" s="3">
        <v>3.6080000000000001</v>
      </c>
      <c r="S85" s="3">
        <v>0.25800000000000001</v>
      </c>
      <c r="T85" s="2" t="s">
        <v>34</v>
      </c>
      <c r="U85" s="2" t="s">
        <v>53</v>
      </c>
      <c r="V85" s="2"/>
    </row>
    <row r="86" spans="1:22" ht="15.95" customHeight="1" thickBot="1" x14ac:dyDescent="0.3">
      <c r="A86" s="15">
        <v>44267.547222222223</v>
      </c>
      <c r="B86" s="2" t="s">
        <v>9</v>
      </c>
      <c r="C86" s="9" t="s">
        <v>11</v>
      </c>
      <c r="J86" s="2" t="s">
        <v>6</v>
      </c>
      <c r="K86" s="2"/>
      <c r="L86" s="2"/>
      <c r="M86" s="3">
        <v>16</v>
      </c>
      <c r="N86" s="3">
        <v>16</v>
      </c>
      <c r="O86" s="3">
        <v>1</v>
      </c>
      <c r="P86" s="3">
        <v>60</v>
      </c>
      <c r="R86" s="3">
        <v>4.33</v>
      </c>
      <c r="S86" s="3">
        <v>0.28899999999999998</v>
      </c>
      <c r="T86" s="2" t="s">
        <v>34</v>
      </c>
      <c r="U86" s="2" t="s">
        <v>54</v>
      </c>
      <c r="V86" s="2"/>
    </row>
    <row r="87" spans="1:22" ht="15.95" customHeight="1" thickBot="1" x14ac:dyDescent="0.3">
      <c r="A87" s="15">
        <v>44267.547222222223</v>
      </c>
      <c r="B87" s="2" t="s">
        <v>9</v>
      </c>
      <c r="C87" s="9" t="s">
        <v>11</v>
      </c>
      <c r="J87" s="2" t="s">
        <v>6</v>
      </c>
      <c r="K87" s="2"/>
      <c r="L87" s="2"/>
      <c r="M87" s="3">
        <v>20</v>
      </c>
      <c r="N87" s="3">
        <v>17</v>
      </c>
      <c r="O87" s="3">
        <v>0</v>
      </c>
      <c r="P87" s="3">
        <v>50</v>
      </c>
      <c r="R87" s="3">
        <v>3.6080000000000001</v>
      </c>
      <c r="S87" s="3">
        <v>0.21199999999999999</v>
      </c>
      <c r="T87" s="2" t="s">
        <v>34</v>
      </c>
      <c r="U87" s="2" t="s">
        <v>55</v>
      </c>
      <c r="V87" s="2"/>
    </row>
    <row r="88" spans="1:22" ht="15.95" customHeight="1" thickBot="1" x14ac:dyDescent="0.3">
      <c r="A88" s="15">
        <v>44267.547222222223</v>
      </c>
      <c r="B88" s="2" t="s">
        <v>9</v>
      </c>
      <c r="C88" s="9" t="s">
        <v>11</v>
      </c>
      <c r="J88" s="2" t="s">
        <v>14</v>
      </c>
      <c r="K88" s="2"/>
      <c r="L88" s="2"/>
      <c r="M88" s="3">
        <v>28</v>
      </c>
      <c r="N88" s="2"/>
      <c r="O88" s="2"/>
      <c r="P88" s="2"/>
      <c r="R88" s="2"/>
      <c r="S88" s="2"/>
      <c r="T88" s="2" t="s">
        <v>31</v>
      </c>
      <c r="U88" s="2" t="s">
        <v>56</v>
      </c>
      <c r="V88" s="5"/>
    </row>
    <row r="89" spans="1:22" ht="15.95" customHeight="1" thickBot="1" x14ac:dyDescent="0.3">
      <c r="A89" s="15">
        <v>44267.547222222223</v>
      </c>
      <c r="B89" s="2" t="s">
        <v>9</v>
      </c>
      <c r="C89" s="9" t="s">
        <v>11</v>
      </c>
      <c r="J89" s="2" t="s">
        <v>14</v>
      </c>
      <c r="K89" s="2"/>
      <c r="L89" s="2"/>
      <c r="M89" s="3">
        <v>28</v>
      </c>
      <c r="N89" s="2"/>
      <c r="O89" s="2"/>
      <c r="P89" s="2"/>
      <c r="R89" s="2"/>
      <c r="S89" s="2"/>
      <c r="T89" s="2" t="s">
        <v>31</v>
      </c>
      <c r="U89" s="4" t="s">
        <v>57</v>
      </c>
      <c r="V89" s="7" t="s">
        <v>73</v>
      </c>
    </row>
    <row r="90" spans="1:22" ht="15.95" customHeight="1" thickBot="1" x14ac:dyDescent="0.3">
      <c r="A90" s="15">
        <v>44266.495138888888</v>
      </c>
      <c r="B90" s="2">
        <v>2107</v>
      </c>
      <c r="C90" s="9" t="s">
        <v>11</v>
      </c>
      <c r="J90" s="2" t="s">
        <v>14</v>
      </c>
      <c r="K90" s="2" t="s">
        <v>20</v>
      </c>
      <c r="L90" s="2" t="s">
        <v>22</v>
      </c>
      <c r="M90" s="3">
        <v>310</v>
      </c>
      <c r="N90" s="2"/>
      <c r="O90" s="2"/>
      <c r="P90" s="2"/>
      <c r="R90" s="2"/>
      <c r="S90" s="2"/>
      <c r="T90" s="2" t="s">
        <v>31</v>
      </c>
      <c r="U90" s="2"/>
      <c r="V90" s="5"/>
    </row>
    <row r="91" spans="1:22" ht="15.95" customHeight="1" thickBot="1" x14ac:dyDescent="0.3">
      <c r="A91" s="15">
        <v>44266.495138888888</v>
      </c>
      <c r="B91" s="2">
        <v>2107</v>
      </c>
      <c r="C91" s="9" t="s">
        <v>11</v>
      </c>
      <c r="J91" s="2" t="s">
        <v>14</v>
      </c>
      <c r="K91" s="2" t="s">
        <v>18</v>
      </c>
      <c r="L91" s="2" t="s">
        <v>22</v>
      </c>
      <c r="M91" s="3">
        <v>318</v>
      </c>
      <c r="N91" s="2"/>
      <c r="O91" s="2"/>
      <c r="P91" s="2"/>
      <c r="R91" s="2"/>
      <c r="S91" s="2"/>
      <c r="T91" s="2" t="s">
        <v>31</v>
      </c>
      <c r="U91" s="4"/>
      <c r="V91" s="7" t="s">
        <v>74</v>
      </c>
    </row>
    <row r="92" spans="1:22" ht="15.95" customHeight="1" thickBot="1" x14ac:dyDescent="0.3">
      <c r="A92" s="15">
        <v>44266.495138888888</v>
      </c>
      <c r="B92" s="2">
        <v>2107</v>
      </c>
      <c r="C92" s="9" t="s">
        <v>11</v>
      </c>
      <c r="J92" s="2" t="s">
        <v>14</v>
      </c>
      <c r="K92" s="2" t="s">
        <v>21</v>
      </c>
      <c r="L92" s="2" t="s">
        <v>22</v>
      </c>
      <c r="M92" s="3">
        <v>299</v>
      </c>
      <c r="N92" s="2"/>
      <c r="O92" s="2"/>
      <c r="P92" s="2"/>
      <c r="R92" s="2"/>
      <c r="S92" s="2"/>
      <c r="T92" s="2" t="s">
        <v>31</v>
      </c>
      <c r="U92" s="2"/>
      <c r="V92" s="2"/>
    </row>
    <row r="93" spans="1:22" ht="15.95" customHeight="1" thickBot="1" x14ac:dyDescent="0.3">
      <c r="A93" s="15">
        <v>44266.495138888888</v>
      </c>
      <c r="B93" s="2">
        <v>2107</v>
      </c>
      <c r="C93" s="9" t="s">
        <v>11</v>
      </c>
      <c r="E93">
        <v>5576144.1270000003</v>
      </c>
      <c r="F93">
        <v>687948.26899999997</v>
      </c>
      <c r="G93">
        <v>1404.93</v>
      </c>
      <c r="J93" s="2" t="s">
        <v>14</v>
      </c>
      <c r="K93" s="2" t="s">
        <v>19</v>
      </c>
      <c r="L93" s="2"/>
      <c r="M93" s="3">
        <v>319</v>
      </c>
      <c r="N93" s="2"/>
      <c r="O93" s="2"/>
      <c r="P93" s="2"/>
      <c r="R93" s="2"/>
      <c r="S93" s="2"/>
      <c r="T93" s="2" t="s">
        <v>31</v>
      </c>
      <c r="U93" s="2"/>
      <c r="V93" s="2"/>
    </row>
    <row r="94" spans="1:22" ht="15.95" customHeight="1" thickBot="1" x14ac:dyDescent="0.3">
      <c r="A94" s="15">
        <v>44266.495138888888</v>
      </c>
      <c r="B94" s="2">
        <v>2107</v>
      </c>
      <c r="C94" s="9" t="s">
        <v>11</v>
      </c>
      <c r="J94" s="2" t="s">
        <v>14</v>
      </c>
      <c r="K94" s="2" t="s">
        <v>17</v>
      </c>
      <c r="L94" s="2" t="s">
        <v>22</v>
      </c>
      <c r="M94" s="3">
        <v>320</v>
      </c>
      <c r="N94" s="2"/>
      <c r="O94" s="2"/>
      <c r="P94" s="2"/>
      <c r="R94" s="2"/>
      <c r="S94" s="2"/>
      <c r="T94" s="2" t="s">
        <v>31</v>
      </c>
      <c r="U94" s="2"/>
      <c r="V94" s="2"/>
    </row>
    <row r="95" spans="1:22" ht="15.95" customHeight="1" thickBot="1" x14ac:dyDescent="0.3">
      <c r="A95" s="15">
        <v>44264.486111111109</v>
      </c>
      <c r="B95" s="2">
        <v>3</v>
      </c>
      <c r="C95" s="9" t="s">
        <v>12</v>
      </c>
      <c r="E95">
        <v>5577233.682</v>
      </c>
      <c r="F95">
        <v>687656.5</v>
      </c>
      <c r="G95">
        <v>1010.776</v>
      </c>
      <c r="J95" s="2" t="s">
        <v>14</v>
      </c>
      <c r="K95" s="2" t="s">
        <v>19</v>
      </c>
      <c r="L95" s="2"/>
      <c r="M95" s="2">
        <v>222</v>
      </c>
      <c r="N95" s="2"/>
      <c r="O95" s="2"/>
      <c r="P95" s="2"/>
      <c r="R95" s="2"/>
      <c r="S95" s="2"/>
      <c r="T95" s="2" t="s">
        <v>34</v>
      </c>
      <c r="U95" s="2"/>
      <c r="V95" s="2"/>
    </row>
    <row r="96" spans="1:22" ht="15.95" customHeight="1" thickBot="1" x14ac:dyDescent="0.3">
      <c r="A96" s="15">
        <v>44264.486111111109</v>
      </c>
      <c r="B96" s="2">
        <v>3</v>
      </c>
      <c r="C96" s="9" t="s">
        <v>12</v>
      </c>
      <c r="J96" s="2" t="s">
        <v>14</v>
      </c>
      <c r="K96" s="2" t="s">
        <v>18</v>
      </c>
      <c r="L96" s="2">
        <v>2.5</v>
      </c>
      <c r="M96" s="2">
        <v>226</v>
      </c>
      <c r="N96" s="2"/>
      <c r="O96" s="2"/>
      <c r="P96" s="2"/>
      <c r="R96" s="2"/>
      <c r="S96" s="2"/>
      <c r="T96" s="2" t="s">
        <v>34</v>
      </c>
      <c r="U96" s="2"/>
      <c r="V96" s="2"/>
    </row>
    <row r="97" spans="1:28" ht="15.95" customHeight="1" thickBot="1" x14ac:dyDescent="0.3">
      <c r="A97" s="15">
        <v>44264.486111111109</v>
      </c>
      <c r="B97" s="2">
        <v>3</v>
      </c>
      <c r="C97" s="9" t="s">
        <v>12</v>
      </c>
      <c r="J97" s="2" t="s">
        <v>14</v>
      </c>
      <c r="K97" s="2" t="s">
        <v>18</v>
      </c>
      <c r="L97" s="2">
        <v>5</v>
      </c>
      <c r="M97" s="2">
        <v>245</v>
      </c>
      <c r="N97" s="2"/>
      <c r="O97" s="2"/>
      <c r="P97" s="2"/>
      <c r="R97" s="2"/>
      <c r="S97" s="2"/>
      <c r="T97" s="2" t="s">
        <v>34</v>
      </c>
      <c r="U97" s="2"/>
      <c r="V97" s="2"/>
    </row>
    <row r="98" spans="1:28" ht="15.95" customHeight="1" thickBot="1" x14ac:dyDescent="0.3">
      <c r="A98" s="15">
        <v>44264.486111111109</v>
      </c>
      <c r="B98" s="2">
        <v>3</v>
      </c>
      <c r="C98" s="9" t="s">
        <v>12</v>
      </c>
      <c r="J98" s="2" t="s">
        <v>14</v>
      </c>
      <c r="K98" s="2" t="s">
        <v>18</v>
      </c>
      <c r="L98" s="2">
        <v>7.5</v>
      </c>
      <c r="M98" s="2">
        <v>233</v>
      </c>
      <c r="N98" s="2"/>
      <c r="O98" s="2"/>
      <c r="P98" s="2"/>
      <c r="R98" s="2"/>
      <c r="S98" s="2"/>
      <c r="T98" s="2" t="s">
        <v>34</v>
      </c>
      <c r="U98" s="2"/>
      <c r="V98" s="2"/>
    </row>
    <row r="99" spans="1:28" ht="15.95" customHeight="1" thickBot="1" x14ac:dyDescent="0.3">
      <c r="A99" s="15">
        <v>44264.486111111109</v>
      </c>
      <c r="B99" s="2">
        <v>3</v>
      </c>
      <c r="C99" s="9" t="s">
        <v>12</v>
      </c>
      <c r="J99" s="2" t="s">
        <v>14</v>
      </c>
      <c r="K99" s="2" t="s">
        <v>17</v>
      </c>
      <c r="L99" s="2">
        <v>2.5</v>
      </c>
      <c r="M99" s="2">
        <v>238</v>
      </c>
      <c r="N99" s="2"/>
      <c r="O99" s="2"/>
      <c r="P99" s="2"/>
      <c r="R99" s="2"/>
      <c r="S99" s="2"/>
      <c r="T99" s="2"/>
      <c r="U99" s="2"/>
      <c r="V99" s="2"/>
    </row>
    <row r="100" spans="1:28" ht="15.95" customHeight="1" thickBot="1" x14ac:dyDescent="0.3">
      <c r="A100" s="15">
        <v>44264.486111111109</v>
      </c>
      <c r="B100" s="2">
        <v>3</v>
      </c>
      <c r="C100" s="9" t="s">
        <v>12</v>
      </c>
      <c r="J100" s="2" t="s">
        <v>14</v>
      </c>
      <c r="K100" s="2" t="s">
        <v>17</v>
      </c>
      <c r="L100" s="2">
        <v>5</v>
      </c>
      <c r="M100" s="2">
        <v>202</v>
      </c>
      <c r="N100" s="2"/>
      <c r="O100" s="2"/>
      <c r="P100" s="2"/>
      <c r="R100" s="2"/>
      <c r="S100" s="2"/>
      <c r="T100" s="2"/>
      <c r="U100" s="2"/>
      <c r="V100" s="2"/>
    </row>
    <row r="101" spans="1:28" ht="15.95" customHeight="1" thickBot="1" x14ac:dyDescent="0.3">
      <c r="A101" s="15">
        <v>44264.486111111109</v>
      </c>
      <c r="B101" s="2">
        <v>3</v>
      </c>
      <c r="C101" s="9" t="s">
        <v>12</v>
      </c>
      <c r="J101" s="2" t="s">
        <v>14</v>
      </c>
      <c r="K101" s="2" t="s">
        <v>17</v>
      </c>
      <c r="L101" s="2">
        <v>7.5</v>
      </c>
      <c r="M101" s="2">
        <v>213</v>
      </c>
      <c r="N101" s="2"/>
      <c r="O101" s="2"/>
      <c r="P101" s="2"/>
      <c r="R101" s="2"/>
      <c r="S101" s="2"/>
      <c r="T101" s="2"/>
      <c r="U101" s="2"/>
      <c r="V101" s="2"/>
    </row>
    <row r="102" spans="1:28" ht="15.95" customHeight="1" thickBot="1" x14ac:dyDescent="0.3">
      <c r="A102" s="15">
        <v>44264.486111111109</v>
      </c>
      <c r="B102" s="2">
        <v>3</v>
      </c>
      <c r="C102" s="9" t="s">
        <v>12</v>
      </c>
      <c r="J102" s="2" t="s">
        <v>14</v>
      </c>
      <c r="K102" s="2" t="s">
        <v>21</v>
      </c>
      <c r="L102" s="2">
        <v>2.5</v>
      </c>
      <c r="M102" s="2">
        <v>239</v>
      </c>
      <c r="N102" s="2"/>
      <c r="O102" s="2"/>
      <c r="P102" s="2"/>
      <c r="R102" s="2"/>
      <c r="S102" s="2"/>
      <c r="T102" s="2"/>
      <c r="U102" s="2"/>
      <c r="V102" s="2"/>
    </row>
    <row r="103" spans="1:28" ht="15.95" customHeight="1" thickBot="1" x14ac:dyDescent="0.3">
      <c r="A103" s="15">
        <v>44264.486111111109</v>
      </c>
      <c r="B103" s="2">
        <v>3</v>
      </c>
      <c r="C103" s="9" t="s">
        <v>12</v>
      </c>
      <c r="J103" s="2" t="s">
        <v>14</v>
      </c>
      <c r="K103" s="2" t="s">
        <v>21</v>
      </c>
      <c r="L103" s="2">
        <v>5</v>
      </c>
      <c r="M103" s="2">
        <v>219</v>
      </c>
      <c r="N103" s="2"/>
      <c r="O103" s="2"/>
      <c r="P103" s="2"/>
      <c r="R103" s="2"/>
      <c r="S103" s="2"/>
      <c r="T103" s="2"/>
      <c r="U103" s="2"/>
      <c r="V103" s="2"/>
    </row>
    <row r="104" spans="1:28" ht="15.95" customHeight="1" thickBot="1" x14ac:dyDescent="0.3">
      <c r="A104" s="15">
        <v>44264.486111111109</v>
      </c>
      <c r="B104" s="2">
        <v>3</v>
      </c>
      <c r="C104" s="9" t="s">
        <v>12</v>
      </c>
      <c r="J104" s="2" t="s">
        <v>14</v>
      </c>
      <c r="K104" s="2" t="s">
        <v>21</v>
      </c>
      <c r="L104" s="2">
        <v>7.5</v>
      </c>
      <c r="M104" s="2">
        <v>292</v>
      </c>
      <c r="N104" s="2"/>
      <c r="O104" s="2"/>
      <c r="P104" s="2"/>
      <c r="R104" s="2"/>
      <c r="S104" s="2"/>
      <c r="T104" s="2"/>
      <c r="U104" s="2"/>
      <c r="V104" s="2"/>
    </row>
    <row r="105" spans="1:28" ht="15.95" customHeight="1" thickBot="1" x14ac:dyDescent="0.3">
      <c r="A105" s="15">
        <v>44264.486111111109</v>
      </c>
      <c r="B105" s="2">
        <v>3</v>
      </c>
      <c r="C105" s="9" t="s">
        <v>12</v>
      </c>
      <c r="J105" s="2" t="s">
        <v>14</v>
      </c>
      <c r="K105" s="2" t="s">
        <v>20</v>
      </c>
      <c r="L105" s="2">
        <v>2.5</v>
      </c>
      <c r="M105" s="2">
        <v>195</v>
      </c>
      <c r="N105" s="2"/>
      <c r="O105" s="2"/>
      <c r="P105" s="2"/>
      <c r="R105" s="2"/>
      <c r="S105" s="2"/>
      <c r="T105" s="2"/>
      <c r="U105" s="2"/>
      <c r="V105" s="2"/>
    </row>
    <row r="106" spans="1:28" ht="15.95" customHeight="1" thickBot="1" x14ac:dyDescent="0.3">
      <c r="A106" s="15">
        <v>44264.486111111109</v>
      </c>
      <c r="B106" s="2">
        <v>3</v>
      </c>
      <c r="C106" s="9" t="s">
        <v>12</v>
      </c>
      <c r="J106" s="2" t="s">
        <v>14</v>
      </c>
      <c r="K106" s="2" t="s">
        <v>20</v>
      </c>
      <c r="L106" s="2">
        <v>5</v>
      </c>
      <c r="M106" s="2">
        <v>199</v>
      </c>
      <c r="N106" s="2"/>
      <c r="O106" s="2"/>
      <c r="P106" s="2"/>
      <c r="R106" s="2"/>
      <c r="S106" s="2"/>
      <c r="T106" s="2"/>
      <c r="U106" s="2"/>
      <c r="V106" s="2"/>
    </row>
    <row r="107" spans="1:28" ht="15.95" customHeight="1" thickBot="1" x14ac:dyDescent="0.3">
      <c r="A107" s="15">
        <v>44264.486111111109</v>
      </c>
      <c r="B107" s="2">
        <v>3</v>
      </c>
      <c r="C107" s="9" t="s">
        <v>12</v>
      </c>
      <c r="J107" s="2" t="s">
        <v>14</v>
      </c>
      <c r="K107" s="2" t="s">
        <v>20</v>
      </c>
      <c r="L107" s="2">
        <v>7.5</v>
      </c>
      <c r="M107" s="2">
        <v>219</v>
      </c>
      <c r="N107" s="2"/>
      <c r="O107" s="2"/>
      <c r="P107" s="2"/>
      <c r="R107" s="2"/>
      <c r="S107" s="2"/>
      <c r="T107" s="2"/>
      <c r="U107" s="2"/>
      <c r="V107" s="2"/>
    </row>
    <row r="108" spans="1:28" ht="15.95" customHeight="1" thickBot="1" x14ac:dyDescent="0.3">
      <c r="A108" s="15">
        <v>44264.486111111109</v>
      </c>
      <c r="B108" s="2">
        <v>3</v>
      </c>
      <c r="C108" s="9" t="s">
        <v>12</v>
      </c>
      <c r="J108" s="2" t="s">
        <v>14</v>
      </c>
      <c r="K108" s="2" t="s">
        <v>18</v>
      </c>
      <c r="L108" s="2">
        <v>10</v>
      </c>
      <c r="M108" s="2">
        <v>200</v>
      </c>
      <c r="N108" s="2"/>
      <c r="O108" s="2"/>
      <c r="P108" s="2"/>
      <c r="R108" s="2"/>
      <c r="S108" s="2"/>
      <c r="T108" s="2"/>
      <c r="U108" s="2"/>
      <c r="V108" s="2"/>
    </row>
    <row r="109" spans="1:28" ht="15.95" customHeight="1" thickBot="1" x14ac:dyDescent="0.3">
      <c r="A109" s="15">
        <v>44264.486111111109</v>
      </c>
      <c r="B109" s="2">
        <v>3</v>
      </c>
      <c r="C109" s="9" t="s">
        <v>12</v>
      </c>
      <c r="J109" s="2" t="s">
        <v>14</v>
      </c>
      <c r="K109" s="2" t="s">
        <v>21</v>
      </c>
      <c r="L109" s="2">
        <v>10</v>
      </c>
      <c r="M109" s="2">
        <v>273</v>
      </c>
      <c r="N109" s="2"/>
      <c r="O109" s="2"/>
      <c r="P109" s="2"/>
      <c r="R109" s="2"/>
      <c r="S109" s="2"/>
      <c r="T109" s="2"/>
      <c r="U109" s="2"/>
      <c r="V109" s="2"/>
    </row>
    <row r="110" spans="1:28" ht="15.95" customHeight="1" thickBot="1" x14ac:dyDescent="0.3">
      <c r="A110" s="15">
        <v>44264.486111111109</v>
      </c>
      <c r="B110" s="2">
        <v>3</v>
      </c>
      <c r="C110" s="9" t="s">
        <v>12</v>
      </c>
      <c r="J110" s="2" t="s">
        <v>14</v>
      </c>
      <c r="K110" s="2" t="s">
        <v>17</v>
      </c>
      <c r="L110" s="2">
        <v>10</v>
      </c>
      <c r="M110" s="2">
        <v>323</v>
      </c>
      <c r="N110" s="2"/>
      <c r="O110" s="2"/>
      <c r="P110" s="2"/>
      <c r="R110" s="2"/>
      <c r="S110" s="2"/>
      <c r="T110" s="2"/>
      <c r="U110" s="2"/>
      <c r="V110" s="2"/>
    </row>
    <row r="111" spans="1:28" ht="15.95" customHeight="1" thickBot="1" x14ac:dyDescent="0.3">
      <c r="A111" s="15">
        <v>44264.486111111109</v>
      </c>
      <c r="B111" s="2">
        <v>3</v>
      </c>
      <c r="C111" s="9" t="s">
        <v>12</v>
      </c>
      <c r="J111" s="2" t="s">
        <v>14</v>
      </c>
      <c r="K111" s="2" t="s">
        <v>20</v>
      </c>
      <c r="L111" s="2">
        <v>10</v>
      </c>
      <c r="M111" s="2">
        <v>239</v>
      </c>
      <c r="N111" s="2"/>
      <c r="O111" s="2"/>
      <c r="P111" s="2"/>
      <c r="R111" s="2"/>
      <c r="S111" s="2"/>
      <c r="T111" s="2"/>
      <c r="U111" s="2"/>
      <c r="V111" s="2"/>
    </row>
    <row r="112" spans="1:28" ht="15.95" customHeight="1" x14ac:dyDescent="0.25">
      <c r="A112" s="12">
        <v>44266.64943287037</v>
      </c>
      <c r="B112" t="s">
        <v>76</v>
      </c>
      <c r="C112" s="9">
        <v>55651504</v>
      </c>
      <c r="E112">
        <v>5576688.8380000005</v>
      </c>
      <c r="F112">
        <v>687664.22900000005</v>
      </c>
      <c r="J112" t="s">
        <v>101</v>
      </c>
      <c r="L112">
        <v>1</v>
      </c>
      <c r="M112">
        <v>238</v>
      </c>
      <c r="N112">
        <v>218</v>
      </c>
      <c r="O112">
        <v>0</v>
      </c>
      <c r="P112">
        <v>960</v>
      </c>
      <c r="Q112">
        <f>100*N112/M112</f>
        <v>91.596638655462186</v>
      </c>
      <c r="R112">
        <v>69.283000000000001</v>
      </c>
      <c r="S112">
        <v>0.29099999999999998</v>
      </c>
      <c r="T112">
        <v>5</v>
      </c>
      <c r="V112" t="s">
        <v>76</v>
      </c>
      <c r="W112" t="s">
        <v>167</v>
      </c>
      <c r="AB112" t="s">
        <v>168</v>
      </c>
    </row>
    <row r="113" spans="1:28" ht="15.95" customHeight="1" x14ac:dyDescent="0.25">
      <c r="A113" s="12">
        <v>44266.651030092595</v>
      </c>
      <c r="B113" t="s">
        <v>76</v>
      </c>
      <c r="C113" s="9">
        <v>55651504</v>
      </c>
      <c r="J113" t="s">
        <v>101</v>
      </c>
      <c r="L113">
        <v>2</v>
      </c>
      <c r="M113">
        <v>245</v>
      </c>
      <c r="N113">
        <v>205</v>
      </c>
      <c r="O113">
        <v>0</v>
      </c>
      <c r="P113">
        <v>920</v>
      </c>
      <c r="Q113">
        <v>83.67</v>
      </c>
      <c r="R113">
        <v>66.396000000000001</v>
      </c>
      <c r="S113">
        <v>0.27100000000000002</v>
      </c>
      <c r="T113">
        <v>5</v>
      </c>
      <c r="V113" t="s">
        <v>76</v>
      </c>
      <c r="W113" t="s">
        <v>167</v>
      </c>
      <c r="AB113" t="s">
        <v>168</v>
      </c>
    </row>
    <row r="114" spans="1:28" ht="15.95" customHeight="1" x14ac:dyDescent="0.25">
      <c r="A114" s="12">
        <v>44266.653564814813</v>
      </c>
      <c r="B114" t="s">
        <v>76</v>
      </c>
      <c r="C114" s="9">
        <v>55651504</v>
      </c>
      <c r="J114" t="s">
        <v>101</v>
      </c>
      <c r="L114">
        <v>3</v>
      </c>
      <c r="M114">
        <v>243</v>
      </c>
      <c r="N114">
        <v>225</v>
      </c>
      <c r="O114">
        <v>0</v>
      </c>
      <c r="P114">
        <v>1020</v>
      </c>
      <c r="Q114">
        <v>92.59</v>
      </c>
      <c r="R114">
        <v>73.613</v>
      </c>
      <c r="S114">
        <v>0.30299999999999999</v>
      </c>
      <c r="T114">
        <v>5</v>
      </c>
      <c r="V114" t="s">
        <v>76</v>
      </c>
      <c r="W114" t="s">
        <v>167</v>
      </c>
      <c r="AB114" t="s">
        <v>168</v>
      </c>
    </row>
    <row r="115" spans="1:28" ht="15.95" customHeight="1" x14ac:dyDescent="0.25">
      <c r="A115" s="12">
        <v>44266.654548611114</v>
      </c>
      <c r="B115" t="s">
        <v>76</v>
      </c>
      <c r="C115" s="9">
        <v>55651504</v>
      </c>
      <c r="J115" t="s">
        <v>101</v>
      </c>
      <c r="L115">
        <v>4</v>
      </c>
      <c r="M115">
        <v>241</v>
      </c>
      <c r="N115">
        <v>218</v>
      </c>
      <c r="O115">
        <v>0</v>
      </c>
      <c r="P115">
        <v>850</v>
      </c>
      <c r="Q115">
        <v>90.46</v>
      </c>
      <c r="R115">
        <v>61.344000000000001</v>
      </c>
      <c r="S115">
        <v>0.255</v>
      </c>
      <c r="T115">
        <v>5</v>
      </c>
      <c r="V115" t="s">
        <v>76</v>
      </c>
      <c r="W115" t="s">
        <v>167</v>
      </c>
      <c r="AB115" t="s">
        <v>168</v>
      </c>
    </row>
    <row r="116" spans="1:28" ht="15.95" customHeight="1" x14ac:dyDescent="0.25">
      <c r="A116" s="12">
        <v>44266.655636574076</v>
      </c>
      <c r="B116" t="s">
        <v>76</v>
      </c>
      <c r="C116" s="9">
        <v>55651504</v>
      </c>
      <c r="J116" t="s">
        <v>101</v>
      </c>
      <c r="L116">
        <v>5</v>
      </c>
      <c r="M116">
        <v>237</v>
      </c>
      <c r="N116">
        <v>220</v>
      </c>
      <c r="O116">
        <v>0</v>
      </c>
      <c r="P116">
        <v>1000</v>
      </c>
      <c r="Q116">
        <v>92.83</v>
      </c>
      <c r="R116">
        <v>72.17</v>
      </c>
      <c r="S116">
        <v>0.30499999999999999</v>
      </c>
      <c r="T116">
        <v>4</v>
      </c>
      <c r="V116" t="s">
        <v>76</v>
      </c>
      <c r="W116" t="s">
        <v>167</v>
      </c>
      <c r="AB116" t="s">
        <v>168</v>
      </c>
    </row>
    <row r="117" spans="1:28" ht="15.95" customHeight="1" x14ac:dyDescent="0.25">
      <c r="A117" s="12">
        <v>44266.657106481478</v>
      </c>
      <c r="B117" t="s">
        <v>76</v>
      </c>
      <c r="C117" s="9">
        <v>55651504</v>
      </c>
      <c r="J117" t="s">
        <v>101</v>
      </c>
      <c r="L117">
        <v>6</v>
      </c>
      <c r="M117">
        <v>238</v>
      </c>
      <c r="N117">
        <v>215</v>
      </c>
      <c r="O117">
        <v>0</v>
      </c>
      <c r="P117">
        <v>950</v>
      </c>
      <c r="Q117">
        <v>90.34</v>
      </c>
      <c r="R117">
        <v>68.561000000000007</v>
      </c>
      <c r="S117">
        <v>0.28799999999999998</v>
      </c>
      <c r="T117">
        <v>5</v>
      </c>
      <c r="V117" t="s">
        <v>76</v>
      </c>
      <c r="W117" t="s">
        <v>167</v>
      </c>
      <c r="AB117" t="s">
        <v>168</v>
      </c>
    </row>
    <row r="118" spans="1:28" ht="15.95" customHeight="1" x14ac:dyDescent="0.25">
      <c r="A118" s="12">
        <v>44266.658437500002</v>
      </c>
      <c r="B118" t="s">
        <v>76</v>
      </c>
      <c r="C118" s="9">
        <v>55651504</v>
      </c>
      <c r="J118" t="s">
        <v>101</v>
      </c>
      <c r="L118">
        <v>7</v>
      </c>
      <c r="M118">
        <v>234</v>
      </c>
      <c r="N118">
        <v>221</v>
      </c>
      <c r="O118">
        <v>0</v>
      </c>
      <c r="P118">
        <v>910</v>
      </c>
      <c r="Q118">
        <v>94.44</v>
      </c>
      <c r="R118">
        <v>65.674000000000007</v>
      </c>
      <c r="S118">
        <v>0.28100000000000003</v>
      </c>
      <c r="T118">
        <v>5</v>
      </c>
      <c r="V118" t="s">
        <v>76</v>
      </c>
      <c r="W118" t="s">
        <v>167</v>
      </c>
      <c r="AB118" t="s">
        <v>168</v>
      </c>
    </row>
    <row r="119" spans="1:28" ht="15.95" customHeight="1" x14ac:dyDescent="0.25">
      <c r="A119" s="12">
        <v>44266.659513888888</v>
      </c>
      <c r="B119" t="s">
        <v>76</v>
      </c>
      <c r="C119" s="9">
        <v>55651504</v>
      </c>
      <c r="J119" t="s">
        <v>101</v>
      </c>
      <c r="L119">
        <v>8</v>
      </c>
      <c r="M119">
        <v>235</v>
      </c>
      <c r="N119">
        <v>219</v>
      </c>
      <c r="O119">
        <v>0</v>
      </c>
      <c r="P119">
        <v>890</v>
      </c>
      <c r="Q119">
        <v>93.19</v>
      </c>
      <c r="R119">
        <v>64.230999999999995</v>
      </c>
      <c r="S119">
        <v>0.27300000000000002</v>
      </c>
      <c r="T119">
        <v>5</v>
      </c>
      <c r="V119" t="s">
        <v>76</v>
      </c>
      <c r="W119" t="s">
        <v>167</v>
      </c>
      <c r="AB119" t="s">
        <v>168</v>
      </c>
    </row>
    <row r="120" spans="1:28" ht="15.95" customHeight="1" x14ac:dyDescent="0.25">
      <c r="A120" s="12">
        <v>44266.660578703704</v>
      </c>
      <c r="B120" t="s">
        <v>76</v>
      </c>
      <c r="C120" s="9">
        <v>55651504</v>
      </c>
      <c r="J120" t="s">
        <v>101</v>
      </c>
      <c r="L120">
        <v>9</v>
      </c>
      <c r="M120">
        <v>240</v>
      </c>
      <c r="N120">
        <v>214</v>
      </c>
      <c r="O120">
        <v>0</v>
      </c>
      <c r="P120">
        <v>900</v>
      </c>
      <c r="Q120">
        <v>89.17</v>
      </c>
      <c r="R120">
        <v>64.953000000000003</v>
      </c>
      <c r="S120">
        <v>0.27100000000000002</v>
      </c>
      <c r="T120">
        <v>5</v>
      </c>
      <c r="V120" t="s">
        <v>76</v>
      </c>
      <c r="W120" t="s">
        <v>167</v>
      </c>
      <c r="AB120" t="s">
        <v>168</v>
      </c>
    </row>
    <row r="121" spans="1:28" ht="15.95" customHeight="1" x14ac:dyDescent="0.25">
      <c r="A121" s="12">
        <v>44266.661469907405</v>
      </c>
      <c r="B121" t="s">
        <v>76</v>
      </c>
      <c r="C121" s="9">
        <v>55651504</v>
      </c>
      <c r="E121">
        <v>5576687.5310000004</v>
      </c>
      <c r="F121">
        <v>687647.74800000002</v>
      </c>
      <c r="J121" t="s">
        <v>101</v>
      </c>
      <c r="L121">
        <v>10</v>
      </c>
      <c r="M121">
        <v>243</v>
      </c>
      <c r="N121">
        <v>215</v>
      </c>
      <c r="O121">
        <v>0</v>
      </c>
      <c r="P121">
        <v>900</v>
      </c>
      <c r="Q121">
        <v>88.48</v>
      </c>
      <c r="R121">
        <v>64.953000000000003</v>
      </c>
      <c r="S121">
        <v>0.26700000000000002</v>
      </c>
      <c r="T121">
        <v>5</v>
      </c>
      <c r="V121" t="s">
        <v>76</v>
      </c>
      <c r="W121" t="s">
        <v>167</v>
      </c>
      <c r="AB121" t="s">
        <v>168</v>
      </c>
    </row>
    <row r="122" spans="1:28" ht="15.95" customHeight="1" x14ac:dyDescent="0.25">
      <c r="A122" s="12">
        <v>44266.54010416667</v>
      </c>
      <c r="B122" t="s">
        <v>75</v>
      </c>
      <c r="C122" s="9">
        <v>55651687</v>
      </c>
      <c r="E122">
        <v>5575992.3169999998</v>
      </c>
      <c r="F122">
        <v>688232.83900000004</v>
      </c>
      <c r="J122" t="s">
        <v>101</v>
      </c>
      <c r="L122">
        <v>1</v>
      </c>
      <c r="M122">
        <v>220</v>
      </c>
      <c r="N122">
        <v>208</v>
      </c>
      <c r="O122">
        <v>0</v>
      </c>
      <c r="P122">
        <v>880</v>
      </c>
      <c r="Q122">
        <v>94.55</v>
      </c>
      <c r="R122">
        <v>63.509</v>
      </c>
      <c r="S122">
        <v>0.28899999999999998</v>
      </c>
      <c r="T122">
        <v>5</v>
      </c>
      <c r="W122" t="s">
        <v>169</v>
      </c>
      <c r="AB122" t="s">
        <v>170</v>
      </c>
    </row>
    <row r="123" spans="1:28" ht="15.95" customHeight="1" x14ac:dyDescent="0.25">
      <c r="A123" s="12">
        <v>44266.546793981484</v>
      </c>
      <c r="B123" t="s">
        <v>75</v>
      </c>
      <c r="C123" s="9">
        <v>55651687</v>
      </c>
      <c r="J123" t="s">
        <v>101</v>
      </c>
      <c r="L123">
        <v>2</v>
      </c>
      <c r="M123">
        <v>190</v>
      </c>
      <c r="N123">
        <v>185</v>
      </c>
      <c r="O123">
        <v>0</v>
      </c>
      <c r="P123">
        <v>880</v>
      </c>
      <c r="Q123">
        <v>97.37</v>
      </c>
      <c r="R123">
        <v>63.509</v>
      </c>
      <c r="S123">
        <v>0.33400000000000002</v>
      </c>
      <c r="T123">
        <v>5</v>
      </c>
      <c r="W123" t="s">
        <v>169</v>
      </c>
      <c r="AB123" t="s">
        <v>170</v>
      </c>
    </row>
    <row r="124" spans="1:28" ht="15.95" customHeight="1" x14ac:dyDescent="0.25">
      <c r="A124" s="12">
        <v>44266.550358796296</v>
      </c>
      <c r="B124" t="s">
        <v>75</v>
      </c>
      <c r="C124" s="9">
        <v>55651687</v>
      </c>
      <c r="J124" t="s">
        <v>101</v>
      </c>
      <c r="L124">
        <v>3</v>
      </c>
      <c r="M124">
        <v>281</v>
      </c>
      <c r="N124">
        <v>251</v>
      </c>
      <c r="O124">
        <v>0.1</v>
      </c>
      <c r="P124">
        <v>1390</v>
      </c>
      <c r="Q124">
        <v>89.32</v>
      </c>
      <c r="R124">
        <v>100.316</v>
      </c>
      <c r="S124">
        <v>0.35699999999999998</v>
      </c>
      <c r="T124">
        <v>4</v>
      </c>
      <c r="U124" t="s">
        <v>171</v>
      </c>
      <c r="W124" t="s">
        <v>169</v>
      </c>
      <c r="AB124" t="s">
        <v>170</v>
      </c>
    </row>
    <row r="125" spans="1:28" ht="15.95" customHeight="1" x14ac:dyDescent="0.25">
      <c r="A125" s="12">
        <v>44266.561423611114</v>
      </c>
      <c r="B125" t="s">
        <v>75</v>
      </c>
      <c r="C125" s="9">
        <v>55651687</v>
      </c>
      <c r="J125" t="s">
        <v>101</v>
      </c>
      <c r="L125">
        <v>4</v>
      </c>
      <c r="M125">
        <v>276</v>
      </c>
      <c r="N125">
        <v>260</v>
      </c>
      <c r="O125">
        <v>0</v>
      </c>
      <c r="P125">
        <v>1320</v>
      </c>
      <c r="Q125">
        <v>94.2</v>
      </c>
      <c r="R125">
        <v>95.263999999999996</v>
      </c>
      <c r="S125">
        <v>0.34499999999999997</v>
      </c>
      <c r="T125">
        <v>5</v>
      </c>
      <c r="W125" t="s">
        <v>169</v>
      </c>
      <c r="AB125" t="s">
        <v>170</v>
      </c>
    </row>
    <row r="126" spans="1:28" ht="15.95" customHeight="1" x14ac:dyDescent="0.25">
      <c r="A126" s="12">
        <v>44266.563935185186</v>
      </c>
      <c r="B126" t="s">
        <v>75</v>
      </c>
      <c r="C126" s="9">
        <v>55651687</v>
      </c>
      <c r="J126" t="s">
        <v>101</v>
      </c>
      <c r="L126">
        <v>5</v>
      </c>
      <c r="M126">
        <v>285</v>
      </c>
      <c r="N126">
        <v>239</v>
      </c>
      <c r="O126">
        <v>2</v>
      </c>
      <c r="P126">
        <v>1280</v>
      </c>
      <c r="Q126">
        <v>83.86</v>
      </c>
      <c r="R126">
        <v>92.376999999999995</v>
      </c>
      <c r="S126">
        <v>0.32600000000000001</v>
      </c>
      <c r="T126">
        <v>5</v>
      </c>
      <c r="U126" t="s">
        <v>172</v>
      </c>
      <c r="W126" t="s">
        <v>169</v>
      </c>
      <c r="AB126" t="s">
        <v>170</v>
      </c>
    </row>
    <row r="127" spans="1:28" ht="15.95" customHeight="1" x14ac:dyDescent="0.25">
      <c r="A127" s="12">
        <v>44266.576238425929</v>
      </c>
      <c r="B127" t="s">
        <v>75</v>
      </c>
      <c r="C127" s="9">
        <v>55651687</v>
      </c>
      <c r="J127" t="s">
        <v>101</v>
      </c>
      <c r="L127">
        <v>6</v>
      </c>
      <c r="M127">
        <v>283</v>
      </c>
      <c r="N127">
        <v>278</v>
      </c>
      <c r="O127">
        <v>5</v>
      </c>
      <c r="P127">
        <v>1400</v>
      </c>
      <c r="Q127">
        <v>98.23</v>
      </c>
      <c r="R127">
        <v>101.038</v>
      </c>
      <c r="S127">
        <v>0.36299999999999999</v>
      </c>
      <c r="T127">
        <v>5</v>
      </c>
      <c r="W127" t="s">
        <v>169</v>
      </c>
      <c r="AB127" t="s">
        <v>170</v>
      </c>
    </row>
    <row r="128" spans="1:28" ht="15.95" customHeight="1" x14ac:dyDescent="0.25">
      <c r="A128" s="12">
        <v>44266.583043981482</v>
      </c>
      <c r="B128" t="s">
        <v>75</v>
      </c>
      <c r="C128" s="9">
        <v>55651687</v>
      </c>
      <c r="J128" t="s">
        <v>101</v>
      </c>
      <c r="L128">
        <v>7</v>
      </c>
      <c r="M128">
        <v>259</v>
      </c>
      <c r="N128">
        <v>253</v>
      </c>
      <c r="O128">
        <v>6</v>
      </c>
      <c r="P128">
        <v>1150</v>
      </c>
      <c r="Q128">
        <v>97.68</v>
      </c>
      <c r="R128">
        <v>82.995000000000005</v>
      </c>
      <c r="S128">
        <v>0.32800000000000001</v>
      </c>
      <c r="T128">
        <v>5</v>
      </c>
      <c r="W128" t="s">
        <v>169</v>
      </c>
      <c r="AB128" t="s">
        <v>170</v>
      </c>
    </row>
    <row r="129" spans="1:28" ht="15.95" customHeight="1" x14ac:dyDescent="0.25">
      <c r="A129" s="12">
        <v>44266.585104166668</v>
      </c>
      <c r="B129" t="s">
        <v>75</v>
      </c>
      <c r="C129" s="9">
        <v>55651687</v>
      </c>
      <c r="J129" t="s">
        <v>101</v>
      </c>
      <c r="L129">
        <v>8</v>
      </c>
      <c r="M129">
        <v>241</v>
      </c>
      <c r="N129">
        <v>224</v>
      </c>
      <c r="O129">
        <v>1</v>
      </c>
      <c r="P129">
        <v>1070</v>
      </c>
      <c r="Q129">
        <v>92.95</v>
      </c>
      <c r="R129">
        <v>77.221999999999994</v>
      </c>
      <c r="S129">
        <v>0.32200000000000001</v>
      </c>
      <c r="T129">
        <v>5</v>
      </c>
      <c r="W129" t="s">
        <v>169</v>
      </c>
      <c r="AB129" t="s">
        <v>170</v>
      </c>
    </row>
    <row r="130" spans="1:28" ht="15.95" customHeight="1" x14ac:dyDescent="0.25">
      <c r="A130" s="12">
        <v>44266.586608796293</v>
      </c>
      <c r="B130" t="s">
        <v>75</v>
      </c>
      <c r="C130" s="9">
        <v>55651687</v>
      </c>
      <c r="E130">
        <v>5576017.8729999997</v>
      </c>
      <c r="F130">
        <v>688225.29</v>
      </c>
      <c r="J130" t="s">
        <v>101</v>
      </c>
      <c r="L130">
        <v>9</v>
      </c>
      <c r="M130">
        <v>257</v>
      </c>
      <c r="N130">
        <v>250</v>
      </c>
      <c r="O130">
        <v>10</v>
      </c>
      <c r="P130">
        <v>1115</v>
      </c>
      <c r="Q130">
        <v>97.28</v>
      </c>
      <c r="R130">
        <v>80.468999999999994</v>
      </c>
      <c r="S130">
        <v>0.32600000000000001</v>
      </c>
      <c r="T130">
        <v>5</v>
      </c>
      <c r="W130" t="s">
        <v>169</v>
      </c>
      <c r="AB130" t="s">
        <v>170</v>
      </c>
    </row>
    <row r="131" spans="1:28" ht="15.95" customHeight="1" x14ac:dyDescent="0.25">
      <c r="A131" s="12">
        <v>44266.588969907411</v>
      </c>
      <c r="B131" t="s">
        <v>75</v>
      </c>
      <c r="C131" s="9">
        <v>55651687</v>
      </c>
      <c r="J131" t="s">
        <v>101</v>
      </c>
      <c r="L131">
        <v>10</v>
      </c>
      <c r="M131">
        <v>205</v>
      </c>
      <c r="N131">
        <v>200</v>
      </c>
      <c r="O131">
        <v>4</v>
      </c>
      <c r="P131">
        <v>870</v>
      </c>
      <c r="Q131">
        <v>97.56</v>
      </c>
      <c r="R131">
        <v>62.787999999999997</v>
      </c>
      <c r="S131">
        <v>0.312</v>
      </c>
      <c r="T131">
        <v>5</v>
      </c>
      <c r="U131" t="s">
        <v>173</v>
      </c>
      <c r="W131" t="s">
        <v>169</v>
      </c>
      <c r="AB131" t="s">
        <v>170</v>
      </c>
    </row>
    <row r="132" spans="1:28" ht="15.95" customHeight="1" x14ac:dyDescent="0.25">
      <c r="A132" s="12">
        <v>44267.406666666669</v>
      </c>
      <c r="B132" t="s">
        <v>94</v>
      </c>
      <c r="C132" s="9">
        <v>55651754</v>
      </c>
      <c r="E132">
        <v>5578981.1969999997</v>
      </c>
      <c r="F132">
        <v>687513.18599999999</v>
      </c>
      <c r="J132" t="s">
        <v>101</v>
      </c>
      <c r="L132">
        <v>10</v>
      </c>
      <c r="M132">
        <v>70</v>
      </c>
      <c r="N132">
        <v>57</v>
      </c>
      <c r="O132">
        <v>2</v>
      </c>
      <c r="P132">
        <v>300</v>
      </c>
      <c r="Q132">
        <v>81.430000000000007</v>
      </c>
      <c r="R132">
        <v>21.651</v>
      </c>
      <c r="S132">
        <v>0.318</v>
      </c>
      <c r="T132">
        <v>3</v>
      </c>
      <c r="V132" t="s">
        <v>174</v>
      </c>
      <c r="W132" t="s">
        <v>175</v>
      </c>
      <c r="AB132" t="s">
        <v>176</v>
      </c>
    </row>
    <row r="133" spans="1:28" ht="15.95" customHeight="1" x14ac:dyDescent="0.25">
      <c r="A133" s="12">
        <v>44267.406863425924</v>
      </c>
      <c r="B133" t="s">
        <v>94</v>
      </c>
      <c r="C133" s="9">
        <v>55651754</v>
      </c>
      <c r="J133" t="s">
        <v>101</v>
      </c>
      <c r="L133">
        <v>9</v>
      </c>
      <c r="M133">
        <v>73</v>
      </c>
      <c r="N133">
        <v>54</v>
      </c>
      <c r="O133">
        <v>0</v>
      </c>
      <c r="P133">
        <v>240</v>
      </c>
      <c r="Q133">
        <v>73.97</v>
      </c>
      <c r="R133">
        <v>17.321000000000002</v>
      </c>
      <c r="S133">
        <v>0.23699999999999999</v>
      </c>
      <c r="T133">
        <v>3</v>
      </c>
      <c r="V133" t="s">
        <v>174</v>
      </c>
      <c r="W133" t="s">
        <v>175</v>
      </c>
      <c r="AB133" t="s">
        <v>176</v>
      </c>
    </row>
    <row r="134" spans="1:28" ht="15.95" customHeight="1" x14ac:dyDescent="0.25">
      <c r="A134" s="12">
        <v>44267.409398148149</v>
      </c>
      <c r="B134" t="s">
        <v>94</v>
      </c>
      <c r="C134" s="9">
        <v>55651754</v>
      </c>
      <c r="J134" t="s">
        <v>101</v>
      </c>
      <c r="L134">
        <v>8</v>
      </c>
      <c r="M134">
        <v>74</v>
      </c>
      <c r="N134">
        <v>63</v>
      </c>
      <c r="O134">
        <v>1</v>
      </c>
      <c r="P134">
        <v>260</v>
      </c>
      <c r="Q134">
        <v>85.14</v>
      </c>
      <c r="R134">
        <v>18.763999999999999</v>
      </c>
      <c r="S134">
        <v>0.25700000000000001</v>
      </c>
      <c r="T134">
        <v>3</v>
      </c>
      <c r="V134" t="s">
        <v>174</v>
      </c>
      <c r="W134" t="s">
        <v>175</v>
      </c>
      <c r="AB134" t="s">
        <v>176</v>
      </c>
    </row>
    <row r="135" spans="1:28" ht="15.95" customHeight="1" x14ac:dyDescent="0.25">
      <c r="A135" s="12">
        <v>44267.410057870373</v>
      </c>
      <c r="B135" t="s">
        <v>94</v>
      </c>
      <c r="C135" s="9">
        <v>55651754</v>
      </c>
      <c r="J135" t="s">
        <v>101</v>
      </c>
      <c r="L135">
        <v>7</v>
      </c>
      <c r="M135">
        <v>73</v>
      </c>
      <c r="N135">
        <v>62</v>
      </c>
      <c r="O135">
        <v>2</v>
      </c>
      <c r="P135">
        <v>240</v>
      </c>
      <c r="Q135">
        <v>84.93</v>
      </c>
      <c r="R135">
        <v>17.321000000000002</v>
      </c>
      <c r="S135">
        <v>0.24399999999999999</v>
      </c>
      <c r="T135">
        <v>3</v>
      </c>
      <c r="V135" t="s">
        <v>174</v>
      </c>
      <c r="W135" t="s">
        <v>175</v>
      </c>
      <c r="AB135" t="s">
        <v>176</v>
      </c>
    </row>
    <row r="136" spans="1:28" ht="15.95" customHeight="1" x14ac:dyDescent="0.25">
      <c r="A136" s="12">
        <v>44267.411956018521</v>
      </c>
      <c r="B136" t="s">
        <v>94</v>
      </c>
      <c r="C136" s="9">
        <v>55651754</v>
      </c>
      <c r="J136" t="s">
        <v>101</v>
      </c>
      <c r="L136">
        <v>6</v>
      </c>
      <c r="M136">
        <v>70</v>
      </c>
      <c r="N136">
        <v>64</v>
      </c>
      <c r="O136">
        <v>0</v>
      </c>
      <c r="P136">
        <v>230</v>
      </c>
      <c r="Q136">
        <v>91.43</v>
      </c>
      <c r="R136">
        <v>16.599</v>
      </c>
      <c r="S136">
        <v>0.23699999999999999</v>
      </c>
      <c r="T136">
        <v>3</v>
      </c>
      <c r="U136" t="s">
        <v>177</v>
      </c>
      <c r="V136" t="s">
        <v>174</v>
      </c>
      <c r="W136" t="s">
        <v>175</v>
      </c>
      <c r="AB136" t="s">
        <v>176</v>
      </c>
    </row>
    <row r="137" spans="1:28" ht="15.95" customHeight="1" x14ac:dyDescent="0.25">
      <c r="A137" s="12">
        <v>44267.414930555555</v>
      </c>
      <c r="B137" t="s">
        <v>94</v>
      </c>
      <c r="C137" s="9">
        <v>55651754</v>
      </c>
      <c r="J137" t="s">
        <v>101</v>
      </c>
      <c r="L137">
        <v>5</v>
      </c>
      <c r="M137">
        <v>71</v>
      </c>
      <c r="N137">
        <v>60</v>
      </c>
      <c r="O137">
        <v>0.1</v>
      </c>
      <c r="P137">
        <v>300</v>
      </c>
      <c r="Q137">
        <v>84.51</v>
      </c>
      <c r="R137">
        <v>21.651</v>
      </c>
      <c r="S137">
        <v>0.30499999999999999</v>
      </c>
      <c r="T137">
        <v>5</v>
      </c>
      <c r="V137" t="s">
        <v>174</v>
      </c>
      <c r="W137" t="s">
        <v>175</v>
      </c>
      <c r="AB137" t="s">
        <v>176</v>
      </c>
    </row>
    <row r="138" spans="1:28" ht="15.95" customHeight="1" x14ac:dyDescent="0.25">
      <c r="A138" s="12">
        <v>44267.418263888889</v>
      </c>
      <c r="B138" t="s">
        <v>94</v>
      </c>
      <c r="C138" s="9">
        <v>55651754</v>
      </c>
      <c r="J138" t="s">
        <v>101</v>
      </c>
      <c r="L138">
        <v>4</v>
      </c>
      <c r="M138">
        <v>68</v>
      </c>
      <c r="N138">
        <v>51</v>
      </c>
      <c r="O138">
        <v>0</v>
      </c>
      <c r="P138">
        <v>270</v>
      </c>
      <c r="Q138">
        <v>75</v>
      </c>
      <c r="R138">
        <v>19.486000000000001</v>
      </c>
      <c r="S138">
        <v>0.28699999999999998</v>
      </c>
      <c r="T138">
        <v>4</v>
      </c>
      <c r="V138" t="s">
        <v>174</v>
      </c>
      <c r="W138" t="s">
        <v>175</v>
      </c>
      <c r="AB138" t="s">
        <v>176</v>
      </c>
    </row>
    <row r="139" spans="1:28" ht="15.95" customHeight="1" x14ac:dyDescent="0.25">
      <c r="A139" s="12">
        <v>44267.419166666667</v>
      </c>
      <c r="B139" t="s">
        <v>94</v>
      </c>
      <c r="C139" s="9">
        <v>55651754</v>
      </c>
      <c r="J139" t="s">
        <v>101</v>
      </c>
      <c r="L139">
        <v>3</v>
      </c>
      <c r="M139">
        <v>71</v>
      </c>
      <c r="N139">
        <v>63</v>
      </c>
      <c r="O139">
        <v>2</v>
      </c>
      <c r="P139">
        <v>300</v>
      </c>
      <c r="Q139">
        <v>88.73</v>
      </c>
      <c r="R139">
        <v>21.651</v>
      </c>
      <c r="S139">
        <v>0.314</v>
      </c>
      <c r="T139">
        <v>5</v>
      </c>
      <c r="V139" t="s">
        <v>174</v>
      </c>
      <c r="W139" t="s">
        <v>175</v>
      </c>
      <c r="AB139" t="s">
        <v>176</v>
      </c>
    </row>
    <row r="140" spans="1:28" ht="15.95" customHeight="1" x14ac:dyDescent="0.25">
      <c r="A140" s="12">
        <v>44267.420231481483</v>
      </c>
      <c r="B140" t="s">
        <v>94</v>
      </c>
      <c r="C140" s="9">
        <v>55651754</v>
      </c>
      <c r="J140" t="s">
        <v>101</v>
      </c>
      <c r="L140">
        <v>2</v>
      </c>
      <c r="M140">
        <v>66</v>
      </c>
      <c r="N140">
        <v>55</v>
      </c>
      <c r="O140">
        <v>0.1</v>
      </c>
      <c r="P140">
        <v>270</v>
      </c>
      <c r="Q140">
        <v>83.33</v>
      </c>
      <c r="R140">
        <v>19.486000000000001</v>
      </c>
      <c r="S140">
        <v>0.29599999999999999</v>
      </c>
      <c r="T140">
        <v>5</v>
      </c>
      <c r="V140" t="s">
        <v>174</v>
      </c>
      <c r="W140" t="s">
        <v>175</v>
      </c>
      <c r="AB140" t="s">
        <v>176</v>
      </c>
    </row>
    <row r="141" spans="1:28" ht="15.95" customHeight="1" x14ac:dyDescent="0.25">
      <c r="A141" s="12">
        <v>44267.42260416667</v>
      </c>
      <c r="B141" t="s">
        <v>94</v>
      </c>
      <c r="C141" s="9">
        <v>55651754</v>
      </c>
      <c r="E141">
        <v>5578965.1150000002</v>
      </c>
      <c r="F141">
        <v>687512.60400000005</v>
      </c>
      <c r="J141" t="s">
        <v>101</v>
      </c>
      <c r="L141">
        <v>1</v>
      </c>
      <c r="M141">
        <v>69</v>
      </c>
      <c r="N141">
        <v>53</v>
      </c>
      <c r="O141">
        <v>4</v>
      </c>
      <c r="P141">
        <v>270</v>
      </c>
      <c r="Q141">
        <v>76.81</v>
      </c>
      <c r="R141">
        <v>19.486000000000001</v>
      </c>
      <c r="S141">
        <v>0.3</v>
      </c>
      <c r="T141">
        <v>5</v>
      </c>
      <c r="V141" t="s">
        <v>174</v>
      </c>
      <c r="W141" t="s">
        <v>175</v>
      </c>
      <c r="AB141" t="s">
        <v>176</v>
      </c>
    </row>
    <row r="142" spans="1:28" ht="15.95" customHeight="1" x14ac:dyDescent="0.25">
      <c r="A142" s="12">
        <v>44267.434074074074</v>
      </c>
      <c r="B142" t="s">
        <v>93</v>
      </c>
      <c r="C142" s="9">
        <v>55651767</v>
      </c>
      <c r="E142">
        <v>5578222.2309999997</v>
      </c>
      <c r="F142">
        <v>688070.70299999998</v>
      </c>
      <c r="J142" t="s">
        <v>101</v>
      </c>
      <c r="L142">
        <v>1</v>
      </c>
      <c r="M142">
        <v>77</v>
      </c>
      <c r="N142">
        <v>66</v>
      </c>
      <c r="O142">
        <v>2</v>
      </c>
      <c r="P142">
        <v>300</v>
      </c>
      <c r="Q142">
        <v>85.71</v>
      </c>
      <c r="R142">
        <v>21.651</v>
      </c>
      <c r="S142">
        <v>0.28899999999999998</v>
      </c>
      <c r="T142">
        <v>4</v>
      </c>
      <c r="V142" t="s">
        <v>93</v>
      </c>
      <c r="W142" t="s">
        <v>178</v>
      </c>
      <c r="AB142" t="s">
        <v>179</v>
      </c>
    </row>
    <row r="143" spans="1:28" ht="15.95" customHeight="1" x14ac:dyDescent="0.25">
      <c r="A143" s="12">
        <v>44267.438819444447</v>
      </c>
      <c r="B143" t="s">
        <v>93</v>
      </c>
      <c r="C143" s="9">
        <v>55651767</v>
      </c>
      <c r="J143" t="s">
        <v>101</v>
      </c>
      <c r="L143">
        <v>2</v>
      </c>
      <c r="M143">
        <v>74</v>
      </c>
      <c r="N143">
        <v>61</v>
      </c>
      <c r="O143">
        <v>0</v>
      </c>
      <c r="P143">
        <v>300</v>
      </c>
      <c r="Q143">
        <v>82.43</v>
      </c>
      <c r="R143">
        <v>21.651</v>
      </c>
      <c r="S143">
        <v>0.29299999999999998</v>
      </c>
      <c r="T143">
        <v>5</v>
      </c>
      <c r="V143" t="s">
        <v>93</v>
      </c>
      <c r="W143" t="s">
        <v>178</v>
      </c>
      <c r="AB143" t="s">
        <v>179</v>
      </c>
    </row>
    <row r="144" spans="1:28" ht="15.95" customHeight="1" x14ac:dyDescent="0.25">
      <c r="A144" s="12">
        <v>44267.441342592596</v>
      </c>
      <c r="B144" t="s">
        <v>93</v>
      </c>
      <c r="C144" s="9">
        <v>55651767</v>
      </c>
      <c r="J144" t="s">
        <v>101</v>
      </c>
      <c r="L144">
        <v>3</v>
      </c>
      <c r="M144">
        <v>75</v>
      </c>
      <c r="N144">
        <v>64</v>
      </c>
      <c r="O144">
        <v>0</v>
      </c>
      <c r="P144">
        <v>320</v>
      </c>
      <c r="Q144">
        <v>85.33</v>
      </c>
      <c r="R144">
        <v>23.094000000000001</v>
      </c>
      <c r="S144">
        <v>0.308</v>
      </c>
      <c r="T144">
        <v>5</v>
      </c>
      <c r="V144" t="s">
        <v>93</v>
      </c>
      <c r="W144" t="s">
        <v>178</v>
      </c>
      <c r="AB144" t="s">
        <v>179</v>
      </c>
    </row>
    <row r="145" spans="1:28" ht="15.95" customHeight="1" x14ac:dyDescent="0.25">
      <c r="A145" s="12">
        <v>44267.442615740743</v>
      </c>
      <c r="B145" t="s">
        <v>93</v>
      </c>
      <c r="C145" s="9">
        <v>55651767</v>
      </c>
      <c r="J145" t="s">
        <v>101</v>
      </c>
      <c r="L145">
        <v>4</v>
      </c>
      <c r="M145">
        <v>75</v>
      </c>
      <c r="N145">
        <v>66</v>
      </c>
      <c r="O145">
        <v>0</v>
      </c>
      <c r="P145">
        <v>350</v>
      </c>
      <c r="Q145">
        <v>88</v>
      </c>
      <c r="R145">
        <v>25.259</v>
      </c>
      <c r="S145">
        <v>0.33700000000000002</v>
      </c>
      <c r="T145">
        <v>5</v>
      </c>
      <c r="V145" t="s">
        <v>93</v>
      </c>
      <c r="W145" t="s">
        <v>178</v>
      </c>
      <c r="AB145" t="s">
        <v>179</v>
      </c>
    </row>
    <row r="146" spans="1:28" ht="15.95" customHeight="1" x14ac:dyDescent="0.25">
      <c r="A146" s="12">
        <v>44267.445798611108</v>
      </c>
      <c r="B146" t="s">
        <v>93</v>
      </c>
      <c r="C146" s="9">
        <v>55651767</v>
      </c>
      <c r="J146" t="s">
        <v>101</v>
      </c>
      <c r="L146">
        <v>5</v>
      </c>
      <c r="M146">
        <v>71</v>
      </c>
      <c r="N146">
        <v>64</v>
      </c>
      <c r="O146">
        <v>0</v>
      </c>
      <c r="P146">
        <v>280</v>
      </c>
      <c r="Q146">
        <v>90.14</v>
      </c>
      <c r="R146">
        <v>20.207999999999998</v>
      </c>
      <c r="S146">
        <v>0.28499999999999998</v>
      </c>
      <c r="T146">
        <v>5</v>
      </c>
      <c r="V146" t="s">
        <v>93</v>
      </c>
      <c r="W146" t="s">
        <v>178</v>
      </c>
      <c r="AB146" t="s">
        <v>179</v>
      </c>
    </row>
    <row r="147" spans="1:28" ht="15.95" customHeight="1" x14ac:dyDescent="0.25">
      <c r="A147" s="12">
        <v>44267.448125000003</v>
      </c>
      <c r="B147" t="s">
        <v>93</v>
      </c>
      <c r="C147" s="9">
        <v>55651767</v>
      </c>
      <c r="J147" t="s">
        <v>101</v>
      </c>
      <c r="L147">
        <v>6</v>
      </c>
      <c r="M147">
        <v>72</v>
      </c>
      <c r="N147">
        <v>60</v>
      </c>
      <c r="O147">
        <v>0</v>
      </c>
      <c r="P147">
        <v>290</v>
      </c>
      <c r="Q147">
        <v>83.33</v>
      </c>
      <c r="R147">
        <v>20.928999999999998</v>
      </c>
      <c r="S147">
        <v>0.29099999999999998</v>
      </c>
      <c r="T147">
        <v>4</v>
      </c>
      <c r="V147" t="s">
        <v>93</v>
      </c>
      <c r="W147" t="s">
        <v>178</v>
      </c>
      <c r="AB147" t="s">
        <v>179</v>
      </c>
    </row>
    <row r="148" spans="1:28" ht="15.95" customHeight="1" x14ac:dyDescent="0.25">
      <c r="A148" s="12">
        <v>44267.449745370373</v>
      </c>
      <c r="B148" t="s">
        <v>93</v>
      </c>
      <c r="C148" s="9">
        <v>55651767</v>
      </c>
      <c r="J148" t="s">
        <v>101</v>
      </c>
      <c r="L148">
        <v>7</v>
      </c>
      <c r="M148">
        <v>70</v>
      </c>
      <c r="N148">
        <v>60</v>
      </c>
      <c r="O148">
        <v>0</v>
      </c>
      <c r="P148">
        <v>280</v>
      </c>
      <c r="Q148">
        <v>85.71</v>
      </c>
      <c r="R148">
        <v>20.207999999999998</v>
      </c>
      <c r="S148">
        <v>0.28899999999999998</v>
      </c>
      <c r="T148">
        <v>5</v>
      </c>
      <c r="V148" t="s">
        <v>93</v>
      </c>
      <c r="W148" t="s">
        <v>178</v>
      </c>
      <c r="AB148" t="s">
        <v>179</v>
      </c>
    </row>
    <row r="149" spans="1:28" ht="15.95" customHeight="1" x14ac:dyDescent="0.25">
      <c r="A149" s="12">
        <v>44267.452592592592</v>
      </c>
      <c r="B149" t="s">
        <v>93</v>
      </c>
      <c r="C149" s="9">
        <v>55651767</v>
      </c>
      <c r="J149" t="s">
        <v>101</v>
      </c>
      <c r="L149">
        <v>8</v>
      </c>
      <c r="M149">
        <v>67</v>
      </c>
      <c r="N149">
        <v>64</v>
      </c>
      <c r="O149">
        <v>0</v>
      </c>
      <c r="P149">
        <v>300</v>
      </c>
      <c r="Q149">
        <v>95.52</v>
      </c>
      <c r="R149">
        <v>21.651</v>
      </c>
      <c r="S149">
        <v>0.32300000000000001</v>
      </c>
      <c r="T149">
        <v>5</v>
      </c>
      <c r="V149" t="s">
        <v>93</v>
      </c>
      <c r="W149" t="s">
        <v>178</v>
      </c>
      <c r="AB149" t="s">
        <v>179</v>
      </c>
    </row>
    <row r="150" spans="1:28" ht="15.95" customHeight="1" x14ac:dyDescent="0.25">
      <c r="A150" s="12">
        <v>44267.452962962961</v>
      </c>
      <c r="B150" t="s">
        <v>93</v>
      </c>
      <c r="C150" s="9">
        <v>55651767</v>
      </c>
      <c r="J150" t="s">
        <v>101</v>
      </c>
      <c r="L150">
        <v>9</v>
      </c>
      <c r="M150">
        <v>72</v>
      </c>
      <c r="N150">
        <v>62</v>
      </c>
      <c r="O150">
        <v>0</v>
      </c>
      <c r="P150">
        <v>300</v>
      </c>
      <c r="Q150">
        <v>86.11</v>
      </c>
      <c r="R150">
        <v>21.651</v>
      </c>
      <c r="S150">
        <v>0.30099999999999999</v>
      </c>
      <c r="T150">
        <v>5</v>
      </c>
      <c r="V150" t="s">
        <v>93</v>
      </c>
      <c r="W150" t="s">
        <v>178</v>
      </c>
      <c r="AB150" t="s">
        <v>179</v>
      </c>
    </row>
    <row r="151" spans="1:28" ht="15.95" customHeight="1" x14ac:dyDescent="0.25">
      <c r="A151" s="12">
        <v>44267.454108796293</v>
      </c>
      <c r="B151" t="s">
        <v>93</v>
      </c>
      <c r="C151" s="9">
        <v>55651767</v>
      </c>
      <c r="E151">
        <v>5578212.2309999997</v>
      </c>
      <c r="F151">
        <v>688080.63300000003</v>
      </c>
      <c r="J151" t="s">
        <v>101</v>
      </c>
      <c r="L151">
        <v>10</v>
      </c>
      <c r="M151">
        <v>65</v>
      </c>
      <c r="N151">
        <v>55</v>
      </c>
      <c r="O151">
        <v>0</v>
      </c>
      <c r="P151">
        <v>270</v>
      </c>
      <c r="Q151">
        <v>84.62</v>
      </c>
      <c r="R151">
        <v>19.486000000000001</v>
      </c>
      <c r="S151">
        <v>0.3</v>
      </c>
      <c r="T151">
        <v>5</v>
      </c>
      <c r="V151" t="s">
        <v>93</v>
      </c>
      <c r="W151" t="s">
        <v>178</v>
      </c>
      <c r="AB151" t="s">
        <v>179</v>
      </c>
    </row>
    <row r="152" spans="1:28" ht="15.95" customHeight="1" x14ac:dyDescent="0.25">
      <c r="A152" s="12">
        <v>44267.468831018516</v>
      </c>
      <c r="B152" t="s">
        <v>8</v>
      </c>
      <c r="C152" s="9">
        <v>55651769</v>
      </c>
      <c r="E152">
        <v>5577463.057</v>
      </c>
      <c r="F152">
        <v>688626.41700000002</v>
      </c>
      <c r="J152" t="s">
        <v>101</v>
      </c>
      <c r="L152">
        <v>1</v>
      </c>
      <c r="M152">
        <v>142</v>
      </c>
      <c r="N152">
        <v>122</v>
      </c>
      <c r="O152">
        <v>2</v>
      </c>
      <c r="P152">
        <v>570</v>
      </c>
      <c r="Q152">
        <v>85.92</v>
      </c>
      <c r="R152">
        <v>41.137</v>
      </c>
      <c r="S152">
        <v>0.29399999999999998</v>
      </c>
      <c r="T152">
        <v>5</v>
      </c>
      <c r="V152" t="s">
        <v>180</v>
      </c>
      <c r="W152" t="s">
        <v>181</v>
      </c>
      <c r="AB152" t="s">
        <v>182</v>
      </c>
    </row>
    <row r="153" spans="1:28" ht="15.95" customHeight="1" x14ac:dyDescent="0.25">
      <c r="A153" s="12">
        <v>44267.470509259256</v>
      </c>
      <c r="B153" t="s">
        <v>8</v>
      </c>
      <c r="C153" s="9">
        <v>55651769</v>
      </c>
      <c r="J153" t="s">
        <v>101</v>
      </c>
      <c r="L153">
        <v>2</v>
      </c>
      <c r="M153">
        <v>137</v>
      </c>
      <c r="N153">
        <v>115</v>
      </c>
      <c r="O153">
        <v>0</v>
      </c>
      <c r="P153">
        <v>510</v>
      </c>
      <c r="Q153">
        <v>83.94</v>
      </c>
      <c r="R153">
        <v>36.807000000000002</v>
      </c>
      <c r="S153">
        <v>0.26900000000000002</v>
      </c>
      <c r="T153">
        <v>4</v>
      </c>
      <c r="V153" t="s">
        <v>180</v>
      </c>
      <c r="W153" t="s">
        <v>181</v>
      </c>
      <c r="AB153" t="s">
        <v>182</v>
      </c>
    </row>
    <row r="154" spans="1:28" ht="15.95" customHeight="1" x14ac:dyDescent="0.25">
      <c r="A154" s="12">
        <v>44267.473020833335</v>
      </c>
      <c r="B154" t="s">
        <v>8</v>
      </c>
      <c r="C154" s="9">
        <v>55651769</v>
      </c>
      <c r="J154" t="s">
        <v>101</v>
      </c>
      <c r="L154">
        <v>3</v>
      </c>
      <c r="M154">
        <v>137</v>
      </c>
      <c r="N154">
        <v>115</v>
      </c>
      <c r="O154">
        <v>0</v>
      </c>
      <c r="P154">
        <v>510</v>
      </c>
      <c r="Q154">
        <v>83.94</v>
      </c>
      <c r="R154">
        <v>36.807000000000002</v>
      </c>
      <c r="S154">
        <v>0.26900000000000002</v>
      </c>
      <c r="T154">
        <v>5</v>
      </c>
      <c r="V154" t="s">
        <v>180</v>
      </c>
      <c r="W154" t="s">
        <v>181</v>
      </c>
      <c r="AB154" t="s">
        <v>182</v>
      </c>
    </row>
    <row r="155" spans="1:28" ht="15.95" customHeight="1" x14ac:dyDescent="0.25">
      <c r="A155" s="12">
        <v>44267.478761574072</v>
      </c>
      <c r="B155" t="s">
        <v>8</v>
      </c>
      <c r="C155" s="9">
        <v>55651769</v>
      </c>
      <c r="J155" t="s">
        <v>101</v>
      </c>
      <c r="L155">
        <v>4</v>
      </c>
      <c r="M155">
        <v>136</v>
      </c>
      <c r="N155">
        <v>109</v>
      </c>
      <c r="O155">
        <v>0</v>
      </c>
      <c r="P155">
        <v>470</v>
      </c>
      <c r="Q155">
        <v>80.150000000000006</v>
      </c>
      <c r="R155">
        <v>33.92</v>
      </c>
      <c r="S155">
        <v>0.249</v>
      </c>
      <c r="T155">
        <v>5</v>
      </c>
      <c r="V155" t="s">
        <v>180</v>
      </c>
      <c r="W155" t="s">
        <v>181</v>
      </c>
      <c r="AB155" t="s">
        <v>182</v>
      </c>
    </row>
    <row r="156" spans="1:28" ht="15.95" customHeight="1" x14ac:dyDescent="0.25">
      <c r="A156" s="12">
        <v>44267.479178240741</v>
      </c>
      <c r="B156" t="s">
        <v>8</v>
      </c>
      <c r="C156" s="9">
        <v>55651769</v>
      </c>
      <c r="J156" t="s">
        <v>101</v>
      </c>
      <c r="L156">
        <v>5</v>
      </c>
      <c r="M156">
        <v>134</v>
      </c>
      <c r="N156">
        <v>119</v>
      </c>
      <c r="O156">
        <v>0</v>
      </c>
      <c r="P156">
        <v>500</v>
      </c>
      <c r="Q156">
        <v>88.81</v>
      </c>
      <c r="R156">
        <v>36.085000000000001</v>
      </c>
      <c r="S156">
        <v>0.26900000000000002</v>
      </c>
      <c r="T156">
        <v>5</v>
      </c>
      <c r="V156" t="s">
        <v>180</v>
      </c>
      <c r="W156" t="s">
        <v>181</v>
      </c>
      <c r="AB156" t="s">
        <v>182</v>
      </c>
    </row>
    <row r="157" spans="1:28" ht="15.95" customHeight="1" x14ac:dyDescent="0.25">
      <c r="A157" s="12">
        <v>44267.480752314812</v>
      </c>
      <c r="B157" t="s">
        <v>8</v>
      </c>
      <c r="C157" s="9">
        <v>55651769</v>
      </c>
      <c r="J157" t="s">
        <v>101</v>
      </c>
      <c r="L157">
        <v>6</v>
      </c>
      <c r="M157">
        <v>136</v>
      </c>
      <c r="N157">
        <v>112</v>
      </c>
      <c r="O157">
        <v>0</v>
      </c>
      <c r="P157">
        <v>450</v>
      </c>
      <c r="Q157">
        <v>82.35</v>
      </c>
      <c r="R157">
        <v>32.475999999999999</v>
      </c>
      <c r="S157">
        <v>0.23899999999999999</v>
      </c>
      <c r="T157">
        <v>5</v>
      </c>
      <c r="V157" t="s">
        <v>180</v>
      </c>
      <c r="W157" t="s">
        <v>181</v>
      </c>
      <c r="AB157" t="s">
        <v>182</v>
      </c>
    </row>
    <row r="158" spans="1:28" ht="15.95" customHeight="1" x14ac:dyDescent="0.25">
      <c r="A158" s="12">
        <v>44267.482199074075</v>
      </c>
      <c r="B158" t="s">
        <v>8</v>
      </c>
      <c r="C158" s="9">
        <v>55651769</v>
      </c>
      <c r="J158" t="s">
        <v>101</v>
      </c>
      <c r="L158">
        <v>7</v>
      </c>
      <c r="M158">
        <v>134</v>
      </c>
      <c r="N158">
        <v>115</v>
      </c>
      <c r="O158">
        <v>0</v>
      </c>
      <c r="P158">
        <v>430</v>
      </c>
      <c r="Q158">
        <v>85.82</v>
      </c>
      <c r="R158">
        <v>31.033000000000001</v>
      </c>
      <c r="S158">
        <v>0.23200000000000001</v>
      </c>
      <c r="T158">
        <v>5</v>
      </c>
      <c r="V158" t="s">
        <v>180</v>
      </c>
      <c r="W158" t="s">
        <v>181</v>
      </c>
      <c r="AB158" t="s">
        <v>182</v>
      </c>
    </row>
    <row r="159" spans="1:28" ht="15.95" customHeight="1" x14ac:dyDescent="0.25">
      <c r="A159" s="12">
        <v>44267.484016203707</v>
      </c>
      <c r="B159" t="s">
        <v>8</v>
      </c>
      <c r="C159" s="9">
        <v>55651769</v>
      </c>
      <c r="J159" t="s">
        <v>101</v>
      </c>
      <c r="L159">
        <v>8</v>
      </c>
      <c r="M159">
        <v>132</v>
      </c>
      <c r="N159">
        <v>105</v>
      </c>
      <c r="O159">
        <v>0</v>
      </c>
      <c r="P159">
        <v>510</v>
      </c>
      <c r="Q159">
        <v>79.55</v>
      </c>
      <c r="R159">
        <v>36.807000000000002</v>
      </c>
      <c r="S159">
        <v>0.27900000000000003</v>
      </c>
      <c r="T159">
        <v>5</v>
      </c>
      <c r="V159" t="s">
        <v>180</v>
      </c>
      <c r="W159" t="s">
        <v>181</v>
      </c>
      <c r="AB159" t="s">
        <v>182</v>
      </c>
    </row>
    <row r="160" spans="1:28" ht="15.95" customHeight="1" x14ac:dyDescent="0.25">
      <c r="A160" s="12">
        <v>44267.485914351855</v>
      </c>
      <c r="B160" t="s">
        <v>8</v>
      </c>
      <c r="C160" s="9">
        <v>55651769</v>
      </c>
      <c r="J160" t="s">
        <v>101</v>
      </c>
      <c r="L160">
        <v>9</v>
      </c>
      <c r="M160">
        <v>111</v>
      </c>
      <c r="N160">
        <v>101</v>
      </c>
      <c r="O160">
        <v>0</v>
      </c>
      <c r="P160">
        <v>360</v>
      </c>
      <c r="Q160">
        <v>90.99</v>
      </c>
      <c r="R160">
        <v>25.981000000000002</v>
      </c>
      <c r="S160">
        <v>0.23400000000000001</v>
      </c>
      <c r="T160">
        <v>5</v>
      </c>
      <c r="V160" t="s">
        <v>180</v>
      </c>
      <c r="W160" t="s">
        <v>181</v>
      </c>
      <c r="AB160" t="s">
        <v>182</v>
      </c>
    </row>
    <row r="161" spans="1:28" ht="15.95" customHeight="1" x14ac:dyDescent="0.25">
      <c r="A161" s="12">
        <v>44267.48846064815</v>
      </c>
      <c r="B161" t="s">
        <v>8</v>
      </c>
      <c r="C161" s="9">
        <v>55651769</v>
      </c>
      <c r="E161">
        <v>5577481.0590000004</v>
      </c>
      <c r="F161">
        <v>688626.11100000003</v>
      </c>
      <c r="J161" t="s">
        <v>101</v>
      </c>
      <c r="L161">
        <v>10</v>
      </c>
      <c r="M161">
        <v>123</v>
      </c>
      <c r="N161">
        <v>105</v>
      </c>
      <c r="O161">
        <v>0</v>
      </c>
      <c r="P161">
        <v>490</v>
      </c>
      <c r="Q161">
        <v>85.37</v>
      </c>
      <c r="R161">
        <v>35.363</v>
      </c>
      <c r="S161">
        <v>0.28799999999999998</v>
      </c>
      <c r="T161">
        <v>5</v>
      </c>
      <c r="V161" t="s">
        <v>180</v>
      </c>
      <c r="W161" t="s">
        <v>181</v>
      </c>
      <c r="AB161" t="s">
        <v>182</v>
      </c>
    </row>
    <row r="162" spans="1:28" ht="15.95" customHeight="1" x14ac:dyDescent="0.25">
      <c r="A162" s="12">
        <v>44273.508032407408</v>
      </c>
      <c r="B162" t="s">
        <v>92</v>
      </c>
      <c r="C162" s="9">
        <v>55783511</v>
      </c>
      <c r="E162">
        <v>5577240.682</v>
      </c>
      <c r="F162">
        <v>688282.99300000002</v>
      </c>
      <c r="J162" t="s">
        <v>101</v>
      </c>
      <c r="L162">
        <v>1</v>
      </c>
      <c r="M162">
        <v>143</v>
      </c>
      <c r="N162">
        <v>125</v>
      </c>
      <c r="O162">
        <v>0</v>
      </c>
      <c r="P162">
        <v>580</v>
      </c>
      <c r="Q162">
        <v>87.41</v>
      </c>
      <c r="R162">
        <v>41.857999999999997</v>
      </c>
      <c r="S162">
        <v>0.29299999999999998</v>
      </c>
      <c r="T162">
        <v>4</v>
      </c>
      <c r="V162" t="s">
        <v>183</v>
      </c>
      <c r="AA162" t="s">
        <v>184</v>
      </c>
      <c r="AB162" t="s">
        <v>185</v>
      </c>
    </row>
    <row r="163" spans="1:28" ht="15.95" customHeight="1" x14ac:dyDescent="0.25">
      <c r="A163" s="12">
        <v>44273.508622685185</v>
      </c>
      <c r="B163" t="s">
        <v>92</v>
      </c>
      <c r="C163" s="9">
        <v>55783511</v>
      </c>
      <c r="J163" t="s">
        <v>101</v>
      </c>
      <c r="L163">
        <v>2</v>
      </c>
      <c r="M163">
        <v>145</v>
      </c>
      <c r="N163">
        <v>120</v>
      </c>
      <c r="O163">
        <v>0</v>
      </c>
      <c r="P163">
        <v>550</v>
      </c>
      <c r="Q163">
        <v>82.76</v>
      </c>
      <c r="R163">
        <v>39.692999999999998</v>
      </c>
      <c r="S163">
        <v>0.27400000000000002</v>
      </c>
      <c r="T163">
        <v>5</v>
      </c>
      <c r="V163" t="s">
        <v>183</v>
      </c>
      <c r="AA163" t="s">
        <v>184</v>
      </c>
      <c r="AB163" t="s">
        <v>185</v>
      </c>
    </row>
    <row r="164" spans="1:28" ht="15.95" customHeight="1" x14ac:dyDescent="0.25">
      <c r="A164" s="12">
        <v>44273.508969907409</v>
      </c>
      <c r="B164" t="s">
        <v>92</v>
      </c>
      <c r="C164" s="9">
        <v>55783511</v>
      </c>
      <c r="J164" t="s">
        <v>101</v>
      </c>
      <c r="L164">
        <v>3</v>
      </c>
      <c r="M164">
        <v>146</v>
      </c>
      <c r="N164">
        <v>132</v>
      </c>
      <c r="O164">
        <v>0</v>
      </c>
      <c r="P164">
        <v>540</v>
      </c>
      <c r="Q164">
        <v>90.41</v>
      </c>
      <c r="R164">
        <v>38.972000000000001</v>
      </c>
      <c r="S164">
        <v>0.26700000000000002</v>
      </c>
      <c r="T164">
        <v>5</v>
      </c>
      <c r="V164" t="s">
        <v>183</v>
      </c>
      <c r="AA164" t="s">
        <v>184</v>
      </c>
      <c r="AB164" t="s">
        <v>185</v>
      </c>
    </row>
    <row r="165" spans="1:28" ht="15.95" customHeight="1" x14ac:dyDescent="0.25">
      <c r="A165" s="12">
        <v>44273.509328703702</v>
      </c>
      <c r="B165" t="s">
        <v>92</v>
      </c>
      <c r="C165" s="9">
        <v>55783511</v>
      </c>
      <c r="J165" t="s">
        <v>101</v>
      </c>
      <c r="L165">
        <v>4</v>
      </c>
      <c r="M165">
        <v>150</v>
      </c>
      <c r="N165">
        <v>131</v>
      </c>
      <c r="O165">
        <v>0</v>
      </c>
      <c r="P165">
        <v>550</v>
      </c>
      <c r="Q165">
        <v>87.33</v>
      </c>
      <c r="R165">
        <v>39.692999999999998</v>
      </c>
      <c r="S165">
        <v>0.26500000000000001</v>
      </c>
      <c r="T165">
        <v>5</v>
      </c>
      <c r="V165" t="s">
        <v>183</v>
      </c>
      <c r="AA165" t="s">
        <v>184</v>
      </c>
      <c r="AB165" t="s">
        <v>185</v>
      </c>
    </row>
    <row r="166" spans="1:28" ht="15.95" customHeight="1" x14ac:dyDescent="0.25">
      <c r="A166" s="12">
        <v>44273.509618055556</v>
      </c>
      <c r="B166" t="s">
        <v>92</v>
      </c>
      <c r="C166" s="9">
        <v>55783511</v>
      </c>
      <c r="J166" t="s">
        <v>101</v>
      </c>
      <c r="L166">
        <v>5</v>
      </c>
      <c r="M166">
        <v>149</v>
      </c>
      <c r="N166">
        <v>129</v>
      </c>
      <c r="O166">
        <v>0</v>
      </c>
      <c r="P166">
        <v>530</v>
      </c>
      <c r="Q166">
        <v>86.58</v>
      </c>
      <c r="R166">
        <v>38.25</v>
      </c>
      <c r="S166">
        <v>0.25700000000000001</v>
      </c>
      <c r="T166">
        <v>5</v>
      </c>
      <c r="V166" t="s">
        <v>183</v>
      </c>
      <c r="AA166" t="s">
        <v>184</v>
      </c>
      <c r="AB166" t="s">
        <v>185</v>
      </c>
    </row>
    <row r="167" spans="1:28" ht="15.95" customHeight="1" x14ac:dyDescent="0.25">
      <c r="A167" s="12">
        <v>44273.509837962964</v>
      </c>
      <c r="B167" t="s">
        <v>92</v>
      </c>
      <c r="C167" s="9">
        <v>55783511</v>
      </c>
      <c r="J167" t="s">
        <v>101</v>
      </c>
      <c r="L167">
        <v>6</v>
      </c>
      <c r="M167">
        <v>153</v>
      </c>
      <c r="N167">
        <v>123</v>
      </c>
      <c r="O167">
        <v>0</v>
      </c>
      <c r="P167">
        <v>590</v>
      </c>
      <c r="Q167">
        <v>80.39</v>
      </c>
      <c r="R167">
        <v>42.58</v>
      </c>
      <c r="S167">
        <v>0.27800000000000002</v>
      </c>
      <c r="T167">
        <v>5</v>
      </c>
      <c r="V167" t="s">
        <v>183</v>
      </c>
      <c r="AA167" t="s">
        <v>184</v>
      </c>
      <c r="AB167" t="s">
        <v>185</v>
      </c>
    </row>
    <row r="168" spans="1:28" ht="15.95" customHeight="1" x14ac:dyDescent="0.25">
      <c r="A168" s="12">
        <v>44273.510185185187</v>
      </c>
      <c r="B168" t="s">
        <v>92</v>
      </c>
      <c r="C168" s="9">
        <v>55783511</v>
      </c>
      <c r="J168" t="s">
        <v>101</v>
      </c>
      <c r="L168">
        <v>7</v>
      </c>
      <c r="M168">
        <v>154</v>
      </c>
      <c r="N168">
        <v>130</v>
      </c>
      <c r="O168">
        <v>0</v>
      </c>
      <c r="P168">
        <v>550</v>
      </c>
      <c r="Q168">
        <v>84.42</v>
      </c>
      <c r="R168">
        <v>39.692999999999998</v>
      </c>
      <c r="S168">
        <v>0.25800000000000001</v>
      </c>
      <c r="T168">
        <v>5</v>
      </c>
      <c r="V168" t="s">
        <v>183</v>
      </c>
      <c r="AA168" t="s">
        <v>184</v>
      </c>
      <c r="AB168" t="s">
        <v>185</v>
      </c>
    </row>
    <row r="169" spans="1:28" ht="15.95" customHeight="1" x14ac:dyDescent="0.25">
      <c r="A169" s="12">
        <v>44273.510405092595</v>
      </c>
      <c r="B169" t="s">
        <v>92</v>
      </c>
      <c r="C169" s="9">
        <v>55783511</v>
      </c>
      <c r="J169" t="s">
        <v>101</v>
      </c>
      <c r="L169">
        <v>8</v>
      </c>
      <c r="M169">
        <v>156</v>
      </c>
      <c r="N169">
        <v>128</v>
      </c>
      <c r="O169">
        <v>0</v>
      </c>
      <c r="P169">
        <v>440</v>
      </c>
      <c r="Q169">
        <v>82.05</v>
      </c>
      <c r="R169">
        <v>31.754999999999999</v>
      </c>
      <c r="S169">
        <v>0.20399999999999999</v>
      </c>
      <c r="T169">
        <v>1</v>
      </c>
      <c r="U169" t="s">
        <v>186</v>
      </c>
      <c r="V169" t="s">
        <v>183</v>
      </c>
      <c r="AA169" t="s">
        <v>184</v>
      </c>
      <c r="AB169" t="s">
        <v>185</v>
      </c>
    </row>
    <row r="170" spans="1:28" ht="15.95" customHeight="1" x14ac:dyDescent="0.25">
      <c r="A170" s="12">
        <v>44273.511446759258</v>
      </c>
      <c r="B170" t="s">
        <v>92</v>
      </c>
      <c r="C170" s="9">
        <v>55783511</v>
      </c>
      <c r="J170" t="s">
        <v>101</v>
      </c>
      <c r="L170">
        <v>9</v>
      </c>
      <c r="M170">
        <v>154</v>
      </c>
      <c r="N170">
        <v>139</v>
      </c>
      <c r="O170">
        <v>0</v>
      </c>
      <c r="P170">
        <v>530</v>
      </c>
      <c r="Q170">
        <v>90.26</v>
      </c>
      <c r="R170">
        <v>38.25</v>
      </c>
      <c r="S170">
        <v>0.248</v>
      </c>
      <c r="T170">
        <v>5</v>
      </c>
      <c r="V170" t="s">
        <v>183</v>
      </c>
      <c r="AA170" t="s">
        <v>184</v>
      </c>
      <c r="AB170" t="s">
        <v>185</v>
      </c>
    </row>
    <row r="171" spans="1:28" ht="15.95" customHeight="1" x14ac:dyDescent="0.25">
      <c r="A171" s="12">
        <v>44273.511643518519</v>
      </c>
      <c r="B171" t="s">
        <v>92</v>
      </c>
      <c r="C171" s="9">
        <v>55783511</v>
      </c>
      <c r="E171">
        <v>5577232.2759999996</v>
      </c>
      <c r="F171">
        <v>688293.63100000005</v>
      </c>
      <c r="J171" t="s">
        <v>101</v>
      </c>
      <c r="L171">
        <v>10</v>
      </c>
      <c r="M171">
        <v>155</v>
      </c>
      <c r="N171">
        <v>125</v>
      </c>
      <c r="O171">
        <v>2</v>
      </c>
      <c r="P171">
        <v>570</v>
      </c>
      <c r="Q171">
        <v>80.650000000000006</v>
      </c>
      <c r="R171">
        <v>41.137</v>
      </c>
      <c r="S171">
        <v>0.26900000000000002</v>
      </c>
      <c r="T171">
        <v>5</v>
      </c>
      <c r="V171" t="s">
        <v>183</v>
      </c>
      <c r="AA171" t="s">
        <v>184</v>
      </c>
      <c r="AB171" t="s">
        <v>185</v>
      </c>
    </row>
    <row r="172" spans="1:28" ht="15.95" customHeight="1" x14ac:dyDescent="0.25">
      <c r="A172" s="12">
        <v>44273.513796296298</v>
      </c>
      <c r="B172" t="s">
        <v>91</v>
      </c>
      <c r="C172" s="9">
        <v>55783717</v>
      </c>
      <c r="E172">
        <v>5577327.2800000003</v>
      </c>
      <c r="F172">
        <v>687713.32200000004</v>
      </c>
      <c r="J172" t="s">
        <v>101</v>
      </c>
      <c r="L172">
        <v>1</v>
      </c>
      <c r="M172">
        <v>130</v>
      </c>
      <c r="N172">
        <v>106</v>
      </c>
      <c r="O172">
        <v>0</v>
      </c>
      <c r="P172">
        <v>380</v>
      </c>
      <c r="Q172">
        <v>81.540000000000006</v>
      </c>
      <c r="R172">
        <v>27.425000000000001</v>
      </c>
      <c r="S172">
        <v>0.21099999999999999</v>
      </c>
      <c r="T172">
        <v>4</v>
      </c>
      <c r="V172" t="s">
        <v>187</v>
      </c>
      <c r="AB172" t="s">
        <v>188</v>
      </c>
    </row>
    <row r="173" spans="1:28" ht="15.95" customHeight="1" x14ac:dyDescent="0.25">
      <c r="A173" s="12">
        <v>44273.514398148145</v>
      </c>
      <c r="B173" t="s">
        <v>91</v>
      </c>
      <c r="C173" s="9">
        <v>55783717</v>
      </c>
      <c r="J173" t="s">
        <v>101</v>
      </c>
      <c r="L173">
        <v>2</v>
      </c>
      <c r="M173">
        <v>131</v>
      </c>
      <c r="N173">
        <v>101</v>
      </c>
      <c r="O173">
        <v>0</v>
      </c>
      <c r="P173">
        <v>410</v>
      </c>
      <c r="Q173">
        <v>77.099999999999994</v>
      </c>
      <c r="R173">
        <v>29.59</v>
      </c>
      <c r="S173">
        <v>0.22600000000000001</v>
      </c>
      <c r="T173">
        <v>4</v>
      </c>
      <c r="V173" t="s">
        <v>187</v>
      </c>
      <c r="AB173" t="s">
        <v>188</v>
      </c>
    </row>
    <row r="174" spans="1:28" ht="15.95" customHeight="1" x14ac:dyDescent="0.25">
      <c r="A174" s="12">
        <v>44273.514652777776</v>
      </c>
      <c r="B174" t="s">
        <v>91</v>
      </c>
      <c r="C174" s="9">
        <v>55783717</v>
      </c>
      <c r="J174" t="s">
        <v>101</v>
      </c>
      <c r="L174">
        <v>3</v>
      </c>
      <c r="M174">
        <v>134</v>
      </c>
      <c r="N174">
        <v>111</v>
      </c>
      <c r="O174">
        <v>0</v>
      </c>
      <c r="P174">
        <v>400</v>
      </c>
      <c r="Q174">
        <v>82.84</v>
      </c>
      <c r="R174">
        <v>28.867999999999999</v>
      </c>
      <c r="S174">
        <v>0.215</v>
      </c>
      <c r="T174">
        <v>4</v>
      </c>
      <c r="V174" t="s">
        <v>187</v>
      </c>
      <c r="AB174" t="s">
        <v>188</v>
      </c>
    </row>
    <row r="175" spans="1:28" ht="15.95" customHeight="1" x14ac:dyDescent="0.25">
      <c r="A175" s="12">
        <v>44273.51494212963</v>
      </c>
      <c r="B175" t="s">
        <v>91</v>
      </c>
      <c r="C175" s="9">
        <v>55783717</v>
      </c>
      <c r="J175" t="s">
        <v>101</v>
      </c>
      <c r="L175">
        <v>4</v>
      </c>
      <c r="M175">
        <v>137</v>
      </c>
      <c r="N175">
        <v>99</v>
      </c>
      <c r="O175">
        <v>0</v>
      </c>
      <c r="P175">
        <v>320</v>
      </c>
      <c r="Q175">
        <v>72.260000000000005</v>
      </c>
      <c r="R175">
        <v>23.094000000000001</v>
      </c>
      <c r="S175">
        <v>0.16900000000000001</v>
      </c>
      <c r="T175">
        <v>2</v>
      </c>
      <c r="V175" t="s">
        <v>187</v>
      </c>
      <c r="AB175" t="s">
        <v>188</v>
      </c>
    </row>
    <row r="176" spans="1:28" ht="15.95" customHeight="1" x14ac:dyDescent="0.25">
      <c r="A176" s="12">
        <v>44273.515428240738</v>
      </c>
      <c r="B176" t="s">
        <v>91</v>
      </c>
      <c r="C176" s="9">
        <v>55783717</v>
      </c>
      <c r="J176" t="s">
        <v>101</v>
      </c>
      <c r="L176">
        <v>5</v>
      </c>
      <c r="M176">
        <v>136</v>
      </c>
      <c r="N176">
        <v>130</v>
      </c>
      <c r="O176">
        <v>0</v>
      </c>
      <c r="P176">
        <v>480</v>
      </c>
      <c r="Q176">
        <v>95.59</v>
      </c>
      <c r="R176">
        <v>34.640999999999998</v>
      </c>
      <c r="S176">
        <v>0.255</v>
      </c>
      <c r="T176">
        <v>5</v>
      </c>
      <c r="V176" t="s">
        <v>187</v>
      </c>
      <c r="AB176" t="s">
        <v>188</v>
      </c>
    </row>
    <row r="177" spans="1:28" ht="15.95" customHeight="1" x14ac:dyDescent="0.25">
      <c r="A177" s="12">
        <v>44273.515798611108</v>
      </c>
      <c r="B177" t="s">
        <v>91</v>
      </c>
      <c r="C177" s="9">
        <v>55783717</v>
      </c>
      <c r="J177" t="s">
        <v>101</v>
      </c>
      <c r="L177">
        <v>6</v>
      </c>
      <c r="M177">
        <v>140</v>
      </c>
      <c r="N177">
        <v>121</v>
      </c>
      <c r="O177">
        <v>0</v>
      </c>
      <c r="P177">
        <v>470</v>
      </c>
      <c r="Q177">
        <v>86.43</v>
      </c>
      <c r="R177">
        <v>33.92</v>
      </c>
      <c r="S177">
        <v>0.24199999999999999</v>
      </c>
      <c r="T177">
        <v>5</v>
      </c>
      <c r="V177" t="s">
        <v>187</v>
      </c>
      <c r="AB177" t="s">
        <v>188</v>
      </c>
    </row>
    <row r="178" spans="1:28" ht="15.95" customHeight="1" x14ac:dyDescent="0.25">
      <c r="A178" s="12">
        <v>44273.516099537039</v>
      </c>
      <c r="B178" t="s">
        <v>91</v>
      </c>
      <c r="C178" s="9">
        <v>55783717</v>
      </c>
      <c r="J178" t="s">
        <v>101</v>
      </c>
      <c r="L178">
        <v>7</v>
      </c>
      <c r="M178">
        <v>144</v>
      </c>
      <c r="N178">
        <v>131</v>
      </c>
      <c r="O178">
        <v>0</v>
      </c>
      <c r="P178">
        <v>500</v>
      </c>
      <c r="Q178">
        <v>90.97</v>
      </c>
      <c r="R178">
        <v>36.085000000000001</v>
      </c>
      <c r="S178">
        <v>0.251</v>
      </c>
      <c r="T178">
        <v>5</v>
      </c>
      <c r="V178" t="s">
        <v>187</v>
      </c>
      <c r="AB178" t="s">
        <v>188</v>
      </c>
    </row>
    <row r="179" spans="1:28" ht="15.95" customHeight="1" x14ac:dyDescent="0.25">
      <c r="A179" s="12">
        <v>44273.516319444447</v>
      </c>
      <c r="B179" t="s">
        <v>91</v>
      </c>
      <c r="C179" s="9">
        <v>55783717</v>
      </c>
      <c r="J179" t="s">
        <v>101</v>
      </c>
      <c r="L179">
        <v>8</v>
      </c>
      <c r="M179">
        <v>149</v>
      </c>
      <c r="N179">
        <v>137</v>
      </c>
      <c r="O179">
        <v>0</v>
      </c>
      <c r="P179">
        <v>520</v>
      </c>
      <c r="Q179">
        <v>91.95</v>
      </c>
      <c r="R179">
        <v>37.527999999999999</v>
      </c>
      <c r="S179">
        <v>0.252</v>
      </c>
      <c r="T179">
        <v>5</v>
      </c>
      <c r="V179" t="s">
        <v>187</v>
      </c>
      <c r="AB179" t="s">
        <v>188</v>
      </c>
    </row>
    <row r="180" spans="1:28" ht="15.95" customHeight="1" x14ac:dyDescent="0.25">
      <c r="A180" s="12">
        <v>44273.516562500001</v>
      </c>
      <c r="B180" t="s">
        <v>91</v>
      </c>
      <c r="C180" s="9">
        <v>55783717</v>
      </c>
      <c r="J180" t="s">
        <v>101</v>
      </c>
      <c r="L180">
        <v>9</v>
      </c>
      <c r="M180">
        <v>146</v>
      </c>
      <c r="N180">
        <v>138</v>
      </c>
      <c r="O180">
        <v>0</v>
      </c>
      <c r="P180">
        <v>550</v>
      </c>
      <c r="Q180">
        <v>94.52</v>
      </c>
      <c r="R180">
        <v>39.692999999999998</v>
      </c>
      <c r="S180">
        <v>0.27200000000000002</v>
      </c>
      <c r="T180">
        <v>5</v>
      </c>
      <c r="V180" t="s">
        <v>187</v>
      </c>
      <c r="AB180" t="s">
        <v>188</v>
      </c>
    </row>
    <row r="181" spans="1:28" ht="15.95" customHeight="1" x14ac:dyDescent="0.25">
      <c r="A181" s="12">
        <v>44273.516793981478</v>
      </c>
      <c r="B181" t="s">
        <v>91</v>
      </c>
      <c r="C181" s="9">
        <v>55783717</v>
      </c>
      <c r="E181">
        <v>5577315.4610000001</v>
      </c>
      <c r="F181">
        <v>687714.64</v>
      </c>
      <c r="J181" t="s">
        <v>101</v>
      </c>
      <c r="L181">
        <v>10</v>
      </c>
      <c r="M181">
        <v>145</v>
      </c>
      <c r="N181">
        <v>117</v>
      </c>
      <c r="O181">
        <v>0</v>
      </c>
      <c r="P181">
        <v>420</v>
      </c>
      <c r="Q181">
        <v>80.69</v>
      </c>
      <c r="R181">
        <v>30.311</v>
      </c>
      <c r="S181">
        <v>0.20899999999999999</v>
      </c>
      <c r="T181">
        <v>3</v>
      </c>
      <c r="V181" t="s">
        <v>187</v>
      </c>
      <c r="AB181" t="s">
        <v>188</v>
      </c>
    </row>
    <row r="182" spans="1:28" ht="15.95" customHeight="1" x14ac:dyDescent="0.25">
      <c r="A182" s="12">
        <v>44273.588194444441</v>
      </c>
      <c r="B182" t="s">
        <v>199</v>
      </c>
      <c r="C182" s="9">
        <v>55786311</v>
      </c>
      <c r="J182" t="s">
        <v>101</v>
      </c>
      <c r="L182">
        <v>1</v>
      </c>
      <c r="M182">
        <v>206</v>
      </c>
      <c r="N182">
        <v>196</v>
      </c>
      <c r="O182">
        <v>3</v>
      </c>
      <c r="P182">
        <v>760</v>
      </c>
      <c r="Q182">
        <v>95.15</v>
      </c>
      <c r="R182">
        <v>54.848999999999997</v>
      </c>
      <c r="S182">
        <v>0.27</v>
      </c>
      <c r="T182">
        <v>5</v>
      </c>
      <c r="AB182" t="s">
        <v>189</v>
      </c>
    </row>
    <row r="183" spans="1:28" ht="15.95" customHeight="1" x14ac:dyDescent="0.25">
      <c r="A183" s="12">
        <v>44273.588414351849</v>
      </c>
      <c r="B183" t="s">
        <v>199</v>
      </c>
      <c r="C183" s="9">
        <v>55786311</v>
      </c>
      <c r="J183" t="s">
        <v>101</v>
      </c>
      <c r="L183">
        <v>2</v>
      </c>
      <c r="M183">
        <v>210</v>
      </c>
      <c r="N183">
        <v>203</v>
      </c>
      <c r="O183">
        <v>0</v>
      </c>
      <c r="P183">
        <v>770</v>
      </c>
      <c r="Q183">
        <v>96.67</v>
      </c>
      <c r="R183">
        <v>55.570999999999998</v>
      </c>
      <c r="S183">
        <v>0.26500000000000001</v>
      </c>
      <c r="T183">
        <v>5</v>
      </c>
      <c r="AB183" t="s">
        <v>189</v>
      </c>
    </row>
    <row r="184" spans="1:28" ht="15.95" customHeight="1" x14ac:dyDescent="0.25">
      <c r="A184" s="12">
        <v>44273.58865740741</v>
      </c>
      <c r="B184" t="s">
        <v>199</v>
      </c>
      <c r="C184" s="9">
        <v>55786311</v>
      </c>
      <c r="J184" t="s">
        <v>101</v>
      </c>
      <c r="L184">
        <v>3</v>
      </c>
      <c r="M184">
        <v>229</v>
      </c>
      <c r="N184">
        <v>210</v>
      </c>
      <c r="O184">
        <v>0</v>
      </c>
      <c r="P184">
        <v>800</v>
      </c>
      <c r="Q184">
        <v>91.7</v>
      </c>
      <c r="R184">
        <v>57.735999999999997</v>
      </c>
      <c r="S184">
        <v>0.252</v>
      </c>
      <c r="T184">
        <v>5</v>
      </c>
      <c r="AB184" t="s">
        <v>189</v>
      </c>
    </row>
    <row r="185" spans="1:28" ht="15.95" customHeight="1" x14ac:dyDescent="0.25">
      <c r="A185" s="12">
        <v>44273.589050925926</v>
      </c>
      <c r="B185" t="s">
        <v>199</v>
      </c>
      <c r="C185" s="9">
        <v>55786311</v>
      </c>
      <c r="J185" t="s">
        <v>101</v>
      </c>
      <c r="L185">
        <v>4</v>
      </c>
      <c r="M185">
        <v>203</v>
      </c>
      <c r="N185">
        <v>187</v>
      </c>
      <c r="O185">
        <v>3</v>
      </c>
      <c r="P185">
        <v>700</v>
      </c>
      <c r="Q185">
        <v>92.12</v>
      </c>
      <c r="R185">
        <v>50.518999999999998</v>
      </c>
      <c r="S185">
        <v>0.253</v>
      </c>
      <c r="T185">
        <v>5</v>
      </c>
      <c r="AB185" t="s">
        <v>189</v>
      </c>
    </row>
    <row r="186" spans="1:28" ht="15.95" customHeight="1" x14ac:dyDescent="0.25">
      <c r="A186" s="12">
        <v>44273.589317129627</v>
      </c>
      <c r="B186" t="s">
        <v>199</v>
      </c>
      <c r="C186" s="9">
        <v>55786311</v>
      </c>
      <c r="J186" t="s">
        <v>101</v>
      </c>
      <c r="L186">
        <v>5</v>
      </c>
      <c r="M186">
        <v>232</v>
      </c>
      <c r="N186">
        <v>205</v>
      </c>
      <c r="O186">
        <v>0</v>
      </c>
      <c r="P186">
        <v>850</v>
      </c>
      <c r="Q186">
        <v>88.36</v>
      </c>
      <c r="R186">
        <v>61.344000000000001</v>
      </c>
      <c r="S186">
        <v>0.26400000000000001</v>
      </c>
      <c r="T186">
        <v>5</v>
      </c>
      <c r="AB186" t="s">
        <v>189</v>
      </c>
    </row>
    <row r="187" spans="1:28" ht="15.95" customHeight="1" x14ac:dyDescent="0.25">
      <c r="A187" s="12">
        <v>44273.589571759258</v>
      </c>
      <c r="B187" t="s">
        <v>199</v>
      </c>
      <c r="C187" s="9">
        <v>55786311</v>
      </c>
      <c r="J187" t="s">
        <v>101</v>
      </c>
      <c r="L187">
        <v>6</v>
      </c>
      <c r="M187">
        <v>233</v>
      </c>
      <c r="N187">
        <v>221</v>
      </c>
      <c r="O187">
        <v>0</v>
      </c>
      <c r="P187">
        <v>810</v>
      </c>
      <c r="Q187">
        <v>94.85</v>
      </c>
      <c r="R187">
        <v>58.457999999999998</v>
      </c>
      <c r="S187">
        <v>0.251</v>
      </c>
      <c r="T187">
        <v>5</v>
      </c>
      <c r="AB187" t="s">
        <v>189</v>
      </c>
    </row>
    <row r="188" spans="1:28" ht="15.95" customHeight="1" x14ac:dyDescent="0.25">
      <c r="A188" s="12">
        <v>44273.589768518519</v>
      </c>
      <c r="B188" t="s">
        <v>199</v>
      </c>
      <c r="C188" s="9">
        <v>55786311</v>
      </c>
      <c r="J188" t="s">
        <v>101</v>
      </c>
      <c r="L188">
        <v>7</v>
      </c>
      <c r="M188">
        <v>239</v>
      </c>
      <c r="N188">
        <v>199</v>
      </c>
      <c r="O188">
        <v>0</v>
      </c>
      <c r="P188">
        <v>740</v>
      </c>
      <c r="Q188">
        <v>83.26</v>
      </c>
      <c r="R188">
        <v>53.405999999999999</v>
      </c>
      <c r="S188">
        <v>0.223</v>
      </c>
      <c r="T188">
        <v>4</v>
      </c>
      <c r="AB188" t="s">
        <v>189</v>
      </c>
    </row>
    <row r="189" spans="1:28" ht="15.95" customHeight="1" x14ac:dyDescent="0.25">
      <c r="A189" s="12">
        <v>44273.59003472222</v>
      </c>
      <c r="B189" t="s">
        <v>199</v>
      </c>
      <c r="C189" s="9">
        <v>55786311</v>
      </c>
      <c r="J189" t="s">
        <v>101</v>
      </c>
      <c r="L189">
        <v>8</v>
      </c>
      <c r="M189">
        <v>238</v>
      </c>
      <c r="N189">
        <v>227</v>
      </c>
      <c r="O189">
        <v>1</v>
      </c>
      <c r="P189">
        <v>840</v>
      </c>
      <c r="Q189">
        <v>95.38</v>
      </c>
      <c r="R189">
        <v>60.622999999999998</v>
      </c>
      <c r="S189">
        <v>0.25600000000000001</v>
      </c>
      <c r="T189">
        <v>5</v>
      </c>
      <c r="AB189" t="s">
        <v>189</v>
      </c>
    </row>
    <row r="190" spans="1:28" ht="15.95" customHeight="1" x14ac:dyDescent="0.25">
      <c r="A190" s="12">
        <v>44273.590497685182</v>
      </c>
      <c r="B190" t="s">
        <v>199</v>
      </c>
      <c r="C190" s="9">
        <v>55786311</v>
      </c>
      <c r="J190" t="s">
        <v>101</v>
      </c>
      <c r="L190">
        <v>9</v>
      </c>
      <c r="M190">
        <v>234</v>
      </c>
      <c r="N190">
        <v>218</v>
      </c>
      <c r="O190">
        <v>0</v>
      </c>
      <c r="P190">
        <v>850</v>
      </c>
      <c r="Q190">
        <v>93.16</v>
      </c>
      <c r="R190">
        <v>61.344000000000001</v>
      </c>
      <c r="S190">
        <v>0.26200000000000001</v>
      </c>
      <c r="T190">
        <v>5</v>
      </c>
      <c r="AB190" t="s">
        <v>189</v>
      </c>
    </row>
    <row r="191" spans="1:28" ht="15.95" customHeight="1" x14ac:dyDescent="0.25">
      <c r="A191" s="12">
        <v>44273.590729166666</v>
      </c>
      <c r="B191" t="s">
        <v>199</v>
      </c>
      <c r="C191" s="9">
        <v>55786311</v>
      </c>
      <c r="J191" t="s">
        <v>101</v>
      </c>
      <c r="L191">
        <v>10</v>
      </c>
      <c r="M191">
        <v>226</v>
      </c>
      <c r="N191">
        <v>192</v>
      </c>
      <c r="O191">
        <v>0</v>
      </c>
      <c r="P191">
        <v>760</v>
      </c>
      <c r="Q191">
        <v>84.96</v>
      </c>
      <c r="R191">
        <v>54.848999999999997</v>
      </c>
      <c r="S191">
        <v>0.24299999999999999</v>
      </c>
      <c r="T191">
        <v>4</v>
      </c>
      <c r="AB191" t="s">
        <v>189</v>
      </c>
    </row>
    <row r="192" spans="1:28" ht="15.95" customHeight="1" x14ac:dyDescent="0.25">
      <c r="A192" s="12">
        <v>44273.596134259256</v>
      </c>
      <c r="B192" t="s">
        <v>200</v>
      </c>
      <c r="C192" s="9">
        <v>55786552</v>
      </c>
      <c r="J192" t="s">
        <v>101</v>
      </c>
      <c r="L192">
        <v>1</v>
      </c>
      <c r="M192">
        <v>228</v>
      </c>
      <c r="N192">
        <v>222</v>
      </c>
      <c r="O192">
        <v>0</v>
      </c>
      <c r="P192">
        <v>860</v>
      </c>
      <c r="Q192">
        <v>97.37</v>
      </c>
      <c r="R192">
        <v>62.066000000000003</v>
      </c>
      <c r="S192">
        <v>0.27200000000000002</v>
      </c>
      <c r="T192">
        <v>5</v>
      </c>
    </row>
    <row r="193" spans="1:20" ht="15.95" customHeight="1" x14ac:dyDescent="0.25">
      <c r="A193" s="12">
        <v>44273.597210648149</v>
      </c>
      <c r="B193" t="s">
        <v>200</v>
      </c>
      <c r="C193" s="9">
        <v>55786552</v>
      </c>
      <c r="J193" t="s">
        <v>101</v>
      </c>
      <c r="L193">
        <v>2</v>
      </c>
      <c r="M193">
        <v>331</v>
      </c>
      <c r="N193">
        <v>290</v>
      </c>
      <c r="O193">
        <v>0</v>
      </c>
      <c r="P193">
        <v>1240</v>
      </c>
      <c r="Q193">
        <v>87.61</v>
      </c>
      <c r="R193">
        <v>89.49</v>
      </c>
      <c r="S193">
        <v>0.27</v>
      </c>
      <c r="T193">
        <v>5</v>
      </c>
    </row>
    <row r="194" spans="1:20" ht="15.95" customHeight="1" x14ac:dyDescent="0.25">
      <c r="A194" s="12">
        <v>44273.59747685185</v>
      </c>
      <c r="B194" t="s">
        <v>200</v>
      </c>
      <c r="C194" s="9">
        <v>55786552</v>
      </c>
      <c r="J194" t="s">
        <v>101</v>
      </c>
      <c r="L194">
        <v>3</v>
      </c>
      <c r="M194">
        <v>300</v>
      </c>
      <c r="N194">
        <v>278</v>
      </c>
      <c r="O194">
        <v>1</v>
      </c>
      <c r="P194">
        <v>1140</v>
      </c>
      <c r="Q194">
        <v>92.67</v>
      </c>
      <c r="R194">
        <v>82.274000000000001</v>
      </c>
      <c r="S194">
        <v>0.27500000000000002</v>
      </c>
      <c r="T194">
        <v>5</v>
      </c>
    </row>
    <row r="195" spans="1:20" ht="15.95" customHeight="1" x14ac:dyDescent="0.25">
      <c r="A195" s="12">
        <v>44273.597743055558</v>
      </c>
      <c r="B195" t="s">
        <v>200</v>
      </c>
      <c r="C195" s="9">
        <v>55786552</v>
      </c>
      <c r="J195" t="s">
        <v>101</v>
      </c>
      <c r="L195">
        <v>4</v>
      </c>
      <c r="M195">
        <v>301</v>
      </c>
      <c r="N195">
        <v>295</v>
      </c>
      <c r="O195">
        <v>0</v>
      </c>
      <c r="P195">
        <v>1230</v>
      </c>
      <c r="Q195">
        <v>98.01</v>
      </c>
      <c r="R195">
        <v>88.769000000000005</v>
      </c>
      <c r="S195">
        <v>0.29499999999999998</v>
      </c>
      <c r="T195">
        <v>5</v>
      </c>
    </row>
    <row r="196" spans="1:20" ht="15.95" customHeight="1" x14ac:dyDescent="0.25">
      <c r="A196" s="12">
        <v>44273.598136574074</v>
      </c>
      <c r="B196" t="s">
        <v>200</v>
      </c>
      <c r="C196" s="9">
        <v>55786552</v>
      </c>
      <c r="J196" t="s">
        <v>101</v>
      </c>
      <c r="L196">
        <v>5</v>
      </c>
      <c r="M196">
        <v>294</v>
      </c>
      <c r="N196">
        <v>210</v>
      </c>
      <c r="O196">
        <v>1</v>
      </c>
      <c r="P196">
        <v>1190</v>
      </c>
      <c r="Q196">
        <v>71.430000000000007</v>
      </c>
      <c r="R196">
        <v>85.882000000000005</v>
      </c>
      <c r="S196">
        <v>0.29299999999999998</v>
      </c>
      <c r="T196">
        <v>3</v>
      </c>
    </row>
    <row r="197" spans="1:20" ht="15.95" customHeight="1" x14ac:dyDescent="0.25">
      <c r="A197" s="12">
        <v>44273.598611111112</v>
      </c>
      <c r="B197" t="s">
        <v>200</v>
      </c>
      <c r="C197" s="9">
        <v>55786552</v>
      </c>
      <c r="J197" t="s">
        <v>101</v>
      </c>
      <c r="L197">
        <v>6</v>
      </c>
      <c r="M197">
        <v>303</v>
      </c>
      <c r="N197">
        <v>281</v>
      </c>
      <c r="O197">
        <v>0</v>
      </c>
      <c r="P197">
        <v>1200</v>
      </c>
      <c r="Q197">
        <v>92.74</v>
      </c>
      <c r="R197">
        <v>86.603999999999999</v>
      </c>
      <c r="S197">
        <v>0.28599999999999998</v>
      </c>
      <c r="T197">
        <v>5</v>
      </c>
    </row>
    <row r="198" spans="1:20" ht="15.95" customHeight="1" x14ac:dyDescent="0.25">
      <c r="A198" s="12">
        <v>44273.598958333336</v>
      </c>
      <c r="B198" t="s">
        <v>200</v>
      </c>
      <c r="C198" s="9">
        <v>55786552</v>
      </c>
      <c r="J198" t="s">
        <v>101</v>
      </c>
      <c r="L198">
        <v>7</v>
      </c>
      <c r="M198">
        <v>300</v>
      </c>
      <c r="N198">
        <v>283</v>
      </c>
      <c r="O198">
        <v>0</v>
      </c>
      <c r="P198">
        <v>1230</v>
      </c>
      <c r="Q198">
        <v>94.33</v>
      </c>
      <c r="R198">
        <v>88.769000000000005</v>
      </c>
      <c r="S198">
        <v>0.29599999999999999</v>
      </c>
      <c r="T198">
        <v>5</v>
      </c>
    </row>
    <row r="199" spans="1:20" ht="15.95" customHeight="1" x14ac:dyDescent="0.25">
      <c r="A199" s="12">
        <v>44273.59920138889</v>
      </c>
      <c r="B199" t="s">
        <v>200</v>
      </c>
      <c r="C199" s="9">
        <v>55786552</v>
      </c>
      <c r="J199" t="s">
        <v>101</v>
      </c>
      <c r="L199">
        <v>8</v>
      </c>
      <c r="M199">
        <v>297</v>
      </c>
      <c r="N199">
        <v>277</v>
      </c>
      <c r="O199">
        <v>1</v>
      </c>
      <c r="P199">
        <v>1210</v>
      </c>
      <c r="Q199">
        <v>93.27</v>
      </c>
      <c r="R199">
        <v>87.325000000000003</v>
      </c>
      <c r="S199">
        <v>0.29499999999999998</v>
      </c>
      <c r="T199">
        <v>5</v>
      </c>
    </row>
    <row r="200" spans="1:20" ht="15.95" customHeight="1" x14ac:dyDescent="0.25">
      <c r="A200" s="12">
        <v>44273.599537037036</v>
      </c>
      <c r="B200" t="s">
        <v>200</v>
      </c>
      <c r="C200" s="9">
        <v>55786552</v>
      </c>
      <c r="J200" t="s">
        <v>101</v>
      </c>
      <c r="L200">
        <v>9</v>
      </c>
      <c r="M200">
        <v>305</v>
      </c>
      <c r="N200">
        <v>290</v>
      </c>
      <c r="O200">
        <v>0</v>
      </c>
      <c r="P200">
        <v>1235</v>
      </c>
      <c r="Q200">
        <v>95.08</v>
      </c>
      <c r="R200">
        <v>89.13</v>
      </c>
      <c r="S200">
        <v>0.29199999999999998</v>
      </c>
      <c r="T200">
        <v>5</v>
      </c>
    </row>
    <row r="201" spans="1:20" ht="15.95" customHeight="1" x14ac:dyDescent="0.25">
      <c r="A201" s="12">
        <v>44273.599745370368</v>
      </c>
      <c r="B201" t="s">
        <v>200</v>
      </c>
      <c r="C201" s="9">
        <v>55786552</v>
      </c>
      <c r="J201" t="s">
        <v>101</v>
      </c>
      <c r="L201">
        <v>10</v>
      </c>
      <c r="M201">
        <v>302</v>
      </c>
      <c r="N201">
        <v>276</v>
      </c>
      <c r="O201">
        <v>0</v>
      </c>
      <c r="P201">
        <v>1200</v>
      </c>
      <c r="Q201">
        <v>91.39</v>
      </c>
      <c r="R201">
        <v>86.603999999999999</v>
      </c>
      <c r="S201">
        <v>0.28699999999999998</v>
      </c>
      <c r="T201">
        <v>5</v>
      </c>
    </row>
  </sheetData>
  <hyperlinks>
    <hyperlink ref="V81" r:id="rId1" xr:uid="{094161B8-EDC1-4684-8B5F-EC7298602F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3E60E-CAA0-4CC9-AB4A-3A6F8A415580}">
  <dimension ref="A1:G18"/>
  <sheetViews>
    <sheetView workbookViewId="0">
      <selection activeCell="F2" sqref="F2"/>
    </sheetView>
  </sheetViews>
  <sheetFormatPr defaultRowHeight="15" x14ac:dyDescent="0.25"/>
  <cols>
    <col min="1" max="1" width="80.28515625" bestFit="1" customWidth="1"/>
    <col min="2" max="2" width="16.42578125" bestFit="1" customWidth="1"/>
    <col min="3" max="3" width="15" bestFit="1" customWidth="1"/>
    <col min="4" max="4" width="14.7109375" bestFit="1" customWidth="1"/>
    <col min="5" max="5" width="17.85546875" bestFit="1" customWidth="1"/>
    <col min="6" max="6" width="22" bestFit="1" customWidth="1"/>
    <col min="7" max="7" width="20.28515625" bestFit="1" customWidth="1"/>
  </cols>
  <sheetData>
    <row r="1" spans="1:7" x14ac:dyDescent="0.25">
      <c r="A1" s="13" t="s">
        <v>191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</row>
    <row r="2" spans="1:7" x14ac:dyDescent="0.25">
      <c r="A2" s="10">
        <v>600</v>
      </c>
      <c r="B2" s="14">
        <v>160.36363636363637</v>
      </c>
      <c r="C2" s="14">
        <v>94</v>
      </c>
      <c r="D2" s="14">
        <v>31.393666666666661</v>
      </c>
      <c r="E2" s="14">
        <v>0.23016666666666666</v>
      </c>
      <c r="F2" s="14"/>
      <c r="G2" s="14"/>
    </row>
    <row r="3" spans="1:7" x14ac:dyDescent="0.25">
      <c r="A3" s="10">
        <v>2101</v>
      </c>
      <c r="B3" s="14">
        <v>277.35294117647061</v>
      </c>
      <c r="C3" s="14">
        <v>269</v>
      </c>
      <c r="D3" s="14">
        <v>87.325000000000003</v>
      </c>
      <c r="E3" s="14">
        <v>0.26100000000000001</v>
      </c>
      <c r="F3" s="14"/>
      <c r="G3" s="14"/>
    </row>
    <row r="4" spans="1:7" x14ac:dyDescent="0.25">
      <c r="A4" s="10">
        <v>2102</v>
      </c>
      <c r="B4" s="14">
        <v>282.35294117647061</v>
      </c>
      <c r="C4" s="14">
        <v>239.8</v>
      </c>
      <c r="D4" s="14">
        <v>66.540199999999999</v>
      </c>
      <c r="E4" s="14">
        <v>0.24260000000000001</v>
      </c>
      <c r="F4" s="14"/>
      <c r="G4" s="14"/>
    </row>
    <row r="5" spans="1:7" x14ac:dyDescent="0.25">
      <c r="A5" s="10">
        <v>2103</v>
      </c>
      <c r="B5" s="14">
        <v>195</v>
      </c>
      <c r="C5" s="14">
        <v>147.75</v>
      </c>
      <c r="D5" s="14">
        <v>48.53425</v>
      </c>
      <c r="E5" s="14">
        <v>0.25975000000000004</v>
      </c>
      <c r="F5" s="14"/>
      <c r="G5" s="14"/>
    </row>
    <row r="6" spans="1:7" x14ac:dyDescent="0.25">
      <c r="A6" s="10">
        <v>2104</v>
      </c>
      <c r="B6" s="14">
        <v>217.11764705882354</v>
      </c>
      <c r="C6" s="14"/>
      <c r="D6" s="14"/>
      <c r="E6" s="14"/>
      <c r="F6" s="14"/>
      <c r="G6" s="14"/>
    </row>
    <row r="7" spans="1:7" x14ac:dyDescent="0.25">
      <c r="A7" s="10">
        <v>2106</v>
      </c>
      <c r="B7" s="14">
        <v>229.77777777777777</v>
      </c>
      <c r="C7" s="14">
        <v>42</v>
      </c>
      <c r="D7" s="14">
        <v>14.433999999999999</v>
      </c>
      <c r="E7" s="14">
        <v>5.8999999999999997E-2</v>
      </c>
      <c r="F7" s="14"/>
      <c r="G7" s="14"/>
    </row>
    <row r="8" spans="1:7" x14ac:dyDescent="0.25">
      <c r="A8" s="10" t="s">
        <v>112</v>
      </c>
      <c r="B8" s="14">
        <v>161</v>
      </c>
      <c r="C8" s="14">
        <v>117</v>
      </c>
      <c r="D8" s="14">
        <v>72.137397966666654</v>
      </c>
      <c r="E8" s="14">
        <v>50.037666666666667</v>
      </c>
      <c r="F8" s="14"/>
      <c r="G8" s="14"/>
    </row>
    <row r="9" spans="1:7" x14ac:dyDescent="0.25">
      <c r="A9" s="10" t="s">
        <v>111</v>
      </c>
      <c r="B9" s="14">
        <v>224.33333333333334</v>
      </c>
      <c r="C9" s="14">
        <v>185</v>
      </c>
      <c r="D9" s="14">
        <v>64.952666666666673</v>
      </c>
      <c r="E9" s="14">
        <v>0.29266666666666669</v>
      </c>
      <c r="F9" s="14"/>
      <c r="G9" s="14"/>
    </row>
    <row r="10" spans="1:7" x14ac:dyDescent="0.25">
      <c r="A10" s="10" t="s">
        <v>133</v>
      </c>
      <c r="B10" s="14">
        <v>260.70588235294116</v>
      </c>
      <c r="C10" s="14">
        <v>227.6</v>
      </c>
      <c r="D10" s="14">
        <v>78.809200000000004</v>
      </c>
      <c r="E10" s="14">
        <v>0.34839999999999999</v>
      </c>
      <c r="F10" s="14"/>
      <c r="G10" s="14"/>
    </row>
    <row r="11" spans="1:7" x14ac:dyDescent="0.25">
      <c r="A11" s="10" t="s">
        <v>75</v>
      </c>
      <c r="B11" s="14">
        <v>263.58333333333331</v>
      </c>
      <c r="C11" s="14">
        <v>189.33333333333334</v>
      </c>
      <c r="D11" s="14">
        <v>70.125</v>
      </c>
      <c r="E11" s="14">
        <v>0.27158333333333334</v>
      </c>
      <c r="F11" s="14"/>
      <c r="G11" s="14"/>
    </row>
    <row r="12" spans="1:7" x14ac:dyDescent="0.25">
      <c r="A12" s="10" t="s">
        <v>76</v>
      </c>
      <c r="B12" s="14">
        <v>251.9</v>
      </c>
      <c r="C12" s="14">
        <v>225.5</v>
      </c>
      <c r="D12" s="14">
        <v>70.437699999999992</v>
      </c>
      <c r="E12" s="14">
        <v>0.2797</v>
      </c>
      <c r="F12" s="14"/>
      <c r="G12" s="14"/>
    </row>
    <row r="13" spans="1:7" x14ac:dyDescent="0.25">
      <c r="A13" s="10" t="s">
        <v>91</v>
      </c>
      <c r="B13" s="14">
        <v>141.30000000000001</v>
      </c>
      <c r="C13" s="14">
        <v>123.3</v>
      </c>
      <c r="D13" s="14">
        <v>45.250499999999995</v>
      </c>
      <c r="E13" s="14">
        <v>0.31990000000000002</v>
      </c>
      <c r="F13" s="14"/>
      <c r="G13" s="14"/>
    </row>
    <row r="14" spans="1:7" x14ac:dyDescent="0.25">
      <c r="A14" s="10" t="s">
        <v>92</v>
      </c>
      <c r="B14" s="14">
        <v>162.19999999999999</v>
      </c>
      <c r="C14" s="14">
        <v>130.5</v>
      </c>
      <c r="D14" s="14">
        <v>44.9617</v>
      </c>
      <c r="E14" s="14">
        <v>0.27810000000000007</v>
      </c>
      <c r="F14" s="14"/>
      <c r="G14" s="14"/>
    </row>
    <row r="15" spans="1:7" x14ac:dyDescent="0.25">
      <c r="A15" s="10" t="s">
        <v>8</v>
      </c>
      <c r="B15" s="14">
        <v>132.9</v>
      </c>
      <c r="C15" s="14">
        <v>103.9</v>
      </c>
      <c r="D15" s="14">
        <v>38.8994</v>
      </c>
      <c r="E15" s="14">
        <v>0.29280000000000006</v>
      </c>
      <c r="F15" s="14"/>
      <c r="G15" s="14"/>
    </row>
    <row r="16" spans="1:7" x14ac:dyDescent="0.25">
      <c r="A16" s="10" t="s">
        <v>93</v>
      </c>
      <c r="B16" s="14">
        <v>66</v>
      </c>
      <c r="C16" s="14">
        <v>46.5</v>
      </c>
      <c r="D16" s="14">
        <v>23.3108</v>
      </c>
      <c r="E16" s="14">
        <v>0.35290000000000005</v>
      </c>
      <c r="F16" s="14"/>
      <c r="G16" s="14"/>
    </row>
    <row r="17" spans="1:7" x14ac:dyDescent="0.25">
      <c r="A17" s="10" t="s">
        <v>94</v>
      </c>
      <c r="B17" s="14">
        <v>63.7</v>
      </c>
      <c r="C17" s="14">
        <v>45.7</v>
      </c>
      <c r="D17" s="14">
        <v>23.0944</v>
      </c>
      <c r="E17" s="14">
        <v>0.36319999999999997</v>
      </c>
      <c r="F17" s="14"/>
      <c r="G17" s="14"/>
    </row>
    <row r="18" spans="1:7" x14ac:dyDescent="0.25">
      <c r="A18" s="10" t="s">
        <v>192</v>
      </c>
      <c r="B18" s="14">
        <v>202.54187192118226</v>
      </c>
      <c r="C18" s="14">
        <v>136.40594059405942</v>
      </c>
      <c r="D18" s="14">
        <v>49.233201938999954</v>
      </c>
      <c r="E18" s="14">
        <v>1.7881100000000012</v>
      </c>
      <c r="F18" s="14"/>
      <c r="G18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A3A3-031A-4031-BECC-2878EE0B38BB}">
  <dimension ref="A1:W205"/>
  <sheetViews>
    <sheetView workbookViewId="0">
      <pane ySplit="1" topLeftCell="A140" activePane="bottomLeft" state="frozen"/>
      <selection pane="bottomLeft" activeCell="B117" sqref="B117"/>
    </sheetView>
  </sheetViews>
  <sheetFormatPr defaultRowHeight="15" x14ac:dyDescent="0.25"/>
  <cols>
    <col min="1" max="1" width="17" customWidth="1"/>
    <col min="6" max="6" width="11" customWidth="1"/>
  </cols>
  <sheetData>
    <row r="1" spans="1:22" s="9" customFormat="1" ht="15" customHeight="1" thickBot="1" x14ac:dyDescent="0.3">
      <c r="A1" s="8" t="s">
        <v>165</v>
      </c>
      <c r="B1" s="3" t="s">
        <v>7</v>
      </c>
      <c r="C1" s="8" t="s">
        <v>10</v>
      </c>
      <c r="D1" s="8" t="s">
        <v>0</v>
      </c>
      <c r="E1" s="8" t="s">
        <v>1</v>
      </c>
      <c r="F1" s="8" t="s">
        <v>2</v>
      </c>
      <c r="G1" s="8" t="s">
        <v>3</v>
      </c>
      <c r="H1" s="9" t="s">
        <v>4</v>
      </c>
      <c r="I1" s="9" t="s">
        <v>5</v>
      </c>
      <c r="J1" s="3" t="s">
        <v>95</v>
      </c>
      <c r="K1" s="3" t="s">
        <v>96</v>
      </c>
      <c r="L1" s="3" t="s">
        <v>113</v>
      </c>
      <c r="M1" s="3" t="s">
        <v>97</v>
      </c>
      <c r="N1" s="3" t="s">
        <v>77</v>
      </c>
      <c r="O1" s="3" t="s">
        <v>98</v>
      </c>
      <c r="P1" s="3" t="s">
        <v>99</v>
      </c>
      <c r="Q1" s="8" t="s">
        <v>90</v>
      </c>
      <c r="R1" s="3" t="s">
        <v>100</v>
      </c>
      <c r="S1" s="3" t="s">
        <v>101</v>
      </c>
      <c r="T1" s="3" t="s">
        <v>102</v>
      </c>
      <c r="U1" s="3" t="s">
        <v>103</v>
      </c>
      <c r="V1" s="3" t="s">
        <v>104</v>
      </c>
    </row>
    <row r="2" spans="1:22" x14ac:dyDescent="0.25">
      <c r="A2" s="12">
        <v>44292.519270833334</v>
      </c>
      <c r="B2" t="s">
        <v>75</v>
      </c>
      <c r="C2">
        <v>56354931</v>
      </c>
      <c r="E2">
        <v>5575992.3169999998</v>
      </c>
      <c r="F2">
        <v>688232.83900000004</v>
      </c>
      <c r="J2" t="s">
        <v>77</v>
      </c>
      <c r="L2">
        <v>1</v>
      </c>
      <c r="M2">
        <v>286</v>
      </c>
      <c r="N2">
        <v>263</v>
      </c>
      <c r="O2">
        <v>0</v>
      </c>
      <c r="P2">
        <v>1090</v>
      </c>
      <c r="Q2">
        <v>91.96</v>
      </c>
      <c r="R2">
        <v>78.665000000000006</v>
      </c>
      <c r="S2">
        <v>0.27500000000000002</v>
      </c>
      <c r="T2">
        <v>5</v>
      </c>
      <c r="U2" t="s">
        <v>81</v>
      </c>
      <c r="V2" t="s">
        <v>87</v>
      </c>
    </row>
    <row r="3" spans="1:22" x14ac:dyDescent="0.25">
      <c r="A3" s="12">
        <v>44292.52484953704</v>
      </c>
      <c r="B3" t="s">
        <v>75</v>
      </c>
      <c r="C3">
        <v>56354931</v>
      </c>
      <c r="J3" t="s">
        <v>77</v>
      </c>
      <c r="L3">
        <v>2</v>
      </c>
      <c r="M3">
        <v>229</v>
      </c>
      <c r="N3">
        <v>212</v>
      </c>
      <c r="O3">
        <v>0</v>
      </c>
      <c r="P3">
        <v>870</v>
      </c>
      <c r="Q3">
        <v>92.58</v>
      </c>
      <c r="R3">
        <v>62.787999999999997</v>
      </c>
      <c r="S3">
        <v>0.27400000000000002</v>
      </c>
      <c r="T3">
        <v>4</v>
      </c>
      <c r="U3" t="s">
        <v>82</v>
      </c>
      <c r="V3" t="s">
        <v>87</v>
      </c>
    </row>
    <row r="4" spans="1:22" x14ac:dyDescent="0.25">
      <c r="A4" s="12">
        <v>44292.535092592596</v>
      </c>
      <c r="B4" t="s">
        <v>75</v>
      </c>
      <c r="C4">
        <v>56354931</v>
      </c>
      <c r="J4" t="s">
        <v>77</v>
      </c>
      <c r="L4" t="s">
        <v>78</v>
      </c>
      <c r="M4">
        <v>206</v>
      </c>
      <c r="N4">
        <v>195</v>
      </c>
      <c r="O4">
        <v>0</v>
      </c>
      <c r="P4">
        <v>950</v>
      </c>
      <c r="Q4">
        <v>94.66</v>
      </c>
      <c r="T4">
        <v>3</v>
      </c>
      <c r="U4" t="s">
        <v>83</v>
      </c>
      <c r="V4" t="s">
        <v>87</v>
      </c>
    </row>
    <row r="5" spans="1:22" x14ac:dyDescent="0.25">
      <c r="A5" s="12">
        <v>44292.535879629628</v>
      </c>
      <c r="B5" t="s">
        <v>75</v>
      </c>
      <c r="C5">
        <v>56354931</v>
      </c>
      <c r="J5" t="s">
        <v>77</v>
      </c>
      <c r="L5" t="s">
        <v>79</v>
      </c>
      <c r="M5">
        <v>285</v>
      </c>
      <c r="N5">
        <v>87</v>
      </c>
      <c r="O5">
        <v>0</v>
      </c>
      <c r="P5">
        <v>600</v>
      </c>
      <c r="Q5">
        <v>30.53</v>
      </c>
      <c r="T5">
        <v>3</v>
      </c>
      <c r="V5" t="s">
        <v>87</v>
      </c>
    </row>
    <row r="6" spans="1:22" x14ac:dyDescent="0.25">
      <c r="A6" s="12">
        <v>44292.537939814814</v>
      </c>
      <c r="B6" t="s">
        <v>75</v>
      </c>
      <c r="C6">
        <v>56354931</v>
      </c>
      <c r="J6" t="s">
        <v>77</v>
      </c>
      <c r="L6" t="s">
        <v>80</v>
      </c>
      <c r="M6">
        <v>338</v>
      </c>
      <c r="N6">
        <v>67</v>
      </c>
      <c r="O6">
        <v>11</v>
      </c>
      <c r="P6">
        <v>390</v>
      </c>
      <c r="Q6">
        <v>19.82</v>
      </c>
      <c r="T6">
        <v>3</v>
      </c>
      <c r="U6" t="s">
        <v>84</v>
      </c>
      <c r="V6" t="s">
        <v>87</v>
      </c>
    </row>
    <row r="7" spans="1:22" x14ac:dyDescent="0.25">
      <c r="A7" s="12">
        <v>44292.537939814814</v>
      </c>
      <c r="B7" t="s">
        <v>75</v>
      </c>
      <c r="C7">
        <v>56354931</v>
      </c>
      <c r="J7" t="s">
        <v>77</v>
      </c>
      <c r="L7" t="s">
        <v>205</v>
      </c>
      <c r="M7">
        <f>M6</f>
        <v>338</v>
      </c>
      <c r="N7">
        <f>N6+N5+N4</f>
        <v>349</v>
      </c>
      <c r="O7">
        <v>11</v>
      </c>
      <c r="P7">
        <f>P6+P5+P4</f>
        <v>1940</v>
      </c>
      <c r="Q7">
        <f>(100*(N7-O7)/(M7-O7))</f>
        <v>103.36391437308869</v>
      </c>
      <c r="T7">
        <v>3</v>
      </c>
      <c r="U7" t="s">
        <v>84</v>
      </c>
      <c r="V7" t="s">
        <v>87</v>
      </c>
    </row>
    <row r="8" spans="1:22" x14ac:dyDescent="0.25">
      <c r="A8" s="12">
        <v>44292.540729166663</v>
      </c>
      <c r="B8" t="s">
        <v>75</v>
      </c>
      <c r="C8">
        <v>56354931</v>
      </c>
      <c r="J8" t="s">
        <v>77</v>
      </c>
      <c r="L8">
        <v>4</v>
      </c>
      <c r="M8">
        <v>314</v>
      </c>
      <c r="N8">
        <v>228</v>
      </c>
      <c r="O8">
        <v>0</v>
      </c>
      <c r="P8">
        <v>1320</v>
      </c>
      <c r="Q8">
        <v>72.61</v>
      </c>
      <c r="R8">
        <v>95.263999999999996</v>
      </c>
      <c r="S8">
        <v>0.30299999999999999</v>
      </c>
      <c r="T8">
        <v>4</v>
      </c>
      <c r="V8" t="s">
        <v>87</v>
      </c>
    </row>
    <row r="9" spans="1:22" x14ac:dyDescent="0.25">
      <c r="A9" s="12">
        <v>44292.548958333333</v>
      </c>
      <c r="B9" t="s">
        <v>75</v>
      </c>
      <c r="C9">
        <v>56354931</v>
      </c>
      <c r="J9" t="s">
        <v>77</v>
      </c>
      <c r="L9">
        <v>5</v>
      </c>
      <c r="M9">
        <v>296</v>
      </c>
      <c r="N9">
        <v>233</v>
      </c>
      <c r="O9">
        <v>0</v>
      </c>
      <c r="P9">
        <v>1300</v>
      </c>
      <c r="Q9">
        <v>78.72</v>
      </c>
      <c r="R9">
        <v>93.820999999999998</v>
      </c>
      <c r="S9">
        <v>0.317</v>
      </c>
      <c r="T9">
        <v>5</v>
      </c>
      <c r="V9" t="s">
        <v>87</v>
      </c>
    </row>
    <row r="10" spans="1:22" x14ac:dyDescent="0.25">
      <c r="A10" s="12">
        <v>44292.550162037034</v>
      </c>
      <c r="B10" t="s">
        <v>75</v>
      </c>
      <c r="C10">
        <v>56354931</v>
      </c>
      <c r="J10" t="s">
        <v>77</v>
      </c>
      <c r="L10">
        <v>6</v>
      </c>
      <c r="M10">
        <v>278</v>
      </c>
      <c r="N10">
        <v>249</v>
      </c>
      <c r="O10">
        <v>1</v>
      </c>
      <c r="P10">
        <v>1330</v>
      </c>
      <c r="Q10">
        <v>89.57</v>
      </c>
      <c r="R10">
        <v>95.986000000000004</v>
      </c>
      <c r="S10">
        <v>0.34699999999999998</v>
      </c>
      <c r="T10">
        <v>4</v>
      </c>
      <c r="V10" t="s">
        <v>87</v>
      </c>
    </row>
    <row r="11" spans="1:22" x14ac:dyDescent="0.25">
      <c r="A11" s="12">
        <v>44292.555046296293</v>
      </c>
      <c r="B11" t="s">
        <v>75</v>
      </c>
      <c r="C11">
        <v>56354931</v>
      </c>
      <c r="J11" t="s">
        <v>77</v>
      </c>
      <c r="L11">
        <v>7</v>
      </c>
      <c r="M11">
        <v>262</v>
      </c>
      <c r="N11">
        <v>237</v>
      </c>
      <c r="O11">
        <v>1</v>
      </c>
      <c r="P11">
        <v>1250</v>
      </c>
      <c r="Q11">
        <v>90.46</v>
      </c>
      <c r="R11">
        <v>90.212000000000003</v>
      </c>
      <c r="S11">
        <v>0.34599999999999997</v>
      </c>
      <c r="T11">
        <v>5</v>
      </c>
      <c r="V11" t="s">
        <v>87</v>
      </c>
    </row>
    <row r="12" spans="1:22" x14ac:dyDescent="0.25">
      <c r="A12" s="12">
        <v>44292.557337962964</v>
      </c>
      <c r="B12" t="s">
        <v>75</v>
      </c>
      <c r="C12">
        <v>56354931</v>
      </c>
      <c r="J12" t="s">
        <v>77</v>
      </c>
      <c r="L12">
        <v>8</v>
      </c>
      <c r="M12">
        <v>246</v>
      </c>
      <c r="N12">
        <v>208</v>
      </c>
      <c r="O12">
        <v>0</v>
      </c>
      <c r="P12">
        <v>1150</v>
      </c>
      <c r="Q12">
        <v>84.55</v>
      </c>
      <c r="R12">
        <v>82.995000000000005</v>
      </c>
      <c r="S12">
        <v>0.33700000000000002</v>
      </c>
      <c r="T12">
        <v>5</v>
      </c>
      <c r="V12" t="s">
        <v>87</v>
      </c>
    </row>
    <row r="13" spans="1:22" x14ac:dyDescent="0.25">
      <c r="A13" s="12">
        <v>44292.558564814812</v>
      </c>
      <c r="B13" t="s">
        <v>75</v>
      </c>
      <c r="C13">
        <v>56354931</v>
      </c>
      <c r="J13" t="s">
        <v>77</v>
      </c>
      <c r="L13">
        <v>9</v>
      </c>
      <c r="M13">
        <v>226</v>
      </c>
      <c r="N13">
        <v>147</v>
      </c>
      <c r="O13">
        <v>0</v>
      </c>
      <c r="P13">
        <v>770</v>
      </c>
      <c r="Q13">
        <v>65.040000000000006</v>
      </c>
      <c r="R13">
        <v>55.570999999999998</v>
      </c>
      <c r="S13">
        <v>0.246</v>
      </c>
      <c r="T13">
        <v>4</v>
      </c>
      <c r="V13" t="s">
        <v>87</v>
      </c>
    </row>
    <row r="14" spans="1:22" x14ac:dyDescent="0.25">
      <c r="A14" s="12">
        <v>44292.561215277776</v>
      </c>
      <c r="B14" t="s">
        <v>75</v>
      </c>
      <c r="C14">
        <v>56354931</v>
      </c>
      <c r="E14">
        <v>5576017.8729999997</v>
      </c>
      <c r="F14">
        <v>688225.29</v>
      </c>
      <c r="J14" t="s">
        <v>77</v>
      </c>
      <c r="L14">
        <v>10</v>
      </c>
      <c r="M14">
        <v>197</v>
      </c>
      <c r="N14">
        <v>146</v>
      </c>
      <c r="O14">
        <v>7</v>
      </c>
      <c r="P14">
        <v>640</v>
      </c>
      <c r="Q14">
        <v>74.11</v>
      </c>
      <c r="R14">
        <v>46.189</v>
      </c>
      <c r="S14">
        <v>0.24299999999999999</v>
      </c>
      <c r="T14">
        <v>4</v>
      </c>
      <c r="U14" t="s">
        <v>85</v>
      </c>
      <c r="V14" t="s">
        <v>87</v>
      </c>
    </row>
    <row r="15" spans="1:22" x14ac:dyDescent="0.25">
      <c r="A15" s="12">
        <v>44292.855254629627</v>
      </c>
      <c r="B15" t="s">
        <v>76</v>
      </c>
      <c r="C15">
        <v>56355098</v>
      </c>
      <c r="E15">
        <v>5576688.8380000005</v>
      </c>
      <c r="F15">
        <v>687664.22900000005</v>
      </c>
      <c r="J15" t="s">
        <v>77</v>
      </c>
      <c r="L15">
        <v>1</v>
      </c>
      <c r="M15">
        <v>248</v>
      </c>
      <c r="N15">
        <v>211</v>
      </c>
      <c r="O15">
        <v>0</v>
      </c>
      <c r="P15">
        <v>940</v>
      </c>
      <c r="Q15">
        <v>85.08</v>
      </c>
      <c r="R15">
        <v>67.84</v>
      </c>
      <c r="S15">
        <v>0.27400000000000002</v>
      </c>
      <c r="T15">
        <v>4</v>
      </c>
      <c r="V15" t="s">
        <v>88</v>
      </c>
    </row>
    <row r="16" spans="1:22" x14ac:dyDescent="0.25">
      <c r="A16" s="12">
        <v>44292.855624999997</v>
      </c>
      <c r="B16" t="s">
        <v>76</v>
      </c>
      <c r="C16">
        <v>56355098</v>
      </c>
      <c r="J16" t="s">
        <v>77</v>
      </c>
      <c r="L16">
        <v>2</v>
      </c>
      <c r="M16">
        <v>253</v>
      </c>
      <c r="N16">
        <v>245</v>
      </c>
      <c r="O16">
        <v>0</v>
      </c>
      <c r="P16">
        <v>1080</v>
      </c>
      <c r="Q16">
        <v>96.84</v>
      </c>
      <c r="R16">
        <v>77.942999999999998</v>
      </c>
      <c r="S16">
        <v>0.308</v>
      </c>
      <c r="T16">
        <v>4</v>
      </c>
      <c r="V16" t="s">
        <v>88</v>
      </c>
    </row>
    <row r="17" spans="1:22" x14ac:dyDescent="0.25">
      <c r="A17" s="12">
        <v>44292.855925925927</v>
      </c>
      <c r="B17" t="s">
        <v>76</v>
      </c>
      <c r="C17">
        <v>56355098</v>
      </c>
      <c r="J17" t="s">
        <v>77</v>
      </c>
      <c r="L17">
        <v>3</v>
      </c>
      <c r="M17">
        <v>254</v>
      </c>
      <c r="N17">
        <v>217</v>
      </c>
      <c r="O17">
        <v>0</v>
      </c>
      <c r="P17">
        <v>900</v>
      </c>
      <c r="Q17">
        <v>85.43</v>
      </c>
      <c r="R17">
        <v>64.953000000000003</v>
      </c>
      <c r="S17">
        <v>0.25600000000000001</v>
      </c>
      <c r="T17">
        <v>4</v>
      </c>
      <c r="V17" t="s">
        <v>88</v>
      </c>
    </row>
    <row r="18" spans="1:22" x14ac:dyDescent="0.25">
      <c r="A18" s="12">
        <v>44292.85659722222</v>
      </c>
      <c r="B18" t="s">
        <v>76</v>
      </c>
      <c r="C18">
        <v>56355098</v>
      </c>
      <c r="J18" t="s">
        <v>77</v>
      </c>
      <c r="L18">
        <v>4</v>
      </c>
      <c r="M18">
        <v>254</v>
      </c>
      <c r="N18">
        <v>212</v>
      </c>
      <c r="O18">
        <v>0</v>
      </c>
      <c r="P18">
        <v>950</v>
      </c>
      <c r="Q18">
        <v>83.46</v>
      </c>
      <c r="R18">
        <v>68.561000000000007</v>
      </c>
      <c r="S18">
        <v>0.27</v>
      </c>
      <c r="T18">
        <v>4</v>
      </c>
      <c r="V18" t="s">
        <v>88</v>
      </c>
    </row>
    <row r="19" spans="1:22" x14ac:dyDescent="0.25">
      <c r="A19" s="12">
        <v>44292.857129629629</v>
      </c>
      <c r="B19" t="s">
        <v>76</v>
      </c>
      <c r="C19">
        <v>56355098</v>
      </c>
      <c r="J19" t="s">
        <v>77</v>
      </c>
      <c r="L19">
        <v>5</v>
      </c>
      <c r="M19">
        <v>250</v>
      </c>
      <c r="N19">
        <v>228</v>
      </c>
      <c r="O19">
        <v>0</v>
      </c>
      <c r="P19">
        <v>950</v>
      </c>
      <c r="Q19">
        <v>91.2</v>
      </c>
      <c r="R19">
        <v>68.561000000000007</v>
      </c>
      <c r="S19">
        <v>0.27400000000000002</v>
      </c>
      <c r="T19">
        <v>4</v>
      </c>
      <c r="V19" t="s">
        <v>88</v>
      </c>
    </row>
    <row r="20" spans="1:22" x14ac:dyDescent="0.25">
      <c r="A20" s="12">
        <v>44292.857546296298</v>
      </c>
      <c r="B20" t="s">
        <v>76</v>
      </c>
      <c r="C20">
        <v>56355098</v>
      </c>
      <c r="J20" t="s">
        <v>77</v>
      </c>
      <c r="L20">
        <v>6</v>
      </c>
      <c r="M20">
        <v>250</v>
      </c>
      <c r="N20">
        <v>207</v>
      </c>
      <c r="O20">
        <v>0</v>
      </c>
      <c r="P20">
        <v>910</v>
      </c>
      <c r="Q20">
        <v>82.8</v>
      </c>
      <c r="R20">
        <v>65.674000000000007</v>
      </c>
      <c r="S20">
        <v>0.26300000000000001</v>
      </c>
      <c r="T20">
        <v>4</v>
      </c>
      <c r="V20" t="s">
        <v>88</v>
      </c>
    </row>
    <row r="21" spans="1:22" x14ac:dyDescent="0.25">
      <c r="A21" s="12">
        <v>44292.857893518521</v>
      </c>
      <c r="B21" t="s">
        <v>76</v>
      </c>
      <c r="C21">
        <v>56355098</v>
      </c>
      <c r="J21" t="s">
        <v>77</v>
      </c>
      <c r="L21">
        <v>7</v>
      </c>
      <c r="M21">
        <v>252</v>
      </c>
      <c r="N21">
        <v>237</v>
      </c>
      <c r="O21">
        <v>0</v>
      </c>
      <c r="P21">
        <v>930</v>
      </c>
      <c r="Q21">
        <v>94.05</v>
      </c>
      <c r="R21">
        <v>67.117999999999995</v>
      </c>
      <c r="S21">
        <v>0.26600000000000001</v>
      </c>
      <c r="T21">
        <v>4</v>
      </c>
      <c r="V21" t="s">
        <v>88</v>
      </c>
    </row>
    <row r="22" spans="1:22" x14ac:dyDescent="0.25">
      <c r="A22" s="12">
        <v>44292.858148148145</v>
      </c>
      <c r="B22" t="s">
        <v>76</v>
      </c>
      <c r="C22">
        <v>56355098</v>
      </c>
      <c r="J22" t="s">
        <v>77</v>
      </c>
      <c r="L22">
        <v>8</v>
      </c>
      <c r="M22">
        <v>253</v>
      </c>
      <c r="N22">
        <v>223</v>
      </c>
      <c r="O22">
        <v>0</v>
      </c>
      <c r="P22">
        <v>960</v>
      </c>
      <c r="Q22">
        <v>88.14</v>
      </c>
      <c r="R22">
        <v>69.283000000000001</v>
      </c>
      <c r="S22">
        <v>0.27400000000000002</v>
      </c>
      <c r="T22">
        <v>4</v>
      </c>
      <c r="V22" t="s">
        <v>88</v>
      </c>
    </row>
    <row r="23" spans="1:22" x14ac:dyDescent="0.25">
      <c r="A23" s="12">
        <v>44292.858414351853</v>
      </c>
      <c r="B23" t="s">
        <v>76</v>
      </c>
      <c r="C23">
        <v>56355098</v>
      </c>
      <c r="J23" t="s">
        <v>77</v>
      </c>
      <c r="L23">
        <v>9</v>
      </c>
      <c r="M23">
        <v>251</v>
      </c>
      <c r="N23">
        <v>232</v>
      </c>
      <c r="O23">
        <v>0</v>
      </c>
      <c r="P23">
        <v>1040</v>
      </c>
      <c r="Q23">
        <v>92.43</v>
      </c>
      <c r="R23">
        <v>75.057000000000002</v>
      </c>
      <c r="S23">
        <v>0.29899999999999999</v>
      </c>
      <c r="T23">
        <v>4</v>
      </c>
      <c r="V23" t="s">
        <v>88</v>
      </c>
    </row>
    <row r="24" spans="1:22" x14ac:dyDescent="0.25">
      <c r="A24" s="12">
        <v>44292.858749999999</v>
      </c>
      <c r="B24" t="s">
        <v>76</v>
      </c>
      <c r="C24">
        <v>56355098</v>
      </c>
      <c r="E24">
        <v>5576687.5310000004</v>
      </c>
      <c r="F24">
        <v>687647.74800000002</v>
      </c>
      <c r="J24" t="s">
        <v>77</v>
      </c>
      <c r="L24">
        <v>10</v>
      </c>
      <c r="M24">
        <v>254</v>
      </c>
      <c r="N24">
        <v>243</v>
      </c>
      <c r="O24">
        <v>0</v>
      </c>
      <c r="P24">
        <v>1100</v>
      </c>
      <c r="Q24">
        <v>95.67</v>
      </c>
      <c r="R24">
        <v>79.387</v>
      </c>
      <c r="S24">
        <v>0.313</v>
      </c>
      <c r="T24">
        <v>4</v>
      </c>
      <c r="V24" t="s">
        <v>88</v>
      </c>
    </row>
    <row r="25" spans="1:22" x14ac:dyDescent="0.25">
      <c r="A25" s="12">
        <v>44292.660567129627</v>
      </c>
      <c r="B25" t="s">
        <v>8</v>
      </c>
      <c r="C25">
        <v>56355104</v>
      </c>
      <c r="E25">
        <v>5577463.057</v>
      </c>
      <c r="F25">
        <v>688626.41700000002</v>
      </c>
      <c r="J25" t="s">
        <v>77</v>
      </c>
      <c r="L25">
        <v>1</v>
      </c>
      <c r="M25">
        <v>136</v>
      </c>
      <c r="N25">
        <v>91</v>
      </c>
      <c r="O25">
        <v>0.1</v>
      </c>
      <c r="P25">
        <v>520</v>
      </c>
      <c r="Q25">
        <v>66.91</v>
      </c>
      <c r="R25">
        <v>37.527999999999999</v>
      </c>
      <c r="S25">
        <v>0.27600000000000002</v>
      </c>
      <c r="T25">
        <v>4</v>
      </c>
      <c r="U25" t="s">
        <v>86</v>
      </c>
      <c r="V25" t="s">
        <v>89</v>
      </c>
    </row>
    <row r="26" spans="1:22" x14ac:dyDescent="0.25">
      <c r="A26" s="12">
        <v>44292.663275462961</v>
      </c>
      <c r="B26" t="s">
        <v>8</v>
      </c>
      <c r="C26">
        <v>56355104</v>
      </c>
      <c r="J26" t="s">
        <v>77</v>
      </c>
      <c r="L26">
        <v>2</v>
      </c>
      <c r="M26">
        <v>137</v>
      </c>
      <c r="N26">
        <v>101</v>
      </c>
      <c r="O26">
        <v>0</v>
      </c>
      <c r="P26">
        <v>560</v>
      </c>
      <c r="Q26">
        <v>73.72</v>
      </c>
      <c r="R26">
        <v>40.414999999999999</v>
      </c>
      <c r="S26">
        <v>0.29499999999999998</v>
      </c>
      <c r="T26">
        <v>5</v>
      </c>
      <c r="V26" t="s">
        <v>89</v>
      </c>
    </row>
    <row r="27" spans="1:22" x14ac:dyDescent="0.25">
      <c r="A27" s="12">
        <v>44292.664664351854</v>
      </c>
      <c r="B27" t="s">
        <v>8</v>
      </c>
      <c r="C27">
        <v>56355104</v>
      </c>
      <c r="J27" t="s">
        <v>77</v>
      </c>
      <c r="L27">
        <v>3</v>
      </c>
      <c r="M27">
        <v>135</v>
      </c>
      <c r="N27">
        <v>116</v>
      </c>
      <c r="O27">
        <v>0.1</v>
      </c>
      <c r="P27">
        <v>560</v>
      </c>
      <c r="Q27">
        <v>85.93</v>
      </c>
      <c r="R27">
        <v>40.414999999999999</v>
      </c>
      <c r="S27">
        <v>0.3</v>
      </c>
      <c r="T27">
        <v>5</v>
      </c>
      <c r="V27" t="s">
        <v>89</v>
      </c>
    </row>
    <row r="28" spans="1:22" x14ac:dyDescent="0.25">
      <c r="A28" s="12">
        <v>44292.665706018517</v>
      </c>
      <c r="B28" t="s">
        <v>8</v>
      </c>
      <c r="C28">
        <v>56355104</v>
      </c>
      <c r="J28" t="s">
        <v>77</v>
      </c>
      <c r="L28">
        <v>4</v>
      </c>
      <c r="M28">
        <v>133</v>
      </c>
      <c r="N28">
        <v>123</v>
      </c>
      <c r="O28">
        <v>0</v>
      </c>
      <c r="P28">
        <v>600</v>
      </c>
      <c r="Q28">
        <v>92.48</v>
      </c>
      <c r="R28">
        <v>43.302</v>
      </c>
      <c r="S28">
        <v>0.32600000000000001</v>
      </c>
      <c r="T28">
        <v>5</v>
      </c>
      <c r="V28" t="s">
        <v>89</v>
      </c>
    </row>
    <row r="29" spans="1:22" x14ac:dyDescent="0.25">
      <c r="A29" s="12">
        <v>44292.667048611111</v>
      </c>
      <c r="B29" t="s">
        <v>8</v>
      </c>
      <c r="C29">
        <v>56355104</v>
      </c>
      <c r="J29" t="s">
        <v>77</v>
      </c>
      <c r="L29">
        <v>5</v>
      </c>
      <c r="M29">
        <v>138</v>
      </c>
      <c r="N29">
        <v>97</v>
      </c>
      <c r="O29">
        <v>0</v>
      </c>
      <c r="P29">
        <v>560</v>
      </c>
      <c r="Q29">
        <v>70.290000000000006</v>
      </c>
      <c r="R29">
        <v>40.414999999999999</v>
      </c>
      <c r="S29">
        <v>0.29299999999999998</v>
      </c>
      <c r="T29">
        <v>3</v>
      </c>
      <c r="V29" t="s">
        <v>89</v>
      </c>
    </row>
    <row r="30" spans="1:22" x14ac:dyDescent="0.25">
      <c r="A30" s="12">
        <v>44292.668622685182</v>
      </c>
      <c r="B30" t="s">
        <v>8</v>
      </c>
      <c r="C30">
        <v>56355104</v>
      </c>
      <c r="J30" t="s">
        <v>77</v>
      </c>
      <c r="L30">
        <v>6</v>
      </c>
      <c r="M30">
        <v>134</v>
      </c>
      <c r="N30">
        <v>96</v>
      </c>
      <c r="O30">
        <v>0</v>
      </c>
      <c r="P30">
        <v>560</v>
      </c>
      <c r="Q30">
        <v>71.64</v>
      </c>
      <c r="R30">
        <v>40.414999999999999</v>
      </c>
      <c r="S30">
        <v>0.30199999999999999</v>
      </c>
      <c r="T30">
        <v>3</v>
      </c>
      <c r="V30" t="s">
        <v>89</v>
      </c>
    </row>
    <row r="31" spans="1:22" x14ac:dyDescent="0.25">
      <c r="A31" s="12">
        <v>44292.670972222222</v>
      </c>
      <c r="B31" t="s">
        <v>8</v>
      </c>
      <c r="C31">
        <v>56355104</v>
      </c>
      <c r="J31" t="s">
        <v>77</v>
      </c>
      <c r="L31">
        <v>7</v>
      </c>
      <c r="M31">
        <v>133</v>
      </c>
      <c r="N31">
        <v>104</v>
      </c>
      <c r="O31">
        <v>0</v>
      </c>
      <c r="P31">
        <v>530</v>
      </c>
      <c r="Q31">
        <v>78.2</v>
      </c>
      <c r="R31">
        <v>38.25</v>
      </c>
      <c r="S31">
        <v>0.28799999999999998</v>
      </c>
      <c r="T31">
        <v>4</v>
      </c>
      <c r="V31" t="s">
        <v>89</v>
      </c>
    </row>
    <row r="32" spans="1:22" x14ac:dyDescent="0.25">
      <c r="A32" s="12">
        <v>44292.671967592592</v>
      </c>
      <c r="B32" t="s">
        <v>8</v>
      </c>
      <c r="C32">
        <v>56355104</v>
      </c>
      <c r="J32" t="s">
        <v>77</v>
      </c>
      <c r="L32">
        <v>8</v>
      </c>
      <c r="M32">
        <v>129</v>
      </c>
      <c r="N32">
        <v>108</v>
      </c>
      <c r="O32">
        <v>0</v>
      </c>
      <c r="P32">
        <v>480</v>
      </c>
      <c r="Q32">
        <v>83.72</v>
      </c>
      <c r="R32">
        <v>34.640999999999998</v>
      </c>
      <c r="S32">
        <v>0.26900000000000002</v>
      </c>
      <c r="T32">
        <v>4</v>
      </c>
      <c r="V32" t="s">
        <v>89</v>
      </c>
    </row>
    <row r="33" spans="1:22" x14ac:dyDescent="0.25">
      <c r="A33" s="12">
        <v>44292.673877314817</v>
      </c>
      <c r="B33" t="s">
        <v>8</v>
      </c>
      <c r="C33">
        <v>56355104</v>
      </c>
      <c r="J33" t="s">
        <v>77</v>
      </c>
      <c r="L33">
        <v>9</v>
      </c>
      <c r="M33">
        <v>126</v>
      </c>
      <c r="N33">
        <v>101</v>
      </c>
      <c r="O33">
        <v>0</v>
      </c>
      <c r="P33">
        <v>470</v>
      </c>
      <c r="Q33">
        <v>80.16</v>
      </c>
      <c r="R33">
        <v>33.92</v>
      </c>
      <c r="S33">
        <v>0.26900000000000002</v>
      </c>
      <c r="T33">
        <v>4</v>
      </c>
      <c r="V33" t="s">
        <v>89</v>
      </c>
    </row>
    <row r="34" spans="1:22" ht="15.75" thickBot="1" x14ac:dyDescent="0.3">
      <c r="A34" s="12">
        <v>44292.675891203704</v>
      </c>
      <c r="B34" t="s">
        <v>8</v>
      </c>
      <c r="C34">
        <v>56355104</v>
      </c>
      <c r="E34">
        <v>5577481.0590000004</v>
      </c>
      <c r="F34">
        <v>688626.11100000003</v>
      </c>
      <c r="J34" t="s">
        <v>77</v>
      </c>
      <c r="L34">
        <v>10</v>
      </c>
      <c r="M34">
        <v>128</v>
      </c>
      <c r="N34">
        <v>102</v>
      </c>
      <c r="O34">
        <v>0.1</v>
      </c>
      <c r="P34">
        <v>550</v>
      </c>
      <c r="Q34">
        <v>79.69</v>
      </c>
      <c r="R34">
        <v>39.692999999999998</v>
      </c>
      <c r="S34">
        <v>0.31</v>
      </c>
      <c r="T34">
        <v>4</v>
      </c>
      <c r="V34" t="s">
        <v>89</v>
      </c>
    </row>
    <row r="35" spans="1:22" ht="15.75" thickBot="1" x14ac:dyDescent="0.3">
      <c r="A35" s="11">
        <v>44292.860763888886</v>
      </c>
      <c r="B35" s="2" t="s">
        <v>91</v>
      </c>
      <c r="C35" s="2">
        <v>56355280</v>
      </c>
      <c r="E35">
        <v>5577327.2800000003</v>
      </c>
      <c r="F35">
        <v>687713.32200000004</v>
      </c>
      <c r="J35" t="s">
        <v>77</v>
      </c>
      <c r="L35">
        <v>1</v>
      </c>
      <c r="M35" s="3">
        <v>134</v>
      </c>
      <c r="N35" s="3">
        <v>101</v>
      </c>
      <c r="O35" s="3">
        <v>0</v>
      </c>
      <c r="P35" s="3">
        <v>490</v>
      </c>
      <c r="Q35" s="3">
        <v>75.37</v>
      </c>
      <c r="R35" s="3">
        <v>35.363</v>
      </c>
      <c r="S35" s="3">
        <v>0.26400000000000001</v>
      </c>
      <c r="T35" s="2">
        <v>4</v>
      </c>
    </row>
    <row r="36" spans="1:22" ht="15.75" thickBot="1" x14ac:dyDescent="0.3">
      <c r="A36" s="11">
        <v>44292.861388888887</v>
      </c>
      <c r="B36" s="2" t="s">
        <v>91</v>
      </c>
      <c r="C36" s="2">
        <v>56355280</v>
      </c>
      <c r="J36" t="s">
        <v>77</v>
      </c>
      <c r="L36">
        <v>2</v>
      </c>
      <c r="M36" s="3">
        <v>136</v>
      </c>
      <c r="N36" s="3">
        <v>109</v>
      </c>
      <c r="O36" s="3">
        <v>0</v>
      </c>
      <c r="P36" s="3">
        <v>610</v>
      </c>
      <c r="Q36" s="3">
        <v>80.150000000000006</v>
      </c>
      <c r="R36" s="3">
        <v>44.024000000000001</v>
      </c>
      <c r="S36" s="3">
        <v>0.32400000000000001</v>
      </c>
      <c r="T36" s="2">
        <v>4</v>
      </c>
    </row>
    <row r="37" spans="1:22" ht="15.75" thickBot="1" x14ac:dyDescent="0.3">
      <c r="A37" s="11">
        <v>44292.861666666664</v>
      </c>
      <c r="B37" s="2" t="s">
        <v>91</v>
      </c>
      <c r="C37" s="2">
        <v>56355280</v>
      </c>
      <c r="J37" t="s">
        <v>77</v>
      </c>
      <c r="L37">
        <v>3</v>
      </c>
      <c r="M37" s="3">
        <v>142</v>
      </c>
      <c r="N37" s="3">
        <v>128</v>
      </c>
      <c r="O37" s="3">
        <v>0</v>
      </c>
      <c r="P37" s="3">
        <v>640</v>
      </c>
      <c r="Q37" s="3">
        <v>90.14</v>
      </c>
      <c r="R37" s="3">
        <v>46.189</v>
      </c>
      <c r="S37" s="3">
        <v>0.32500000000000001</v>
      </c>
      <c r="T37" s="2">
        <v>4</v>
      </c>
    </row>
    <row r="38" spans="1:22" ht="15.75" thickBot="1" x14ac:dyDescent="0.3">
      <c r="A38" s="11">
        <v>44292.861990740741</v>
      </c>
      <c r="B38" s="2" t="s">
        <v>91</v>
      </c>
      <c r="C38" s="2">
        <v>56355280</v>
      </c>
      <c r="J38" t="s">
        <v>77</v>
      </c>
      <c r="L38">
        <v>4</v>
      </c>
      <c r="M38" s="3">
        <v>141</v>
      </c>
      <c r="N38" s="3">
        <v>128</v>
      </c>
      <c r="O38" s="3">
        <v>0</v>
      </c>
      <c r="P38" s="3">
        <v>640</v>
      </c>
      <c r="Q38" s="3">
        <v>90.78</v>
      </c>
      <c r="R38" s="3">
        <v>46.189</v>
      </c>
      <c r="S38" s="3">
        <v>0.32800000000000001</v>
      </c>
      <c r="T38" s="2">
        <v>4</v>
      </c>
    </row>
    <row r="39" spans="1:22" ht="15.75" thickBot="1" x14ac:dyDescent="0.3">
      <c r="A39" s="11">
        <v>44292.862233796295</v>
      </c>
      <c r="B39" s="2" t="s">
        <v>91</v>
      </c>
      <c r="C39" s="2">
        <v>56355280</v>
      </c>
      <c r="J39" t="s">
        <v>77</v>
      </c>
      <c r="L39">
        <v>5</v>
      </c>
      <c r="M39" s="3">
        <v>146</v>
      </c>
      <c r="N39" s="3">
        <v>138</v>
      </c>
      <c r="O39" s="3">
        <v>0</v>
      </c>
      <c r="P39" s="3">
        <v>690</v>
      </c>
      <c r="Q39" s="3">
        <v>94.52</v>
      </c>
      <c r="R39" s="3">
        <v>49.796999999999997</v>
      </c>
      <c r="S39" s="3">
        <v>0.34100000000000003</v>
      </c>
      <c r="T39" s="2">
        <v>4</v>
      </c>
    </row>
    <row r="40" spans="1:22" ht="15.75" thickBot="1" x14ac:dyDescent="0.3">
      <c r="A40" s="11">
        <v>44292.862615740742</v>
      </c>
      <c r="B40" s="2" t="s">
        <v>91</v>
      </c>
      <c r="C40" s="2">
        <v>56355280</v>
      </c>
      <c r="J40" t="s">
        <v>77</v>
      </c>
      <c r="L40">
        <v>6</v>
      </c>
      <c r="M40" s="3">
        <v>152</v>
      </c>
      <c r="N40" s="3">
        <v>133</v>
      </c>
      <c r="O40" s="3">
        <v>0</v>
      </c>
      <c r="P40" s="3">
        <v>720</v>
      </c>
      <c r="Q40" s="3">
        <v>87.5</v>
      </c>
      <c r="R40" s="3">
        <v>51.962000000000003</v>
      </c>
      <c r="S40" s="3">
        <v>0.34200000000000003</v>
      </c>
      <c r="T40" s="2">
        <v>4</v>
      </c>
    </row>
    <row r="41" spans="1:22" ht="15.75" thickBot="1" x14ac:dyDescent="0.3">
      <c r="A41" s="11">
        <v>44292.862812500003</v>
      </c>
      <c r="B41" s="2" t="s">
        <v>91</v>
      </c>
      <c r="C41" s="2">
        <v>56355280</v>
      </c>
      <c r="J41" t="s">
        <v>77</v>
      </c>
      <c r="L41">
        <v>7</v>
      </c>
      <c r="M41" s="3">
        <v>155</v>
      </c>
      <c r="N41" s="3">
        <v>146</v>
      </c>
      <c r="O41" s="3">
        <v>0</v>
      </c>
      <c r="P41" s="3">
        <v>730</v>
      </c>
      <c r="Q41" s="3">
        <v>94.19</v>
      </c>
      <c r="R41" s="3">
        <v>52.683999999999997</v>
      </c>
      <c r="S41" s="3">
        <v>0.34</v>
      </c>
      <c r="T41" s="2">
        <v>4</v>
      </c>
    </row>
    <row r="42" spans="1:22" ht="15.75" thickBot="1" x14ac:dyDescent="0.3">
      <c r="A42" s="11">
        <v>44292.863009259258</v>
      </c>
      <c r="B42" s="2" t="s">
        <v>91</v>
      </c>
      <c r="C42" s="2">
        <v>56355280</v>
      </c>
      <c r="J42" t="s">
        <v>77</v>
      </c>
      <c r="L42">
        <v>8</v>
      </c>
      <c r="M42" s="3">
        <v>147</v>
      </c>
      <c r="N42" s="3">
        <v>120</v>
      </c>
      <c r="O42" s="3">
        <v>0</v>
      </c>
      <c r="P42" s="3">
        <v>570</v>
      </c>
      <c r="Q42" s="3">
        <v>81.63</v>
      </c>
      <c r="R42" s="3">
        <v>41.137</v>
      </c>
      <c r="S42" s="3">
        <v>0.28000000000000003</v>
      </c>
      <c r="T42" s="2">
        <v>4</v>
      </c>
    </row>
    <row r="43" spans="1:22" ht="15.75" thickBot="1" x14ac:dyDescent="0.3">
      <c r="A43" s="11">
        <v>44292.863356481481</v>
      </c>
      <c r="B43" s="2" t="s">
        <v>91</v>
      </c>
      <c r="C43" s="2">
        <v>56355280</v>
      </c>
      <c r="J43" t="s">
        <v>77</v>
      </c>
      <c r="L43">
        <v>9</v>
      </c>
      <c r="M43" s="3">
        <v>133</v>
      </c>
      <c r="N43" s="3">
        <v>115</v>
      </c>
      <c r="O43" s="3">
        <v>0</v>
      </c>
      <c r="P43" s="3">
        <v>590</v>
      </c>
      <c r="Q43" s="3">
        <v>86.47</v>
      </c>
      <c r="R43" s="3">
        <v>42.58</v>
      </c>
      <c r="S43" s="3">
        <v>0.32</v>
      </c>
      <c r="T43" s="2">
        <v>4</v>
      </c>
    </row>
    <row r="44" spans="1:22" ht="15.75" thickBot="1" x14ac:dyDescent="0.3">
      <c r="A44" s="11">
        <v>44292.863611111112</v>
      </c>
      <c r="B44" s="2" t="s">
        <v>91</v>
      </c>
      <c r="C44" s="2">
        <v>56355280</v>
      </c>
      <c r="E44">
        <v>5577315.4610000001</v>
      </c>
      <c r="F44">
        <v>687714.64</v>
      </c>
      <c r="J44" t="s">
        <v>77</v>
      </c>
      <c r="L44">
        <v>10</v>
      </c>
      <c r="M44" s="3">
        <v>127</v>
      </c>
      <c r="N44" s="3">
        <v>115</v>
      </c>
      <c r="O44" s="3">
        <v>0</v>
      </c>
      <c r="P44" s="3">
        <v>590</v>
      </c>
      <c r="Q44" s="3">
        <v>90.55</v>
      </c>
      <c r="R44" s="3">
        <v>42.58</v>
      </c>
      <c r="S44" s="3">
        <v>0.33500000000000002</v>
      </c>
      <c r="T44" s="2">
        <v>4</v>
      </c>
    </row>
    <row r="45" spans="1:22" ht="15.75" thickBot="1" x14ac:dyDescent="0.3">
      <c r="A45" s="11">
        <v>44293.527002314811</v>
      </c>
      <c r="B45" s="2" t="s">
        <v>92</v>
      </c>
      <c r="C45" s="2">
        <v>56394393</v>
      </c>
      <c r="E45">
        <v>5577240.682</v>
      </c>
      <c r="F45">
        <v>688282.99300000002</v>
      </c>
      <c r="L45" s="2">
        <v>1</v>
      </c>
      <c r="M45" s="3">
        <v>154</v>
      </c>
      <c r="N45" s="3">
        <v>127</v>
      </c>
      <c r="O45" s="3">
        <v>0</v>
      </c>
      <c r="P45" s="3">
        <v>580</v>
      </c>
      <c r="Q45" s="3">
        <v>82.47</v>
      </c>
      <c r="R45" s="3">
        <v>41.857999999999997</v>
      </c>
      <c r="S45" s="3">
        <v>0.27200000000000002</v>
      </c>
      <c r="T45" s="2">
        <v>5</v>
      </c>
    </row>
    <row r="46" spans="1:22" ht="15.75" thickBot="1" x14ac:dyDescent="0.3">
      <c r="A46" s="11">
        <v>44293.529016203705</v>
      </c>
      <c r="B46" s="2" t="s">
        <v>92</v>
      </c>
      <c r="C46" s="2">
        <v>56394393</v>
      </c>
      <c r="L46" s="2">
        <v>2</v>
      </c>
      <c r="M46" s="3">
        <v>156</v>
      </c>
      <c r="N46" s="3">
        <v>115</v>
      </c>
      <c r="O46" s="3">
        <v>0</v>
      </c>
      <c r="P46" s="3">
        <v>580</v>
      </c>
      <c r="Q46" s="3">
        <v>73.72</v>
      </c>
      <c r="R46" s="3">
        <v>41.857999999999997</v>
      </c>
      <c r="S46" s="3">
        <v>0.26800000000000002</v>
      </c>
      <c r="T46" s="2">
        <v>5</v>
      </c>
    </row>
    <row r="47" spans="1:22" ht="15.75" thickBot="1" x14ac:dyDescent="0.3">
      <c r="A47" s="11">
        <v>44293.531134259261</v>
      </c>
      <c r="B47" s="2" t="s">
        <v>92</v>
      </c>
      <c r="C47" s="2">
        <v>56394393</v>
      </c>
      <c r="L47" s="2">
        <v>3</v>
      </c>
      <c r="M47" s="3">
        <v>157</v>
      </c>
      <c r="N47" s="3">
        <v>135</v>
      </c>
      <c r="O47" s="3">
        <v>0</v>
      </c>
      <c r="P47" s="3">
        <v>640</v>
      </c>
      <c r="Q47" s="3">
        <v>85.99</v>
      </c>
      <c r="R47" s="3">
        <v>46.189</v>
      </c>
      <c r="S47" s="3">
        <v>0.29399999999999998</v>
      </c>
      <c r="T47" s="2">
        <v>5</v>
      </c>
    </row>
    <row r="48" spans="1:22" ht="15.75" thickBot="1" x14ac:dyDescent="0.3">
      <c r="A48" s="11">
        <v>44293.532962962963</v>
      </c>
      <c r="B48" s="2" t="s">
        <v>92</v>
      </c>
      <c r="C48" s="2">
        <v>56394393</v>
      </c>
      <c r="L48" s="2">
        <v>4</v>
      </c>
      <c r="M48" s="3">
        <v>159</v>
      </c>
      <c r="N48" s="3">
        <v>135</v>
      </c>
      <c r="O48" s="3">
        <v>1</v>
      </c>
      <c r="P48" s="3">
        <v>670</v>
      </c>
      <c r="Q48" s="3">
        <v>84.91</v>
      </c>
      <c r="R48" s="3">
        <v>48.353999999999999</v>
      </c>
      <c r="S48" s="3">
        <v>0.30599999999999999</v>
      </c>
      <c r="T48" s="2">
        <v>5</v>
      </c>
    </row>
    <row r="49" spans="1:20" ht="15.75" thickBot="1" x14ac:dyDescent="0.3">
      <c r="A49" s="11">
        <v>44293.535671296297</v>
      </c>
      <c r="B49" s="2" t="s">
        <v>92</v>
      </c>
      <c r="C49" s="2">
        <v>56394393</v>
      </c>
      <c r="L49" s="2">
        <v>5</v>
      </c>
      <c r="M49" s="3">
        <v>160</v>
      </c>
      <c r="N49" s="3">
        <v>123</v>
      </c>
      <c r="O49" s="3">
        <v>0</v>
      </c>
      <c r="P49" s="3">
        <v>660</v>
      </c>
      <c r="Q49" s="3">
        <v>76.88</v>
      </c>
      <c r="R49" s="3">
        <v>47.631999999999998</v>
      </c>
      <c r="S49" s="3">
        <v>0.29799999999999999</v>
      </c>
      <c r="T49" s="2">
        <v>5</v>
      </c>
    </row>
    <row r="50" spans="1:20" ht="15.75" thickBot="1" x14ac:dyDescent="0.3">
      <c r="A50" s="11">
        <v>44293.537916666668</v>
      </c>
      <c r="B50" s="2" t="s">
        <v>92</v>
      </c>
      <c r="C50" s="2">
        <v>56394393</v>
      </c>
      <c r="L50" s="2">
        <v>6</v>
      </c>
      <c r="M50" s="3">
        <v>155</v>
      </c>
      <c r="N50" s="3">
        <v>120</v>
      </c>
      <c r="O50" s="3">
        <v>0</v>
      </c>
      <c r="P50" s="3">
        <v>560</v>
      </c>
      <c r="Q50" s="3">
        <v>77.42</v>
      </c>
      <c r="R50" s="3">
        <v>40.414999999999999</v>
      </c>
      <c r="S50" s="3">
        <v>0.26100000000000001</v>
      </c>
      <c r="T50" s="2">
        <v>5</v>
      </c>
    </row>
    <row r="51" spans="1:20" ht="15.75" thickBot="1" x14ac:dyDescent="0.3">
      <c r="A51" s="11">
        <v>44293.54042824074</v>
      </c>
      <c r="B51" s="2" t="s">
        <v>92</v>
      </c>
      <c r="C51" s="2">
        <v>56394393</v>
      </c>
      <c r="L51" s="2">
        <v>7</v>
      </c>
      <c r="M51" s="3">
        <v>166</v>
      </c>
      <c r="N51" s="3">
        <v>129</v>
      </c>
      <c r="O51" s="3">
        <v>0.1</v>
      </c>
      <c r="P51" s="3">
        <v>590</v>
      </c>
      <c r="Q51" s="3">
        <v>77.709999999999994</v>
      </c>
      <c r="R51" s="3">
        <v>42.58</v>
      </c>
      <c r="S51" s="3">
        <v>0.25700000000000001</v>
      </c>
      <c r="T51" s="2">
        <v>4</v>
      </c>
    </row>
    <row r="52" spans="1:20" ht="15.75" thickBot="1" x14ac:dyDescent="0.3">
      <c r="A52" s="11">
        <v>44293.54241898148</v>
      </c>
      <c r="B52" s="2" t="s">
        <v>92</v>
      </c>
      <c r="C52" s="2">
        <v>56394393</v>
      </c>
      <c r="L52" s="2">
        <v>8</v>
      </c>
      <c r="M52" s="3">
        <v>170</v>
      </c>
      <c r="N52" s="3">
        <v>152</v>
      </c>
      <c r="O52" s="3">
        <v>0</v>
      </c>
      <c r="P52" s="3">
        <v>640</v>
      </c>
      <c r="Q52" s="3">
        <v>89.41</v>
      </c>
      <c r="R52" s="3">
        <v>46.189</v>
      </c>
      <c r="S52" s="3">
        <v>0.27200000000000002</v>
      </c>
      <c r="T52" s="2">
        <v>4</v>
      </c>
    </row>
    <row r="53" spans="1:20" ht="15.75" thickBot="1" x14ac:dyDescent="0.3">
      <c r="A53" s="11">
        <v>44293.543657407405</v>
      </c>
      <c r="B53" s="2" t="s">
        <v>92</v>
      </c>
      <c r="C53" s="2">
        <v>56394393</v>
      </c>
      <c r="L53" s="2">
        <v>9</v>
      </c>
      <c r="M53" s="3">
        <v>171</v>
      </c>
      <c r="N53" s="3">
        <v>128</v>
      </c>
      <c r="O53" s="3">
        <v>3</v>
      </c>
      <c r="P53" s="3">
        <v>650</v>
      </c>
      <c r="Q53" s="3">
        <v>74.849999999999994</v>
      </c>
      <c r="R53" s="3">
        <v>46.91</v>
      </c>
      <c r="S53" s="3">
        <v>0.27900000000000003</v>
      </c>
      <c r="T53" s="2">
        <v>5</v>
      </c>
    </row>
    <row r="54" spans="1:20" ht="15.75" thickBot="1" x14ac:dyDescent="0.3">
      <c r="A54" s="11">
        <v>44293.545775462961</v>
      </c>
      <c r="B54" s="2" t="s">
        <v>92</v>
      </c>
      <c r="C54" s="2">
        <v>56394393</v>
      </c>
      <c r="E54">
        <v>5577232.2759999996</v>
      </c>
      <c r="F54">
        <v>688293.63100000005</v>
      </c>
      <c r="L54" s="2">
        <v>10</v>
      </c>
      <c r="M54" s="3">
        <v>174</v>
      </c>
      <c r="N54" s="3">
        <v>141</v>
      </c>
      <c r="O54" s="3">
        <v>0.1</v>
      </c>
      <c r="P54" s="3">
        <v>660</v>
      </c>
      <c r="Q54" s="3">
        <v>81.03</v>
      </c>
      <c r="R54" s="3">
        <v>47.631999999999998</v>
      </c>
      <c r="S54" s="3">
        <v>0.27400000000000002</v>
      </c>
      <c r="T54" s="2">
        <v>4</v>
      </c>
    </row>
    <row r="55" spans="1:20" ht="15.75" thickBot="1" x14ac:dyDescent="0.3">
      <c r="A55" s="11">
        <v>44294.841087962966</v>
      </c>
      <c r="B55" s="2" t="s">
        <v>93</v>
      </c>
      <c r="C55" s="2">
        <v>56436949</v>
      </c>
      <c r="E55">
        <v>5578222.2309999997</v>
      </c>
      <c r="F55">
        <v>688070.70299999998</v>
      </c>
      <c r="L55" s="2">
        <v>10</v>
      </c>
      <c r="M55" s="3">
        <v>64</v>
      </c>
      <c r="N55" s="3">
        <v>41</v>
      </c>
      <c r="O55" s="3">
        <v>0</v>
      </c>
      <c r="P55" s="3">
        <v>320</v>
      </c>
      <c r="Q55" s="3">
        <v>64.06</v>
      </c>
      <c r="R55" s="3">
        <v>23.094000000000001</v>
      </c>
      <c r="S55" s="3">
        <v>0.36099999999999999</v>
      </c>
      <c r="T55" s="2">
        <v>5</v>
      </c>
    </row>
    <row r="56" spans="1:20" ht="15.75" thickBot="1" x14ac:dyDescent="0.3">
      <c r="A56" s="11">
        <v>44294.841157407405</v>
      </c>
      <c r="B56" s="2" t="s">
        <v>93</v>
      </c>
      <c r="C56" s="2">
        <v>56436949</v>
      </c>
      <c r="L56" s="2">
        <v>9</v>
      </c>
      <c r="M56" s="3">
        <v>66</v>
      </c>
      <c r="N56" s="3">
        <v>44</v>
      </c>
      <c r="O56" s="3">
        <v>0</v>
      </c>
      <c r="P56" s="3">
        <v>310</v>
      </c>
      <c r="Q56" s="3">
        <v>66.67</v>
      </c>
      <c r="R56" s="3">
        <v>22.373000000000001</v>
      </c>
      <c r="S56" s="3">
        <v>0.33900000000000002</v>
      </c>
      <c r="T56" s="2">
        <v>5</v>
      </c>
    </row>
    <row r="57" spans="1:20" ht="15.75" thickBot="1" x14ac:dyDescent="0.3">
      <c r="A57" s="11">
        <v>44294.841226851851</v>
      </c>
      <c r="B57" s="2" t="s">
        <v>93</v>
      </c>
      <c r="C57" s="2">
        <v>56436949</v>
      </c>
      <c r="L57" s="2">
        <v>8</v>
      </c>
      <c r="M57" s="3">
        <v>64</v>
      </c>
      <c r="N57" s="3">
        <v>45</v>
      </c>
      <c r="O57" s="3">
        <v>0</v>
      </c>
      <c r="P57" s="3">
        <v>320</v>
      </c>
      <c r="Q57" s="3">
        <v>70.31</v>
      </c>
      <c r="R57" s="3">
        <v>23.094000000000001</v>
      </c>
      <c r="S57" s="3">
        <v>0.36099999999999999</v>
      </c>
      <c r="T57" s="2">
        <v>5</v>
      </c>
    </row>
    <row r="58" spans="1:20" ht="15.75" thickBot="1" x14ac:dyDescent="0.3">
      <c r="A58" s="11">
        <v>44294.841307870367</v>
      </c>
      <c r="B58" s="2" t="s">
        <v>93</v>
      </c>
      <c r="C58" s="2">
        <v>56436949</v>
      </c>
      <c r="L58" s="2">
        <v>7</v>
      </c>
      <c r="M58" s="3">
        <v>62</v>
      </c>
      <c r="N58" s="3">
        <v>42</v>
      </c>
      <c r="O58" s="3">
        <v>0</v>
      </c>
      <c r="P58" s="3">
        <v>280</v>
      </c>
      <c r="Q58" s="3">
        <v>67.739999999999995</v>
      </c>
      <c r="R58" s="3">
        <v>20.207999999999998</v>
      </c>
      <c r="S58" s="3">
        <v>0.32600000000000001</v>
      </c>
      <c r="T58" s="2">
        <v>5</v>
      </c>
    </row>
    <row r="59" spans="1:20" ht="15.75" thickBot="1" x14ac:dyDescent="0.3">
      <c r="A59" s="11">
        <v>44294.84138888889</v>
      </c>
      <c r="B59" s="2" t="s">
        <v>93</v>
      </c>
      <c r="C59" s="2">
        <v>56436949</v>
      </c>
      <c r="L59" s="2">
        <v>6</v>
      </c>
      <c r="M59" s="3">
        <v>68</v>
      </c>
      <c r="N59" s="3">
        <v>52</v>
      </c>
      <c r="O59" s="3">
        <v>0</v>
      </c>
      <c r="P59" s="3">
        <v>360</v>
      </c>
      <c r="Q59" s="3">
        <v>76.47</v>
      </c>
      <c r="R59" s="3">
        <v>25.981000000000002</v>
      </c>
      <c r="S59" s="3">
        <v>0.38200000000000001</v>
      </c>
      <c r="T59" s="2">
        <v>5</v>
      </c>
    </row>
    <row r="60" spans="1:20" ht="15.75" thickBot="1" x14ac:dyDescent="0.3">
      <c r="A60" s="11">
        <v>44294.841481481482</v>
      </c>
      <c r="B60" s="2" t="s">
        <v>93</v>
      </c>
      <c r="C60" s="2">
        <v>56436949</v>
      </c>
      <c r="L60" s="2">
        <v>5</v>
      </c>
      <c r="M60" s="3">
        <v>67</v>
      </c>
      <c r="N60" s="3">
        <v>46</v>
      </c>
      <c r="O60" s="3">
        <v>0</v>
      </c>
      <c r="P60" s="3">
        <v>300</v>
      </c>
      <c r="Q60" s="3">
        <v>68.66</v>
      </c>
      <c r="R60" s="3">
        <v>21.651</v>
      </c>
      <c r="S60" s="3">
        <v>0.32300000000000001</v>
      </c>
      <c r="T60" s="2">
        <v>5</v>
      </c>
    </row>
    <row r="61" spans="1:20" ht="15.75" thickBot="1" x14ac:dyDescent="0.3">
      <c r="A61" s="11">
        <v>44294.841562499998</v>
      </c>
      <c r="B61" s="2" t="s">
        <v>93</v>
      </c>
      <c r="C61" s="2">
        <v>56436949</v>
      </c>
      <c r="L61" s="2">
        <v>4</v>
      </c>
      <c r="M61" s="3">
        <v>65</v>
      </c>
      <c r="N61" s="3">
        <v>45</v>
      </c>
      <c r="O61" s="3">
        <v>0</v>
      </c>
      <c r="P61" s="3">
        <v>320</v>
      </c>
      <c r="Q61" s="3">
        <v>69.23</v>
      </c>
      <c r="R61" s="3">
        <v>23.094000000000001</v>
      </c>
      <c r="S61" s="3">
        <v>0.35499999999999998</v>
      </c>
      <c r="T61" s="2">
        <v>5</v>
      </c>
    </row>
    <row r="62" spans="1:20" ht="15.75" thickBot="1" x14ac:dyDescent="0.3">
      <c r="A62" s="11">
        <v>44294.841620370367</v>
      </c>
      <c r="B62" s="2" t="s">
        <v>93</v>
      </c>
      <c r="C62" s="2">
        <v>56436949</v>
      </c>
      <c r="L62" s="2">
        <v>3</v>
      </c>
      <c r="M62" s="3">
        <v>68</v>
      </c>
      <c r="N62" s="3">
        <v>50</v>
      </c>
      <c r="O62" s="3">
        <v>0</v>
      </c>
      <c r="P62" s="3">
        <v>350</v>
      </c>
      <c r="Q62" s="3">
        <v>73.53</v>
      </c>
      <c r="R62" s="3">
        <v>25.259</v>
      </c>
      <c r="S62" s="3">
        <v>0.371</v>
      </c>
      <c r="T62" s="2">
        <v>5</v>
      </c>
    </row>
    <row r="63" spans="1:20" ht="15.75" thickBot="1" x14ac:dyDescent="0.3">
      <c r="A63" s="11">
        <v>44294.84171296296</v>
      </c>
      <c r="B63" s="2" t="s">
        <v>93</v>
      </c>
      <c r="C63" s="2">
        <v>56436949</v>
      </c>
      <c r="L63" s="2">
        <v>2</v>
      </c>
      <c r="M63" s="3">
        <v>68</v>
      </c>
      <c r="N63" s="3">
        <v>47</v>
      </c>
      <c r="O63" s="3">
        <v>0</v>
      </c>
      <c r="P63" s="3">
        <v>310</v>
      </c>
      <c r="Q63" s="3">
        <v>69.12</v>
      </c>
      <c r="R63" s="3">
        <v>22.373000000000001</v>
      </c>
      <c r="S63" s="3">
        <v>0.32900000000000001</v>
      </c>
      <c r="T63" s="2">
        <v>5</v>
      </c>
    </row>
    <row r="64" spans="1:20" ht="15.75" thickBot="1" x14ac:dyDescent="0.3">
      <c r="A64" s="11">
        <v>44294.84175925926</v>
      </c>
      <c r="B64" s="2" t="s">
        <v>93</v>
      </c>
      <c r="C64" s="2">
        <v>56436949</v>
      </c>
      <c r="E64">
        <v>5578212.2309999997</v>
      </c>
      <c r="F64">
        <v>688080.63300000003</v>
      </c>
      <c r="L64" s="2">
        <v>1</v>
      </c>
      <c r="M64" s="3">
        <v>68</v>
      </c>
      <c r="N64" s="3">
        <v>53</v>
      </c>
      <c r="O64" s="3">
        <v>0</v>
      </c>
      <c r="P64" s="3">
        <v>360</v>
      </c>
      <c r="Q64" s="3">
        <v>77.94</v>
      </c>
      <c r="R64" s="3">
        <v>25.981000000000002</v>
      </c>
      <c r="S64" s="3">
        <v>0.38200000000000001</v>
      </c>
      <c r="T64" s="2">
        <v>5</v>
      </c>
    </row>
    <row r="65" spans="1:22" ht="15.75" thickBot="1" x14ac:dyDescent="0.3">
      <c r="A65" s="11">
        <v>44294.888414351852</v>
      </c>
      <c r="B65" s="2" t="s">
        <v>94</v>
      </c>
      <c r="C65" s="2">
        <v>56436972</v>
      </c>
      <c r="E65">
        <v>5578981.1969999997</v>
      </c>
      <c r="F65">
        <v>687513.18599999999</v>
      </c>
      <c r="L65" s="2">
        <v>10</v>
      </c>
      <c r="M65" s="3">
        <v>57</v>
      </c>
      <c r="N65" s="3">
        <v>40</v>
      </c>
      <c r="O65" s="3">
        <v>0</v>
      </c>
      <c r="P65" s="3">
        <v>310</v>
      </c>
      <c r="Q65" s="3">
        <v>70.180000000000007</v>
      </c>
      <c r="R65" s="3">
        <v>22.373000000000001</v>
      </c>
      <c r="S65" s="3">
        <v>0.39300000000000002</v>
      </c>
      <c r="T65" s="2">
        <v>5</v>
      </c>
    </row>
    <row r="66" spans="1:22" ht="15.75" thickBot="1" x14ac:dyDescent="0.3">
      <c r="A66" s="11">
        <v>44294.888483796298</v>
      </c>
      <c r="B66" s="2" t="s">
        <v>94</v>
      </c>
      <c r="C66" s="2">
        <v>56436972</v>
      </c>
      <c r="L66" s="2">
        <v>9</v>
      </c>
      <c r="M66" s="3">
        <v>64</v>
      </c>
      <c r="N66" s="3">
        <v>43</v>
      </c>
      <c r="O66" s="3">
        <v>0</v>
      </c>
      <c r="P66" s="3">
        <v>300</v>
      </c>
      <c r="Q66" s="3">
        <v>67.19</v>
      </c>
      <c r="R66" s="3">
        <v>21.651</v>
      </c>
      <c r="S66" s="3">
        <v>0.33800000000000002</v>
      </c>
      <c r="T66" s="2">
        <v>5</v>
      </c>
    </row>
    <row r="67" spans="1:22" ht="15.75" thickBot="1" x14ac:dyDescent="0.3">
      <c r="A67" s="11">
        <v>44294.888553240744</v>
      </c>
      <c r="B67" s="2" t="s">
        <v>94</v>
      </c>
      <c r="C67" s="2">
        <v>56436972</v>
      </c>
      <c r="L67" s="2">
        <v>8</v>
      </c>
      <c r="M67" s="3">
        <v>65</v>
      </c>
      <c r="N67" s="3">
        <v>49</v>
      </c>
      <c r="O67" s="3">
        <v>0</v>
      </c>
      <c r="P67" s="3">
        <v>360</v>
      </c>
      <c r="Q67" s="3">
        <v>75.38</v>
      </c>
      <c r="R67" s="3">
        <v>25.981000000000002</v>
      </c>
      <c r="S67" s="3">
        <v>0.4</v>
      </c>
      <c r="T67" s="2">
        <v>5</v>
      </c>
    </row>
    <row r="68" spans="1:22" ht="15.75" thickBot="1" x14ac:dyDescent="0.3">
      <c r="A68" s="11">
        <v>44294.888611111113</v>
      </c>
      <c r="B68" s="2" t="s">
        <v>94</v>
      </c>
      <c r="C68" s="2">
        <v>56436972</v>
      </c>
      <c r="L68" s="2">
        <v>7</v>
      </c>
      <c r="M68" s="3">
        <v>61</v>
      </c>
      <c r="N68" s="3">
        <v>33</v>
      </c>
      <c r="O68" s="3">
        <v>0</v>
      </c>
      <c r="P68" s="3">
        <v>290</v>
      </c>
      <c r="Q68" s="3">
        <v>54.1</v>
      </c>
      <c r="R68" s="3">
        <v>20.928999999999998</v>
      </c>
      <c r="S68" s="3">
        <v>0.34300000000000003</v>
      </c>
      <c r="T68" s="2">
        <v>5</v>
      </c>
    </row>
    <row r="69" spans="1:22" ht="15.75" thickBot="1" x14ac:dyDescent="0.3">
      <c r="A69" s="11">
        <v>44294.888680555552</v>
      </c>
      <c r="B69" s="2" t="s">
        <v>94</v>
      </c>
      <c r="C69" s="2">
        <v>56436972</v>
      </c>
      <c r="L69" s="2">
        <v>6</v>
      </c>
      <c r="M69" s="3">
        <v>63</v>
      </c>
      <c r="N69" s="3">
        <v>49</v>
      </c>
      <c r="O69" s="3">
        <v>0</v>
      </c>
      <c r="P69" s="3">
        <v>360</v>
      </c>
      <c r="Q69" s="3">
        <v>77.78</v>
      </c>
      <c r="R69" s="3">
        <v>25.981000000000002</v>
      </c>
      <c r="S69" s="3">
        <v>0.41199999999999998</v>
      </c>
      <c r="T69" s="2">
        <v>5</v>
      </c>
    </row>
    <row r="70" spans="1:22" ht="15.75" thickBot="1" x14ac:dyDescent="0.3">
      <c r="A70" s="11">
        <v>44294.888761574075</v>
      </c>
      <c r="B70" s="2" t="s">
        <v>94</v>
      </c>
      <c r="C70" s="2">
        <v>56436972</v>
      </c>
      <c r="L70" s="2">
        <v>5</v>
      </c>
      <c r="M70" s="3">
        <v>63</v>
      </c>
      <c r="N70" s="3">
        <v>47</v>
      </c>
      <c r="O70" s="3">
        <v>0</v>
      </c>
      <c r="P70" s="3">
        <v>300</v>
      </c>
      <c r="Q70" s="3">
        <v>74.599999999999994</v>
      </c>
      <c r="R70" s="3">
        <v>21.651</v>
      </c>
      <c r="S70" s="3">
        <v>0.34399999999999997</v>
      </c>
      <c r="T70" s="2">
        <v>5</v>
      </c>
    </row>
    <row r="71" spans="1:22" ht="15.75" thickBot="1" x14ac:dyDescent="0.3">
      <c r="A71" s="11">
        <v>44294.888819444444</v>
      </c>
      <c r="B71" s="2" t="s">
        <v>94</v>
      </c>
      <c r="C71" s="2">
        <v>56436972</v>
      </c>
      <c r="L71" s="2">
        <v>4</v>
      </c>
      <c r="M71" s="3">
        <v>65</v>
      </c>
      <c r="N71" s="3">
        <v>48</v>
      </c>
      <c r="O71" s="3">
        <v>0</v>
      </c>
      <c r="P71" s="3">
        <v>350</v>
      </c>
      <c r="Q71" s="3">
        <v>73.849999999999994</v>
      </c>
      <c r="R71" s="3">
        <v>25.259</v>
      </c>
      <c r="S71" s="3">
        <v>0.38900000000000001</v>
      </c>
      <c r="T71" s="2">
        <v>5</v>
      </c>
    </row>
    <row r="72" spans="1:22" ht="15.75" thickBot="1" x14ac:dyDescent="0.3">
      <c r="A72" s="11">
        <v>44294.888888888891</v>
      </c>
      <c r="B72" s="2" t="s">
        <v>94</v>
      </c>
      <c r="C72" s="2">
        <v>56436972</v>
      </c>
      <c r="L72" s="2">
        <v>3</v>
      </c>
      <c r="M72" s="3">
        <v>66</v>
      </c>
      <c r="N72" s="3">
        <v>53</v>
      </c>
      <c r="O72" s="3">
        <v>0</v>
      </c>
      <c r="P72" s="3">
        <v>380</v>
      </c>
      <c r="Q72" s="3">
        <v>80.3</v>
      </c>
      <c r="R72" s="3">
        <v>27.425000000000001</v>
      </c>
      <c r="S72" s="3">
        <v>0.41599999999999998</v>
      </c>
      <c r="T72" s="2">
        <v>5</v>
      </c>
    </row>
    <row r="73" spans="1:22" ht="15.75" thickBot="1" x14ac:dyDescent="0.3">
      <c r="A73" s="11">
        <v>44294.88894675926</v>
      </c>
      <c r="B73" s="2" t="s">
        <v>94</v>
      </c>
      <c r="C73" s="2">
        <v>56436972</v>
      </c>
      <c r="L73" s="2">
        <v>2</v>
      </c>
      <c r="M73" s="3">
        <v>67</v>
      </c>
      <c r="N73" s="3">
        <v>55</v>
      </c>
      <c r="O73" s="3">
        <v>0</v>
      </c>
      <c r="P73" s="3">
        <v>270</v>
      </c>
      <c r="Q73" s="3">
        <v>82.09</v>
      </c>
      <c r="R73" s="3">
        <v>19.486000000000001</v>
      </c>
      <c r="S73" s="3">
        <v>0.29099999999999998</v>
      </c>
      <c r="T73" s="2">
        <v>5</v>
      </c>
    </row>
    <row r="74" spans="1:22" ht="15.75" thickBot="1" x14ac:dyDescent="0.3">
      <c r="A74" s="11">
        <v>44294.889016203706</v>
      </c>
      <c r="B74" s="2" t="s">
        <v>94</v>
      </c>
      <c r="C74" s="2">
        <v>56436972</v>
      </c>
      <c r="E74">
        <v>5578965.1150000002</v>
      </c>
      <c r="F74">
        <v>687512.60400000005</v>
      </c>
      <c r="L74" s="2">
        <v>1</v>
      </c>
      <c r="M74" s="3">
        <v>66</v>
      </c>
      <c r="N74" s="3">
        <v>40</v>
      </c>
      <c r="O74" s="3">
        <v>0</v>
      </c>
      <c r="P74" s="3">
        <v>280</v>
      </c>
      <c r="Q74" s="3">
        <v>60.61</v>
      </c>
      <c r="R74" s="3">
        <v>20.207999999999998</v>
      </c>
      <c r="S74" s="3">
        <v>0.30599999999999999</v>
      </c>
      <c r="T74" s="2">
        <v>5</v>
      </c>
    </row>
    <row r="75" spans="1:22" ht="15.75" thickBot="1" x14ac:dyDescent="0.3">
      <c r="A75" s="11">
        <v>44293.440972222219</v>
      </c>
      <c r="B75" s="2">
        <v>600</v>
      </c>
      <c r="C75" s="2">
        <v>56394374</v>
      </c>
      <c r="E75">
        <v>5577179.2680000002</v>
      </c>
      <c r="F75">
        <v>687640.58299999998</v>
      </c>
      <c r="J75" s="2" t="s">
        <v>14</v>
      </c>
      <c r="K75" s="2" t="s">
        <v>19</v>
      </c>
      <c r="L75" s="2">
        <v>0</v>
      </c>
      <c r="M75" s="3">
        <v>157</v>
      </c>
      <c r="T75" t="s">
        <v>31</v>
      </c>
    </row>
    <row r="76" spans="1:22" ht="15.75" thickBot="1" x14ac:dyDescent="0.3">
      <c r="A76" s="11">
        <v>44293.440972222219</v>
      </c>
      <c r="B76" s="2">
        <v>600</v>
      </c>
      <c r="C76" s="2">
        <v>56394374</v>
      </c>
      <c r="J76" s="2" t="s">
        <v>14</v>
      </c>
      <c r="K76" s="2" t="s">
        <v>17</v>
      </c>
      <c r="L76" s="2">
        <v>10</v>
      </c>
      <c r="M76" s="3">
        <v>210</v>
      </c>
      <c r="T76" t="s">
        <v>34</v>
      </c>
      <c r="U76" t="s">
        <v>105</v>
      </c>
      <c r="V76" t="s">
        <v>106</v>
      </c>
    </row>
    <row r="77" spans="1:22" ht="15.75" thickBot="1" x14ac:dyDescent="0.3">
      <c r="A77" s="11">
        <v>44293.479166666664</v>
      </c>
      <c r="B77" s="2">
        <v>600</v>
      </c>
      <c r="C77" s="2">
        <v>56394374</v>
      </c>
      <c r="J77" s="2" t="s">
        <v>14</v>
      </c>
      <c r="K77" s="2" t="s">
        <v>17</v>
      </c>
      <c r="L77" s="2">
        <v>7.5</v>
      </c>
      <c r="M77" s="3">
        <v>180</v>
      </c>
      <c r="T77" t="s">
        <v>31</v>
      </c>
    </row>
    <row r="78" spans="1:22" ht="15.75" thickBot="1" x14ac:dyDescent="0.3">
      <c r="A78" s="11">
        <v>44293.450694444444</v>
      </c>
      <c r="B78" s="2">
        <v>600</v>
      </c>
      <c r="C78" s="2">
        <v>56394374</v>
      </c>
      <c r="J78" s="2" t="s">
        <v>14</v>
      </c>
      <c r="K78" s="2" t="s">
        <v>17</v>
      </c>
      <c r="L78" s="2">
        <v>5</v>
      </c>
      <c r="M78" s="3">
        <v>179</v>
      </c>
      <c r="T78" t="s">
        <v>31</v>
      </c>
    </row>
    <row r="79" spans="1:22" ht="15.75" thickBot="1" x14ac:dyDescent="0.3">
      <c r="A79" s="11">
        <v>44293.45208333333</v>
      </c>
      <c r="B79" s="2">
        <v>600</v>
      </c>
      <c r="C79" s="2">
        <v>56394374</v>
      </c>
      <c r="J79" s="2" t="s">
        <v>14</v>
      </c>
      <c r="K79" s="2" t="s">
        <v>17</v>
      </c>
      <c r="L79" s="2">
        <v>2.5</v>
      </c>
      <c r="M79" s="3">
        <v>164</v>
      </c>
      <c r="T79" t="s">
        <v>31</v>
      </c>
    </row>
    <row r="80" spans="1:22" ht="15.75" thickBot="1" x14ac:dyDescent="0.3">
      <c r="A80" s="11">
        <v>44293.456944444442</v>
      </c>
      <c r="B80" s="2">
        <v>600</v>
      </c>
      <c r="C80" s="2">
        <v>56394374</v>
      </c>
      <c r="J80" s="2" t="s">
        <v>14</v>
      </c>
      <c r="K80" s="2" t="s">
        <v>21</v>
      </c>
      <c r="L80" s="2">
        <v>10</v>
      </c>
      <c r="M80" s="3">
        <v>180</v>
      </c>
      <c r="T80" t="s">
        <v>31</v>
      </c>
    </row>
    <row r="81" spans="1:22" ht="15.75" thickBot="1" x14ac:dyDescent="0.3">
      <c r="A81" s="11">
        <v>44293.456944444442</v>
      </c>
      <c r="B81" s="2">
        <v>600</v>
      </c>
      <c r="C81" s="2">
        <v>56394374</v>
      </c>
      <c r="J81" s="2" t="s">
        <v>14</v>
      </c>
      <c r="K81" s="2" t="s">
        <v>21</v>
      </c>
      <c r="L81" s="2">
        <v>7.5</v>
      </c>
      <c r="M81" s="3">
        <v>149</v>
      </c>
      <c r="T81" t="s">
        <v>34</v>
      </c>
    </row>
    <row r="82" spans="1:22" ht="15.75" thickBot="1" x14ac:dyDescent="0.3">
      <c r="A82" s="11">
        <v>44293.458333333336</v>
      </c>
      <c r="B82" s="2">
        <v>600</v>
      </c>
      <c r="C82" s="2">
        <v>56394374</v>
      </c>
      <c r="J82" s="2" t="s">
        <v>14</v>
      </c>
      <c r="K82" s="2" t="s">
        <v>21</v>
      </c>
      <c r="L82" s="2">
        <v>5</v>
      </c>
      <c r="M82" s="3">
        <v>151</v>
      </c>
      <c r="T82" t="s">
        <v>31</v>
      </c>
    </row>
    <row r="83" spans="1:22" ht="15.75" thickBot="1" x14ac:dyDescent="0.3">
      <c r="A83" s="11">
        <v>44293.461111111108</v>
      </c>
      <c r="B83" s="2">
        <v>600</v>
      </c>
      <c r="C83" s="2">
        <v>56394374</v>
      </c>
      <c r="J83" s="2" t="s">
        <v>14</v>
      </c>
      <c r="K83" s="2" t="s">
        <v>21</v>
      </c>
      <c r="L83" s="2">
        <v>2.5</v>
      </c>
      <c r="M83" s="3">
        <v>169</v>
      </c>
      <c r="T83" t="s">
        <v>31</v>
      </c>
    </row>
    <row r="84" spans="1:22" ht="15.75" thickBot="1" x14ac:dyDescent="0.3">
      <c r="A84" s="11">
        <v>44293.463888888888</v>
      </c>
      <c r="B84" s="2">
        <v>600</v>
      </c>
      <c r="C84" s="2">
        <v>56394374</v>
      </c>
      <c r="J84" s="2" t="s">
        <v>6</v>
      </c>
      <c r="K84" s="2" t="s">
        <v>19</v>
      </c>
      <c r="L84" s="2"/>
      <c r="M84" s="3">
        <v>154</v>
      </c>
      <c r="N84">
        <v>94</v>
      </c>
      <c r="O84">
        <v>0.1</v>
      </c>
      <c r="P84">
        <v>520</v>
      </c>
      <c r="Q84">
        <v>61.038961039999997</v>
      </c>
      <c r="R84">
        <v>37.527999999999999</v>
      </c>
      <c r="S84">
        <v>0.24399999999999999</v>
      </c>
      <c r="T84" t="s">
        <v>31</v>
      </c>
    </row>
    <row r="85" spans="1:22" ht="15.75" thickBot="1" x14ac:dyDescent="0.3">
      <c r="A85" s="11">
        <v>44293.465277777781</v>
      </c>
      <c r="B85" s="2">
        <v>600</v>
      </c>
      <c r="C85" s="2">
        <v>56394374</v>
      </c>
      <c r="J85" s="2" t="s">
        <v>14</v>
      </c>
      <c r="K85" s="2" t="s">
        <v>20</v>
      </c>
      <c r="L85" s="2">
        <v>10</v>
      </c>
      <c r="M85" s="3">
        <v>169</v>
      </c>
      <c r="T85" t="s">
        <v>31</v>
      </c>
    </row>
    <row r="86" spans="1:22" ht="15.75" thickBot="1" x14ac:dyDescent="0.3">
      <c r="A86" s="11">
        <v>44293.46597222222</v>
      </c>
      <c r="B86" s="2">
        <v>600</v>
      </c>
      <c r="C86" s="2">
        <v>56394374</v>
      </c>
      <c r="J86" s="2" t="s">
        <v>14</v>
      </c>
      <c r="K86" s="2" t="s">
        <v>20</v>
      </c>
      <c r="L86" s="2">
        <v>7.5</v>
      </c>
      <c r="M86" s="3">
        <v>159</v>
      </c>
      <c r="T86" t="s">
        <v>31</v>
      </c>
    </row>
    <row r="87" spans="1:22" ht="15.75" thickBot="1" x14ac:dyDescent="0.3">
      <c r="A87" s="11">
        <v>44293.466666666667</v>
      </c>
      <c r="B87" s="2">
        <v>600</v>
      </c>
      <c r="C87" s="2">
        <v>56394374</v>
      </c>
      <c r="J87" s="2" t="s">
        <v>6</v>
      </c>
      <c r="K87" s="2" t="s">
        <v>17</v>
      </c>
      <c r="L87" s="2">
        <v>10</v>
      </c>
      <c r="M87" s="3">
        <v>171</v>
      </c>
      <c r="N87">
        <v>110</v>
      </c>
      <c r="O87">
        <v>1</v>
      </c>
      <c r="P87">
        <v>480</v>
      </c>
      <c r="Q87">
        <v>64.327485379999999</v>
      </c>
      <c r="R87">
        <v>34.640999999999998</v>
      </c>
      <c r="S87">
        <v>0.20399999999999999</v>
      </c>
      <c r="T87" t="s">
        <v>31</v>
      </c>
    </row>
    <row r="88" spans="1:22" ht="15.75" thickBot="1" x14ac:dyDescent="0.3">
      <c r="A88" s="11">
        <v>44293.46875</v>
      </c>
      <c r="B88" s="2">
        <v>600</v>
      </c>
      <c r="C88" s="2">
        <v>56394374</v>
      </c>
      <c r="J88" s="2" t="s">
        <v>14</v>
      </c>
      <c r="K88" s="2" t="s">
        <v>20</v>
      </c>
      <c r="L88" s="2">
        <v>5</v>
      </c>
      <c r="M88" s="3">
        <v>181</v>
      </c>
      <c r="T88" t="s">
        <v>31</v>
      </c>
    </row>
    <row r="89" spans="1:22" ht="15.75" thickBot="1" x14ac:dyDescent="0.3">
      <c r="A89" s="11">
        <v>44293.469444444447</v>
      </c>
      <c r="B89" s="2">
        <v>600</v>
      </c>
      <c r="C89" s="2">
        <v>56394374</v>
      </c>
      <c r="J89" s="2" t="s">
        <v>6</v>
      </c>
      <c r="K89" s="2" t="s">
        <v>20</v>
      </c>
      <c r="L89" s="2">
        <v>10</v>
      </c>
      <c r="M89" s="3">
        <v>154</v>
      </c>
      <c r="N89">
        <v>111</v>
      </c>
      <c r="O89">
        <v>1</v>
      </c>
      <c r="P89">
        <v>430</v>
      </c>
      <c r="Q89">
        <v>72.077922079999993</v>
      </c>
      <c r="R89">
        <v>31.033000000000001</v>
      </c>
      <c r="S89">
        <v>0.20300000000000001</v>
      </c>
      <c r="T89" t="s">
        <v>34</v>
      </c>
    </row>
    <row r="90" spans="1:22" ht="15.75" thickBot="1" x14ac:dyDescent="0.3">
      <c r="A90" s="11">
        <v>44293.472916666666</v>
      </c>
      <c r="B90" s="2">
        <v>600</v>
      </c>
      <c r="C90" s="2">
        <v>56394374</v>
      </c>
      <c r="J90" s="2" t="s">
        <v>14</v>
      </c>
      <c r="K90" s="2" t="s">
        <v>20</v>
      </c>
      <c r="L90" s="2">
        <v>2.5</v>
      </c>
      <c r="M90" s="3">
        <v>238</v>
      </c>
      <c r="T90" t="s">
        <v>31</v>
      </c>
    </row>
    <row r="91" spans="1:22" ht="15.75" thickBot="1" x14ac:dyDescent="0.3">
      <c r="A91" s="11">
        <v>44293.474305555559</v>
      </c>
      <c r="B91" s="2">
        <v>600</v>
      </c>
      <c r="C91" s="2">
        <v>56394374</v>
      </c>
      <c r="J91" s="2" t="s">
        <v>6</v>
      </c>
      <c r="K91" s="2" t="s">
        <v>21</v>
      </c>
      <c r="L91" s="2">
        <v>10</v>
      </c>
      <c r="M91" s="3">
        <v>168</v>
      </c>
      <c r="N91">
        <v>130</v>
      </c>
      <c r="O91">
        <v>0.1</v>
      </c>
      <c r="P91">
        <v>630</v>
      </c>
      <c r="Q91">
        <v>77.380952379999997</v>
      </c>
      <c r="R91">
        <v>45.466999999999999</v>
      </c>
      <c r="S91">
        <v>0.27100000000000002</v>
      </c>
      <c r="T91" t="s">
        <v>31</v>
      </c>
    </row>
    <row r="92" spans="1:22" ht="15.75" thickBot="1" x14ac:dyDescent="0.3">
      <c r="A92" s="11">
        <v>44293.475694444445</v>
      </c>
      <c r="B92" s="2">
        <v>600</v>
      </c>
      <c r="C92" s="2">
        <v>56394374</v>
      </c>
      <c r="J92" s="2" t="s">
        <v>14</v>
      </c>
      <c r="K92" s="2" t="s">
        <v>18</v>
      </c>
      <c r="L92" s="2">
        <v>2.5</v>
      </c>
      <c r="M92" s="3">
        <v>201</v>
      </c>
      <c r="T92" t="s">
        <v>31</v>
      </c>
    </row>
    <row r="93" spans="1:22" ht="15.75" thickBot="1" x14ac:dyDescent="0.3">
      <c r="A93" s="11">
        <v>44293.477777777778</v>
      </c>
      <c r="B93" s="2">
        <v>600</v>
      </c>
      <c r="C93" s="2">
        <v>56394374</v>
      </c>
      <c r="J93" s="2" t="s">
        <v>14</v>
      </c>
      <c r="K93" s="2" t="s">
        <v>18</v>
      </c>
      <c r="L93" s="2">
        <v>5</v>
      </c>
      <c r="M93" s="3">
        <v>168</v>
      </c>
      <c r="T93" t="s">
        <v>31</v>
      </c>
    </row>
    <row r="94" spans="1:22" ht="15.75" thickBot="1" x14ac:dyDescent="0.3">
      <c r="A94" s="11">
        <v>44293.478472222225</v>
      </c>
      <c r="B94" s="2">
        <v>600</v>
      </c>
      <c r="C94" s="2">
        <v>56394374</v>
      </c>
      <c r="J94" s="2" t="s">
        <v>6</v>
      </c>
      <c r="K94" s="2" t="s">
        <v>18</v>
      </c>
      <c r="L94" s="2">
        <v>10</v>
      </c>
      <c r="M94" s="3">
        <v>88</v>
      </c>
      <c r="N94">
        <v>59</v>
      </c>
      <c r="O94">
        <v>4</v>
      </c>
      <c r="P94">
        <v>200</v>
      </c>
      <c r="Q94">
        <v>67.045454550000002</v>
      </c>
      <c r="R94">
        <v>14.433999999999999</v>
      </c>
      <c r="S94">
        <v>0.17199999999999999</v>
      </c>
      <c r="T94" t="s">
        <v>32</v>
      </c>
      <c r="U94" t="s">
        <v>107</v>
      </c>
      <c r="V94" t="s">
        <v>108</v>
      </c>
    </row>
    <row r="95" spans="1:22" ht="15.75" thickBot="1" x14ac:dyDescent="0.3">
      <c r="A95" s="11">
        <v>44293.484027777777</v>
      </c>
      <c r="B95" s="2">
        <v>600</v>
      </c>
      <c r="C95" s="2">
        <v>56394374</v>
      </c>
      <c r="J95" s="2" t="s">
        <v>6</v>
      </c>
      <c r="K95" s="2" t="s">
        <v>18</v>
      </c>
      <c r="L95" s="2">
        <v>10</v>
      </c>
      <c r="M95" s="3">
        <v>93</v>
      </c>
      <c r="N95">
        <v>60</v>
      </c>
      <c r="O95">
        <v>5</v>
      </c>
      <c r="P95">
        <v>350</v>
      </c>
      <c r="Q95">
        <v>64.516129030000002</v>
      </c>
      <c r="R95">
        <v>25.259</v>
      </c>
      <c r="S95">
        <v>0.28699999999999998</v>
      </c>
      <c r="T95" t="s">
        <v>34</v>
      </c>
      <c r="U95" t="s">
        <v>109</v>
      </c>
    </row>
    <row r="96" spans="1:22" ht="15.75" thickBot="1" x14ac:dyDescent="0.3">
      <c r="A96" s="11">
        <v>44293.487500000003</v>
      </c>
      <c r="B96" s="2">
        <v>600</v>
      </c>
      <c r="C96" s="2">
        <v>56394374</v>
      </c>
      <c r="J96" s="2" t="s">
        <v>14</v>
      </c>
      <c r="K96" s="2" t="s">
        <v>18</v>
      </c>
      <c r="L96" s="2">
        <v>7.5</v>
      </c>
      <c r="M96" s="3">
        <v>45</v>
      </c>
      <c r="T96" t="s">
        <v>34</v>
      </c>
      <c r="U96" t="s">
        <v>110</v>
      </c>
    </row>
    <row r="97" spans="1:22" ht="15.75" thickBot="1" x14ac:dyDescent="0.3">
      <c r="A97" s="11">
        <v>44293.504861111112</v>
      </c>
      <c r="B97" s="2">
        <v>2102</v>
      </c>
      <c r="C97" s="2">
        <v>56472585</v>
      </c>
      <c r="E97">
        <v>5576192.5930000003</v>
      </c>
      <c r="F97">
        <v>687844.902</v>
      </c>
      <c r="J97" s="2" t="s">
        <v>6</v>
      </c>
      <c r="K97" s="2" t="s">
        <v>19</v>
      </c>
      <c r="L97" s="2"/>
      <c r="M97">
        <v>279</v>
      </c>
      <c r="N97">
        <v>252</v>
      </c>
      <c r="O97">
        <v>0</v>
      </c>
      <c r="P97">
        <v>890</v>
      </c>
      <c r="Q97">
        <v>90.322580650000006</v>
      </c>
      <c r="R97">
        <v>64.230999999999995</v>
      </c>
      <c r="S97">
        <v>0.23</v>
      </c>
      <c r="T97" t="s">
        <v>31</v>
      </c>
    </row>
    <row r="98" spans="1:22" ht="15.75" thickBot="1" x14ac:dyDescent="0.3">
      <c r="A98" s="11">
        <v>44293.504861111112</v>
      </c>
      <c r="B98" s="2">
        <v>2102</v>
      </c>
      <c r="C98" s="2">
        <v>56472585</v>
      </c>
      <c r="J98" s="2" t="s">
        <v>6</v>
      </c>
      <c r="K98" s="2" t="s">
        <v>18</v>
      </c>
      <c r="L98" s="2">
        <v>10</v>
      </c>
      <c r="M98">
        <v>280</v>
      </c>
      <c r="N98">
        <v>255</v>
      </c>
      <c r="O98">
        <v>0</v>
      </c>
      <c r="P98">
        <v>950</v>
      </c>
      <c r="Q98">
        <v>91.071428569999995</v>
      </c>
      <c r="R98">
        <v>68.561000000000007</v>
      </c>
      <c r="S98">
        <v>0.245</v>
      </c>
      <c r="T98" t="s">
        <v>31</v>
      </c>
    </row>
    <row r="99" spans="1:22" ht="15.75" thickBot="1" x14ac:dyDescent="0.3">
      <c r="A99" s="11">
        <v>44293.504861111112</v>
      </c>
      <c r="B99" s="2">
        <v>2102</v>
      </c>
      <c r="C99" s="2">
        <v>56472585</v>
      </c>
      <c r="J99" s="2" t="s">
        <v>14</v>
      </c>
      <c r="K99" s="2" t="s">
        <v>18</v>
      </c>
      <c r="L99" s="2">
        <v>2.5</v>
      </c>
      <c r="M99">
        <v>275</v>
      </c>
      <c r="T99" t="s">
        <v>31</v>
      </c>
    </row>
    <row r="100" spans="1:22" ht="15.75" thickBot="1" x14ac:dyDescent="0.3">
      <c r="A100" s="11">
        <v>44293.504861111112</v>
      </c>
      <c r="B100" s="2">
        <v>2102</v>
      </c>
      <c r="C100" s="2">
        <v>56472585</v>
      </c>
      <c r="J100" s="2" t="s">
        <v>14</v>
      </c>
      <c r="K100" s="2" t="s">
        <v>18</v>
      </c>
      <c r="L100" s="2">
        <v>5</v>
      </c>
      <c r="M100">
        <v>287</v>
      </c>
      <c r="T100" t="s">
        <v>31</v>
      </c>
    </row>
    <row r="101" spans="1:22" ht="15.75" thickBot="1" x14ac:dyDescent="0.3">
      <c r="A101" s="11">
        <v>44293.504861111112</v>
      </c>
      <c r="B101" s="2">
        <v>2102</v>
      </c>
      <c r="C101" s="2">
        <v>56472585</v>
      </c>
      <c r="J101" s="2" t="s">
        <v>14</v>
      </c>
      <c r="K101" s="2" t="s">
        <v>18</v>
      </c>
      <c r="L101" s="2">
        <v>7.5</v>
      </c>
      <c r="M101">
        <v>306</v>
      </c>
      <c r="T101" t="s">
        <v>31</v>
      </c>
    </row>
    <row r="102" spans="1:22" ht="15.75" thickBot="1" x14ac:dyDescent="0.3">
      <c r="A102" s="11">
        <v>44293.504861111112</v>
      </c>
      <c r="B102" s="2">
        <v>2102</v>
      </c>
      <c r="C102" s="2">
        <v>56472585</v>
      </c>
      <c r="J102" s="2" t="s">
        <v>14</v>
      </c>
      <c r="K102" s="2" t="s">
        <v>21</v>
      </c>
      <c r="L102" s="2">
        <v>7.5</v>
      </c>
      <c r="M102">
        <v>308</v>
      </c>
      <c r="T102" t="s">
        <v>31</v>
      </c>
    </row>
    <row r="103" spans="1:22" ht="15.75" thickBot="1" x14ac:dyDescent="0.3">
      <c r="A103" s="11">
        <v>44293.504861111112</v>
      </c>
      <c r="B103" s="2">
        <v>2102</v>
      </c>
      <c r="C103" s="2">
        <v>56472585</v>
      </c>
      <c r="J103" s="2" t="s">
        <v>14</v>
      </c>
      <c r="K103" s="2" t="s">
        <v>21</v>
      </c>
      <c r="L103" s="2">
        <v>5</v>
      </c>
      <c r="M103">
        <v>302</v>
      </c>
      <c r="T103" t="s">
        <v>31</v>
      </c>
    </row>
    <row r="104" spans="1:22" ht="15.75" thickBot="1" x14ac:dyDescent="0.3">
      <c r="A104" s="11">
        <v>44293.504861111112</v>
      </c>
      <c r="B104" s="2">
        <v>2102</v>
      </c>
      <c r="C104" s="2">
        <v>56472585</v>
      </c>
      <c r="J104" s="2" t="s">
        <v>14</v>
      </c>
      <c r="K104" s="2" t="s">
        <v>21</v>
      </c>
      <c r="L104" s="2">
        <v>2.5</v>
      </c>
      <c r="M104">
        <v>277</v>
      </c>
      <c r="T104" t="s">
        <v>31</v>
      </c>
    </row>
    <row r="105" spans="1:22" ht="15.75" thickBot="1" x14ac:dyDescent="0.3">
      <c r="A105" s="11">
        <v>44293.504861111112</v>
      </c>
      <c r="B105" s="2">
        <v>2102</v>
      </c>
      <c r="C105" s="2">
        <v>56472585</v>
      </c>
      <c r="J105" s="2" t="s">
        <v>6</v>
      </c>
      <c r="K105" s="2" t="s">
        <v>21</v>
      </c>
      <c r="L105" s="2">
        <v>10</v>
      </c>
      <c r="M105">
        <v>312</v>
      </c>
      <c r="N105">
        <v>249</v>
      </c>
      <c r="O105">
        <v>0</v>
      </c>
      <c r="P105">
        <v>1010</v>
      </c>
      <c r="Q105">
        <v>79.807692309999993</v>
      </c>
      <c r="R105">
        <v>72.891000000000005</v>
      </c>
      <c r="S105">
        <v>0.23400000000000001</v>
      </c>
      <c r="T105" t="s">
        <v>34</v>
      </c>
    </row>
    <row r="106" spans="1:22" ht="15.75" thickBot="1" x14ac:dyDescent="0.3">
      <c r="A106" s="11">
        <v>44293.504861111112</v>
      </c>
      <c r="B106" s="2">
        <v>2102</v>
      </c>
      <c r="C106" s="2">
        <v>56472585</v>
      </c>
      <c r="J106" s="2" t="s">
        <v>6</v>
      </c>
      <c r="K106" s="2" t="s">
        <v>17</v>
      </c>
      <c r="L106" s="2">
        <v>10</v>
      </c>
      <c r="M106">
        <v>223</v>
      </c>
      <c r="N106">
        <v>185</v>
      </c>
      <c r="O106">
        <v>0</v>
      </c>
      <c r="P106">
        <v>780</v>
      </c>
      <c r="Q106">
        <v>82.959641259999998</v>
      </c>
      <c r="R106">
        <v>56.292000000000002</v>
      </c>
      <c r="S106">
        <v>0.252</v>
      </c>
    </row>
    <row r="107" spans="1:22" ht="15.75" thickBot="1" x14ac:dyDescent="0.3">
      <c r="A107" s="11">
        <v>44293.504861111112</v>
      </c>
      <c r="B107" s="2">
        <v>2102</v>
      </c>
      <c r="C107" s="2">
        <v>56472585</v>
      </c>
      <c r="J107" s="2" t="s">
        <v>14</v>
      </c>
      <c r="K107" s="2" t="s">
        <v>17</v>
      </c>
      <c r="L107" s="2">
        <v>7.5</v>
      </c>
      <c r="M107">
        <v>277</v>
      </c>
      <c r="T107" t="s">
        <v>31</v>
      </c>
    </row>
    <row r="108" spans="1:22" ht="15.75" thickBot="1" x14ac:dyDescent="0.3">
      <c r="A108" s="11">
        <v>44293.504861111112</v>
      </c>
      <c r="B108" s="2">
        <v>2102</v>
      </c>
      <c r="C108" s="2">
        <v>56472585</v>
      </c>
      <c r="J108" s="2" t="s">
        <v>14</v>
      </c>
      <c r="K108" s="2" t="s">
        <v>17</v>
      </c>
      <c r="L108" s="2">
        <v>5</v>
      </c>
      <c r="M108">
        <v>267</v>
      </c>
      <c r="T108" t="s">
        <v>31</v>
      </c>
    </row>
    <row r="109" spans="1:22" ht="15.75" thickBot="1" x14ac:dyDescent="0.3">
      <c r="A109" s="11">
        <v>44293.504861111112</v>
      </c>
      <c r="B109" s="2">
        <v>2102</v>
      </c>
      <c r="C109" s="2">
        <v>56472585</v>
      </c>
      <c r="J109" s="2" t="s">
        <v>14</v>
      </c>
      <c r="K109" s="2" t="s">
        <v>17</v>
      </c>
      <c r="L109" s="2">
        <v>2.5</v>
      </c>
      <c r="M109">
        <v>290</v>
      </c>
      <c r="T109" t="s">
        <v>31</v>
      </c>
    </row>
    <row r="110" spans="1:22" ht="15.75" thickBot="1" x14ac:dyDescent="0.3">
      <c r="A110" s="11">
        <v>44293.504861111112</v>
      </c>
      <c r="B110" s="2">
        <v>2102</v>
      </c>
      <c r="C110" s="2">
        <v>56472585</v>
      </c>
      <c r="J110" s="2" t="s">
        <v>6</v>
      </c>
      <c r="K110" s="2" t="s">
        <v>20</v>
      </c>
      <c r="L110" s="2">
        <v>10</v>
      </c>
      <c r="M110">
        <v>281</v>
      </c>
      <c r="N110">
        <v>258</v>
      </c>
      <c r="O110">
        <v>0</v>
      </c>
      <c r="P110">
        <v>980</v>
      </c>
      <c r="Q110">
        <v>91.814946620000001</v>
      </c>
      <c r="R110">
        <v>70.725999999999999</v>
      </c>
      <c r="S110">
        <v>0.252</v>
      </c>
    </row>
    <row r="111" spans="1:22" ht="15.75" thickBot="1" x14ac:dyDescent="0.3">
      <c r="A111" s="11">
        <v>44293.504861111112</v>
      </c>
      <c r="B111" s="2">
        <v>2102</v>
      </c>
      <c r="C111" s="2">
        <v>56472585</v>
      </c>
      <c r="J111" s="2" t="s">
        <v>14</v>
      </c>
      <c r="K111" s="2" t="s">
        <v>20</v>
      </c>
      <c r="L111" s="2">
        <v>2.5</v>
      </c>
      <c r="M111">
        <v>267</v>
      </c>
    </row>
    <row r="112" spans="1:22" ht="15.75" thickBot="1" x14ac:dyDescent="0.3">
      <c r="A112" s="11">
        <v>44293.504861111112</v>
      </c>
      <c r="B112" s="2">
        <v>2102</v>
      </c>
      <c r="C112" s="2">
        <v>56472585</v>
      </c>
      <c r="J112" s="2" t="s">
        <v>14</v>
      </c>
      <c r="K112" s="2" t="s">
        <v>20</v>
      </c>
      <c r="L112" s="2">
        <v>5</v>
      </c>
      <c r="M112">
        <v>269</v>
      </c>
      <c r="T112" t="s">
        <v>31</v>
      </c>
      <c r="U112" t="s">
        <v>114</v>
      </c>
      <c r="V112" t="s">
        <v>115</v>
      </c>
    </row>
    <row r="113" spans="1:22" ht="15.75" thickBot="1" x14ac:dyDescent="0.3">
      <c r="A113" s="11">
        <v>44293.504861111112</v>
      </c>
      <c r="B113" s="2">
        <v>2102</v>
      </c>
      <c r="C113" s="2">
        <v>56472585</v>
      </c>
      <c r="J113" s="2" t="s">
        <v>14</v>
      </c>
      <c r="K113" s="2" t="s">
        <v>20</v>
      </c>
      <c r="L113" s="2">
        <v>7.5</v>
      </c>
      <c r="M113">
        <v>300</v>
      </c>
      <c r="T113" t="s">
        <v>31</v>
      </c>
    </row>
    <row r="114" spans="1:22" ht="15.75" thickBot="1" x14ac:dyDescent="0.3">
      <c r="A114" s="11">
        <v>44293.477083333331</v>
      </c>
      <c r="B114" s="2" t="s">
        <v>111</v>
      </c>
      <c r="C114" s="2">
        <v>56472586</v>
      </c>
      <c r="E114">
        <v>5576503.0033999998</v>
      </c>
      <c r="F114">
        <v>687713.86340000003</v>
      </c>
      <c r="G114">
        <v>1210.7804000000001</v>
      </c>
      <c r="J114" s="2" t="s">
        <v>6</v>
      </c>
      <c r="K114" s="2"/>
      <c r="L114" s="2"/>
      <c r="M114">
        <v>256</v>
      </c>
      <c r="N114">
        <v>214</v>
      </c>
      <c r="O114">
        <v>4</v>
      </c>
      <c r="P114">
        <v>1100</v>
      </c>
      <c r="Q114">
        <v>83.59375</v>
      </c>
      <c r="R114">
        <v>79.387</v>
      </c>
      <c r="S114">
        <v>0.315</v>
      </c>
      <c r="T114" t="s">
        <v>34</v>
      </c>
      <c r="U114" t="s">
        <v>132</v>
      </c>
    </row>
    <row r="115" spans="1:22" ht="15.75" thickBot="1" x14ac:dyDescent="0.3">
      <c r="A115" s="11">
        <v>44293.477083333331</v>
      </c>
      <c r="B115" s="2" t="s">
        <v>111</v>
      </c>
      <c r="C115" s="2">
        <v>56472586</v>
      </c>
      <c r="J115" s="2" t="s">
        <v>6</v>
      </c>
      <c r="K115" s="2"/>
      <c r="L115" s="2" t="s">
        <v>22</v>
      </c>
      <c r="M115">
        <v>221</v>
      </c>
      <c r="N115">
        <v>185</v>
      </c>
      <c r="O115">
        <v>3</v>
      </c>
      <c r="P115">
        <v>850</v>
      </c>
      <c r="Q115">
        <v>83.710407239999995</v>
      </c>
      <c r="R115">
        <v>61.344000000000001</v>
      </c>
      <c r="S115">
        <v>0.28100000000000003</v>
      </c>
      <c r="T115" t="s">
        <v>34</v>
      </c>
      <c r="U115" t="s">
        <v>116</v>
      </c>
    </row>
    <row r="116" spans="1:22" ht="15.75" thickBot="1" x14ac:dyDescent="0.3">
      <c r="A116" s="11">
        <v>44293.477083333331</v>
      </c>
      <c r="B116" s="2" t="s">
        <v>111</v>
      </c>
      <c r="C116" s="2">
        <v>56472586</v>
      </c>
      <c r="J116" s="2" t="s">
        <v>6</v>
      </c>
      <c r="K116" s="2"/>
      <c r="L116" s="2"/>
      <c r="M116">
        <v>196</v>
      </c>
      <c r="N116">
        <v>156</v>
      </c>
      <c r="O116">
        <v>4</v>
      </c>
      <c r="P116">
        <v>750</v>
      </c>
      <c r="Q116">
        <v>79.591836729999997</v>
      </c>
      <c r="R116">
        <v>54.127000000000002</v>
      </c>
      <c r="S116">
        <v>0.28199999999999997</v>
      </c>
      <c r="T116" t="s">
        <v>34</v>
      </c>
      <c r="U116" t="s">
        <v>117</v>
      </c>
      <c r="V116" t="s">
        <v>118</v>
      </c>
    </row>
    <row r="117" spans="1:22" ht="15.75" thickBot="1" x14ac:dyDescent="0.3">
      <c r="A117" s="11">
        <v>44293.574999999997</v>
      </c>
      <c r="B117" s="2">
        <v>2103</v>
      </c>
      <c r="C117" s="2">
        <v>56472587</v>
      </c>
      <c r="J117" s="2" t="s">
        <v>14</v>
      </c>
      <c r="K117" s="2" t="s">
        <v>20</v>
      </c>
      <c r="L117" s="2">
        <v>10</v>
      </c>
      <c r="M117">
        <v>156</v>
      </c>
      <c r="U117" t="s">
        <v>119</v>
      </c>
    </row>
    <row r="118" spans="1:22" ht="15.75" thickBot="1" x14ac:dyDescent="0.3">
      <c r="A118" s="11">
        <v>44293.574999999997</v>
      </c>
      <c r="B118" s="2">
        <v>2103</v>
      </c>
      <c r="C118" s="2">
        <v>56472587</v>
      </c>
      <c r="J118" s="2" t="s">
        <v>14</v>
      </c>
      <c r="K118" s="2" t="s">
        <v>20</v>
      </c>
      <c r="L118" s="2">
        <v>7.5</v>
      </c>
      <c r="M118">
        <v>117</v>
      </c>
      <c r="T118" t="s">
        <v>32</v>
      </c>
    </row>
    <row r="119" spans="1:22" ht="15.75" thickBot="1" x14ac:dyDescent="0.3">
      <c r="A119" s="11">
        <v>44293.574999999997</v>
      </c>
      <c r="B119" s="2">
        <v>2103</v>
      </c>
      <c r="C119" s="2">
        <v>56472587</v>
      </c>
      <c r="J119" s="2" t="s">
        <v>14</v>
      </c>
      <c r="K119" s="2" t="s">
        <v>20</v>
      </c>
      <c r="L119" s="2">
        <v>5</v>
      </c>
      <c r="M119">
        <v>243</v>
      </c>
      <c r="T119" t="s">
        <v>34</v>
      </c>
    </row>
    <row r="120" spans="1:22" ht="15.75" thickBot="1" x14ac:dyDescent="0.3">
      <c r="A120" s="11">
        <v>44293.574999999997</v>
      </c>
      <c r="B120" s="2">
        <v>2103</v>
      </c>
      <c r="C120" s="2">
        <v>56472587</v>
      </c>
      <c r="J120" s="2" t="s">
        <v>14</v>
      </c>
      <c r="K120" s="2" t="s">
        <v>20</v>
      </c>
      <c r="L120" s="2">
        <v>2.5</v>
      </c>
      <c r="M120">
        <v>231</v>
      </c>
      <c r="T120" t="s">
        <v>34</v>
      </c>
    </row>
    <row r="121" spans="1:22" ht="15.75" thickBot="1" x14ac:dyDescent="0.3">
      <c r="A121" s="11">
        <v>44293.574999999997</v>
      </c>
      <c r="B121" s="2">
        <v>2103</v>
      </c>
      <c r="C121" s="2">
        <v>56472587</v>
      </c>
      <c r="J121" s="2" t="s">
        <v>6</v>
      </c>
      <c r="K121" s="2" t="s">
        <v>19</v>
      </c>
      <c r="L121" s="2"/>
      <c r="M121">
        <v>190</v>
      </c>
      <c r="N121">
        <v>173</v>
      </c>
      <c r="O121">
        <v>0</v>
      </c>
      <c r="P121">
        <v>680</v>
      </c>
      <c r="Q121">
        <v>91.052631579999996</v>
      </c>
      <c r="R121">
        <v>49.075000000000003</v>
      </c>
      <c r="S121">
        <v>0.25800000000000001</v>
      </c>
      <c r="T121" t="s">
        <v>34</v>
      </c>
    </row>
    <row r="122" spans="1:22" ht="15.75" thickBot="1" x14ac:dyDescent="0.3">
      <c r="A122" s="11">
        <v>44293.574999999997</v>
      </c>
      <c r="B122" s="2">
        <v>2103</v>
      </c>
      <c r="C122" s="2">
        <v>56472587</v>
      </c>
      <c r="J122" s="2" t="s">
        <v>6</v>
      </c>
      <c r="K122" s="2" t="s">
        <v>21</v>
      </c>
      <c r="L122" s="2">
        <v>10</v>
      </c>
      <c r="M122">
        <v>222</v>
      </c>
      <c r="N122">
        <v>147</v>
      </c>
      <c r="O122">
        <v>3</v>
      </c>
      <c r="P122">
        <v>810</v>
      </c>
      <c r="Q122">
        <v>66.216216220000007</v>
      </c>
      <c r="R122">
        <v>58.457999999999998</v>
      </c>
      <c r="S122">
        <v>0.26700000000000002</v>
      </c>
      <c r="T122" t="s">
        <v>34</v>
      </c>
    </row>
    <row r="123" spans="1:22" ht="15.75" thickBot="1" x14ac:dyDescent="0.3">
      <c r="A123" s="11">
        <v>44293.574999999997</v>
      </c>
      <c r="B123" s="2">
        <v>2103</v>
      </c>
      <c r="C123" s="2">
        <v>56472587</v>
      </c>
      <c r="J123" s="2" t="s">
        <v>14</v>
      </c>
      <c r="K123" s="2" t="s">
        <v>21</v>
      </c>
      <c r="L123" s="2">
        <v>2.5</v>
      </c>
      <c r="M123">
        <v>248</v>
      </c>
      <c r="T123" t="s">
        <v>34</v>
      </c>
    </row>
    <row r="124" spans="1:22" ht="15.75" thickBot="1" x14ac:dyDescent="0.3">
      <c r="A124" s="11">
        <v>44293.574999999997</v>
      </c>
      <c r="B124" s="2">
        <v>2103</v>
      </c>
      <c r="C124" s="2">
        <v>56472587</v>
      </c>
      <c r="J124" s="2" t="s">
        <v>14</v>
      </c>
      <c r="K124" s="2" t="s">
        <v>21</v>
      </c>
      <c r="L124" s="2">
        <v>5</v>
      </c>
      <c r="M124">
        <v>205</v>
      </c>
      <c r="T124" t="s">
        <v>34</v>
      </c>
      <c r="U124" t="s">
        <v>120</v>
      </c>
    </row>
    <row r="125" spans="1:22" ht="15.75" thickBot="1" x14ac:dyDescent="0.3">
      <c r="A125" s="11">
        <v>44293.574999999997</v>
      </c>
      <c r="B125" s="2">
        <v>2103</v>
      </c>
      <c r="C125" s="2">
        <v>56472587</v>
      </c>
      <c r="J125" s="2" t="s">
        <v>14</v>
      </c>
      <c r="K125" s="2" t="s">
        <v>21</v>
      </c>
      <c r="L125" s="2">
        <v>7.5</v>
      </c>
      <c r="M125">
        <v>204</v>
      </c>
      <c r="T125" t="s">
        <v>34</v>
      </c>
    </row>
    <row r="126" spans="1:22" ht="15.75" thickBot="1" x14ac:dyDescent="0.3">
      <c r="A126" s="11">
        <v>44293.574999999997</v>
      </c>
      <c r="B126" s="2">
        <v>2103</v>
      </c>
      <c r="C126" s="2">
        <v>56472587</v>
      </c>
      <c r="J126" s="2" t="s">
        <v>14</v>
      </c>
      <c r="K126" s="2" t="s">
        <v>18</v>
      </c>
      <c r="L126" s="2">
        <v>2.5</v>
      </c>
      <c r="M126">
        <v>188</v>
      </c>
      <c r="T126" t="s">
        <v>34</v>
      </c>
      <c r="U126" t="s">
        <v>38</v>
      </c>
    </row>
    <row r="127" spans="1:22" ht="15.75" thickBot="1" x14ac:dyDescent="0.3">
      <c r="A127" s="11">
        <v>44293.574999999997</v>
      </c>
      <c r="B127" s="2">
        <v>2103</v>
      </c>
      <c r="C127" s="2">
        <v>56472587</v>
      </c>
      <c r="J127" s="2" t="s">
        <v>6</v>
      </c>
      <c r="K127" s="2" t="s">
        <v>18</v>
      </c>
      <c r="L127" s="2">
        <v>10</v>
      </c>
      <c r="M127">
        <v>101</v>
      </c>
      <c r="N127">
        <v>78</v>
      </c>
      <c r="O127">
        <v>2</v>
      </c>
      <c r="P127">
        <v>330</v>
      </c>
      <c r="Q127">
        <v>77.22772277</v>
      </c>
      <c r="R127">
        <v>23.815999999999999</v>
      </c>
      <c r="S127">
        <v>0.24099999999999999</v>
      </c>
      <c r="T127" t="s">
        <v>34</v>
      </c>
      <c r="U127" t="s">
        <v>121</v>
      </c>
    </row>
    <row r="128" spans="1:22" ht="15.75" thickBot="1" x14ac:dyDescent="0.3">
      <c r="A128" s="11">
        <v>44293.574999999997</v>
      </c>
      <c r="B128" s="2">
        <v>2103</v>
      </c>
      <c r="C128" s="2">
        <v>56472587</v>
      </c>
      <c r="J128" s="2" t="s">
        <v>14</v>
      </c>
      <c r="K128" s="2" t="s">
        <v>18</v>
      </c>
      <c r="L128" s="2">
        <v>5</v>
      </c>
      <c r="M128">
        <v>214</v>
      </c>
      <c r="T128" t="s">
        <v>34</v>
      </c>
    </row>
    <row r="129" spans="1:23" ht="15.75" thickBot="1" x14ac:dyDescent="0.3">
      <c r="A129" s="11">
        <v>44293.574999999997</v>
      </c>
      <c r="B129" s="2">
        <v>2103</v>
      </c>
      <c r="C129" s="2">
        <v>56472587</v>
      </c>
      <c r="J129" s="2" t="s">
        <v>14</v>
      </c>
      <c r="K129" s="2" t="s">
        <v>18</v>
      </c>
      <c r="L129" s="2">
        <v>7.5</v>
      </c>
      <c r="M129">
        <v>183</v>
      </c>
      <c r="T129" t="s">
        <v>34</v>
      </c>
    </row>
    <row r="130" spans="1:23" ht="15.75" thickBot="1" x14ac:dyDescent="0.3">
      <c r="A130" s="11">
        <v>44293.574999999997</v>
      </c>
      <c r="B130" s="2">
        <v>2103</v>
      </c>
      <c r="C130" s="2">
        <v>56472587</v>
      </c>
      <c r="J130" s="2" t="s">
        <v>14</v>
      </c>
      <c r="K130" s="2" t="s">
        <v>17</v>
      </c>
      <c r="L130" s="2">
        <v>2.5</v>
      </c>
      <c r="M130">
        <v>196</v>
      </c>
      <c r="T130" t="s">
        <v>34</v>
      </c>
      <c r="U130" t="s">
        <v>38</v>
      </c>
    </row>
    <row r="131" spans="1:23" ht="15.75" thickBot="1" x14ac:dyDescent="0.3">
      <c r="A131" s="11">
        <v>44293.574999999997</v>
      </c>
      <c r="B131" s="2">
        <v>2103</v>
      </c>
      <c r="C131" s="2">
        <v>56472587</v>
      </c>
      <c r="J131" s="2" t="s">
        <v>14</v>
      </c>
      <c r="K131" s="2" t="s">
        <v>17</v>
      </c>
      <c r="L131" s="2">
        <v>5</v>
      </c>
      <c r="M131">
        <v>181</v>
      </c>
      <c r="T131" t="s">
        <v>34</v>
      </c>
      <c r="U131" t="s">
        <v>122</v>
      </c>
    </row>
    <row r="132" spans="1:23" ht="15.75" thickBot="1" x14ac:dyDescent="0.3">
      <c r="A132" s="11">
        <v>44293.574999999997</v>
      </c>
      <c r="B132" s="2">
        <v>2103</v>
      </c>
      <c r="C132" s="2">
        <v>56472587</v>
      </c>
      <c r="J132" s="2" t="s">
        <v>14</v>
      </c>
      <c r="K132" s="2" t="s">
        <v>17</v>
      </c>
      <c r="L132" s="2">
        <v>7.5</v>
      </c>
      <c r="M132">
        <v>206</v>
      </c>
      <c r="T132" t="s">
        <v>34</v>
      </c>
    </row>
    <row r="133" spans="1:23" ht="15.75" thickBot="1" x14ac:dyDescent="0.3">
      <c r="A133" s="11">
        <v>44293.574999999997</v>
      </c>
      <c r="B133" s="2">
        <v>2103</v>
      </c>
      <c r="C133" s="2">
        <v>56472587</v>
      </c>
      <c r="J133" s="2" t="s">
        <v>6</v>
      </c>
      <c r="K133" s="2" t="s">
        <v>17</v>
      </c>
      <c r="L133" s="2">
        <v>10</v>
      </c>
      <c r="M133">
        <v>230</v>
      </c>
      <c r="N133">
        <v>193</v>
      </c>
      <c r="O133">
        <v>0</v>
      </c>
      <c r="P133">
        <v>870</v>
      </c>
      <c r="Q133">
        <v>83.913043479999999</v>
      </c>
      <c r="R133">
        <v>62.787999999999997</v>
      </c>
      <c r="S133">
        <v>0.27300000000000002</v>
      </c>
      <c r="V133" t="s">
        <v>123</v>
      </c>
    </row>
    <row r="134" spans="1:23" ht="15.75" thickBot="1" x14ac:dyDescent="0.3">
      <c r="A134" s="11">
        <v>44293.611111111109</v>
      </c>
      <c r="B134" s="2">
        <v>2104</v>
      </c>
      <c r="C134" s="2">
        <v>56472589</v>
      </c>
      <c r="E134">
        <v>5576224.7829999998</v>
      </c>
      <c r="F134">
        <v>687794.21600000001</v>
      </c>
      <c r="G134">
        <v>1331.451</v>
      </c>
      <c r="J134" s="2" t="s">
        <v>14</v>
      </c>
      <c r="K134" s="2" t="s">
        <v>19</v>
      </c>
      <c r="L134" s="2"/>
      <c r="M134">
        <v>186</v>
      </c>
      <c r="U134" t="s">
        <v>31</v>
      </c>
    </row>
    <row r="135" spans="1:23" ht="15.75" thickBot="1" x14ac:dyDescent="0.3">
      <c r="A135" s="11">
        <v>44293.611111111109</v>
      </c>
      <c r="B135" s="2">
        <v>2104</v>
      </c>
      <c r="C135" s="2">
        <v>56472589</v>
      </c>
      <c r="J135" s="2" t="s">
        <v>14</v>
      </c>
      <c r="K135" s="2" t="s">
        <v>17</v>
      </c>
      <c r="L135" s="2">
        <v>2.5</v>
      </c>
      <c r="M135">
        <v>202</v>
      </c>
      <c r="U135" t="s">
        <v>31</v>
      </c>
    </row>
    <row r="136" spans="1:23" ht="15.75" thickBot="1" x14ac:dyDescent="0.3">
      <c r="A136" s="11">
        <v>44293.611111111109</v>
      </c>
      <c r="B136" s="2">
        <v>2104</v>
      </c>
      <c r="C136" s="2">
        <v>56472589</v>
      </c>
      <c r="J136" s="2" t="s">
        <v>14</v>
      </c>
      <c r="K136" s="2" t="s">
        <v>17</v>
      </c>
      <c r="L136" s="2">
        <v>5</v>
      </c>
      <c r="M136">
        <v>151</v>
      </c>
      <c r="U136" t="s">
        <v>31</v>
      </c>
      <c r="V136" t="s">
        <v>124</v>
      </c>
      <c r="W136" t="s">
        <v>125</v>
      </c>
    </row>
    <row r="137" spans="1:23" ht="15.75" thickBot="1" x14ac:dyDescent="0.3">
      <c r="A137" s="11">
        <v>44293.611111111109</v>
      </c>
      <c r="B137" s="2">
        <v>2104</v>
      </c>
      <c r="C137" s="2">
        <v>56472589</v>
      </c>
      <c r="J137" s="2" t="s">
        <v>14</v>
      </c>
      <c r="K137" s="2" t="s">
        <v>17</v>
      </c>
      <c r="L137" s="2">
        <v>7.5</v>
      </c>
      <c r="M137">
        <v>215</v>
      </c>
      <c r="U137" t="s">
        <v>31</v>
      </c>
    </row>
    <row r="138" spans="1:23" ht="15.75" thickBot="1" x14ac:dyDescent="0.3">
      <c r="A138" s="11">
        <v>44293.611111111109</v>
      </c>
      <c r="B138" s="2">
        <v>2104</v>
      </c>
      <c r="C138" s="2">
        <v>56472589</v>
      </c>
      <c r="J138" s="2" t="s">
        <v>14</v>
      </c>
      <c r="K138" s="2" t="s">
        <v>17</v>
      </c>
      <c r="L138" s="2">
        <v>10</v>
      </c>
      <c r="M138">
        <v>224</v>
      </c>
      <c r="U138" t="s">
        <v>31</v>
      </c>
    </row>
    <row r="139" spans="1:23" ht="15.75" thickBot="1" x14ac:dyDescent="0.3">
      <c r="A139" s="11">
        <v>44293.611111111109</v>
      </c>
      <c r="B139" s="2">
        <v>2104</v>
      </c>
      <c r="C139" s="2">
        <v>56472589</v>
      </c>
      <c r="J139" s="2" t="s">
        <v>14</v>
      </c>
      <c r="K139" s="2" t="s">
        <v>20</v>
      </c>
      <c r="L139" s="2">
        <v>2.5</v>
      </c>
      <c r="M139">
        <v>214</v>
      </c>
      <c r="U139" t="s">
        <v>31</v>
      </c>
    </row>
    <row r="140" spans="1:23" ht="15.75" thickBot="1" x14ac:dyDescent="0.3">
      <c r="A140" s="11">
        <v>44293.611111111109</v>
      </c>
      <c r="B140" s="2">
        <v>2104</v>
      </c>
      <c r="C140" s="2">
        <v>56472589</v>
      </c>
      <c r="J140" s="2" t="s">
        <v>14</v>
      </c>
      <c r="K140" s="2" t="s">
        <v>20</v>
      </c>
      <c r="L140" s="2">
        <v>5</v>
      </c>
      <c r="M140">
        <v>171</v>
      </c>
      <c r="U140" t="s">
        <v>31</v>
      </c>
    </row>
    <row r="141" spans="1:23" ht="15.75" thickBot="1" x14ac:dyDescent="0.3">
      <c r="A141" s="11">
        <v>44293.611111111109</v>
      </c>
      <c r="B141" s="2">
        <v>2104</v>
      </c>
      <c r="C141" s="2">
        <v>56472589</v>
      </c>
      <c r="J141" s="2" t="s">
        <v>14</v>
      </c>
      <c r="K141" s="2" t="s">
        <v>20</v>
      </c>
      <c r="L141" s="2">
        <v>7.5</v>
      </c>
      <c r="M141">
        <v>228</v>
      </c>
      <c r="U141" t="s">
        <v>31</v>
      </c>
    </row>
    <row r="142" spans="1:23" ht="15.75" thickBot="1" x14ac:dyDescent="0.3">
      <c r="A142" s="11">
        <v>44293.611111111109</v>
      </c>
      <c r="B142" s="2">
        <v>2104</v>
      </c>
      <c r="C142" s="2">
        <v>56472589</v>
      </c>
      <c r="J142" s="2" t="s">
        <v>14</v>
      </c>
      <c r="K142" s="2" t="s">
        <v>20</v>
      </c>
      <c r="L142" s="2">
        <v>10</v>
      </c>
      <c r="M142">
        <v>213</v>
      </c>
      <c r="U142" t="s">
        <v>31</v>
      </c>
    </row>
    <row r="143" spans="1:23" ht="15.75" thickBot="1" x14ac:dyDescent="0.3">
      <c r="A143" s="11">
        <v>44293.611111111109</v>
      </c>
      <c r="B143" s="2">
        <v>2104</v>
      </c>
      <c r="C143" s="2">
        <v>56472589</v>
      </c>
      <c r="J143" s="2" t="s">
        <v>14</v>
      </c>
      <c r="K143" s="2" t="s">
        <v>21</v>
      </c>
      <c r="L143" s="2">
        <v>10</v>
      </c>
      <c r="M143">
        <v>239</v>
      </c>
      <c r="U143" t="s">
        <v>31</v>
      </c>
      <c r="V143" t="s">
        <v>126</v>
      </c>
    </row>
    <row r="144" spans="1:23" ht="15.75" thickBot="1" x14ac:dyDescent="0.3">
      <c r="A144" s="11">
        <v>44293.611111111109</v>
      </c>
      <c r="B144" s="2">
        <v>2104</v>
      </c>
      <c r="C144" s="2">
        <v>56472589</v>
      </c>
      <c r="J144" s="2" t="s">
        <v>14</v>
      </c>
      <c r="K144" s="2" t="s">
        <v>21</v>
      </c>
      <c r="L144" s="2">
        <v>7.5</v>
      </c>
      <c r="M144">
        <v>241</v>
      </c>
      <c r="U144" t="s">
        <v>31</v>
      </c>
    </row>
    <row r="145" spans="1:23" ht="15.75" thickBot="1" x14ac:dyDescent="0.3">
      <c r="A145" s="11">
        <v>44293.611111111109</v>
      </c>
      <c r="B145" s="2">
        <v>2104</v>
      </c>
      <c r="C145" s="2">
        <v>56472589</v>
      </c>
      <c r="J145" s="2" t="s">
        <v>14</v>
      </c>
      <c r="K145" s="2" t="s">
        <v>21</v>
      </c>
      <c r="L145" s="2">
        <v>5</v>
      </c>
      <c r="M145">
        <v>220</v>
      </c>
      <c r="U145" t="s">
        <v>31</v>
      </c>
    </row>
    <row r="146" spans="1:23" ht="15.75" thickBot="1" x14ac:dyDescent="0.3">
      <c r="A146" s="11">
        <v>44293.611111111109</v>
      </c>
      <c r="B146" s="2">
        <v>2104</v>
      </c>
      <c r="C146" s="2">
        <v>56472589</v>
      </c>
      <c r="J146" s="2" t="s">
        <v>14</v>
      </c>
      <c r="K146" s="2" t="s">
        <v>21</v>
      </c>
      <c r="L146" s="2">
        <v>2.5</v>
      </c>
      <c r="M146">
        <v>218</v>
      </c>
      <c r="U146" t="s">
        <v>31</v>
      </c>
    </row>
    <row r="147" spans="1:23" ht="15.75" thickBot="1" x14ac:dyDescent="0.3">
      <c r="A147" s="11">
        <v>44293.611111111109</v>
      </c>
      <c r="B147" s="2">
        <v>2104</v>
      </c>
      <c r="C147" s="2">
        <v>56472589</v>
      </c>
      <c r="J147" s="2" t="s">
        <v>14</v>
      </c>
      <c r="K147" s="2" t="s">
        <v>18</v>
      </c>
      <c r="L147" s="2">
        <v>2.5</v>
      </c>
      <c r="M147">
        <v>202</v>
      </c>
      <c r="U147" t="s">
        <v>31</v>
      </c>
    </row>
    <row r="148" spans="1:23" ht="15.75" thickBot="1" x14ac:dyDescent="0.3">
      <c r="A148" s="11">
        <v>44293.611111111109</v>
      </c>
      <c r="B148" s="2">
        <v>2104</v>
      </c>
      <c r="C148" s="2">
        <v>56472589</v>
      </c>
      <c r="J148" s="2" t="s">
        <v>14</v>
      </c>
      <c r="K148" s="2" t="s">
        <v>18</v>
      </c>
      <c r="L148" s="2">
        <v>5</v>
      </c>
      <c r="M148">
        <v>228</v>
      </c>
      <c r="U148" t="s">
        <v>31</v>
      </c>
    </row>
    <row r="149" spans="1:23" ht="15.75" thickBot="1" x14ac:dyDescent="0.3">
      <c r="A149" s="11">
        <v>44293.611111111109</v>
      </c>
      <c r="B149" s="2">
        <v>2104</v>
      </c>
      <c r="C149" s="2">
        <v>56472589</v>
      </c>
      <c r="J149" s="2" t="s">
        <v>14</v>
      </c>
      <c r="K149" s="2" t="s">
        <v>18</v>
      </c>
      <c r="L149" s="2">
        <v>7.5</v>
      </c>
      <c r="M149">
        <v>266</v>
      </c>
      <c r="U149" t="s">
        <v>31</v>
      </c>
    </row>
    <row r="150" spans="1:23" ht="15.75" thickBot="1" x14ac:dyDescent="0.3">
      <c r="A150" s="11">
        <v>44293.611111111109</v>
      </c>
      <c r="B150" s="2">
        <v>2104</v>
      </c>
      <c r="C150" s="2">
        <v>56472589</v>
      </c>
      <c r="J150" s="2" t="s">
        <v>14</v>
      </c>
      <c r="K150" s="2" t="s">
        <v>18</v>
      </c>
      <c r="L150" s="2">
        <v>10</v>
      </c>
      <c r="M150">
        <v>273</v>
      </c>
      <c r="U150" t="s">
        <v>31</v>
      </c>
    </row>
    <row r="151" spans="1:23" ht="15.75" thickBot="1" x14ac:dyDescent="0.3">
      <c r="A151" s="11">
        <v>44293.834722222222</v>
      </c>
      <c r="B151" s="2" t="s">
        <v>112</v>
      </c>
      <c r="C151" s="2">
        <v>56472588</v>
      </c>
      <c r="E151">
        <v>5576345.5754000004</v>
      </c>
      <c r="F151">
        <v>687675.37239999999</v>
      </c>
      <c r="G151">
        <v>1268.3829999999998</v>
      </c>
      <c r="J151" s="2" t="s">
        <v>6</v>
      </c>
      <c r="K151" s="2"/>
      <c r="L151" s="2"/>
      <c r="M151">
        <v>160</v>
      </c>
      <c r="N151">
        <v>131</v>
      </c>
      <c r="O151">
        <v>0</v>
      </c>
      <c r="Q151">
        <v>750</v>
      </c>
      <c r="R151">
        <v>81.875</v>
      </c>
      <c r="S151">
        <v>54.127000000000002</v>
      </c>
      <c r="T151">
        <v>0.33800000000000002</v>
      </c>
      <c r="V151" t="s">
        <v>127</v>
      </c>
      <c r="W151" t="s">
        <v>128</v>
      </c>
    </row>
    <row r="152" spans="1:23" ht="15.75" thickBot="1" x14ac:dyDescent="0.3">
      <c r="A152" s="11">
        <v>44293.834722222222</v>
      </c>
      <c r="B152" s="2" t="s">
        <v>112</v>
      </c>
      <c r="C152" s="2">
        <v>56472588</v>
      </c>
      <c r="J152" s="2" t="s">
        <v>6</v>
      </c>
      <c r="K152" s="2"/>
      <c r="L152" s="2"/>
      <c r="M152">
        <v>172</v>
      </c>
      <c r="N152">
        <v>138</v>
      </c>
      <c r="O152">
        <v>0</v>
      </c>
      <c r="Q152">
        <v>810</v>
      </c>
      <c r="R152">
        <v>80.232558139999995</v>
      </c>
      <c r="S152">
        <v>58.457999999999998</v>
      </c>
      <c r="T152">
        <v>0.34</v>
      </c>
      <c r="U152" t="s">
        <v>31</v>
      </c>
      <c r="V152" t="s">
        <v>129</v>
      </c>
      <c r="W152" t="s">
        <v>130</v>
      </c>
    </row>
    <row r="153" spans="1:23" ht="15.75" thickBot="1" x14ac:dyDescent="0.3">
      <c r="A153" s="11">
        <v>44293.834722222222</v>
      </c>
      <c r="B153" s="2" t="s">
        <v>112</v>
      </c>
      <c r="C153" s="2">
        <v>56472588</v>
      </c>
      <c r="J153" s="2" t="s">
        <v>6</v>
      </c>
      <c r="K153" s="2"/>
      <c r="L153" s="2"/>
      <c r="M153">
        <v>151</v>
      </c>
      <c r="N153">
        <v>82</v>
      </c>
      <c r="O153">
        <v>0</v>
      </c>
      <c r="Q153">
        <v>520</v>
      </c>
      <c r="R153">
        <v>54.304635759999996</v>
      </c>
      <c r="S153">
        <v>37.527999999999999</v>
      </c>
      <c r="T153">
        <v>0.249</v>
      </c>
      <c r="U153" t="s">
        <v>32</v>
      </c>
      <c r="V153" t="s">
        <v>131</v>
      </c>
    </row>
    <row r="154" spans="1:23" x14ac:dyDescent="0.25">
      <c r="A154" s="12">
        <v>44291.624305555553</v>
      </c>
      <c r="B154">
        <v>30</v>
      </c>
      <c r="C154">
        <v>56311272</v>
      </c>
      <c r="H154" t="s">
        <v>166</v>
      </c>
      <c r="J154" t="s">
        <v>6</v>
      </c>
      <c r="K154" t="s">
        <v>18</v>
      </c>
      <c r="L154">
        <v>10</v>
      </c>
      <c r="M154">
        <v>297</v>
      </c>
      <c r="N154">
        <v>245</v>
      </c>
      <c r="O154">
        <v>0.1</v>
      </c>
      <c r="P154">
        <v>1290</v>
      </c>
      <c r="Q154">
        <v>100</v>
      </c>
      <c r="R154">
        <v>93.099000000000004</v>
      </c>
      <c r="S154">
        <v>0.38</v>
      </c>
      <c r="T154" t="s">
        <v>34</v>
      </c>
      <c r="U154" t="s">
        <v>52</v>
      </c>
      <c r="V154" t="s">
        <v>134</v>
      </c>
    </row>
    <row r="155" spans="1:23" x14ac:dyDescent="0.25">
      <c r="A155" s="12">
        <v>44291.62777777778</v>
      </c>
      <c r="B155">
        <v>30</v>
      </c>
      <c r="C155">
        <v>56311272</v>
      </c>
      <c r="J155" t="s">
        <v>14</v>
      </c>
      <c r="K155" t="s">
        <v>18</v>
      </c>
      <c r="L155">
        <v>7.5</v>
      </c>
      <c r="M155">
        <v>303</v>
      </c>
      <c r="T155" t="s">
        <v>31</v>
      </c>
    </row>
    <row r="156" spans="1:23" x14ac:dyDescent="0.25">
      <c r="A156" s="12">
        <v>44291.628472222219</v>
      </c>
      <c r="B156">
        <v>30</v>
      </c>
      <c r="C156">
        <v>56311272</v>
      </c>
      <c r="J156" t="s">
        <v>14</v>
      </c>
      <c r="K156" t="s">
        <v>18</v>
      </c>
      <c r="L156">
        <v>5</v>
      </c>
      <c r="M156">
        <v>220</v>
      </c>
      <c r="T156" t="s">
        <v>31</v>
      </c>
    </row>
    <row r="157" spans="1:23" x14ac:dyDescent="0.25">
      <c r="A157" s="12">
        <v>44291.628472222219</v>
      </c>
      <c r="B157">
        <v>30</v>
      </c>
      <c r="C157">
        <v>56311272</v>
      </c>
      <c r="J157" t="s">
        <v>14</v>
      </c>
      <c r="K157" t="s">
        <v>18</v>
      </c>
      <c r="L157">
        <v>2.5</v>
      </c>
      <c r="M157">
        <v>225</v>
      </c>
      <c r="T157" t="s">
        <v>31</v>
      </c>
    </row>
    <row r="158" spans="1:23" x14ac:dyDescent="0.25">
      <c r="A158" s="12">
        <v>44291.629166666666</v>
      </c>
      <c r="B158">
        <v>30</v>
      </c>
      <c r="C158">
        <v>56311272</v>
      </c>
      <c r="J158" t="s">
        <v>6</v>
      </c>
      <c r="K158" t="s">
        <v>19</v>
      </c>
      <c r="M158">
        <v>259</v>
      </c>
      <c r="N158">
        <v>227</v>
      </c>
      <c r="O158">
        <v>0</v>
      </c>
      <c r="P158">
        <v>1110</v>
      </c>
      <c r="Q158">
        <v>100</v>
      </c>
      <c r="R158">
        <v>80.108000000000004</v>
      </c>
      <c r="S158">
        <v>0.35299999999999998</v>
      </c>
      <c r="T158" t="s">
        <v>31</v>
      </c>
    </row>
    <row r="159" spans="1:23" x14ac:dyDescent="0.25">
      <c r="A159" s="12">
        <v>44291.631249999999</v>
      </c>
      <c r="B159">
        <v>30</v>
      </c>
      <c r="C159">
        <v>56311272</v>
      </c>
      <c r="J159" t="s">
        <v>6</v>
      </c>
      <c r="K159" t="s">
        <v>17</v>
      </c>
      <c r="L159">
        <v>10</v>
      </c>
      <c r="M159">
        <v>271</v>
      </c>
      <c r="N159">
        <v>224</v>
      </c>
      <c r="O159">
        <v>4</v>
      </c>
      <c r="P159">
        <v>1060</v>
      </c>
      <c r="Q159">
        <v>100</v>
      </c>
      <c r="R159">
        <v>76.5</v>
      </c>
      <c r="S159">
        <v>0.34799999999999998</v>
      </c>
      <c r="T159" t="s">
        <v>31</v>
      </c>
    </row>
    <row r="160" spans="1:23" x14ac:dyDescent="0.25">
      <c r="A160" s="12">
        <v>44291.634027777778</v>
      </c>
      <c r="B160">
        <v>30</v>
      </c>
      <c r="C160">
        <v>56311272</v>
      </c>
      <c r="J160" t="s">
        <v>14</v>
      </c>
      <c r="K160" t="s">
        <v>17</v>
      </c>
      <c r="L160">
        <v>2.5</v>
      </c>
      <c r="M160">
        <v>266</v>
      </c>
      <c r="T160" t="s">
        <v>31</v>
      </c>
    </row>
    <row r="161" spans="1:22" x14ac:dyDescent="0.25">
      <c r="A161" s="12">
        <v>44291.634027777778</v>
      </c>
      <c r="B161">
        <v>30</v>
      </c>
      <c r="C161">
        <v>56311272</v>
      </c>
      <c r="J161" t="s">
        <v>14</v>
      </c>
      <c r="K161" t="s">
        <v>17</v>
      </c>
      <c r="L161">
        <v>5</v>
      </c>
      <c r="M161">
        <v>276</v>
      </c>
      <c r="T161" t="s">
        <v>34</v>
      </c>
    </row>
    <row r="162" spans="1:22" x14ac:dyDescent="0.25">
      <c r="A162" s="12">
        <v>44291.634722222225</v>
      </c>
      <c r="B162">
        <v>30</v>
      </c>
      <c r="C162">
        <v>56311272</v>
      </c>
      <c r="J162" t="s">
        <v>14</v>
      </c>
      <c r="K162" t="s">
        <v>17</v>
      </c>
      <c r="L162">
        <v>7.5</v>
      </c>
      <c r="M162">
        <v>268</v>
      </c>
      <c r="T162" t="s">
        <v>34</v>
      </c>
    </row>
    <row r="163" spans="1:22" x14ac:dyDescent="0.25">
      <c r="A163" s="12">
        <v>44291.635416666664</v>
      </c>
      <c r="B163">
        <v>30</v>
      </c>
      <c r="C163">
        <v>56311272</v>
      </c>
      <c r="J163" t="s">
        <v>6</v>
      </c>
      <c r="K163" t="s">
        <v>21</v>
      </c>
      <c r="L163">
        <v>10</v>
      </c>
      <c r="M163">
        <v>266</v>
      </c>
      <c r="N163">
        <v>240</v>
      </c>
      <c r="O163">
        <v>3</v>
      </c>
      <c r="P163">
        <v>1110</v>
      </c>
      <c r="Q163">
        <v>100</v>
      </c>
      <c r="R163">
        <v>80.108000000000004</v>
      </c>
      <c r="S163">
        <v>0.33800000000000002</v>
      </c>
      <c r="T163" t="s">
        <v>31</v>
      </c>
    </row>
    <row r="164" spans="1:22" x14ac:dyDescent="0.25">
      <c r="A164" s="12">
        <v>44291.636805555558</v>
      </c>
      <c r="B164">
        <v>30</v>
      </c>
      <c r="C164">
        <v>56311272</v>
      </c>
      <c r="J164" t="s">
        <v>14</v>
      </c>
      <c r="K164" t="s">
        <v>20</v>
      </c>
      <c r="L164">
        <v>2.5</v>
      </c>
      <c r="M164">
        <v>282</v>
      </c>
      <c r="T164" t="s">
        <v>31</v>
      </c>
    </row>
    <row r="165" spans="1:22" x14ac:dyDescent="0.25">
      <c r="A165" s="12">
        <v>44291.637499999997</v>
      </c>
      <c r="B165">
        <v>30</v>
      </c>
      <c r="C165">
        <v>56311272</v>
      </c>
      <c r="J165" t="s">
        <v>14</v>
      </c>
      <c r="K165" t="s">
        <v>20</v>
      </c>
      <c r="L165">
        <v>5</v>
      </c>
      <c r="M165">
        <v>291</v>
      </c>
      <c r="T165" t="s">
        <v>34</v>
      </c>
    </row>
    <row r="166" spans="1:22" x14ac:dyDescent="0.25">
      <c r="A166" s="12">
        <v>44291.638194444444</v>
      </c>
      <c r="B166">
        <v>30</v>
      </c>
      <c r="C166">
        <v>56311272</v>
      </c>
      <c r="J166" t="s">
        <v>14</v>
      </c>
      <c r="K166" t="s">
        <v>20</v>
      </c>
      <c r="L166">
        <v>7.5</v>
      </c>
      <c r="M166">
        <v>266</v>
      </c>
      <c r="T166" t="s">
        <v>34</v>
      </c>
    </row>
    <row r="167" spans="1:22" x14ac:dyDescent="0.25">
      <c r="A167" s="12">
        <v>44292.638194386571</v>
      </c>
      <c r="B167">
        <v>30</v>
      </c>
      <c r="C167">
        <v>56311272</v>
      </c>
      <c r="J167" t="s">
        <v>6</v>
      </c>
      <c r="K167" t="s">
        <v>20</v>
      </c>
      <c r="L167">
        <v>10</v>
      </c>
      <c r="M167">
        <v>231</v>
      </c>
      <c r="N167">
        <v>202</v>
      </c>
      <c r="O167">
        <v>3</v>
      </c>
      <c r="P167">
        <v>890</v>
      </c>
      <c r="Q167">
        <v>100</v>
      </c>
      <c r="R167">
        <v>64.230999999999995</v>
      </c>
      <c r="S167">
        <v>0.32300000000000001</v>
      </c>
      <c r="T167" t="s">
        <v>31</v>
      </c>
    </row>
    <row r="168" spans="1:22" x14ac:dyDescent="0.25">
      <c r="A168" s="12">
        <v>44291.63958333333</v>
      </c>
      <c r="B168">
        <v>30</v>
      </c>
      <c r="C168">
        <v>56311272</v>
      </c>
      <c r="J168" t="s">
        <v>14</v>
      </c>
      <c r="K168" t="s">
        <v>21</v>
      </c>
      <c r="L168">
        <v>2.5</v>
      </c>
      <c r="M168">
        <v>150</v>
      </c>
      <c r="T168" t="s">
        <v>34</v>
      </c>
      <c r="U168" t="s">
        <v>49</v>
      </c>
    </row>
    <row r="169" spans="1:22" x14ac:dyDescent="0.25">
      <c r="A169" s="12">
        <v>44291.64166666667</v>
      </c>
      <c r="B169">
        <v>30</v>
      </c>
      <c r="C169">
        <v>56311272</v>
      </c>
      <c r="J169" t="s">
        <v>14</v>
      </c>
      <c r="K169" t="s">
        <v>21</v>
      </c>
      <c r="L169">
        <v>5</v>
      </c>
      <c r="M169">
        <v>282</v>
      </c>
      <c r="T169" t="s">
        <v>34</v>
      </c>
    </row>
    <row r="170" spans="1:22" ht="15.75" thickBot="1" x14ac:dyDescent="0.3">
      <c r="A170" s="12">
        <v>44291.64166666667</v>
      </c>
      <c r="B170">
        <v>30</v>
      </c>
      <c r="C170">
        <v>56311272</v>
      </c>
      <c r="J170" t="s">
        <v>14</v>
      </c>
      <c r="K170" t="s">
        <v>21</v>
      </c>
      <c r="L170">
        <v>7.5</v>
      </c>
      <c r="M170">
        <v>279</v>
      </c>
      <c r="T170" t="s">
        <v>31</v>
      </c>
    </row>
    <row r="171" spans="1:22" ht="15.75" thickBot="1" x14ac:dyDescent="0.3">
      <c r="A171" s="11">
        <v>44294.486111111109</v>
      </c>
      <c r="B171" s="2">
        <v>2101</v>
      </c>
      <c r="C171" s="2">
        <v>56435454</v>
      </c>
      <c r="J171" s="2" t="s">
        <v>14</v>
      </c>
      <c r="K171" s="2" t="s">
        <v>21</v>
      </c>
      <c r="L171" s="2">
        <v>2.5</v>
      </c>
      <c r="M171" s="3">
        <v>318</v>
      </c>
      <c r="T171" t="s">
        <v>31</v>
      </c>
      <c r="U171" t="s">
        <v>135</v>
      </c>
    </row>
    <row r="172" spans="1:22" ht="15.75" thickBot="1" x14ac:dyDescent="0.3">
      <c r="A172" s="11">
        <v>44294.487500000003</v>
      </c>
      <c r="B172" s="2">
        <v>2101</v>
      </c>
      <c r="C172" s="2">
        <v>56435454</v>
      </c>
      <c r="J172" s="2" t="s">
        <v>14</v>
      </c>
      <c r="K172" s="2" t="s">
        <v>21</v>
      </c>
      <c r="L172" s="2">
        <v>5</v>
      </c>
      <c r="M172" s="3">
        <v>280</v>
      </c>
      <c r="T172" t="s">
        <v>31</v>
      </c>
      <c r="U172" t="s">
        <v>136</v>
      </c>
      <c r="V172" t="s">
        <v>137</v>
      </c>
    </row>
    <row r="173" spans="1:22" ht="15.75" thickBot="1" x14ac:dyDescent="0.3">
      <c r="A173" s="11">
        <v>44294.489583333336</v>
      </c>
      <c r="B173" s="2">
        <v>2101</v>
      </c>
      <c r="C173" s="2">
        <v>56435454</v>
      </c>
      <c r="J173" s="2" t="s">
        <v>14</v>
      </c>
      <c r="K173" s="2" t="s">
        <v>21</v>
      </c>
      <c r="L173" s="2">
        <v>7.5</v>
      </c>
      <c r="M173" s="3">
        <v>280</v>
      </c>
      <c r="U173" t="s">
        <v>138</v>
      </c>
    </row>
    <row r="174" spans="1:22" ht="15.75" thickBot="1" x14ac:dyDescent="0.3">
      <c r="A174" s="11">
        <v>44294.493750000001</v>
      </c>
      <c r="B174" s="2">
        <v>2101</v>
      </c>
      <c r="C174" s="2">
        <v>56435454</v>
      </c>
      <c r="E174">
        <v>5576464.909</v>
      </c>
      <c r="F174">
        <v>687710.41700000002</v>
      </c>
      <c r="G174">
        <v>1244.6679999999999</v>
      </c>
      <c r="J174" s="2" t="s">
        <v>6</v>
      </c>
      <c r="K174" s="2" t="s">
        <v>19</v>
      </c>
      <c r="L174" s="2"/>
      <c r="M174" s="3">
        <v>345</v>
      </c>
      <c r="N174">
        <v>269</v>
      </c>
      <c r="O174">
        <v>11</v>
      </c>
      <c r="P174">
        <v>1210</v>
      </c>
      <c r="Q174">
        <v>77.971014490000002</v>
      </c>
      <c r="R174">
        <v>87.325000000000003</v>
      </c>
      <c r="S174">
        <v>0.26100000000000001</v>
      </c>
      <c r="T174" t="s">
        <v>34</v>
      </c>
      <c r="U174" t="s">
        <v>139</v>
      </c>
      <c r="V174" t="s">
        <v>140</v>
      </c>
    </row>
    <row r="175" spans="1:22" ht="15.75" thickBot="1" x14ac:dyDescent="0.3">
      <c r="A175" s="11">
        <v>44295.493750000001</v>
      </c>
      <c r="B175" s="2">
        <v>2101</v>
      </c>
      <c r="C175" s="2">
        <v>56435454</v>
      </c>
      <c r="J175" s="2" t="s">
        <v>14</v>
      </c>
      <c r="K175" s="2" t="s">
        <v>17</v>
      </c>
      <c r="L175" s="2">
        <v>7.5</v>
      </c>
      <c r="M175" s="3">
        <v>269</v>
      </c>
      <c r="T175" t="s">
        <v>34</v>
      </c>
      <c r="U175" t="s">
        <v>141</v>
      </c>
    </row>
    <row r="176" spans="1:22" ht="15.75" thickBot="1" x14ac:dyDescent="0.3">
      <c r="A176" s="11">
        <v>44294.499305555553</v>
      </c>
      <c r="B176" s="2">
        <v>2101</v>
      </c>
      <c r="C176" s="2">
        <v>56435454</v>
      </c>
      <c r="J176" s="2" t="s">
        <v>14</v>
      </c>
      <c r="K176" s="2" t="s">
        <v>17</v>
      </c>
      <c r="L176" s="2">
        <v>5</v>
      </c>
      <c r="M176" s="3">
        <v>263</v>
      </c>
      <c r="T176" t="s">
        <v>34</v>
      </c>
      <c r="U176" t="s">
        <v>142</v>
      </c>
    </row>
    <row r="177" spans="1:21" ht="15.75" thickBot="1" x14ac:dyDescent="0.3">
      <c r="A177" s="11">
        <v>44294.5</v>
      </c>
      <c r="B177" s="2">
        <v>2101</v>
      </c>
      <c r="C177" s="2">
        <v>56435454</v>
      </c>
      <c r="J177" s="2" t="s">
        <v>14</v>
      </c>
      <c r="K177" s="2" t="s">
        <v>17</v>
      </c>
      <c r="L177" s="2">
        <v>2.5</v>
      </c>
      <c r="M177" s="3">
        <v>272</v>
      </c>
      <c r="T177" t="s">
        <v>31</v>
      </c>
      <c r="U177" t="s">
        <v>138</v>
      </c>
    </row>
    <row r="178" spans="1:21" ht="15.75" thickBot="1" x14ac:dyDescent="0.3">
      <c r="A178" s="11">
        <v>44294.502083333333</v>
      </c>
      <c r="B178" s="2">
        <v>2101</v>
      </c>
      <c r="C178" s="2">
        <v>56435454</v>
      </c>
      <c r="J178" s="2" t="s">
        <v>14</v>
      </c>
      <c r="K178" s="2" t="s">
        <v>20</v>
      </c>
      <c r="L178" s="2">
        <v>7.5</v>
      </c>
      <c r="M178" s="3">
        <v>135</v>
      </c>
      <c r="T178" t="s">
        <v>31</v>
      </c>
      <c r="U178" t="s">
        <v>143</v>
      </c>
    </row>
    <row r="179" spans="1:21" ht="15.75" thickBot="1" x14ac:dyDescent="0.3">
      <c r="A179" s="11">
        <v>44294.503472222219</v>
      </c>
      <c r="B179" s="2">
        <v>2101</v>
      </c>
      <c r="C179" s="2">
        <v>56435454</v>
      </c>
      <c r="J179" s="2" t="s">
        <v>14</v>
      </c>
      <c r="K179" s="2" t="s">
        <v>20</v>
      </c>
      <c r="L179" s="2">
        <v>5</v>
      </c>
      <c r="M179" s="3">
        <v>231</v>
      </c>
      <c r="T179" t="s">
        <v>31</v>
      </c>
      <c r="U179" t="s">
        <v>142</v>
      </c>
    </row>
    <row r="180" spans="1:21" ht="15.75" thickBot="1" x14ac:dyDescent="0.3">
      <c r="A180" s="11">
        <v>44294.504166666666</v>
      </c>
      <c r="B180" s="2">
        <v>2101</v>
      </c>
      <c r="C180" s="2">
        <v>56435454</v>
      </c>
      <c r="J180" s="2" t="s">
        <v>14</v>
      </c>
      <c r="K180" s="2" t="s">
        <v>20</v>
      </c>
      <c r="L180" s="2">
        <v>2.5</v>
      </c>
      <c r="M180" s="3">
        <v>285</v>
      </c>
      <c r="T180" t="s">
        <v>31</v>
      </c>
      <c r="U180" t="s">
        <v>144</v>
      </c>
    </row>
    <row r="181" spans="1:21" ht="15.75" thickBot="1" x14ac:dyDescent="0.3">
      <c r="A181" s="11">
        <v>44294.510416666664</v>
      </c>
      <c r="B181" s="2">
        <v>2101</v>
      </c>
      <c r="C181" s="2">
        <v>56435454</v>
      </c>
      <c r="J181" s="2" t="s">
        <v>14</v>
      </c>
      <c r="K181" s="2" t="s">
        <v>21</v>
      </c>
      <c r="L181" s="2">
        <v>10</v>
      </c>
      <c r="M181" s="3">
        <v>271</v>
      </c>
      <c r="T181" t="s">
        <v>34</v>
      </c>
      <c r="U181" t="s">
        <v>145</v>
      </c>
    </row>
    <row r="182" spans="1:21" ht="15.75" thickBot="1" x14ac:dyDescent="0.3">
      <c r="A182" s="11">
        <v>44294.520138888889</v>
      </c>
      <c r="B182" s="2">
        <v>2101</v>
      </c>
      <c r="C182" s="2">
        <v>56435454</v>
      </c>
      <c r="J182" s="2" t="s">
        <v>14</v>
      </c>
      <c r="K182" s="2" t="s">
        <v>18</v>
      </c>
      <c r="L182" s="2">
        <v>2.5</v>
      </c>
      <c r="M182" s="3">
        <v>330</v>
      </c>
      <c r="T182" t="s">
        <v>34</v>
      </c>
      <c r="U182" t="s">
        <v>146</v>
      </c>
    </row>
    <row r="183" spans="1:21" ht="15.75" thickBot="1" x14ac:dyDescent="0.3">
      <c r="A183" s="11">
        <v>44294.520833333336</v>
      </c>
      <c r="B183" s="2">
        <v>2101</v>
      </c>
      <c r="C183" s="2">
        <v>56435454</v>
      </c>
      <c r="J183" s="2" t="s">
        <v>14</v>
      </c>
      <c r="K183" s="2" t="s">
        <v>18</v>
      </c>
      <c r="L183" s="2">
        <v>5</v>
      </c>
      <c r="M183" s="3">
        <v>291</v>
      </c>
      <c r="T183" t="s">
        <v>31</v>
      </c>
      <c r="U183" t="s">
        <v>147</v>
      </c>
    </row>
    <row r="184" spans="1:21" ht="15.75" thickBot="1" x14ac:dyDescent="0.3">
      <c r="A184" s="11">
        <v>44294.521527777775</v>
      </c>
      <c r="B184" s="2">
        <v>2101</v>
      </c>
      <c r="C184" s="2">
        <v>56435454</v>
      </c>
      <c r="J184" s="2" t="s">
        <v>14</v>
      </c>
      <c r="K184" s="2" t="s">
        <v>18</v>
      </c>
      <c r="L184" s="2">
        <v>7.5</v>
      </c>
      <c r="M184" s="3">
        <v>304</v>
      </c>
      <c r="T184" t="s">
        <v>34</v>
      </c>
      <c r="U184" t="s">
        <v>147</v>
      </c>
    </row>
    <row r="185" spans="1:21" ht="15.75" thickBot="1" x14ac:dyDescent="0.3">
      <c r="A185" s="11">
        <v>44294.523611111108</v>
      </c>
      <c r="B185" s="2">
        <v>2101</v>
      </c>
      <c r="C185" s="2">
        <v>56435454</v>
      </c>
      <c r="J185" s="2" t="s">
        <v>14</v>
      </c>
      <c r="K185" s="2" t="s">
        <v>18</v>
      </c>
      <c r="L185" s="2">
        <v>10</v>
      </c>
      <c r="M185" s="3">
        <v>323</v>
      </c>
      <c r="T185" t="s">
        <v>34</v>
      </c>
      <c r="U185" t="s">
        <v>136</v>
      </c>
    </row>
    <row r="186" spans="1:21" ht="15.75" thickBot="1" x14ac:dyDescent="0.3">
      <c r="A186" s="11">
        <v>44294.524305555555</v>
      </c>
      <c r="B186" s="2">
        <v>2101</v>
      </c>
      <c r="C186" s="2">
        <v>56435454</v>
      </c>
      <c r="J186" s="2" t="s">
        <v>14</v>
      </c>
      <c r="K186" s="2" t="s">
        <v>20</v>
      </c>
      <c r="L186" s="2">
        <v>10</v>
      </c>
      <c r="M186" s="3">
        <v>215</v>
      </c>
      <c r="T186" t="s">
        <v>31</v>
      </c>
      <c r="U186" t="s">
        <v>148</v>
      </c>
    </row>
    <row r="187" spans="1:21" ht="15.75" thickBot="1" x14ac:dyDescent="0.3">
      <c r="A187" s="11">
        <v>44294.545138888891</v>
      </c>
      <c r="B187" s="2">
        <v>2101</v>
      </c>
      <c r="C187" s="2">
        <v>56435454</v>
      </c>
      <c r="J187" s="2" t="s">
        <v>14</v>
      </c>
      <c r="K187" s="2" t="s">
        <v>17</v>
      </c>
      <c r="L187" s="2">
        <v>10</v>
      </c>
      <c r="M187" s="3">
        <v>303</v>
      </c>
      <c r="T187" t="s">
        <v>34</v>
      </c>
      <c r="U187" t="s">
        <v>149</v>
      </c>
    </row>
    <row r="188" spans="1:21" ht="15.75" thickBot="1" x14ac:dyDescent="0.3">
      <c r="A188" s="11">
        <v>44294.567361111112</v>
      </c>
      <c r="B188" s="2">
        <v>2106</v>
      </c>
      <c r="C188" s="2">
        <v>56435459</v>
      </c>
      <c r="J188" s="2" t="s">
        <v>14</v>
      </c>
      <c r="K188" s="2" t="s">
        <v>20</v>
      </c>
      <c r="L188" s="2">
        <v>10</v>
      </c>
      <c r="M188" s="3">
        <v>210</v>
      </c>
      <c r="T188" t="s">
        <v>31</v>
      </c>
      <c r="U188" t="s">
        <v>150</v>
      </c>
    </row>
    <row r="189" spans="1:21" ht="15.75" thickBot="1" x14ac:dyDescent="0.3">
      <c r="A189" s="11">
        <v>44294.568055555559</v>
      </c>
      <c r="B189" s="2">
        <v>2106</v>
      </c>
      <c r="C189" s="2">
        <v>56435459</v>
      </c>
      <c r="J189" s="2" t="s">
        <v>14</v>
      </c>
      <c r="K189" s="2" t="s">
        <v>20</v>
      </c>
      <c r="L189" s="2">
        <v>7.5</v>
      </c>
      <c r="M189" s="3">
        <v>217</v>
      </c>
      <c r="T189" t="s">
        <v>31</v>
      </c>
      <c r="U189" t="s">
        <v>151</v>
      </c>
    </row>
    <row r="190" spans="1:21" ht="15.75" thickBot="1" x14ac:dyDescent="0.3">
      <c r="A190" s="11">
        <v>44294.568749999999</v>
      </c>
      <c r="B190" s="2">
        <v>2106</v>
      </c>
      <c r="C190" s="2">
        <v>56435459</v>
      </c>
      <c r="J190" s="2" t="s">
        <v>14</v>
      </c>
      <c r="K190" s="2" t="s">
        <v>20</v>
      </c>
      <c r="L190" s="2">
        <v>5</v>
      </c>
      <c r="M190" s="3">
        <v>243</v>
      </c>
      <c r="T190" t="s">
        <v>31</v>
      </c>
      <c r="U190" t="s">
        <v>152</v>
      </c>
    </row>
    <row r="191" spans="1:21" ht="15.75" thickBot="1" x14ac:dyDescent="0.3">
      <c r="A191" s="11">
        <v>44294.569444444445</v>
      </c>
      <c r="B191" s="2">
        <v>2106</v>
      </c>
      <c r="C191" s="2">
        <v>56435459</v>
      </c>
      <c r="J191" s="2" t="s">
        <v>14</v>
      </c>
      <c r="K191" s="2" t="s">
        <v>20</v>
      </c>
      <c r="L191" s="2">
        <v>2.5</v>
      </c>
      <c r="M191" s="3">
        <v>239</v>
      </c>
      <c r="T191" t="s">
        <v>31</v>
      </c>
      <c r="U191" t="s">
        <v>151</v>
      </c>
    </row>
    <row r="192" spans="1:21" ht="15.75" thickBot="1" x14ac:dyDescent="0.3">
      <c r="A192" s="11">
        <v>44294.570138888892</v>
      </c>
      <c r="B192" s="2">
        <v>2106</v>
      </c>
      <c r="C192" s="2">
        <v>56435459</v>
      </c>
      <c r="J192" s="2" t="s">
        <v>14</v>
      </c>
      <c r="K192" s="2" t="s">
        <v>17</v>
      </c>
      <c r="L192" s="2">
        <v>10</v>
      </c>
      <c r="M192" s="3">
        <v>233</v>
      </c>
      <c r="T192" t="s">
        <v>31</v>
      </c>
      <c r="U192" t="s">
        <v>152</v>
      </c>
    </row>
    <row r="193" spans="1:22" ht="15.75" thickBot="1" x14ac:dyDescent="0.3">
      <c r="A193" s="11">
        <v>44294.573611111111</v>
      </c>
      <c r="B193" s="2">
        <v>2106</v>
      </c>
      <c r="C193" s="2">
        <v>56435459</v>
      </c>
      <c r="J193" s="2" t="s">
        <v>14</v>
      </c>
      <c r="K193" s="2" t="s">
        <v>17</v>
      </c>
      <c r="L193" s="2">
        <v>7.5</v>
      </c>
      <c r="M193" s="3">
        <v>265</v>
      </c>
      <c r="T193" t="s">
        <v>31</v>
      </c>
      <c r="U193" t="s">
        <v>153</v>
      </c>
    </row>
    <row r="194" spans="1:22" ht="15.75" thickBot="1" x14ac:dyDescent="0.3">
      <c r="A194" s="11">
        <v>44294.573611111111</v>
      </c>
      <c r="B194" s="2">
        <v>2106</v>
      </c>
      <c r="C194" s="2">
        <v>56435459</v>
      </c>
      <c r="J194" s="2" t="s">
        <v>14</v>
      </c>
      <c r="K194" s="2" t="s">
        <v>17</v>
      </c>
      <c r="L194" s="2">
        <v>5</v>
      </c>
      <c r="M194" s="3">
        <v>208</v>
      </c>
      <c r="T194" t="s">
        <v>31</v>
      </c>
      <c r="U194" t="s">
        <v>154</v>
      </c>
    </row>
    <row r="195" spans="1:22" ht="15.75" thickBot="1" x14ac:dyDescent="0.3">
      <c r="A195" s="11">
        <v>44294.574305555558</v>
      </c>
      <c r="B195" s="2">
        <v>2106</v>
      </c>
      <c r="C195" s="2">
        <v>56435459</v>
      </c>
      <c r="J195" s="2" t="s">
        <v>14</v>
      </c>
      <c r="K195" s="2" t="s">
        <v>17</v>
      </c>
      <c r="L195" s="2">
        <v>2.5</v>
      </c>
      <c r="M195" s="3">
        <v>230</v>
      </c>
      <c r="T195" t="s">
        <v>31</v>
      </c>
      <c r="U195" t="s">
        <v>152</v>
      </c>
      <c r="V195" t="s">
        <v>155</v>
      </c>
    </row>
    <row r="196" spans="1:22" ht="15.75" thickBot="1" x14ac:dyDescent="0.3">
      <c r="A196" s="11">
        <v>44294.588888888888</v>
      </c>
      <c r="B196" s="2">
        <v>2106</v>
      </c>
      <c r="C196" s="2">
        <v>56435459</v>
      </c>
      <c r="E196">
        <v>5576192.5930000003</v>
      </c>
      <c r="F196">
        <v>687844.902</v>
      </c>
      <c r="J196" s="2" t="s">
        <v>6</v>
      </c>
      <c r="K196" s="2" t="s">
        <v>19</v>
      </c>
      <c r="L196" s="2"/>
      <c r="M196" s="3">
        <v>245</v>
      </c>
      <c r="N196">
        <v>35</v>
      </c>
      <c r="O196">
        <v>1</v>
      </c>
      <c r="P196">
        <v>200</v>
      </c>
      <c r="Q196">
        <v>14.28571429</v>
      </c>
      <c r="R196">
        <v>14.433999999999999</v>
      </c>
      <c r="S196">
        <v>5.8999999999999997E-2</v>
      </c>
      <c r="T196" t="s">
        <v>156</v>
      </c>
      <c r="U196" t="s">
        <v>157</v>
      </c>
      <c r="V196" t="s">
        <v>158</v>
      </c>
    </row>
    <row r="197" spans="1:22" ht="15.75" thickBot="1" x14ac:dyDescent="0.3">
      <c r="A197" s="11">
        <v>44294.583333333336</v>
      </c>
      <c r="B197" s="2">
        <v>2106</v>
      </c>
      <c r="C197" s="2">
        <v>56435459</v>
      </c>
      <c r="J197" s="2" t="s">
        <v>6</v>
      </c>
      <c r="K197" s="2" t="s">
        <v>19</v>
      </c>
      <c r="L197" s="2"/>
      <c r="M197" s="3">
        <v>204</v>
      </c>
      <c r="N197">
        <v>49</v>
      </c>
      <c r="Q197">
        <v>24.019607839999999</v>
      </c>
      <c r="T197" t="s">
        <v>156</v>
      </c>
    </row>
    <row r="198" spans="1:22" ht="15.75" thickBot="1" x14ac:dyDescent="0.3">
      <c r="A198" s="11">
        <v>44294.578472222223</v>
      </c>
      <c r="B198" s="2">
        <v>2106</v>
      </c>
      <c r="C198" s="2">
        <v>56435459</v>
      </c>
      <c r="J198" s="2" t="s">
        <v>14</v>
      </c>
      <c r="K198" s="2" t="s">
        <v>18</v>
      </c>
      <c r="L198" s="2">
        <v>10</v>
      </c>
      <c r="M198" s="3">
        <v>239</v>
      </c>
      <c r="T198" t="s">
        <v>31</v>
      </c>
      <c r="U198" t="s">
        <v>151</v>
      </c>
    </row>
    <row r="199" spans="1:22" ht="15.75" thickBot="1" x14ac:dyDescent="0.3">
      <c r="A199" s="11">
        <v>44294.579861111109</v>
      </c>
      <c r="B199" s="2">
        <v>2106</v>
      </c>
      <c r="C199" s="2">
        <v>56435459</v>
      </c>
      <c r="J199" s="2" t="s">
        <v>14</v>
      </c>
      <c r="K199" s="2" t="s">
        <v>18</v>
      </c>
      <c r="L199" s="2">
        <v>7.5</v>
      </c>
      <c r="M199" s="3">
        <v>221</v>
      </c>
      <c r="T199" t="s">
        <v>31</v>
      </c>
      <c r="U199" t="s">
        <v>151</v>
      </c>
    </row>
    <row r="200" spans="1:22" ht="15.75" thickBot="1" x14ac:dyDescent="0.3">
      <c r="A200" s="11">
        <v>44294.580555555556</v>
      </c>
      <c r="B200" s="2">
        <v>2106</v>
      </c>
      <c r="C200" s="2">
        <v>56435459</v>
      </c>
      <c r="J200" s="2" t="s">
        <v>14</v>
      </c>
      <c r="K200" s="2" t="s">
        <v>18</v>
      </c>
      <c r="L200" s="2">
        <v>5</v>
      </c>
      <c r="M200" s="3">
        <v>240</v>
      </c>
      <c r="T200" t="s">
        <v>34</v>
      </c>
      <c r="U200" t="s">
        <v>159</v>
      </c>
    </row>
    <row r="201" spans="1:22" ht="15.75" thickBot="1" x14ac:dyDescent="0.3">
      <c r="A201" s="11">
        <v>44294.581250000003</v>
      </c>
      <c r="B201" s="2">
        <v>2106</v>
      </c>
      <c r="C201" s="2">
        <v>56435459</v>
      </c>
      <c r="J201" s="2" t="s">
        <v>14</v>
      </c>
      <c r="K201" s="2" t="s">
        <v>18</v>
      </c>
      <c r="L201" s="2">
        <v>2.5</v>
      </c>
      <c r="M201" s="3">
        <v>230</v>
      </c>
      <c r="T201" t="s">
        <v>34</v>
      </c>
      <c r="U201" t="s">
        <v>160</v>
      </c>
    </row>
    <row r="202" spans="1:22" ht="15.75" thickBot="1" x14ac:dyDescent="0.3">
      <c r="A202" s="11">
        <v>44294.588194444441</v>
      </c>
      <c r="B202" s="2">
        <v>2106</v>
      </c>
      <c r="C202" s="2">
        <v>56435459</v>
      </c>
      <c r="J202" s="2" t="s">
        <v>14</v>
      </c>
      <c r="K202" s="2" t="s">
        <v>21</v>
      </c>
      <c r="L202" s="2">
        <v>10</v>
      </c>
      <c r="M202" s="3">
        <v>238</v>
      </c>
      <c r="T202" t="s">
        <v>31</v>
      </c>
      <c r="U202" t="s">
        <v>151</v>
      </c>
      <c r="V202" t="s">
        <v>161</v>
      </c>
    </row>
    <row r="203" spans="1:22" ht="15.75" thickBot="1" x14ac:dyDescent="0.3">
      <c r="A203" s="11">
        <v>44294.589583333334</v>
      </c>
      <c r="B203" s="2">
        <v>2106</v>
      </c>
      <c r="C203" s="2">
        <v>56435459</v>
      </c>
      <c r="J203" s="2" t="s">
        <v>14</v>
      </c>
      <c r="K203" s="2" t="s">
        <v>21</v>
      </c>
      <c r="L203" s="2">
        <v>7.5</v>
      </c>
      <c r="M203" s="3">
        <v>244</v>
      </c>
      <c r="T203" t="s">
        <v>34</v>
      </c>
      <c r="U203" t="s">
        <v>162</v>
      </c>
    </row>
    <row r="204" spans="1:22" ht="15.75" thickBot="1" x14ac:dyDescent="0.3">
      <c r="A204" s="11">
        <v>44294.590277777781</v>
      </c>
      <c r="B204" s="2">
        <v>2106</v>
      </c>
      <c r="C204" s="2">
        <v>56435459</v>
      </c>
      <c r="J204" s="2" t="s">
        <v>14</v>
      </c>
      <c r="K204" s="2" t="s">
        <v>21</v>
      </c>
      <c r="L204" s="2">
        <v>5</v>
      </c>
      <c r="M204" s="3">
        <v>206</v>
      </c>
      <c r="T204" t="s">
        <v>34</v>
      </c>
      <c r="U204" t="s">
        <v>163</v>
      </c>
    </row>
    <row r="205" spans="1:22" ht="15.75" thickBot="1" x14ac:dyDescent="0.3">
      <c r="A205" s="11">
        <v>44294.59097222222</v>
      </c>
      <c r="B205" s="2">
        <v>2106</v>
      </c>
      <c r="C205" s="2">
        <v>56435459</v>
      </c>
      <c r="J205" s="2" t="s">
        <v>14</v>
      </c>
      <c r="K205" s="2" t="s">
        <v>21</v>
      </c>
      <c r="L205" s="2">
        <v>2.5</v>
      </c>
      <c r="M205" s="3">
        <v>224</v>
      </c>
      <c r="T205" t="s">
        <v>34</v>
      </c>
      <c r="U205" t="s">
        <v>164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Flight1 Pivot</vt:lpstr>
      <vt:lpstr>March2021</vt:lpstr>
      <vt:lpstr>Flight2 Pivot</vt:lpstr>
      <vt:lpstr>April05-09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Fisk</dc:creator>
  <cp:lastModifiedBy>Alex Cebulski</cp:lastModifiedBy>
  <dcterms:created xsi:type="dcterms:W3CDTF">2021-03-22T20:53:02Z</dcterms:created>
  <dcterms:modified xsi:type="dcterms:W3CDTF">2021-04-20T18:43:29Z</dcterms:modified>
</cp:coreProperties>
</file>