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x\OneDrive - University of Toronto\School\Grad School\Cariboo\Analysis\Sediment\LOI\"/>
    </mc:Choice>
  </mc:AlternateContent>
  <bookViews>
    <workbookView xWindow="75" yWindow="435" windowWidth="24075" windowHeight="15540" tabRatio="500" activeTab="3"/>
  </bookViews>
  <sheets>
    <sheet name="226A" sheetId="1" r:id="rId1"/>
    <sheet name="226B" sheetId="3" r:id="rId2"/>
    <sheet name="226C" sheetId="4" r:id="rId3"/>
    <sheet name="226D" sheetId="5" r:id="rId4"/>
    <sheet name="Sheet2" sheetId="2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4" i="2" l="1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63" i="2"/>
  <c r="I4" i="5"/>
  <c r="J4" i="5" s="1"/>
  <c r="I5" i="5"/>
  <c r="J5" i="5" s="1"/>
  <c r="I6" i="5"/>
  <c r="J6" i="5" s="1"/>
  <c r="I7" i="5"/>
  <c r="J7" i="5" s="1"/>
  <c r="I8" i="5"/>
  <c r="J8" i="5" s="1"/>
  <c r="I9" i="5"/>
  <c r="I10" i="5"/>
  <c r="J10" i="5"/>
  <c r="I11" i="5"/>
  <c r="J11" i="5" s="1"/>
  <c r="I12" i="5"/>
  <c r="J12" i="5" s="1"/>
  <c r="I13" i="5"/>
  <c r="J13" i="5" s="1"/>
  <c r="I14" i="5"/>
  <c r="J14" i="5"/>
  <c r="I15" i="5"/>
  <c r="J15" i="5" s="1"/>
  <c r="I16" i="5"/>
  <c r="J16" i="5" s="1"/>
  <c r="I17" i="5"/>
  <c r="J17" i="5" s="1"/>
  <c r="I18" i="5"/>
  <c r="J18" i="5"/>
  <c r="I19" i="5"/>
  <c r="J19" i="5" s="1"/>
  <c r="I20" i="5"/>
  <c r="J20" i="5" s="1"/>
  <c r="I21" i="5"/>
  <c r="J21" i="5" s="1"/>
  <c r="I22" i="5"/>
  <c r="J22" i="5"/>
  <c r="I23" i="5"/>
  <c r="J23" i="5" s="1"/>
  <c r="I24" i="5"/>
  <c r="J24" i="5" s="1"/>
  <c r="I25" i="5"/>
  <c r="J25" i="5" s="1"/>
  <c r="I26" i="5"/>
  <c r="J26" i="5"/>
  <c r="I27" i="5"/>
  <c r="J27" i="5" s="1"/>
  <c r="I3" i="5"/>
  <c r="J3" i="5" s="1"/>
  <c r="G18" i="5"/>
  <c r="G19" i="5"/>
  <c r="G20" i="5"/>
  <c r="G21" i="5"/>
  <c r="L21" i="5" s="1"/>
  <c r="M21" i="5" s="1"/>
  <c r="G22" i="5"/>
  <c r="G23" i="5"/>
  <c r="G24" i="5"/>
  <c r="L24" i="5" s="1"/>
  <c r="M24" i="5" s="1"/>
  <c r="G25" i="5"/>
  <c r="G26" i="5"/>
  <c r="G27" i="5"/>
  <c r="G4" i="5"/>
  <c r="G5" i="5"/>
  <c r="L5" i="5" s="1"/>
  <c r="M5" i="5" s="1"/>
  <c r="G6" i="5"/>
  <c r="G7" i="5"/>
  <c r="E8" i="5"/>
  <c r="F8" i="5" s="1"/>
  <c r="G8" i="5"/>
  <c r="G9" i="5"/>
  <c r="J9" i="5" s="1"/>
  <c r="G10" i="5"/>
  <c r="G11" i="5"/>
  <c r="G12" i="5"/>
  <c r="L12" i="5" s="1"/>
  <c r="M12" i="5" s="1"/>
  <c r="G13" i="5"/>
  <c r="G14" i="5"/>
  <c r="G15" i="5"/>
  <c r="L15" i="5" s="1"/>
  <c r="M15" i="5" s="1"/>
  <c r="G16" i="5"/>
  <c r="G17" i="5"/>
  <c r="E18" i="5"/>
  <c r="G3" i="5"/>
  <c r="F27" i="5"/>
  <c r="L27" i="5"/>
  <c r="M27" i="5" s="1"/>
  <c r="K23" i="4"/>
  <c r="M23" i="4" s="1"/>
  <c r="N23" i="4" s="1"/>
  <c r="K22" i="4"/>
  <c r="K24" i="4"/>
  <c r="K25" i="4"/>
  <c r="G23" i="4"/>
  <c r="G24" i="4"/>
  <c r="M24" i="4" s="1"/>
  <c r="N24" i="4" s="1"/>
  <c r="G25" i="4"/>
  <c r="M25" i="4" s="1"/>
  <c r="N25" i="4" s="1"/>
  <c r="G27" i="4"/>
  <c r="K27" i="4"/>
  <c r="M27" i="4" s="1"/>
  <c r="N27" i="4" s="1"/>
  <c r="K26" i="4"/>
  <c r="G26" i="4"/>
  <c r="M26" i="4" s="1"/>
  <c r="N26" i="4" s="1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40" i="2"/>
  <c r="C39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13" i="2"/>
  <c r="G4" i="4"/>
  <c r="H4" i="4"/>
  <c r="G5" i="4"/>
  <c r="H5" i="4" s="1"/>
  <c r="G6" i="4"/>
  <c r="H6" i="4" s="1"/>
  <c r="G7" i="4"/>
  <c r="H7" i="4"/>
  <c r="G8" i="4"/>
  <c r="H8" i="4"/>
  <c r="G9" i="4"/>
  <c r="H9" i="4" s="1"/>
  <c r="G10" i="4"/>
  <c r="H10" i="4" s="1"/>
  <c r="G11" i="4"/>
  <c r="H11" i="4"/>
  <c r="G12" i="4"/>
  <c r="H12" i="4"/>
  <c r="G13" i="4"/>
  <c r="H13" i="4" s="1"/>
  <c r="G14" i="4"/>
  <c r="H14" i="4" s="1"/>
  <c r="G15" i="4"/>
  <c r="H15" i="4"/>
  <c r="G16" i="4"/>
  <c r="H16" i="4"/>
  <c r="G17" i="4"/>
  <c r="H17" i="4" s="1"/>
  <c r="G18" i="4"/>
  <c r="H18" i="4" s="1"/>
  <c r="G19" i="4"/>
  <c r="H19" i="4"/>
  <c r="G20" i="4"/>
  <c r="H20" i="4"/>
  <c r="G21" i="4"/>
  <c r="H21" i="4" s="1"/>
  <c r="G22" i="4"/>
  <c r="H22" i="4" s="1"/>
  <c r="H23" i="4"/>
  <c r="H24" i="4"/>
  <c r="H25" i="4"/>
  <c r="H26" i="4"/>
  <c r="H27" i="4"/>
  <c r="G3" i="4"/>
  <c r="H3" i="4"/>
  <c r="F27" i="4"/>
  <c r="L26" i="5"/>
  <c r="M26" i="5"/>
  <c r="F26" i="5"/>
  <c r="L25" i="5"/>
  <c r="M25" i="5" s="1"/>
  <c r="F25" i="5"/>
  <c r="F24" i="5"/>
  <c r="L23" i="5"/>
  <c r="M23" i="5" s="1"/>
  <c r="F23" i="5"/>
  <c r="L22" i="5"/>
  <c r="M22" i="5" s="1"/>
  <c r="F22" i="5"/>
  <c r="F21" i="5"/>
  <c r="F20" i="5"/>
  <c r="L19" i="5"/>
  <c r="M19" i="5"/>
  <c r="F19" i="5"/>
  <c r="L18" i="5"/>
  <c r="M18" i="5"/>
  <c r="F18" i="5"/>
  <c r="L17" i="5"/>
  <c r="M17" i="5" s="1"/>
  <c r="F17" i="5"/>
  <c r="L16" i="5"/>
  <c r="M16" i="5" s="1"/>
  <c r="F16" i="5"/>
  <c r="F15" i="5"/>
  <c r="L14" i="5"/>
  <c r="M14" i="5" s="1"/>
  <c r="F14" i="5"/>
  <c r="L13" i="5"/>
  <c r="M13" i="5" s="1"/>
  <c r="F13" i="5"/>
  <c r="F12" i="5"/>
  <c r="L11" i="5"/>
  <c r="M11" i="5"/>
  <c r="F11" i="5"/>
  <c r="L10" i="5"/>
  <c r="M10" i="5"/>
  <c r="F10" i="5"/>
  <c r="L9" i="5"/>
  <c r="M9" i="5" s="1"/>
  <c r="F9" i="5"/>
  <c r="L8" i="5"/>
  <c r="M8" i="5" s="1"/>
  <c r="L7" i="5"/>
  <c r="M7" i="5" s="1"/>
  <c r="F7" i="5"/>
  <c r="L6" i="5"/>
  <c r="M6" i="5" s="1"/>
  <c r="F6" i="5"/>
  <c r="F5" i="5"/>
  <c r="F4" i="5"/>
  <c r="F3" i="5"/>
  <c r="K4" i="4"/>
  <c r="M4" i="4"/>
  <c r="N4" i="4" s="1"/>
  <c r="K5" i="4"/>
  <c r="M5" i="4" s="1"/>
  <c r="N5" i="4" s="1"/>
  <c r="K6" i="4"/>
  <c r="K7" i="4"/>
  <c r="M7" i="4" s="1"/>
  <c r="N7" i="4" s="1"/>
  <c r="K8" i="4"/>
  <c r="M8" i="4" s="1"/>
  <c r="N8" i="4" s="1"/>
  <c r="K9" i="4"/>
  <c r="M9" i="4" s="1"/>
  <c r="N9" i="4" s="1"/>
  <c r="K10" i="4"/>
  <c r="K11" i="4"/>
  <c r="M11" i="4"/>
  <c r="N11" i="4" s="1"/>
  <c r="K12" i="4"/>
  <c r="M12" i="4"/>
  <c r="N12" i="4" s="1"/>
  <c r="K13" i="4"/>
  <c r="M13" i="4" s="1"/>
  <c r="N13" i="4" s="1"/>
  <c r="K14" i="4"/>
  <c r="K15" i="4"/>
  <c r="M15" i="4" s="1"/>
  <c r="N15" i="4" s="1"/>
  <c r="K16" i="4"/>
  <c r="M16" i="4" s="1"/>
  <c r="N16" i="4" s="1"/>
  <c r="K17" i="4"/>
  <c r="M17" i="4" s="1"/>
  <c r="N17" i="4" s="1"/>
  <c r="K18" i="4"/>
  <c r="K19" i="4"/>
  <c r="M19" i="4"/>
  <c r="N19" i="4" s="1"/>
  <c r="K20" i="4"/>
  <c r="M20" i="4"/>
  <c r="N20" i="4" s="1"/>
  <c r="K21" i="4"/>
  <c r="M21" i="4" s="1"/>
  <c r="N21" i="4" s="1"/>
  <c r="M22" i="4"/>
  <c r="N22" i="4" s="1"/>
  <c r="K3" i="4"/>
  <c r="M3" i="4" s="1"/>
  <c r="N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3" i="4"/>
  <c r="H20" i="3"/>
  <c r="F20" i="3" s="1"/>
  <c r="H21" i="3"/>
  <c r="F21" i="3" s="1"/>
  <c r="H11" i="3"/>
  <c r="F11" i="3"/>
  <c r="H12" i="3"/>
  <c r="F12" i="3"/>
  <c r="H13" i="3"/>
  <c r="F13" i="3" s="1"/>
  <c r="H14" i="3"/>
  <c r="F14" i="3" s="1"/>
  <c r="H15" i="3"/>
  <c r="F15" i="3"/>
  <c r="H16" i="3"/>
  <c r="F16" i="3"/>
  <c r="H17" i="3"/>
  <c r="F17" i="3" s="1"/>
  <c r="H18" i="3"/>
  <c r="F18" i="3" s="1"/>
  <c r="H19" i="3"/>
  <c r="F19" i="3"/>
  <c r="H22" i="3"/>
  <c r="F22" i="3"/>
  <c r="H23" i="3"/>
  <c r="F23" i="3" s="1"/>
  <c r="H24" i="3"/>
  <c r="F24" i="3" s="1"/>
  <c r="H25" i="3"/>
  <c r="F25" i="3"/>
  <c r="H26" i="3"/>
  <c r="F26" i="3"/>
  <c r="H27" i="3"/>
  <c r="F27" i="3" s="1"/>
  <c r="H4" i="3"/>
  <c r="F4" i="3" s="1"/>
  <c r="H5" i="3"/>
  <c r="F5" i="3" s="1"/>
  <c r="H6" i="3"/>
  <c r="F6" i="3"/>
  <c r="H7" i="3"/>
  <c r="F7" i="3" s="1"/>
  <c r="H8" i="3"/>
  <c r="F8" i="3" s="1"/>
  <c r="H9" i="3"/>
  <c r="F9" i="3" s="1"/>
  <c r="H10" i="3"/>
  <c r="F10" i="3"/>
  <c r="H3" i="3"/>
  <c r="F3" i="3" s="1"/>
  <c r="G11" i="3"/>
  <c r="J11" i="3"/>
  <c r="L11" i="3"/>
  <c r="M11" i="3" s="1"/>
  <c r="G12" i="3"/>
  <c r="J12" i="3"/>
  <c r="L12" i="3"/>
  <c r="M12" i="3" s="1"/>
  <c r="G13" i="3"/>
  <c r="J13" i="3"/>
  <c r="L13" i="3"/>
  <c r="M13" i="3" s="1"/>
  <c r="L17" i="3"/>
  <c r="M17" i="3"/>
  <c r="L18" i="3"/>
  <c r="M18" i="3" s="1"/>
  <c r="L19" i="3"/>
  <c r="M19" i="3" s="1"/>
  <c r="L20" i="3"/>
  <c r="M20" i="3" s="1"/>
  <c r="L21" i="3"/>
  <c r="L22" i="3"/>
  <c r="M22" i="3" s="1"/>
  <c r="L23" i="3"/>
  <c r="M23" i="3" s="1"/>
  <c r="L24" i="3"/>
  <c r="M24" i="3" s="1"/>
  <c r="L25" i="3"/>
  <c r="M25" i="3"/>
  <c r="L26" i="3"/>
  <c r="M26" i="3" s="1"/>
  <c r="L27" i="3"/>
  <c r="M27" i="3" s="1"/>
  <c r="J17" i="3"/>
  <c r="J18" i="3"/>
  <c r="J19" i="3"/>
  <c r="J20" i="3"/>
  <c r="J21" i="3"/>
  <c r="J22" i="3"/>
  <c r="J23" i="3"/>
  <c r="J24" i="3"/>
  <c r="J25" i="3"/>
  <c r="J26" i="3"/>
  <c r="J27" i="3"/>
  <c r="G17" i="3"/>
  <c r="G18" i="3"/>
  <c r="G19" i="3"/>
  <c r="G20" i="3"/>
  <c r="G21" i="3"/>
  <c r="G22" i="3"/>
  <c r="G23" i="3"/>
  <c r="G24" i="3"/>
  <c r="G25" i="3"/>
  <c r="G26" i="3"/>
  <c r="G27" i="3"/>
  <c r="L16" i="3"/>
  <c r="M16" i="3" s="1"/>
  <c r="J16" i="3"/>
  <c r="G16" i="3"/>
  <c r="L15" i="3"/>
  <c r="M15" i="3"/>
  <c r="J15" i="3"/>
  <c r="G15" i="3"/>
  <c r="L14" i="3"/>
  <c r="M14" i="3" s="1"/>
  <c r="J14" i="3"/>
  <c r="G14" i="3"/>
  <c r="L10" i="3"/>
  <c r="M10" i="3"/>
  <c r="J10" i="3"/>
  <c r="G10" i="3"/>
  <c r="L9" i="3"/>
  <c r="M9" i="3" s="1"/>
  <c r="J9" i="3"/>
  <c r="G9" i="3"/>
  <c r="L8" i="3"/>
  <c r="J8" i="3"/>
  <c r="G8" i="3"/>
  <c r="L7" i="3"/>
  <c r="M7" i="3" s="1"/>
  <c r="J7" i="3"/>
  <c r="G7" i="3"/>
  <c r="L6" i="3"/>
  <c r="M6" i="3"/>
  <c r="J6" i="3"/>
  <c r="G6" i="3"/>
  <c r="L5" i="3"/>
  <c r="M5" i="3" s="1"/>
  <c r="J5" i="3"/>
  <c r="G5" i="3"/>
  <c r="L4" i="3"/>
  <c r="J4" i="3"/>
  <c r="G4" i="3"/>
  <c r="L3" i="3"/>
  <c r="M3" i="3" s="1"/>
  <c r="J3" i="3"/>
  <c r="G3" i="3"/>
  <c r="K16" i="1"/>
  <c r="L16" i="1" s="1"/>
  <c r="G16" i="1"/>
  <c r="I16" i="1"/>
  <c r="G6" i="1"/>
  <c r="G7" i="1"/>
  <c r="G8" i="1"/>
  <c r="G9" i="1"/>
  <c r="G10" i="1"/>
  <c r="G11" i="1"/>
  <c r="G12" i="1"/>
  <c r="G13" i="1"/>
  <c r="G14" i="1"/>
  <c r="F16" i="1"/>
  <c r="K14" i="1"/>
  <c r="L14" i="1" s="1"/>
  <c r="I14" i="1"/>
  <c r="F14" i="1"/>
  <c r="K13" i="1"/>
  <c r="L13" i="1" s="1"/>
  <c r="I13" i="1"/>
  <c r="F13" i="1"/>
  <c r="K12" i="1"/>
  <c r="L12" i="1" s="1"/>
  <c r="I12" i="1"/>
  <c r="F12" i="1"/>
  <c r="K11" i="1"/>
  <c r="L11" i="1" s="1"/>
  <c r="I11" i="1"/>
  <c r="F11" i="1"/>
  <c r="K10" i="1"/>
  <c r="L10" i="1" s="1"/>
  <c r="I10" i="1"/>
  <c r="F10" i="1"/>
  <c r="K9" i="1"/>
  <c r="L9" i="1" s="1"/>
  <c r="I9" i="1"/>
  <c r="F9" i="1"/>
  <c r="K8" i="1"/>
  <c r="L8" i="1" s="1"/>
  <c r="I8" i="1"/>
  <c r="F8" i="1"/>
  <c r="K7" i="1"/>
  <c r="L7" i="1" s="1"/>
  <c r="I7" i="1"/>
  <c r="F7" i="1"/>
  <c r="K6" i="1"/>
  <c r="L6" i="1" s="1"/>
  <c r="I6" i="1"/>
  <c r="F6" i="1"/>
  <c r="K5" i="1"/>
  <c r="G5" i="1"/>
  <c r="L5" i="1"/>
  <c r="I5" i="1"/>
  <c r="F5" i="1"/>
  <c r="K4" i="1"/>
  <c r="G4" i="1"/>
  <c r="L4" i="1"/>
  <c r="I4" i="1"/>
  <c r="F4" i="1"/>
  <c r="K3" i="1"/>
  <c r="L3" i="1" s="1"/>
  <c r="G3" i="1"/>
  <c r="I3" i="1"/>
  <c r="F3" i="1"/>
  <c r="L3" i="5" l="1"/>
  <c r="M3" i="5" s="1"/>
  <c r="M18" i="4"/>
  <c r="N18" i="4" s="1"/>
  <c r="M10" i="4"/>
  <c r="N10" i="4" s="1"/>
  <c r="L4" i="5"/>
  <c r="M4" i="5" s="1"/>
  <c r="L20" i="5"/>
  <c r="M20" i="5" s="1"/>
  <c r="M21" i="3"/>
  <c r="M8" i="3"/>
  <c r="M4" i="3"/>
  <c r="M14" i="4"/>
  <c r="N14" i="4" s="1"/>
  <c r="M6" i="4"/>
  <c r="N6" i="4" s="1"/>
</calcChain>
</file>

<file path=xl/sharedStrings.xml><?xml version="1.0" encoding="utf-8"?>
<sst xmlns="http://schemas.openxmlformats.org/spreadsheetml/2006/main" count="244" uniqueCount="29">
  <si>
    <t>Pre-Oven Dry</t>
  </si>
  <si>
    <t>Post-Oven Dry</t>
  </si>
  <si>
    <t>Post-Burn</t>
  </si>
  <si>
    <t>Core #</t>
  </si>
  <si>
    <t>Depth (cm)</t>
  </si>
  <si>
    <t>Crucible #</t>
  </si>
  <si>
    <t>Crucible Weight (g)</t>
  </si>
  <si>
    <t>Sediment (g)</t>
  </si>
  <si>
    <t>Crucible + Sediment (g)</t>
  </si>
  <si>
    <t>100 °C Sediment (g)</t>
  </si>
  <si>
    <t>Crucible + 100 °C Sediment (g)</t>
  </si>
  <si>
    <t>550 °C Sediment (g)</t>
  </si>
  <si>
    <t>crucible + 550 °C Sediment (g)</t>
  </si>
  <si>
    <t>Burnt Material (g)</t>
  </si>
  <si>
    <t>LOI (%)</t>
  </si>
  <si>
    <t>226A</t>
  </si>
  <si>
    <t>12 to 14</t>
  </si>
  <si>
    <t>Flood</t>
  </si>
  <si>
    <t>226a</t>
  </si>
  <si>
    <t>20 redo</t>
  </si>
  <si>
    <t>226B</t>
  </si>
  <si>
    <t>Original Depth (cm)</t>
  </si>
  <si>
    <t>110 redo</t>
  </si>
  <si>
    <t>2nd Weight</t>
  </si>
  <si>
    <t>226C</t>
  </si>
  <si>
    <t>used the redo value</t>
  </si>
  <si>
    <t>114 red0</t>
  </si>
  <si>
    <t>Dropped &lt; 0.05 of sediment when moving to deccicator from tray</t>
  </si>
  <si>
    <t>226D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</si>
</sst>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164" fontId="0" fillId="0" borderId="1" xfId="0" applyNumberFormat="1" applyBorder="1"/>
    <xf numFmtId="164" fontId="0" fillId="0" borderId="2" xfId="0" applyNumberFormat="1" applyBorder="1"/>
    <xf numFmtId="2" fontId="0" fillId="0" borderId="1" xfId="0" applyNumberFormat="1" applyBorder="1"/>
    <xf numFmtId="0" fontId="0" fillId="0" borderId="1" xfId="0" applyBorder="1" applyAlignment="1"/>
    <xf numFmtId="0" fontId="0" fillId="0" borderId="0" xfId="0" applyBorder="1"/>
    <xf numFmtId="164" fontId="0" fillId="5" borderId="1" xfId="0" applyNumberFormat="1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164" fontId="4" fillId="0" borderId="8" xfId="0" applyNumberFormat="1" applyFont="1" applyBorder="1"/>
    <xf numFmtId="164" fontId="4" fillId="0" borderId="8" xfId="0" applyNumberFormat="1" applyFont="1" applyFill="1" applyBorder="1"/>
    <xf numFmtId="0" fontId="4" fillId="9" borderId="7" xfId="0" applyFont="1" applyFill="1" applyBorder="1"/>
    <xf numFmtId="0" fontId="4" fillId="9" borderId="8" xfId="0" applyFont="1" applyFill="1" applyBorder="1"/>
    <xf numFmtId="164" fontId="4" fillId="9" borderId="8" xfId="0" applyNumberFormat="1" applyFont="1" applyFill="1" applyBorder="1"/>
    <xf numFmtId="164" fontId="0" fillId="9" borderId="1" xfId="0" applyNumberFormat="1" applyFill="1" applyBorder="1"/>
    <xf numFmtId="0" fontId="0" fillId="9" borderId="0" xfId="0" applyFill="1"/>
    <xf numFmtId="0" fontId="4" fillId="9" borderId="12" xfId="0" applyFont="1" applyFill="1" applyBorder="1"/>
    <xf numFmtId="0" fontId="4" fillId="7" borderId="10" xfId="0" applyFont="1" applyFill="1" applyBorder="1" applyAlignment="1">
      <alignment horizontal="center"/>
    </xf>
    <xf numFmtId="164" fontId="4" fillId="0" borderId="13" xfId="0" applyNumberFormat="1" applyFont="1" applyFill="1" applyBorder="1"/>
    <xf numFmtId="0" fontId="4" fillId="0" borderId="13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Sheet2!$D$2:$D$85</c:f>
              <c:numCache>
                <c:formatCode>General</c:formatCode>
                <c:ptCount val="84"/>
                <c:pt idx="0">
                  <c:v>4.2228739002932478</c:v>
                </c:pt>
                <c:pt idx="1">
                  <c:v>3.9470189597416274</c:v>
                </c:pt>
                <c:pt idx="2">
                  <c:v>4.1504108069964278</c:v>
                </c:pt>
                <c:pt idx="3">
                  <c:v>4.4653926942980817</c:v>
                </c:pt>
                <c:pt idx="4">
                  <c:v>4.8526024631109275</c:v>
                </c:pt>
                <c:pt idx="5">
                  <c:v>4.7111771749451679</c:v>
                </c:pt>
                <c:pt idx="6">
                  <c:v>4.6315541074071049</c:v>
                </c:pt>
                <c:pt idx="7">
                  <c:v>4.7189899988897874</c:v>
                </c:pt>
                <c:pt idx="8">
                  <c:v>4.8496949303711876</c:v>
                </c:pt>
                <c:pt idx="9">
                  <c:v>5.0285657011127061</c:v>
                </c:pt>
                <c:pt idx="10">
                  <c:v>5.0167160004214724</c:v>
                </c:pt>
                <c:pt idx="11">
                  <c:v>4.6619739516675711</c:v>
                </c:pt>
                <c:pt idx="12">
                  <c:v>4.5561771247555987</c:v>
                </c:pt>
                <c:pt idx="13">
                  <c:v>4.15849502084978</c:v>
                </c:pt>
                <c:pt idx="14">
                  <c:v>4.3043052649763123</c:v>
                </c:pt>
                <c:pt idx="15">
                  <c:v>4.4455668122442518</c:v>
                </c:pt>
                <c:pt idx="16">
                  <c:v>4.6272037821334937</c:v>
                </c:pt>
                <c:pt idx="17">
                  <c:v>4.3928723445420852</c:v>
                </c:pt>
                <c:pt idx="18">
                  <c:v>4.4296872770174724</c:v>
                </c:pt>
                <c:pt idx="19">
                  <c:v>4.6682155496082167</c:v>
                </c:pt>
                <c:pt idx="20">
                  <c:v>4.8511780771191253</c:v>
                </c:pt>
                <c:pt idx="21">
                  <c:v>4.6980461811721881</c:v>
                </c:pt>
                <c:pt idx="22">
                  <c:v>4.5012733033959602</c:v>
                </c:pt>
                <c:pt idx="23">
                  <c:v>4.7406932863535989</c:v>
                </c:pt>
                <c:pt idx="24">
                  <c:v>4.7213195750909094</c:v>
                </c:pt>
                <c:pt idx="25">
                  <c:v>4.8372820068551192</c:v>
                </c:pt>
                <c:pt idx="26">
                  <c:v>4.5114060265424989</c:v>
                </c:pt>
                <c:pt idx="27">
                  <c:v>4.4102813165464374</c:v>
                </c:pt>
                <c:pt idx="28">
                  <c:v>5.1160478369345466</c:v>
                </c:pt>
                <c:pt idx="29">
                  <c:v>5.0431038301716269</c:v>
                </c:pt>
                <c:pt idx="30">
                  <c:v>4.8130529921034899</c:v>
                </c:pt>
                <c:pt idx="31">
                  <c:v>4.5013194738219564</c:v>
                </c:pt>
                <c:pt idx="32">
                  <c:v>4.5766894457099898</c:v>
                </c:pt>
                <c:pt idx="33">
                  <c:v>4.4643895630598083</c:v>
                </c:pt>
                <c:pt idx="34">
                  <c:v>4.5493988972252</c:v>
                </c:pt>
                <c:pt idx="35">
                  <c:v>4.6165438406265231</c:v>
                </c:pt>
                <c:pt idx="36">
                  <c:v>5.155744506288416</c:v>
                </c:pt>
                <c:pt idx="37">
                  <c:v>4.9201371876530882</c:v>
                </c:pt>
                <c:pt idx="38">
                  <c:v>4.7052531734976988</c:v>
                </c:pt>
                <c:pt idx="39">
                  <c:v>4.8390558941285633</c:v>
                </c:pt>
                <c:pt idx="40">
                  <c:v>4.9979459123657737</c:v>
                </c:pt>
                <c:pt idx="41">
                  <c:v>4.9088219819927437</c:v>
                </c:pt>
                <c:pt idx="42">
                  <c:v>5.0166272647904506</c:v>
                </c:pt>
                <c:pt idx="43">
                  <c:v>5.0651477522226411</c:v>
                </c:pt>
                <c:pt idx="44">
                  <c:v>4.9892205241221221</c:v>
                </c:pt>
                <c:pt idx="45">
                  <c:v>4.9929036362744705</c:v>
                </c:pt>
                <c:pt idx="46">
                  <c:v>4.9293490850127819</c:v>
                </c:pt>
                <c:pt idx="47">
                  <c:v>5.0829885036378046</c:v>
                </c:pt>
                <c:pt idx="48">
                  <c:v>4.9990880746214312</c:v>
                </c:pt>
                <c:pt idx="49">
                  <c:v>5.0214493641796345</c:v>
                </c:pt>
                <c:pt idx="50">
                  <c:v>5.0935970048957104</c:v>
                </c:pt>
                <c:pt idx="51">
                  <c:v>4.8051030347013315</c:v>
                </c:pt>
                <c:pt idx="52">
                  <c:v>4.9898347906757099</c:v>
                </c:pt>
                <c:pt idx="53">
                  <c:v>4.9033909630786354</c:v>
                </c:pt>
                <c:pt idx="54">
                  <c:v>5.0795611351815797</c:v>
                </c:pt>
                <c:pt idx="55">
                  <c:v>5.1049064995062041</c:v>
                </c:pt>
                <c:pt idx="56">
                  <c:v>4.929052254346356</c:v>
                </c:pt>
                <c:pt idx="57">
                  <c:v>4.4972659301419426</c:v>
                </c:pt>
                <c:pt idx="58">
                  <c:v>4.3769906379692181</c:v>
                </c:pt>
                <c:pt idx="59">
                  <c:v>4.5990986461408845</c:v>
                </c:pt>
                <c:pt idx="61">
                  <c:v>4.9680432407343096</c:v>
                </c:pt>
                <c:pt idx="62">
                  <c:v>4.86407924806133</c:v>
                </c:pt>
                <c:pt idx="63">
                  <c:v>4.622556001553928</c:v>
                </c:pt>
                <c:pt idx="64">
                  <c:v>5.0153762662807972</c:v>
                </c:pt>
                <c:pt idx="65">
                  <c:v>4.9899752788431959</c:v>
                </c:pt>
                <c:pt idx="66">
                  <c:v>5.0386887884829781</c:v>
                </c:pt>
                <c:pt idx="67">
                  <c:v>4.7377075161457594</c:v>
                </c:pt>
                <c:pt idx="68">
                  <c:v>5.0011445405418025</c:v>
                </c:pt>
                <c:pt idx="69">
                  <c:v>4.8912184586209815</c:v>
                </c:pt>
                <c:pt idx="70">
                  <c:v>5.2859582949230557</c:v>
                </c:pt>
                <c:pt idx="71">
                  <c:v>4.7881347490888615</c:v>
                </c:pt>
                <c:pt idx="72">
                  <c:v>5.1255320997307408</c:v>
                </c:pt>
                <c:pt idx="73">
                  <c:v>4.8145979703354138</c:v>
                </c:pt>
                <c:pt idx="74">
                  <c:v>4.8684786956436445</c:v>
                </c:pt>
                <c:pt idx="75">
                  <c:v>4.9444507973927587</c:v>
                </c:pt>
                <c:pt idx="76">
                  <c:v>4.8877720677145167</c:v>
                </c:pt>
                <c:pt idx="77">
                  <c:v>5.0321362500717424</c:v>
                </c:pt>
                <c:pt idx="78">
                  <c:v>4.8214584145732005</c:v>
                </c:pt>
                <c:pt idx="79">
                  <c:v>4.7445909869707048</c:v>
                </c:pt>
                <c:pt idx="80">
                  <c:v>4.5338165557779666</c:v>
                </c:pt>
                <c:pt idx="81">
                  <c:v>4.5172454406261293</c:v>
                </c:pt>
                <c:pt idx="82">
                  <c:v>4.2788606572533983</c:v>
                </c:pt>
                <c:pt idx="83">
                  <c:v>4.6150778545142828</c:v>
                </c:pt>
              </c:numCache>
            </c:numRef>
          </c:xVal>
          <c:yVal>
            <c:numRef>
              <c:f>Sheet2!$C$2:$C$85</c:f>
              <c:numCache>
                <c:formatCode>General</c:formatCode>
                <c:ptCount val="8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51</c:v>
                </c:pt>
                <c:pt idx="12">
                  <c:v>56</c:v>
                </c:pt>
                <c:pt idx="13">
                  <c:v>61</c:v>
                </c:pt>
                <c:pt idx="14">
                  <c:v>66</c:v>
                </c:pt>
                <c:pt idx="15">
                  <c:v>71</c:v>
                </c:pt>
                <c:pt idx="16">
                  <c:v>76</c:v>
                </c:pt>
                <c:pt idx="17">
                  <c:v>81</c:v>
                </c:pt>
                <c:pt idx="18">
                  <c:v>86</c:v>
                </c:pt>
                <c:pt idx="19">
                  <c:v>88.5</c:v>
                </c:pt>
                <c:pt idx="20">
                  <c:v>91</c:v>
                </c:pt>
                <c:pt idx="21">
                  <c:v>93.5</c:v>
                </c:pt>
                <c:pt idx="22">
                  <c:v>96</c:v>
                </c:pt>
                <c:pt idx="23">
                  <c:v>101</c:v>
                </c:pt>
                <c:pt idx="24">
                  <c:v>106</c:v>
                </c:pt>
                <c:pt idx="25">
                  <c:v>111</c:v>
                </c:pt>
                <c:pt idx="26">
                  <c:v>116</c:v>
                </c:pt>
                <c:pt idx="27">
                  <c:v>121</c:v>
                </c:pt>
                <c:pt idx="28">
                  <c:v>126</c:v>
                </c:pt>
                <c:pt idx="29">
                  <c:v>131</c:v>
                </c:pt>
                <c:pt idx="30">
                  <c:v>136</c:v>
                </c:pt>
                <c:pt idx="31">
                  <c:v>141</c:v>
                </c:pt>
                <c:pt idx="32">
                  <c:v>146</c:v>
                </c:pt>
                <c:pt idx="33">
                  <c:v>151</c:v>
                </c:pt>
                <c:pt idx="34">
                  <c:v>156</c:v>
                </c:pt>
                <c:pt idx="35">
                  <c:v>158</c:v>
                </c:pt>
                <c:pt idx="36">
                  <c:v>159</c:v>
                </c:pt>
                <c:pt idx="37">
                  <c:v>164</c:v>
                </c:pt>
                <c:pt idx="38">
                  <c:v>169</c:v>
                </c:pt>
                <c:pt idx="39">
                  <c:v>175</c:v>
                </c:pt>
                <c:pt idx="40">
                  <c:v>179</c:v>
                </c:pt>
                <c:pt idx="41">
                  <c:v>180</c:v>
                </c:pt>
                <c:pt idx="42">
                  <c:v>184</c:v>
                </c:pt>
                <c:pt idx="43">
                  <c:v>189</c:v>
                </c:pt>
                <c:pt idx="44">
                  <c:v>194</c:v>
                </c:pt>
                <c:pt idx="45">
                  <c:v>199</c:v>
                </c:pt>
                <c:pt idx="46">
                  <c:v>204</c:v>
                </c:pt>
                <c:pt idx="47">
                  <c:v>209</c:v>
                </c:pt>
                <c:pt idx="48">
                  <c:v>214</c:v>
                </c:pt>
                <c:pt idx="49">
                  <c:v>219</c:v>
                </c:pt>
                <c:pt idx="50">
                  <c:v>224</c:v>
                </c:pt>
                <c:pt idx="51">
                  <c:v>229</c:v>
                </c:pt>
                <c:pt idx="52">
                  <c:v>234</c:v>
                </c:pt>
                <c:pt idx="53">
                  <c:v>239</c:v>
                </c:pt>
                <c:pt idx="54">
                  <c:v>244</c:v>
                </c:pt>
                <c:pt idx="55">
                  <c:v>249</c:v>
                </c:pt>
                <c:pt idx="56">
                  <c:v>254</c:v>
                </c:pt>
                <c:pt idx="57">
                  <c:v>259</c:v>
                </c:pt>
                <c:pt idx="58">
                  <c:v>264</c:v>
                </c:pt>
                <c:pt idx="59">
                  <c:v>269</c:v>
                </c:pt>
                <c:pt idx="60">
                  <c:v>270</c:v>
                </c:pt>
                <c:pt idx="61">
                  <c:v>275</c:v>
                </c:pt>
                <c:pt idx="62">
                  <c:v>280</c:v>
                </c:pt>
                <c:pt idx="63">
                  <c:v>285</c:v>
                </c:pt>
                <c:pt idx="64">
                  <c:v>290</c:v>
                </c:pt>
                <c:pt idx="65">
                  <c:v>295</c:v>
                </c:pt>
                <c:pt idx="66">
                  <c:v>300</c:v>
                </c:pt>
                <c:pt idx="67">
                  <c:v>305</c:v>
                </c:pt>
                <c:pt idx="68">
                  <c:v>310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330</c:v>
                </c:pt>
                <c:pt idx="73">
                  <c:v>335</c:v>
                </c:pt>
                <c:pt idx="74">
                  <c:v>340</c:v>
                </c:pt>
                <c:pt idx="75">
                  <c:v>345</c:v>
                </c:pt>
                <c:pt idx="76">
                  <c:v>350</c:v>
                </c:pt>
                <c:pt idx="77">
                  <c:v>355</c:v>
                </c:pt>
                <c:pt idx="78">
                  <c:v>360</c:v>
                </c:pt>
                <c:pt idx="79">
                  <c:v>365</c:v>
                </c:pt>
                <c:pt idx="80">
                  <c:v>370</c:v>
                </c:pt>
                <c:pt idx="81">
                  <c:v>375</c:v>
                </c:pt>
                <c:pt idx="82">
                  <c:v>380</c:v>
                </c:pt>
                <c:pt idx="83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8B-4249-81BD-CB81B4472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05822400"/>
        <c:axId val="-1305818640"/>
      </c:scatterChart>
      <c:valAx>
        <c:axId val="-13058224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5818640"/>
        <c:crosses val="autoZero"/>
        <c:crossBetween val="midCat"/>
      </c:valAx>
      <c:valAx>
        <c:axId val="-13058186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582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190500</xdr:rowOff>
    </xdr:from>
    <xdr:to>
      <xdr:col>11</xdr:col>
      <xdr:colOff>76200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zoomScale="150" zoomScaleNormal="150" workbookViewId="0">
      <selection activeCell="A7" sqref="A7"/>
    </sheetView>
  </sheetViews>
  <sheetFormatPr defaultColWidth="11" defaultRowHeight="15.75" x14ac:dyDescent="0.25"/>
  <cols>
    <col min="7" max="7" width="13.875" customWidth="1"/>
    <col min="8" max="8" width="11.625" customWidth="1"/>
  </cols>
  <sheetData>
    <row r="1" spans="1:13" x14ac:dyDescent="0.25">
      <c r="A1" s="1"/>
      <c r="C1" s="2"/>
      <c r="D1" s="27" t="s">
        <v>0</v>
      </c>
      <c r="E1" s="28"/>
      <c r="F1" s="29"/>
      <c r="G1" s="30" t="s">
        <v>1</v>
      </c>
      <c r="H1" s="31"/>
      <c r="I1" s="32" t="s">
        <v>2</v>
      </c>
      <c r="J1" s="33"/>
      <c r="K1" s="33"/>
      <c r="L1" s="33"/>
    </row>
    <row r="2" spans="1:13" x14ac:dyDescent="0.25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3" x14ac:dyDescent="0.25">
      <c r="A3" s="1" t="s">
        <v>15</v>
      </c>
      <c r="B3" s="1">
        <v>0</v>
      </c>
      <c r="C3" s="1">
        <v>1</v>
      </c>
      <c r="D3" s="4">
        <v>26.96442</v>
      </c>
      <c r="E3" s="4">
        <v>1.0480100000000001</v>
      </c>
      <c r="F3" s="5">
        <f>E3+D3</f>
        <v>28.012430000000002</v>
      </c>
      <c r="G3" s="4">
        <f t="shared" ref="G3:G14" si="0">H3-D3</f>
        <v>1.0400500000000008</v>
      </c>
      <c r="H3" s="4">
        <v>28.004470000000001</v>
      </c>
      <c r="I3" s="4">
        <f t="shared" ref="I3:I14" si="1">J3-D3</f>
        <v>0.99613000000000085</v>
      </c>
      <c r="J3" s="4">
        <v>27.960550000000001</v>
      </c>
      <c r="K3" s="4">
        <f t="shared" ref="K3:K14" si="2">H3-J3</f>
        <v>4.3919999999999959E-2</v>
      </c>
      <c r="L3" s="4">
        <f t="shared" ref="L3:L14" si="3">(K3/G3)*100</f>
        <v>4.2228739002932478</v>
      </c>
    </row>
    <row r="4" spans="1:13" x14ac:dyDescent="0.25">
      <c r="A4" s="1" t="s">
        <v>15</v>
      </c>
      <c r="B4" s="1">
        <v>5</v>
      </c>
      <c r="C4" s="1">
        <v>2</v>
      </c>
      <c r="D4" s="4">
        <v>31.856649999999998</v>
      </c>
      <c r="E4" s="4">
        <v>1.17713</v>
      </c>
      <c r="F4" s="5">
        <f t="shared" ref="F4:F14" si="4">E4+D4</f>
        <v>33.03378</v>
      </c>
      <c r="G4" s="4">
        <f t="shared" si="0"/>
        <v>1.1672100000000007</v>
      </c>
      <c r="H4" s="4">
        <v>33.023859999999999</v>
      </c>
      <c r="I4" s="4">
        <f t="shared" si="1"/>
        <v>1.1211400000000005</v>
      </c>
      <c r="J4" s="4">
        <v>32.977789999999999</v>
      </c>
      <c r="K4" s="4">
        <f t="shared" si="2"/>
        <v>4.6070000000000277E-2</v>
      </c>
      <c r="L4" s="4">
        <f t="shared" si="3"/>
        <v>3.9470189597416274</v>
      </c>
    </row>
    <row r="5" spans="1:13" x14ac:dyDescent="0.25">
      <c r="A5" s="1" t="s">
        <v>15</v>
      </c>
      <c r="B5" s="1">
        <v>10</v>
      </c>
      <c r="C5" s="1">
        <v>3</v>
      </c>
      <c r="D5" s="4">
        <v>25.90897</v>
      </c>
      <c r="E5" s="4">
        <v>1.00041</v>
      </c>
      <c r="F5" s="5">
        <f t="shared" si="4"/>
        <v>26.909379999999999</v>
      </c>
      <c r="G5" s="4">
        <f t="shared" si="0"/>
        <v>0.99194999999999922</v>
      </c>
      <c r="H5" s="4">
        <v>26.900919999999999</v>
      </c>
      <c r="I5" s="4">
        <f t="shared" si="1"/>
        <v>0.95077999999999818</v>
      </c>
      <c r="J5" s="4">
        <v>26.859749999999998</v>
      </c>
      <c r="K5" s="4">
        <f t="shared" si="2"/>
        <v>4.1170000000001039E-2</v>
      </c>
      <c r="L5" s="4">
        <f t="shared" si="3"/>
        <v>4.1504108069964278</v>
      </c>
    </row>
    <row r="6" spans="1:13" x14ac:dyDescent="0.25">
      <c r="A6" s="1" t="s">
        <v>15</v>
      </c>
      <c r="B6" s="1">
        <v>15</v>
      </c>
      <c r="C6" s="1">
        <v>4</v>
      </c>
      <c r="D6" s="4">
        <v>30.90793</v>
      </c>
      <c r="E6" s="4">
        <v>0.98917999999999995</v>
      </c>
      <c r="F6" s="5">
        <f t="shared" si="4"/>
        <v>31.897110000000001</v>
      </c>
      <c r="G6" s="4">
        <f t="shared" si="0"/>
        <v>0.97595000000000098</v>
      </c>
      <c r="H6" s="4">
        <v>31.883880000000001</v>
      </c>
      <c r="I6" s="4">
        <f t="shared" si="1"/>
        <v>0.93236999999999881</v>
      </c>
      <c r="J6" s="4">
        <v>31.840299999999999</v>
      </c>
      <c r="K6" s="4">
        <f t="shared" si="2"/>
        <v>4.3580000000002173E-2</v>
      </c>
      <c r="L6" s="4">
        <f t="shared" si="3"/>
        <v>4.4653926942980817</v>
      </c>
    </row>
    <row r="7" spans="1:13" x14ac:dyDescent="0.25">
      <c r="A7" s="1" t="s">
        <v>15</v>
      </c>
      <c r="B7" s="1">
        <v>20</v>
      </c>
      <c r="C7" s="1">
        <v>5</v>
      </c>
      <c r="D7" s="4">
        <v>27.145759999999999</v>
      </c>
      <c r="E7" s="4">
        <v>0.95996999999999999</v>
      </c>
      <c r="F7" s="5">
        <f t="shared" si="4"/>
        <v>28.105729999999998</v>
      </c>
      <c r="G7" s="4">
        <f t="shared" si="0"/>
        <v>0.95082999999999984</v>
      </c>
      <c r="H7" s="4">
        <v>28.096589999999999</v>
      </c>
      <c r="I7" s="4">
        <f t="shared" si="1"/>
        <v>0.90469000000000221</v>
      </c>
      <c r="J7" s="4">
        <v>28.050450000000001</v>
      </c>
      <c r="K7" s="4">
        <f t="shared" si="2"/>
        <v>4.6139999999997627E-2</v>
      </c>
      <c r="L7" s="4">
        <f t="shared" si="3"/>
        <v>4.8526024631109275</v>
      </c>
    </row>
    <row r="8" spans="1:13" x14ac:dyDescent="0.25">
      <c r="A8" s="1" t="s">
        <v>15</v>
      </c>
      <c r="B8" s="1">
        <v>25</v>
      </c>
      <c r="C8" s="1">
        <v>6</v>
      </c>
      <c r="D8" s="4">
        <v>26.340730000000001</v>
      </c>
      <c r="E8" s="4">
        <v>0.97889000000000004</v>
      </c>
      <c r="F8" s="5">
        <f t="shared" si="4"/>
        <v>27.31962</v>
      </c>
      <c r="G8" s="4">
        <f t="shared" si="0"/>
        <v>0.96875999999999962</v>
      </c>
      <c r="H8" s="4">
        <v>27.30949</v>
      </c>
      <c r="I8" s="4">
        <f t="shared" si="1"/>
        <v>0.92312000000000083</v>
      </c>
      <c r="J8" s="4">
        <v>27.263850000000001</v>
      </c>
      <c r="K8" s="4">
        <f t="shared" si="2"/>
        <v>4.5639999999998793E-2</v>
      </c>
      <c r="L8" s="4">
        <f t="shared" si="3"/>
        <v>4.7111771749451679</v>
      </c>
    </row>
    <row r="9" spans="1:13" x14ac:dyDescent="0.25">
      <c r="A9" s="1" t="s">
        <v>15</v>
      </c>
      <c r="B9" s="1">
        <v>30</v>
      </c>
      <c r="C9" s="1">
        <v>7</v>
      </c>
      <c r="D9" s="4">
        <v>29.109719999999999</v>
      </c>
      <c r="E9" s="4">
        <v>1.11273</v>
      </c>
      <c r="F9" s="5">
        <f t="shared" si="4"/>
        <v>30.222449999999998</v>
      </c>
      <c r="G9" s="4">
        <f t="shared" si="0"/>
        <v>1.1017900000000012</v>
      </c>
      <c r="H9" s="4">
        <v>30.211510000000001</v>
      </c>
      <c r="I9" s="4">
        <f t="shared" si="1"/>
        <v>1.0507600000000004</v>
      </c>
      <c r="J9" s="4">
        <v>30.16048</v>
      </c>
      <c r="K9" s="4">
        <f t="shared" si="2"/>
        <v>5.1030000000000797E-2</v>
      </c>
      <c r="L9" s="4">
        <f t="shared" si="3"/>
        <v>4.6315541074071049</v>
      </c>
    </row>
    <row r="10" spans="1:13" x14ac:dyDescent="0.25">
      <c r="A10" s="1" t="s">
        <v>15</v>
      </c>
      <c r="B10" s="1">
        <v>35</v>
      </c>
      <c r="C10" s="1">
        <v>8</v>
      </c>
      <c r="D10" s="4">
        <v>30.714379999999998</v>
      </c>
      <c r="E10" s="4">
        <v>1.0013300000000001</v>
      </c>
      <c r="F10" s="5">
        <f t="shared" si="4"/>
        <v>31.715709999999998</v>
      </c>
      <c r="G10" s="4">
        <f t="shared" si="0"/>
        <v>0.99089000000000027</v>
      </c>
      <c r="H10" s="4">
        <v>31.705269999999999</v>
      </c>
      <c r="I10" s="4">
        <f t="shared" si="1"/>
        <v>0.94413000000000125</v>
      </c>
      <c r="J10" s="4">
        <v>31.65851</v>
      </c>
      <c r="K10" s="4">
        <f t="shared" si="2"/>
        <v>4.6759999999999025E-2</v>
      </c>
      <c r="L10" s="4">
        <f t="shared" si="3"/>
        <v>4.7189899988897874</v>
      </c>
    </row>
    <row r="11" spans="1:13" x14ac:dyDescent="0.25">
      <c r="A11" s="1" t="s">
        <v>15</v>
      </c>
      <c r="B11" s="1">
        <v>40</v>
      </c>
      <c r="C11" s="1">
        <v>9</v>
      </c>
      <c r="D11" s="4">
        <v>28.13157</v>
      </c>
      <c r="E11" s="4">
        <v>0.99644999999999995</v>
      </c>
      <c r="F11" s="5">
        <f t="shared" si="4"/>
        <v>29.128019999999999</v>
      </c>
      <c r="G11" s="4">
        <f t="shared" si="0"/>
        <v>0.98666000000000054</v>
      </c>
      <c r="H11" s="4">
        <v>29.118230000000001</v>
      </c>
      <c r="I11" s="4">
        <f t="shared" si="1"/>
        <v>0.93881000000000014</v>
      </c>
      <c r="J11" s="4">
        <v>29.07038</v>
      </c>
      <c r="K11" s="4">
        <f t="shared" si="2"/>
        <v>4.7850000000000392E-2</v>
      </c>
      <c r="L11" s="4">
        <f t="shared" si="3"/>
        <v>4.8496949303711876</v>
      </c>
    </row>
    <row r="12" spans="1:13" x14ac:dyDescent="0.25">
      <c r="A12" s="1" t="s">
        <v>15</v>
      </c>
      <c r="B12" s="1">
        <v>45</v>
      </c>
      <c r="C12" s="1">
        <v>10</v>
      </c>
      <c r="D12" s="4">
        <v>26.189990000000002</v>
      </c>
      <c r="E12" s="4">
        <v>1.0072000000000001</v>
      </c>
      <c r="F12" s="5">
        <f t="shared" si="4"/>
        <v>27.197190000000003</v>
      </c>
      <c r="G12" s="4">
        <f t="shared" si="0"/>
        <v>0.99769999999999825</v>
      </c>
      <c r="H12" s="4">
        <v>27.18769</v>
      </c>
      <c r="I12" s="4">
        <f t="shared" si="1"/>
        <v>0.94752999999999687</v>
      </c>
      <c r="J12" s="4">
        <v>27.137519999999999</v>
      </c>
      <c r="K12" s="4">
        <f t="shared" si="2"/>
        <v>5.017000000000138E-2</v>
      </c>
      <c r="L12" s="4">
        <f t="shared" si="3"/>
        <v>5.0285657011127061</v>
      </c>
    </row>
    <row r="13" spans="1:13" x14ac:dyDescent="0.25">
      <c r="A13" s="1" t="s">
        <v>15</v>
      </c>
      <c r="B13" s="1">
        <v>50</v>
      </c>
      <c r="C13" s="1">
        <v>11</v>
      </c>
      <c r="D13" s="4">
        <v>30.875</v>
      </c>
      <c r="E13" s="4">
        <v>1.0535000000000001</v>
      </c>
      <c r="F13" s="5">
        <f t="shared" si="4"/>
        <v>31.9285</v>
      </c>
      <c r="G13" s="4">
        <f t="shared" si="0"/>
        <v>1.0439100000000003</v>
      </c>
      <c r="H13" s="4">
        <v>31.91891</v>
      </c>
      <c r="I13" s="4">
        <f t="shared" si="1"/>
        <v>0.99154000000000053</v>
      </c>
      <c r="J13" s="4">
        <v>31.866540000000001</v>
      </c>
      <c r="K13" s="4">
        <f t="shared" si="2"/>
        <v>5.2369999999999806E-2</v>
      </c>
      <c r="L13" s="4">
        <f t="shared" si="3"/>
        <v>5.0167160004214724</v>
      </c>
    </row>
    <row r="14" spans="1:13" x14ac:dyDescent="0.25">
      <c r="A14" s="1" t="s">
        <v>15</v>
      </c>
      <c r="B14" s="6" t="s">
        <v>16</v>
      </c>
      <c r="C14" s="1">
        <v>12</v>
      </c>
      <c r="D14" s="4">
        <v>24.954180000000001</v>
      </c>
      <c r="E14" s="4">
        <v>0.98960999999999999</v>
      </c>
      <c r="F14" s="5">
        <f t="shared" si="4"/>
        <v>25.94379</v>
      </c>
      <c r="G14" s="4">
        <f t="shared" si="0"/>
        <v>0.98016999999999754</v>
      </c>
      <c r="H14" s="4">
        <v>25.934349999999998</v>
      </c>
      <c r="I14" s="4">
        <f t="shared" si="1"/>
        <v>0.94006999999999863</v>
      </c>
      <c r="J14" s="4">
        <v>25.89425</v>
      </c>
      <c r="K14" s="4">
        <f t="shared" si="2"/>
        <v>4.0099999999998914E-2</v>
      </c>
      <c r="L14" s="4">
        <f t="shared" si="3"/>
        <v>4.0911270493892911</v>
      </c>
      <c r="M14" t="s">
        <v>17</v>
      </c>
    </row>
    <row r="15" spans="1:13" x14ac:dyDescent="0.25">
      <c r="A15" s="1"/>
      <c r="B15" s="1"/>
      <c r="C15" s="1"/>
      <c r="D15" s="4"/>
      <c r="E15" s="4"/>
      <c r="F15" s="5"/>
      <c r="G15" s="4"/>
      <c r="H15" s="4"/>
      <c r="I15" s="4"/>
      <c r="J15" s="4"/>
      <c r="K15" s="4"/>
      <c r="L15" s="4"/>
    </row>
    <row r="16" spans="1:13" x14ac:dyDescent="0.25">
      <c r="A16" s="1" t="s">
        <v>18</v>
      </c>
      <c r="B16" s="1" t="s">
        <v>19</v>
      </c>
      <c r="C16" s="1">
        <v>25</v>
      </c>
      <c r="D16" s="4">
        <v>30.92567</v>
      </c>
      <c r="E16" s="4">
        <v>0.69945999999999997</v>
      </c>
      <c r="F16" s="5">
        <f>E16+D16</f>
        <v>31.625129999999999</v>
      </c>
      <c r="G16" s="4">
        <f>H16-D16</f>
        <v>0.69443000000000055</v>
      </c>
      <c r="H16" s="4">
        <v>31.620100000000001</v>
      </c>
      <c r="I16" s="4">
        <f>J16-D16</f>
        <v>0.66347999999999985</v>
      </c>
      <c r="J16" s="4">
        <v>31.58915</v>
      </c>
      <c r="K16" s="4">
        <f>H16-J16</f>
        <v>3.0950000000000699E-2</v>
      </c>
      <c r="L16" s="4">
        <f>(K16/G16)*100</f>
        <v>4.456892703368327</v>
      </c>
    </row>
    <row r="17" spans="1:12" x14ac:dyDescent="0.25">
      <c r="A17" s="1"/>
      <c r="B17" s="1"/>
      <c r="C17" s="1"/>
      <c r="D17" s="4"/>
      <c r="E17" s="4"/>
      <c r="F17" s="5"/>
      <c r="G17" s="4"/>
      <c r="H17" s="4"/>
      <c r="I17" s="4"/>
      <c r="J17" s="4"/>
      <c r="K17" s="4"/>
      <c r="L17" s="4"/>
    </row>
    <row r="18" spans="1:12" x14ac:dyDescent="0.25">
      <c r="A18" s="1"/>
      <c r="B18" s="1"/>
      <c r="C18" s="1"/>
      <c r="D18" s="4"/>
      <c r="E18" s="4"/>
      <c r="F18" s="5"/>
      <c r="G18" s="4"/>
      <c r="H18" s="4"/>
      <c r="I18" s="4"/>
      <c r="J18" s="4"/>
      <c r="K18" s="4"/>
      <c r="L18" s="4"/>
    </row>
    <row r="19" spans="1:12" x14ac:dyDescent="0.25">
      <c r="A19" s="1"/>
      <c r="B19" s="1"/>
      <c r="C19" s="1"/>
      <c r="D19" s="4"/>
      <c r="E19" s="4"/>
      <c r="F19" s="5"/>
      <c r="G19" s="4"/>
      <c r="H19" s="4"/>
      <c r="I19" s="4"/>
      <c r="J19" s="4"/>
      <c r="K19" s="4"/>
      <c r="L19" s="4"/>
    </row>
    <row r="20" spans="1:12" x14ac:dyDescent="0.25">
      <c r="A20" s="1"/>
      <c r="B20" s="1"/>
      <c r="C20" s="1"/>
      <c r="D20" s="4"/>
      <c r="E20" s="4"/>
      <c r="F20" s="5"/>
      <c r="G20" s="4"/>
      <c r="H20" s="4"/>
      <c r="I20" s="4"/>
      <c r="J20" s="4"/>
      <c r="K20" s="4"/>
      <c r="L20" s="4"/>
    </row>
    <row r="21" spans="1:12" x14ac:dyDescent="0.25">
      <c r="A21" s="1"/>
      <c r="B21" s="1"/>
      <c r="C21" s="1"/>
      <c r="D21" s="4"/>
      <c r="E21" s="4"/>
      <c r="F21" s="5"/>
      <c r="G21" s="4"/>
      <c r="H21" s="4"/>
      <c r="I21" s="4"/>
      <c r="J21" s="4"/>
      <c r="K21" s="4"/>
      <c r="L21" s="4"/>
    </row>
  </sheetData>
  <mergeCells count="3">
    <mergeCell ref="D1:F1"/>
    <mergeCell ref="G1:H1"/>
    <mergeCell ref="I1:L1"/>
  </mergeCells>
  <phoneticPr fontId="1" type="noConversion"/>
  <pageMargins left="0.7" right="0.7" top="0.75" bottom="0.75" header="0.3" footer="0.3"/>
  <pageSetup scale="7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opLeftCell="F17" zoomScale="125" zoomScaleNormal="150" workbookViewId="0">
      <selection activeCell="I4" sqref="I4"/>
    </sheetView>
  </sheetViews>
  <sheetFormatPr defaultColWidth="8.875" defaultRowHeight="15.75" x14ac:dyDescent="0.25"/>
  <cols>
    <col min="1" max="1" width="6.375" bestFit="1" customWidth="1"/>
    <col min="2" max="2" width="10.125" bestFit="1" customWidth="1"/>
    <col min="3" max="3" width="9.125" bestFit="1" customWidth="1"/>
    <col min="4" max="4" width="16.625" bestFit="1" customWidth="1"/>
    <col min="5" max="5" width="11.5" bestFit="1" customWidth="1"/>
    <col min="6" max="6" width="11.5" customWidth="1"/>
    <col min="7" max="7" width="20" bestFit="1" customWidth="1"/>
    <col min="8" max="8" width="17.125" bestFit="1" customWidth="1"/>
    <col min="9" max="9" width="25.625" bestFit="1" customWidth="1"/>
    <col min="10" max="10" width="17.125" bestFit="1" customWidth="1"/>
    <col min="11" max="11" width="25.5" bestFit="1" customWidth="1"/>
    <col min="12" max="12" width="15.625" bestFit="1" customWidth="1"/>
  </cols>
  <sheetData>
    <row r="1" spans="1:13" x14ac:dyDescent="0.25">
      <c r="A1" s="1"/>
      <c r="C1" s="2"/>
      <c r="D1" s="27" t="s">
        <v>0</v>
      </c>
      <c r="E1" s="28"/>
      <c r="F1" s="28"/>
      <c r="G1" s="29"/>
      <c r="H1" s="30" t="s">
        <v>1</v>
      </c>
      <c r="I1" s="31"/>
      <c r="J1" s="32" t="s">
        <v>2</v>
      </c>
      <c r="K1" s="33"/>
      <c r="L1" s="33"/>
      <c r="M1" s="33"/>
    </row>
    <row r="2" spans="1:13" x14ac:dyDescent="0.25">
      <c r="A2" s="7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5">
      <c r="A3" s="1" t="s">
        <v>20</v>
      </c>
      <c r="B3" s="1">
        <v>0</v>
      </c>
      <c r="C3" s="1">
        <v>1</v>
      </c>
      <c r="D3" s="4">
        <v>27.059239999999999</v>
      </c>
      <c r="E3" s="4">
        <v>1.0745499999999999</v>
      </c>
      <c r="F3" s="4">
        <f t="shared" ref="F3:F27" si="0">E3-H3</f>
        <v>1.1909999999998089E-2</v>
      </c>
      <c r="G3" s="4">
        <f t="shared" ref="G3:G27" si="1">E3+D3</f>
        <v>28.133789999999998</v>
      </c>
      <c r="H3" s="4">
        <f t="shared" ref="H3:H27" si="2">I3-D3</f>
        <v>1.0626400000000018</v>
      </c>
      <c r="I3" s="4">
        <v>28.121880000000001</v>
      </c>
      <c r="J3" s="4">
        <f t="shared" ref="J3:J27" si="3">K3-D3</f>
        <v>1.0131000000000014</v>
      </c>
      <c r="K3" s="4">
        <v>28.072340000000001</v>
      </c>
      <c r="L3" s="4">
        <f t="shared" ref="L3:L27" si="4">I3-K3</f>
        <v>4.9540000000000362E-2</v>
      </c>
      <c r="M3" s="4">
        <f t="shared" ref="M3:M27" si="5">(L3/H3)*100</f>
        <v>4.6619739516675711</v>
      </c>
    </row>
    <row r="4" spans="1:13" x14ac:dyDescent="0.25">
      <c r="A4" s="1" t="s">
        <v>20</v>
      </c>
      <c r="B4" s="1">
        <v>5</v>
      </c>
      <c r="C4" s="1">
        <v>2</v>
      </c>
      <c r="D4" s="4">
        <v>27.596309999999999</v>
      </c>
      <c r="E4" s="4">
        <v>1.05017</v>
      </c>
      <c r="F4" s="4">
        <f t="shared" si="0"/>
        <v>1.1580000000000812E-2</v>
      </c>
      <c r="G4" s="4">
        <f t="shared" si="1"/>
        <v>28.64648</v>
      </c>
      <c r="H4" s="4">
        <f t="shared" si="2"/>
        <v>1.0385899999999992</v>
      </c>
      <c r="I4" s="4">
        <v>28.634899999999998</v>
      </c>
      <c r="J4" s="4">
        <f t="shared" si="3"/>
        <v>0.9912700000000001</v>
      </c>
      <c r="K4" s="4">
        <v>28.587579999999999</v>
      </c>
      <c r="L4" s="4">
        <f t="shared" si="4"/>
        <v>4.7319999999999141E-2</v>
      </c>
      <c r="M4" s="4">
        <f t="shared" si="5"/>
        <v>4.5561771247555987</v>
      </c>
    </row>
    <row r="5" spans="1:13" x14ac:dyDescent="0.25">
      <c r="A5" s="1" t="s">
        <v>20</v>
      </c>
      <c r="B5" s="1">
        <v>10</v>
      </c>
      <c r="C5" s="1">
        <v>3</v>
      </c>
      <c r="D5" s="4">
        <v>25.8613</v>
      </c>
      <c r="E5" s="4">
        <v>1.06131</v>
      </c>
      <c r="F5" s="4">
        <f t="shared" si="0"/>
        <v>1.092999999999944E-2</v>
      </c>
      <c r="G5" s="4">
        <f t="shared" si="1"/>
        <v>26.922609999999999</v>
      </c>
      <c r="H5" s="4">
        <f t="shared" si="2"/>
        <v>1.0503800000000005</v>
      </c>
      <c r="I5" s="4">
        <v>26.91168</v>
      </c>
      <c r="J5" s="4">
        <f t="shared" si="3"/>
        <v>1.0066999999999986</v>
      </c>
      <c r="K5" s="4">
        <v>26.867999999999999</v>
      </c>
      <c r="L5" s="4">
        <f t="shared" si="4"/>
        <v>4.3680000000001939E-2</v>
      </c>
      <c r="M5" s="4">
        <f t="shared" si="5"/>
        <v>4.15849502084978</v>
      </c>
    </row>
    <row r="6" spans="1:13" x14ac:dyDescent="0.25">
      <c r="A6" s="1" t="s">
        <v>20</v>
      </c>
      <c r="B6" s="1">
        <v>15</v>
      </c>
      <c r="C6" s="1">
        <v>4</v>
      </c>
      <c r="D6" s="4">
        <v>25.864719999999998</v>
      </c>
      <c r="E6" s="4">
        <v>1.05217</v>
      </c>
      <c r="F6" s="4">
        <f t="shared" si="0"/>
        <v>1.0189999999997701E-2</v>
      </c>
      <c r="G6" s="4">
        <f t="shared" si="1"/>
        <v>26.916889999999999</v>
      </c>
      <c r="H6" s="4">
        <f t="shared" si="2"/>
        <v>1.0419800000000023</v>
      </c>
      <c r="I6" s="4">
        <v>26.906700000000001</v>
      </c>
      <c r="J6" s="4">
        <f t="shared" si="3"/>
        <v>0.99713000000000207</v>
      </c>
      <c r="K6" s="4">
        <v>26.86185</v>
      </c>
      <c r="L6" s="4">
        <f t="shared" si="4"/>
        <v>4.4850000000000279E-2</v>
      </c>
      <c r="M6" s="4">
        <f t="shared" si="5"/>
        <v>4.3043052649763123</v>
      </c>
    </row>
    <row r="7" spans="1:13" x14ac:dyDescent="0.25">
      <c r="A7" s="1" t="s">
        <v>20</v>
      </c>
      <c r="B7" s="1">
        <v>20</v>
      </c>
      <c r="C7" s="1">
        <v>5</v>
      </c>
      <c r="D7" s="4">
        <v>25.78199</v>
      </c>
      <c r="E7" s="4">
        <v>1.0200499999999999</v>
      </c>
      <c r="F7" s="4">
        <f t="shared" si="0"/>
        <v>1.0280000000000289E-2</v>
      </c>
      <c r="G7" s="4">
        <f t="shared" si="1"/>
        <v>26.802040000000002</v>
      </c>
      <c r="H7" s="4">
        <f t="shared" si="2"/>
        <v>1.0097699999999996</v>
      </c>
      <c r="I7" s="4">
        <v>26.79176</v>
      </c>
      <c r="J7" s="4">
        <f t="shared" si="3"/>
        <v>0.96488000000000085</v>
      </c>
      <c r="K7" s="4">
        <v>26.746870000000001</v>
      </c>
      <c r="L7" s="4">
        <f t="shared" si="4"/>
        <v>4.4889999999998764E-2</v>
      </c>
      <c r="M7" s="4">
        <f t="shared" si="5"/>
        <v>4.4455668122442518</v>
      </c>
    </row>
    <row r="8" spans="1:13" x14ac:dyDescent="0.25">
      <c r="A8" s="1" t="s">
        <v>20</v>
      </c>
      <c r="B8" s="1">
        <v>25</v>
      </c>
      <c r="C8" s="1">
        <v>6</v>
      </c>
      <c r="D8" s="4">
        <v>27.43525</v>
      </c>
      <c r="E8" s="4">
        <v>1.02573</v>
      </c>
      <c r="F8" s="4">
        <f t="shared" si="0"/>
        <v>1.0430000000000161E-2</v>
      </c>
      <c r="G8" s="4">
        <f t="shared" si="1"/>
        <v>28.460979999999999</v>
      </c>
      <c r="H8" s="4">
        <f t="shared" si="2"/>
        <v>1.0152999999999999</v>
      </c>
      <c r="I8" s="4">
        <v>28.45055</v>
      </c>
      <c r="J8" s="4">
        <f t="shared" si="3"/>
        <v>0.96831999999999852</v>
      </c>
      <c r="K8" s="4">
        <v>28.403569999999998</v>
      </c>
      <c r="L8" s="4">
        <f t="shared" si="4"/>
        <v>4.6980000000001354E-2</v>
      </c>
      <c r="M8" s="4">
        <f t="shared" si="5"/>
        <v>4.6272037821334937</v>
      </c>
    </row>
    <row r="9" spans="1:13" x14ac:dyDescent="0.25">
      <c r="A9" s="1" t="s">
        <v>20</v>
      </c>
      <c r="B9" s="1">
        <v>30</v>
      </c>
      <c r="C9" s="1">
        <v>7</v>
      </c>
      <c r="D9" s="4">
        <v>28.812930000000001</v>
      </c>
      <c r="E9" s="4">
        <v>1.04453</v>
      </c>
      <c r="F9" s="4">
        <f t="shared" si="0"/>
        <v>1.0810000000001097E-2</v>
      </c>
      <c r="G9" s="4">
        <f t="shared" si="1"/>
        <v>29.857460000000003</v>
      </c>
      <c r="H9" s="4">
        <f t="shared" si="2"/>
        <v>1.0337199999999989</v>
      </c>
      <c r="I9" s="4">
        <v>29.84665</v>
      </c>
      <c r="J9" s="4">
        <f t="shared" si="3"/>
        <v>0.98830999999999847</v>
      </c>
      <c r="K9" s="4">
        <v>29.80124</v>
      </c>
      <c r="L9" s="4">
        <f t="shared" si="4"/>
        <v>4.5410000000000394E-2</v>
      </c>
      <c r="M9" s="4">
        <f t="shared" si="5"/>
        <v>4.3928723445420852</v>
      </c>
    </row>
    <row r="10" spans="1:13" x14ac:dyDescent="0.25">
      <c r="A10" s="1" t="s">
        <v>20</v>
      </c>
      <c r="B10" s="1">
        <v>35</v>
      </c>
      <c r="C10" s="1">
        <v>8</v>
      </c>
      <c r="D10" s="4">
        <v>28.142469999999999</v>
      </c>
      <c r="E10" s="4">
        <v>1.06193</v>
      </c>
      <c r="F10" s="4">
        <f t="shared" si="0"/>
        <v>1.0839999999997962E-2</v>
      </c>
      <c r="G10" s="4">
        <f t="shared" si="1"/>
        <v>29.2044</v>
      </c>
      <c r="H10" s="4">
        <f t="shared" si="2"/>
        <v>1.0510900000000021</v>
      </c>
      <c r="I10" s="4">
        <v>29.193560000000002</v>
      </c>
      <c r="J10" s="4">
        <f t="shared" si="3"/>
        <v>1.004529999999999</v>
      </c>
      <c r="K10" s="4">
        <v>29.146999999999998</v>
      </c>
      <c r="L10" s="4">
        <f t="shared" si="4"/>
        <v>4.6560000000003043E-2</v>
      </c>
      <c r="M10" s="4">
        <f t="shared" si="5"/>
        <v>4.4296872770174724</v>
      </c>
    </row>
    <row r="11" spans="1:13" x14ac:dyDescent="0.25">
      <c r="A11" s="1" t="s">
        <v>20</v>
      </c>
      <c r="B11" s="1">
        <v>37.5</v>
      </c>
      <c r="C11" s="1">
        <v>9</v>
      </c>
      <c r="D11" s="4">
        <v>25.74766</v>
      </c>
      <c r="E11" s="4">
        <v>1.0296799999999999</v>
      </c>
      <c r="F11" s="4">
        <f t="shared" si="0"/>
        <v>9.5900000000002095E-3</v>
      </c>
      <c r="G11" s="4">
        <f t="shared" si="1"/>
        <v>26.777339999999999</v>
      </c>
      <c r="H11" s="4">
        <f t="shared" si="2"/>
        <v>1.0200899999999997</v>
      </c>
      <c r="I11" s="4">
        <v>26.767749999999999</v>
      </c>
      <c r="J11" s="4">
        <f t="shared" si="3"/>
        <v>0.97247000000000128</v>
      </c>
      <c r="K11" s="4">
        <v>26.720130000000001</v>
      </c>
      <c r="L11" s="4">
        <f t="shared" ref="L11:L13" si="6">I11-K11</f>
        <v>4.7619999999998441E-2</v>
      </c>
      <c r="M11" s="4">
        <f t="shared" ref="M11:M13" si="7">(L11/H11)*100</f>
        <v>4.6682155496082167</v>
      </c>
    </row>
    <row r="12" spans="1:13" x14ac:dyDescent="0.25">
      <c r="A12" s="1" t="s">
        <v>20</v>
      </c>
      <c r="B12" s="1">
        <v>40</v>
      </c>
      <c r="C12" s="1">
        <v>10</v>
      </c>
      <c r="D12" s="4">
        <v>24.727360000000001</v>
      </c>
      <c r="E12" s="4">
        <v>1.09273</v>
      </c>
      <c r="F12" s="4">
        <f t="shared" si="0"/>
        <v>1.2580000000000258E-2</v>
      </c>
      <c r="G12" s="4">
        <f t="shared" si="1"/>
        <v>25.82009</v>
      </c>
      <c r="H12" s="4">
        <f t="shared" si="2"/>
        <v>1.0801499999999997</v>
      </c>
      <c r="I12" s="4">
        <v>25.807510000000001</v>
      </c>
      <c r="J12" s="4">
        <f t="shared" si="3"/>
        <v>1.0277499999999975</v>
      </c>
      <c r="K12" s="4">
        <v>25.755109999999998</v>
      </c>
      <c r="L12" s="4">
        <f t="shared" si="6"/>
        <v>5.2400000000002223E-2</v>
      </c>
      <c r="M12" s="4">
        <f t="shared" si="7"/>
        <v>4.8511780771191253</v>
      </c>
    </row>
    <row r="13" spans="1:13" x14ac:dyDescent="0.25">
      <c r="A13" s="1" t="s">
        <v>20</v>
      </c>
      <c r="B13" s="1">
        <v>42.5</v>
      </c>
      <c r="C13" s="1">
        <v>11</v>
      </c>
      <c r="D13" s="4">
        <v>25.356670000000001</v>
      </c>
      <c r="E13" s="4">
        <v>1.0248999999999999</v>
      </c>
      <c r="F13" s="4">
        <f t="shared" si="0"/>
        <v>1.150000000000273E-2</v>
      </c>
      <c r="G13" s="4">
        <f t="shared" si="1"/>
        <v>26.38157</v>
      </c>
      <c r="H13" s="4">
        <f t="shared" si="2"/>
        <v>1.0133999999999972</v>
      </c>
      <c r="I13" s="4">
        <v>26.370069999999998</v>
      </c>
      <c r="J13" s="4">
        <f t="shared" si="3"/>
        <v>0.96578999999999837</v>
      </c>
      <c r="K13" s="4">
        <v>26.32246</v>
      </c>
      <c r="L13" s="4">
        <f t="shared" si="6"/>
        <v>4.760999999999882E-2</v>
      </c>
      <c r="M13" s="4">
        <f t="shared" si="7"/>
        <v>4.6980461811721881</v>
      </c>
    </row>
    <row r="14" spans="1:13" x14ac:dyDescent="0.25">
      <c r="A14" s="1" t="s">
        <v>20</v>
      </c>
      <c r="B14" s="1">
        <v>45</v>
      </c>
      <c r="C14" s="1">
        <v>12</v>
      </c>
      <c r="D14" s="4">
        <v>23.65138</v>
      </c>
      <c r="E14" s="4">
        <v>1.03746</v>
      </c>
      <c r="F14" s="4">
        <f t="shared" si="0"/>
        <v>8.6400000000004251E-3</v>
      </c>
      <c r="G14" s="4">
        <f t="shared" si="1"/>
        <v>24.688839999999999</v>
      </c>
      <c r="H14" s="4">
        <f t="shared" si="2"/>
        <v>1.0288199999999996</v>
      </c>
      <c r="I14" s="4">
        <v>24.680199999999999</v>
      </c>
      <c r="J14" s="4">
        <f t="shared" si="3"/>
        <v>0.98251000000000133</v>
      </c>
      <c r="K14" s="4">
        <v>24.633890000000001</v>
      </c>
      <c r="L14" s="4">
        <f t="shared" si="4"/>
        <v>4.6309999999998297E-2</v>
      </c>
      <c r="M14" s="4">
        <f t="shared" si="5"/>
        <v>4.5012733033959602</v>
      </c>
    </row>
    <row r="15" spans="1:13" x14ac:dyDescent="0.25">
      <c r="A15" s="1" t="s">
        <v>20</v>
      </c>
      <c r="B15" s="1">
        <v>50</v>
      </c>
      <c r="C15" s="1">
        <v>13</v>
      </c>
      <c r="D15" s="4">
        <v>23.531549999999999</v>
      </c>
      <c r="E15" s="4">
        <v>1.0080100000000001</v>
      </c>
      <c r="F15" s="4">
        <f t="shared" si="0"/>
        <v>8.9999999999981206E-3</v>
      </c>
      <c r="G15" s="4">
        <f t="shared" si="1"/>
        <v>24.539559999999998</v>
      </c>
      <c r="H15" s="4">
        <f t="shared" si="2"/>
        <v>0.99901000000000195</v>
      </c>
      <c r="I15" s="4">
        <v>24.530560000000001</v>
      </c>
      <c r="J15" s="4">
        <f t="shared" si="3"/>
        <v>0.95165000000000077</v>
      </c>
      <c r="K15" s="4">
        <v>24.4832</v>
      </c>
      <c r="L15" s="4">
        <f t="shared" si="4"/>
        <v>4.7360000000001179E-2</v>
      </c>
      <c r="M15" s="4">
        <f t="shared" si="5"/>
        <v>4.7406932863535989</v>
      </c>
    </row>
    <row r="16" spans="1:13" x14ac:dyDescent="0.25">
      <c r="A16" s="1" t="s">
        <v>20</v>
      </c>
      <c r="B16" s="1">
        <v>55</v>
      </c>
      <c r="C16" s="1">
        <v>14</v>
      </c>
      <c r="D16" s="4">
        <v>22.920020000000001</v>
      </c>
      <c r="E16" s="4">
        <v>1.0613999999999999</v>
      </c>
      <c r="F16" s="4">
        <f t="shared" si="0"/>
        <v>8.939999999999948E-3</v>
      </c>
      <c r="G16" s="4">
        <f t="shared" si="1"/>
        <v>23.98142</v>
      </c>
      <c r="H16" s="4">
        <f t="shared" si="2"/>
        <v>1.05246</v>
      </c>
      <c r="I16" s="4">
        <v>23.972480000000001</v>
      </c>
      <c r="J16" s="4">
        <f t="shared" si="3"/>
        <v>1.0027699999999982</v>
      </c>
      <c r="K16" s="4">
        <v>23.922789999999999</v>
      </c>
      <c r="L16" s="4">
        <f t="shared" si="4"/>
        <v>4.9690000000001788E-2</v>
      </c>
      <c r="M16" s="4">
        <f t="shared" si="5"/>
        <v>4.7213195750909094</v>
      </c>
    </row>
    <row r="17" spans="1:13" x14ac:dyDescent="0.25">
      <c r="A17" s="1" t="s">
        <v>20</v>
      </c>
      <c r="B17" s="1">
        <v>60</v>
      </c>
      <c r="C17" s="1">
        <v>15</v>
      </c>
      <c r="D17" s="4">
        <v>22.27251</v>
      </c>
      <c r="E17" s="4">
        <v>1.07152</v>
      </c>
      <c r="F17" s="4">
        <f t="shared" si="0"/>
        <v>9.5600000000009011E-3</v>
      </c>
      <c r="G17" s="4">
        <f t="shared" si="1"/>
        <v>23.34403</v>
      </c>
      <c r="H17" s="4">
        <f t="shared" si="2"/>
        <v>1.0619599999999991</v>
      </c>
      <c r="I17" s="4">
        <v>23.33447</v>
      </c>
      <c r="J17" s="4">
        <f t="shared" si="3"/>
        <v>1.0105900000000005</v>
      </c>
      <c r="K17" s="4">
        <v>23.283100000000001</v>
      </c>
      <c r="L17" s="4">
        <f t="shared" si="4"/>
        <v>5.1369999999998583E-2</v>
      </c>
      <c r="M17" s="4">
        <f t="shared" si="5"/>
        <v>4.8372820068551192</v>
      </c>
    </row>
    <row r="18" spans="1:13" x14ac:dyDescent="0.25">
      <c r="A18" s="1" t="s">
        <v>20</v>
      </c>
      <c r="B18" s="1">
        <v>65</v>
      </c>
      <c r="C18" s="1">
        <v>16</v>
      </c>
      <c r="D18" s="4">
        <v>22.958390000000001</v>
      </c>
      <c r="E18" s="4">
        <v>1.00864</v>
      </c>
      <c r="F18" s="4">
        <f t="shared" si="0"/>
        <v>8.7300000000001265E-3</v>
      </c>
      <c r="G18" s="4">
        <f t="shared" si="1"/>
        <v>23.967030000000001</v>
      </c>
      <c r="H18" s="4">
        <f t="shared" si="2"/>
        <v>0.99990999999999985</v>
      </c>
      <c r="I18" s="4">
        <v>23.958300000000001</v>
      </c>
      <c r="J18" s="4">
        <f t="shared" si="3"/>
        <v>0.95479999999999876</v>
      </c>
      <c r="K18" s="4">
        <v>23.91319</v>
      </c>
      <c r="L18" s="4">
        <f t="shared" si="4"/>
        <v>4.5110000000001094E-2</v>
      </c>
      <c r="M18" s="4">
        <f t="shared" si="5"/>
        <v>4.5114060265424989</v>
      </c>
    </row>
    <row r="19" spans="1:13" x14ac:dyDescent="0.25">
      <c r="A19" s="1" t="s">
        <v>20</v>
      </c>
      <c r="B19" s="1">
        <v>70</v>
      </c>
      <c r="C19" s="1">
        <v>17</v>
      </c>
      <c r="D19" s="1">
        <v>23.04776</v>
      </c>
      <c r="E19" s="4">
        <v>1.0839099999999999</v>
      </c>
      <c r="F19" s="4">
        <f t="shared" si="0"/>
        <v>1.3230000000000519E-2</v>
      </c>
      <c r="G19" s="4">
        <f t="shared" si="1"/>
        <v>24.13167</v>
      </c>
      <c r="H19" s="4">
        <f t="shared" si="2"/>
        <v>1.0706799999999994</v>
      </c>
      <c r="I19" s="1">
        <v>24.11844</v>
      </c>
      <c r="J19" s="4">
        <f t="shared" si="3"/>
        <v>1.02346</v>
      </c>
      <c r="K19" s="1">
        <v>24.07122</v>
      </c>
      <c r="L19" s="4">
        <f t="shared" si="4"/>
        <v>4.7219999999999374E-2</v>
      </c>
      <c r="M19" s="4">
        <f t="shared" si="5"/>
        <v>4.4102813165464374</v>
      </c>
    </row>
    <row r="20" spans="1:13" x14ac:dyDescent="0.25">
      <c r="A20" s="1" t="s">
        <v>20</v>
      </c>
      <c r="B20" s="1">
        <v>75</v>
      </c>
      <c r="C20" s="1">
        <v>18</v>
      </c>
      <c r="D20" s="1">
        <v>22.950659999999999</v>
      </c>
      <c r="E20" s="4">
        <v>1.1205499999999999</v>
      </c>
      <c r="F20" s="4">
        <f>E20-H20</f>
        <v>3.4359999999997948E-2</v>
      </c>
      <c r="G20" s="4">
        <f t="shared" si="1"/>
        <v>24.071210000000001</v>
      </c>
      <c r="H20" s="4">
        <f t="shared" si="2"/>
        <v>1.086190000000002</v>
      </c>
      <c r="I20" s="1">
        <v>24.036850000000001</v>
      </c>
      <c r="J20" s="4">
        <f t="shared" si="3"/>
        <v>1.0306200000000025</v>
      </c>
      <c r="K20" s="1">
        <v>23.981280000000002</v>
      </c>
      <c r="L20" s="4">
        <f t="shared" si="4"/>
        <v>5.5569999999999453E-2</v>
      </c>
      <c r="M20" s="4">
        <f t="shared" si="5"/>
        <v>5.1160478369345466</v>
      </c>
    </row>
    <row r="21" spans="1:13" x14ac:dyDescent="0.25">
      <c r="A21" s="1" t="s">
        <v>20</v>
      </c>
      <c r="B21" s="1">
        <v>80</v>
      </c>
      <c r="C21" s="1">
        <v>19</v>
      </c>
      <c r="D21" s="1">
        <v>26.473279999999999</v>
      </c>
      <c r="E21" s="4">
        <v>1.1557999999999999</v>
      </c>
      <c r="F21" s="4">
        <f>E21-H21</f>
        <v>2.7130000000000321E-2</v>
      </c>
      <c r="G21" s="4">
        <f t="shared" si="1"/>
        <v>27.629079999999998</v>
      </c>
      <c r="H21" s="4">
        <f t="shared" si="2"/>
        <v>1.1286699999999996</v>
      </c>
      <c r="I21" s="1">
        <v>27.601949999999999</v>
      </c>
      <c r="J21" s="4">
        <f t="shared" si="3"/>
        <v>1.0717500000000015</v>
      </c>
      <c r="K21" s="1">
        <v>27.545030000000001</v>
      </c>
      <c r="L21" s="4">
        <f t="shared" si="4"/>
        <v>5.6919999999998083E-2</v>
      </c>
      <c r="M21" s="4">
        <f t="shared" si="5"/>
        <v>5.0431038301716269</v>
      </c>
    </row>
    <row r="22" spans="1:13" x14ac:dyDescent="0.25">
      <c r="A22" s="1" t="s">
        <v>20</v>
      </c>
      <c r="B22" s="1">
        <v>85</v>
      </c>
      <c r="C22" s="1">
        <v>20</v>
      </c>
      <c r="D22" s="1">
        <v>29.498000000000001</v>
      </c>
      <c r="E22" s="4">
        <v>1.0620000000000001</v>
      </c>
      <c r="F22" s="4">
        <f t="shared" si="0"/>
        <v>1.0900000000001908E-2</v>
      </c>
      <c r="G22" s="4">
        <f t="shared" si="1"/>
        <v>30.560000000000002</v>
      </c>
      <c r="H22" s="4">
        <f t="shared" si="2"/>
        <v>1.0510999999999981</v>
      </c>
      <c r="I22" s="1">
        <v>30.549099999999999</v>
      </c>
      <c r="J22" s="4">
        <f t="shared" si="3"/>
        <v>1.0005099999999985</v>
      </c>
      <c r="K22" s="1">
        <v>30.49851</v>
      </c>
      <c r="L22" s="4">
        <f t="shared" si="4"/>
        <v>5.0589999999999691E-2</v>
      </c>
      <c r="M22" s="4">
        <f t="shared" si="5"/>
        <v>4.8130529921034899</v>
      </c>
    </row>
    <row r="23" spans="1:13" x14ac:dyDescent="0.25">
      <c r="A23" s="1" t="s">
        <v>20</v>
      </c>
      <c r="B23" s="1">
        <v>90</v>
      </c>
      <c r="C23" s="1">
        <v>21</v>
      </c>
      <c r="D23" s="1">
        <v>30.672999999999998</v>
      </c>
      <c r="E23" s="4">
        <v>1.032</v>
      </c>
      <c r="F23" s="4">
        <f t="shared" si="0"/>
        <v>3.9179999999998216E-2</v>
      </c>
      <c r="G23" s="4">
        <f t="shared" si="1"/>
        <v>31.704999999999998</v>
      </c>
      <c r="H23" s="4">
        <f t="shared" si="2"/>
        <v>0.99282000000000181</v>
      </c>
      <c r="I23" s="1">
        <v>31.66582</v>
      </c>
      <c r="J23" s="4">
        <f t="shared" si="3"/>
        <v>0.94813000000000258</v>
      </c>
      <c r="K23" s="1">
        <v>31.621130000000001</v>
      </c>
      <c r="L23" s="4">
        <f t="shared" si="4"/>
        <v>4.468999999999923E-2</v>
      </c>
      <c r="M23" s="4">
        <f t="shared" si="5"/>
        <v>4.5013194738219564</v>
      </c>
    </row>
    <row r="24" spans="1:13" x14ac:dyDescent="0.25">
      <c r="A24" s="1" t="s">
        <v>20</v>
      </c>
      <c r="B24" s="1">
        <v>95</v>
      </c>
      <c r="C24" s="1">
        <v>22</v>
      </c>
      <c r="D24" s="1">
        <v>31.664999999999999</v>
      </c>
      <c r="E24" s="4">
        <v>1.0669999999999999</v>
      </c>
      <c r="F24" s="4">
        <f t="shared" si="0"/>
        <v>1.339999999999697E-2</v>
      </c>
      <c r="G24" s="4">
        <f t="shared" si="1"/>
        <v>32.731999999999999</v>
      </c>
      <c r="H24" s="4">
        <f t="shared" si="2"/>
        <v>1.053600000000003</v>
      </c>
      <c r="I24" s="1">
        <v>32.718600000000002</v>
      </c>
      <c r="J24" s="4">
        <f t="shared" si="3"/>
        <v>1.0053800000000024</v>
      </c>
      <c r="K24" s="1">
        <v>32.670380000000002</v>
      </c>
      <c r="L24" s="4">
        <f t="shared" si="4"/>
        <v>4.8220000000000596E-2</v>
      </c>
      <c r="M24" s="4">
        <f t="shared" si="5"/>
        <v>4.5766894457099898</v>
      </c>
    </row>
    <row r="25" spans="1:13" x14ac:dyDescent="0.25">
      <c r="A25" s="1" t="s">
        <v>20</v>
      </c>
      <c r="B25" s="1">
        <v>100</v>
      </c>
      <c r="C25" s="1">
        <v>23</v>
      </c>
      <c r="D25" s="1">
        <v>29.564</v>
      </c>
      <c r="E25" s="9">
        <v>1.042</v>
      </c>
      <c r="F25" s="4">
        <f t="shared" si="0"/>
        <v>1.0280000000000067E-2</v>
      </c>
      <c r="G25" s="4">
        <f t="shared" si="1"/>
        <v>30.606000000000002</v>
      </c>
      <c r="H25" s="4">
        <f t="shared" si="2"/>
        <v>1.03172</v>
      </c>
      <c r="I25" s="1">
        <v>30.59572</v>
      </c>
      <c r="J25" s="4">
        <f t="shared" si="3"/>
        <v>0.98565999999999931</v>
      </c>
      <c r="K25" s="1">
        <v>30.549659999999999</v>
      </c>
      <c r="L25" s="4">
        <f t="shared" si="4"/>
        <v>4.6060000000000656E-2</v>
      </c>
      <c r="M25" s="4">
        <f t="shared" si="5"/>
        <v>4.4643895630598083</v>
      </c>
    </row>
    <row r="26" spans="1:13" x14ac:dyDescent="0.25">
      <c r="A26" s="1" t="s">
        <v>20</v>
      </c>
      <c r="B26" s="1">
        <v>105</v>
      </c>
      <c r="C26" s="1">
        <v>24</v>
      </c>
      <c r="D26" s="1">
        <v>29.48</v>
      </c>
      <c r="E26" s="4">
        <v>1.115</v>
      </c>
      <c r="F26" s="4">
        <f t="shared" si="0"/>
        <v>8.6999999999990418E-3</v>
      </c>
      <c r="G26" s="4">
        <f t="shared" si="1"/>
        <v>30.594999999999999</v>
      </c>
      <c r="H26" s="4">
        <f t="shared" si="2"/>
        <v>1.1063000000000009</v>
      </c>
      <c r="I26" s="1">
        <v>30.586300000000001</v>
      </c>
      <c r="J26" s="4">
        <f t="shared" si="3"/>
        <v>1.0559699999999985</v>
      </c>
      <c r="K26" s="1">
        <v>30.535969999999999</v>
      </c>
      <c r="L26" s="4">
        <f t="shared" si="4"/>
        <v>5.0330000000002428E-2</v>
      </c>
      <c r="M26" s="4">
        <f t="shared" si="5"/>
        <v>4.5493988972252</v>
      </c>
    </row>
    <row r="27" spans="1:13" x14ac:dyDescent="0.25">
      <c r="A27" s="1" t="s">
        <v>20</v>
      </c>
      <c r="B27" s="1">
        <v>107</v>
      </c>
      <c r="C27" s="1">
        <v>25</v>
      </c>
      <c r="D27" s="1">
        <v>29.991</v>
      </c>
      <c r="E27" s="4">
        <v>1.099</v>
      </c>
      <c r="F27" s="4">
        <f t="shared" si="0"/>
        <v>1.0739999999998195E-2</v>
      </c>
      <c r="G27" s="4">
        <f t="shared" si="1"/>
        <v>31.09</v>
      </c>
      <c r="H27" s="4">
        <f t="shared" si="2"/>
        <v>1.0882600000000018</v>
      </c>
      <c r="I27" s="1">
        <v>31.079260000000001</v>
      </c>
      <c r="J27" s="4">
        <f t="shared" si="3"/>
        <v>1.0380199999999995</v>
      </c>
      <c r="K27" s="1">
        <v>31.029019999999999</v>
      </c>
      <c r="L27" s="4">
        <f t="shared" si="4"/>
        <v>5.0240000000002283E-2</v>
      </c>
      <c r="M27" s="4">
        <f t="shared" si="5"/>
        <v>4.6165438406265231</v>
      </c>
    </row>
    <row r="28" spans="1:13" x14ac:dyDescent="0.25">
      <c r="C28" s="8"/>
    </row>
  </sheetData>
  <mergeCells count="3">
    <mergeCell ref="D1:G1"/>
    <mergeCell ref="H1:I1"/>
    <mergeCell ref="J1:M1"/>
  </mergeCells>
  <phoneticPr fontId="1" type="noConversion"/>
  <conditionalFormatting sqref="F3:F27">
    <cfRule type="cellIs" dxfId="0" priority="1" operator="greaterThan">
      <formula>0.015</formula>
    </cfRule>
  </conditionalFormatting>
  <pageMargins left="0.7" right="0.7" top="0.75" bottom="0.75" header="0.3" footer="0.3"/>
  <pageSetup scale="58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opLeftCell="I1" zoomScale="120" zoomScaleNormal="120" workbookViewId="0">
      <selection activeCell="N27" sqref="N27"/>
    </sheetView>
  </sheetViews>
  <sheetFormatPr defaultColWidth="11" defaultRowHeight="15.75" x14ac:dyDescent="0.25"/>
  <cols>
    <col min="7" max="7" width="17.125" bestFit="1" customWidth="1"/>
    <col min="8" max="8" width="17.125" customWidth="1"/>
    <col min="9" max="9" width="25.625" bestFit="1" customWidth="1"/>
    <col min="10" max="10" width="25.625" customWidth="1"/>
    <col min="12" max="12" width="25.5" bestFit="1" customWidth="1"/>
    <col min="13" max="13" width="15.625" bestFit="1" customWidth="1"/>
  </cols>
  <sheetData>
    <row r="1" spans="1:14" x14ac:dyDescent="0.25">
      <c r="A1" s="11"/>
      <c r="B1" s="10"/>
      <c r="C1" s="12"/>
      <c r="D1" s="34" t="s">
        <v>0</v>
      </c>
      <c r="E1" s="35"/>
      <c r="F1" s="36"/>
      <c r="G1" s="39" t="s">
        <v>1</v>
      </c>
      <c r="H1" s="40"/>
      <c r="I1" s="41"/>
      <c r="J1" s="24"/>
      <c r="K1" s="37" t="s">
        <v>2</v>
      </c>
      <c r="L1" s="38"/>
      <c r="M1" s="38"/>
      <c r="N1" s="38"/>
    </row>
    <row r="2" spans="1:14" x14ac:dyDescent="0.25">
      <c r="A2" s="13" t="s">
        <v>3</v>
      </c>
      <c r="B2" s="14" t="s">
        <v>4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15"/>
      <c r="I2" s="15" t="s">
        <v>10</v>
      </c>
      <c r="J2" s="15" t="s">
        <v>23</v>
      </c>
      <c r="K2" s="14" t="s">
        <v>11</v>
      </c>
      <c r="L2" s="14" t="s">
        <v>12</v>
      </c>
      <c r="M2" s="14" t="s">
        <v>13</v>
      </c>
      <c r="N2" s="14" t="s">
        <v>14</v>
      </c>
    </row>
    <row r="3" spans="1:14" x14ac:dyDescent="0.25">
      <c r="A3" s="13" t="s">
        <v>20</v>
      </c>
      <c r="B3" s="15">
        <v>0</v>
      </c>
      <c r="C3" s="15">
        <v>1</v>
      </c>
      <c r="D3" s="16">
        <v>26.388739999999999</v>
      </c>
      <c r="E3" s="16">
        <v>1.0806199999999999</v>
      </c>
      <c r="F3" s="16">
        <f>D3+E3</f>
        <v>27.469359999999998</v>
      </c>
      <c r="G3" s="16">
        <f>I3-D3</f>
        <v>1.0725900000000017</v>
      </c>
      <c r="H3" s="16">
        <f>E3-G3</f>
        <v>8.0299999999982052E-3</v>
      </c>
      <c r="I3" s="16">
        <v>27.46133</v>
      </c>
      <c r="J3" s="16">
        <v>27.462109999999999</v>
      </c>
      <c r="K3" s="16">
        <f>L3-D3</f>
        <v>1.0172900000000027</v>
      </c>
      <c r="L3" s="16">
        <v>27.406030000000001</v>
      </c>
      <c r="M3" s="16">
        <f t="shared" ref="M3:M27" si="0">G3-K3</f>
        <v>5.5299999999999017E-2</v>
      </c>
      <c r="N3" s="4">
        <f t="shared" ref="N3:N27" si="1">(M3/G3)*100</f>
        <v>5.155744506288416</v>
      </c>
    </row>
    <row r="4" spans="1:14" x14ac:dyDescent="0.25">
      <c r="A4" s="13" t="s">
        <v>20</v>
      </c>
      <c r="B4" s="15">
        <v>5</v>
      </c>
      <c r="C4" s="15">
        <v>2</v>
      </c>
      <c r="D4" s="16">
        <v>26.315059999999999</v>
      </c>
      <c r="E4" s="16">
        <v>1.0294700000000001</v>
      </c>
      <c r="F4" s="16">
        <f t="shared" ref="F4:F26" si="2">D4+E4</f>
        <v>27.344529999999999</v>
      </c>
      <c r="G4" s="16">
        <f t="shared" ref="G4:G26" si="3">I4-D4</f>
        <v>1.020500000000002</v>
      </c>
      <c r="H4" s="16">
        <f t="shared" ref="H4:H27" si="4">E4-G4</f>
        <v>8.9699999999981461E-3</v>
      </c>
      <c r="I4" s="16">
        <v>27.335560000000001</v>
      </c>
      <c r="J4" s="16">
        <v>27.337029999999999</v>
      </c>
      <c r="K4" s="16">
        <f t="shared" ref="K4:K25" si="5">L4-D4</f>
        <v>0.9702900000000021</v>
      </c>
      <c r="L4" s="16">
        <v>27.285350000000001</v>
      </c>
      <c r="M4" s="16">
        <f t="shared" si="0"/>
        <v>5.0209999999999866E-2</v>
      </c>
      <c r="N4" s="4">
        <f t="shared" si="1"/>
        <v>4.9201371876530882</v>
      </c>
    </row>
    <row r="5" spans="1:14" x14ac:dyDescent="0.25">
      <c r="A5" s="13" t="s">
        <v>20</v>
      </c>
      <c r="B5" s="15">
        <v>10</v>
      </c>
      <c r="C5" s="15">
        <v>3</v>
      </c>
      <c r="D5" s="16">
        <v>26.565519999999999</v>
      </c>
      <c r="E5" s="16">
        <v>0.99890000000000001</v>
      </c>
      <c r="F5" s="16">
        <f t="shared" si="2"/>
        <v>27.564419999999998</v>
      </c>
      <c r="G5" s="16">
        <f t="shared" si="3"/>
        <v>0.9910199999999989</v>
      </c>
      <c r="H5" s="16">
        <f t="shared" si="4"/>
        <v>7.8800000000011083E-3</v>
      </c>
      <c r="I5" s="16">
        <v>27.556539999999998</v>
      </c>
      <c r="J5" s="16"/>
      <c r="K5" s="16">
        <f>L5-D5</f>
        <v>0.94439000000000206</v>
      </c>
      <c r="L5" s="16">
        <v>27.509910000000001</v>
      </c>
      <c r="M5" s="16">
        <f t="shared" si="0"/>
        <v>4.6629999999996841E-2</v>
      </c>
      <c r="N5" s="4">
        <f t="shared" si="1"/>
        <v>4.7052531734976988</v>
      </c>
    </row>
    <row r="6" spans="1:14" x14ac:dyDescent="0.25">
      <c r="A6" s="13" t="s">
        <v>20</v>
      </c>
      <c r="B6" s="15">
        <v>16</v>
      </c>
      <c r="C6" s="15">
        <v>4</v>
      </c>
      <c r="D6" s="16">
        <v>25.864889999999999</v>
      </c>
      <c r="E6" s="16">
        <v>1.0804</v>
      </c>
      <c r="F6" s="16">
        <f t="shared" si="2"/>
        <v>26.94529</v>
      </c>
      <c r="G6" s="16">
        <f t="shared" si="3"/>
        <v>1.0714900000000007</v>
      </c>
      <c r="H6" s="16">
        <f t="shared" si="4"/>
        <v>8.9099999999993074E-3</v>
      </c>
      <c r="I6" s="16">
        <v>26.93638</v>
      </c>
      <c r="J6" s="16"/>
      <c r="K6" s="16">
        <f t="shared" si="5"/>
        <v>1.0196400000000025</v>
      </c>
      <c r="L6" s="16">
        <v>26.884530000000002</v>
      </c>
      <c r="M6" s="16">
        <f t="shared" si="0"/>
        <v>5.1849999999998175E-2</v>
      </c>
      <c r="N6" s="4">
        <f t="shared" si="1"/>
        <v>4.8390558941285633</v>
      </c>
    </row>
    <row r="7" spans="1:14" x14ac:dyDescent="0.25">
      <c r="A7" s="13" t="s">
        <v>20</v>
      </c>
      <c r="B7" s="15">
        <v>20</v>
      </c>
      <c r="C7" s="15">
        <v>5</v>
      </c>
      <c r="D7" s="16">
        <v>26.600200000000001</v>
      </c>
      <c r="E7" s="16">
        <v>1.0071600000000001</v>
      </c>
      <c r="F7" s="16">
        <f t="shared" si="2"/>
        <v>27.60736</v>
      </c>
      <c r="G7" s="16">
        <f t="shared" si="3"/>
        <v>0.99801000000000073</v>
      </c>
      <c r="H7" s="16">
        <f t="shared" si="4"/>
        <v>9.1499999999993253E-3</v>
      </c>
      <c r="I7" s="16">
        <v>27.598210000000002</v>
      </c>
      <c r="J7" s="16"/>
      <c r="K7" s="16">
        <f t="shared" si="5"/>
        <v>0.94812999999999903</v>
      </c>
      <c r="L7" s="16">
        <v>27.54833</v>
      </c>
      <c r="M7" s="16">
        <f t="shared" si="0"/>
        <v>4.9880000000001701E-2</v>
      </c>
      <c r="N7" s="4">
        <f t="shared" si="1"/>
        <v>4.9979459123657737</v>
      </c>
    </row>
    <row r="8" spans="1:14" s="22" customFormat="1" x14ac:dyDescent="0.25">
      <c r="A8" s="18" t="s">
        <v>20</v>
      </c>
      <c r="B8" s="19">
        <v>21</v>
      </c>
      <c r="C8" s="19">
        <v>6</v>
      </c>
      <c r="D8" s="20">
        <v>25.568300000000001</v>
      </c>
      <c r="E8" s="20">
        <v>1.0157099999999999</v>
      </c>
      <c r="F8" s="20">
        <f t="shared" si="2"/>
        <v>26.584009999999999</v>
      </c>
      <c r="G8" s="20">
        <f t="shared" si="3"/>
        <v>1.0073699999999981</v>
      </c>
      <c r="H8" s="16">
        <f t="shared" si="4"/>
        <v>8.3400000000017904E-3</v>
      </c>
      <c r="I8" s="20">
        <v>26.575669999999999</v>
      </c>
      <c r="J8" s="20"/>
      <c r="K8" s="20">
        <f t="shared" si="5"/>
        <v>0.95791999999999788</v>
      </c>
      <c r="L8" s="20">
        <v>26.526219999999999</v>
      </c>
      <c r="M8" s="20">
        <f t="shared" si="0"/>
        <v>4.9450000000000216E-2</v>
      </c>
      <c r="N8" s="21">
        <f t="shared" si="1"/>
        <v>4.9088219819927437</v>
      </c>
    </row>
    <row r="9" spans="1:14" x14ac:dyDescent="0.25">
      <c r="A9" s="13" t="s">
        <v>20</v>
      </c>
      <c r="B9" s="15">
        <v>25</v>
      </c>
      <c r="C9" s="15">
        <v>7</v>
      </c>
      <c r="D9" s="16">
        <v>27.770040000000002</v>
      </c>
      <c r="E9" s="16">
        <v>1.02861</v>
      </c>
      <c r="F9" s="16">
        <f t="shared" si="2"/>
        <v>28.798650000000002</v>
      </c>
      <c r="G9" s="16">
        <f t="shared" si="3"/>
        <v>1.019409999999997</v>
      </c>
      <c r="H9" s="16">
        <f t="shared" si="4"/>
        <v>9.2000000000029836E-3</v>
      </c>
      <c r="I9" s="16">
        <v>28.789449999999999</v>
      </c>
      <c r="J9" s="16"/>
      <c r="K9" s="16">
        <f t="shared" si="5"/>
        <v>0.96826999999999686</v>
      </c>
      <c r="L9" s="16">
        <v>28.738309999999998</v>
      </c>
      <c r="M9" s="16">
        <f t="shared" si="0"/>
        <v>5.1140000000000185E-2</v>
      </c>
      <c r="N9" s="4">
        <f t="shared" si="1"/>
        <v>5.0166272647904506</v>
      </c>
    </row>
    <row r="10" spans="1:14" x14ac:dyDescent="0.25">
      <c r="A10" s="13" t="s">
        <v>20</v>
      </c>
      <c r="B10" s="15">
        <v>30</v>
      </c>
      <c r="C10" s="15">
        <v>8</v>
      </c>
      <c r="D10" s="16">
        <v>27.52844</v>
      </c>
      <c r="E10" s="16">
        <v>1.12154</v>
      </c>
      <c r="F10" s="16">
        <f t="shared" si="2"/>
        <v>28.649979999999999</v>
      </c>
      <c r="G10" s="16">
        <f t="shared" si="3"/>
        <v>1.1113199999999992</v>
      </c>
      <c r="H10" s="16">
        <f t="shared" si="4"/>
        <v>1.0220000000000784E-2</v>
      </c>
      <c r="I10" s="16">
        <v>28.639759999999999</v>
      </c>
      <c r="J10" s="16"/>
      <c r="K10" s="16">
        <f t="shared" si="5"/>
        <v>1.0550299999999986</v>
      </c>
      <c r="L10" s="16">
        <v>28.583469999999998</v>
      </c>
      <c r="M10" s="16">
        <f t="shared" si="0"/>
        <v>5.6290000000000617E-2</v>
      </c>
      <c r="N10" s="4">
        <f t="shared" si="1"/>
        <v>5.0651477522226411</v>
      </c>
    </row>
    <row r="11" spans="1:14" x14ac:dyDescent="0.25">
      <c r="A11" s="13" t="s">
        <v>20</v>
      </c>
      <c r="B11" s="15">
        <v>35</v>
      </c>
      <c r="C11" s="15">
        <v>9</v>
      </c>
      <c r="D11" s="16">
        <v>25.622070000000001</v>
      </c>
      <c r="E11" s="16">
        <v>1.0521100000000001</v>
      </c>
      <c r="F11" s="16">
        <f t="shared" si="2"/>
        <v>26.67418</v>
      </c>
      <c r="G11" s="16">
        <f t="shared" si="3"/>
        <v>1.0436499999999995</v>
      </c>
      <c r="H11" s="16">
        <f t="shared" si="4"/>
        <v>8.4600000000005782E-3</v>
      </c>
      <c r="I11" s="16">
        <v>26.66572</v>
      </c>
      <c r="J11" s="16"/>
      <c r="K11" s="16">
        <f t="shared" si="5"/>
        <v>0.99157999999999902</v>
      </c>
      <c r="L11" s="16">
        <v>26.61365</v>
      </c>
      <c r="M11" s="16">
        <f t="shared" si="0"/>
        <v>5.2070000000000505E-2</v>
      </c>
      <c r="N11" s="4">
        <f t="shared" si="1"/>
        <v>4.9892205241221221</v>
      </c>
    </row>
    <row r="12" spans="1:14" x14ac:dyDescent="0.25">
      <c r="A12" s="13" t="s">
        <v>20</v>
      </c>
      <c r="B12" s="15">
        <v>40</v>
      </c>
      <c r="C12" s="15">
        <v>10</v>
      </c>
      <c r="D12" s="16">
        <v>25.490570000000002</v>
      </c>
      <c r="E12" s="16">
        <v>1.0305299999999999</v>
      </c>
      <c r="F12" s="16">
        <f t="shared" si="2"/>
        <v>26.521100000000001</v>
      </c>
      <c r="G12" s="16">
        <f t="shared" si="3"/>
        <v>1.0216499999999975</v>
      </c>
      <c r="H12" s="16">
        <f t="shared" si="4"/>
        <v>8.8800000000024415E-3</v>
      </c>
      <c r="I12" s="16">
        <v>26.512219999999999</v>
      </c>
      <c r="J12" s="16"/>
      <c r="K12" s="16">
        <f t="shared" si="5"/>
        <v>0.9706399999999995</v>
      </c>
      <c r="L12" s="16">
        <v>26.461210000000001</v>
      </c>
      <c r="M12" s="16">
        <f t="shared" si="0"/>
        <v>5.1009999999998001E-2</v>
      </c>
      <c r="N12" s="4">
        <f t="shared" si="1"/>
        <v>4.9929036362744705</v>
      </c>
    </row>
    <row r="13" spans="1:14" x14ac:dyDescent="0.25">
      <c r="A13" s="13" t="s">
        <v>20</v>
      </c>
      <c r="B13" s="15">
        <v>45</v>
      </c>
      <c r="C13" s="15">
        <v>11</v>
      </c>
      <c r="D13" s="16">
        <v>26.952110000000001</v>
      </c>
      <c r="E13" s="16">
        <v>1.0886400000000001</v>
      </c>
      <c r="F13" s="16">
        <f t="shared" si="2"/>
        <v>28.040750000000003</v>
      </c>
      <c r="G13" s="16">
        <f t="shared" si="3"/>
        <v>1.0792499999999983</v>
      </c>
      <c r="H13" s="16">
        <f t="shared" si="4"/>
        <v>9.3900000000017858E-3</v>
      </c>
      <c r="I13" s="16">
        <v>28.031359999999999</v>
      </c>
      <c r="J13" s="16"/>
      <c r="K13" s="16">
        <f t="shared" si="5"/>
        <v>1.0260499999999979</v>
      </c>
      <c r="L13" s="16">
        <v>27.978159999999999</v>
      </c>
      <c r="M13" s="16">
        <f t="shared" si="0"/>
        <v>5.3200000000000358E-2</v>
      </c>
      <c r="N13" s="4">
        <f t="shared" si="1"/>
        <v>4.9293490850127819</v>
      </c>
    </row>
    <row r="14" spans="1:14" x14ac:dyDescent="0.25">
      <c r="A14" s="13" t="s">
        <v>20</v>
      </c>
      <c r="B14" s="15">
        <v>50</v>
      </c>
      <c r="C14" s="15">
        <v>12</v>
      </c>
      <c r="D14" s="16">
        <v>24.062110000000001</v>
      </c>
      <c r="E14" s="16">
        <v>1.0982799999999999</v>
      </c>
      <c r="F14" s="16">
        <f t="shared" si="2"/>
        <v>25.16039</v>
      </c>
      <c r="G14" s="16">
        <f>I14-D14</f>
        <v>1.0899099999999997</v>
      </c>
      <c r="H14" s="16">
        <f t="shared" si="4"/>
        <v>8.3700000000002106E-3</v>
      </c>
      <c r="I14" s="16">
        <v>25.15202</v>
      </c>
      <c r="J14" s="16"/>
      <c r="K14" s="16">
        <f t="shared" si="5"/>
        <v>1.0345100000000009</v>
      </c>
      <c r="L14" s="16">
        <v>25.096620000000001</v>
      </c>
      <c r="M14" s="16">
        <f t="shared" si="0"/>
        <v>5.5399999999998784E-2</v>
      </c>
      <c r="N14" s="4">
        <f t="shared" si="1"/>
        <v>5.0829885036378046</v>
      </c>
    </row>
    <row r="15" spans="1:14" x14ac:dyDescent="0.25">
      <c r="A15" s="13" t="s">
        <v>20</v>
      </c>
      <c r="B15" s="15">
        <v>55</v>
      </c>
      <c r="C15" s="15">
        <v>13</v>
      </c>
      <c r="D15" s="16">
        <v>24.860499999999998</v>
      </c>
      <c r="E15" s="16">
        <v>1.1632199999999999</v>
      </c>
      <c r="F15" s="16">
        <f t="shared" si="2"/>
        <v>26.023719999999997</v>
      </c>
      <c r="G15" s="16">
        <f>I15-D15</f>
        <v>1.151410000000002</v>
      </c>
      <c r="H15" s="16">
        <f t="shared" si="4"/>
        <v>1.1809999999997878E-2</v>
      </c>
      <c r="I15" s="25">
        <v>26.01191</v>
      </c>
      <c r="J15" s="16"/>
      <c r="K15" s="16">
        <f t="shared" si="5"/>
        <v>1.0938500000000033</v>
      </c>
      <c r="L15" s="16">
        <v>25.954350000000002</v>
      </c>
      <c r="M15" s="16">
        <f t="shared" si="0"/>
        <v>5.7559999999998723E-2</v>
      </c>
      <c r="N15" s="4">
        <f t="shared" si="1"/>
        <v>4.9990880746214312</v>
      </c>
    </row>
    <row r="16" spans="1:14" x14ac:dyDescent="0.25">
      <c r="A16" s="13" t="s">
        <v>20</v>
      </c>
      <c r="B16" s="15">
        <v>60</v>
      </c>
      <c r="C16" s="15">
        <v>14</v>
      </c>
      <c r="D16" s="16">
        <v>22.267410000000002</v>
      </c>
      <c r="E16" s="16">
        <v>1.0544199999999999</v>
      </c>
      <c r="F16" s="16">
        <f t="shared" si="2"/>
        <v>23.321830000000002</v>
      </c>
      <c r="G16" s="16">
        <f t="shared" si="3"/>
        <v>1.044319999999999</v>
      </c>
      <c r="H16" s="16">
        <f t="shared" si="4"/>
        <v>1.0100000000000886E-2</v>
      </c>
      <c r="I16" s="16">
        <v>23.311730000000001</v>
      </c>
      <c r="J16" s="16"/>
      <c r="K16" s="16">
        <f t="shared" si="5"/>
        <v>0.99187999999999832</v>
      </c>
      <c r="L16" s="16">
        <v>23.25929</v>
      </c>
      <c r="M16" s="16">
        <f t="shared" si="0"/>
        <v>5.2440000000000708E-2</v>
      </c>
      <c r="N16" s="4">
        <f t="shared" si="1"/>
        <v>5.0214493641796345</v>
      </c>
    </row>
    <row r="17" spans="1:14" x14ac:dyDescent="0.25">
      <c r="A17" s="13" t="s">
        <v>20</v>
      </c>
      <c r="B17" s="15">
        <v>65</v>
      </c>
      <c r="C17" s="15">
        <v>15</v>
      </c>
      <c r="D17" s="16">
        <v>23.47972</v>
      </c>
      <c r="E17" s="16">
        <v>1.0498099999999999</v>
      </c>
      <c r="F17" s="16">
        <f t="shared" si="2"/>
        <v>24.529530000000001</v>
      </c>
      <c r="G17" s="16">
        <f t="shared" si="3"/>
        <v>1.0416999999999987</v>
      </c>
      <c r="H17" s="16">
        <f t="shared" si="4"/>
        <v>8.1100000000011718E-3</v>
      </c>
      <c r="I17" s="16">
        <v>24.521419999999999</v>
      </c>
      <c r="J17" s="16"/>
      <c r="K17" s="16">
        <f t="shared" si="5"/>
        <v>0.98864000000000019</v>
      </c>
      <c r="L17" s="16">
        <v>24.468360000000001</v>
      </c>
      <c r="M17" s="16">
        <f t="shared" si="0"/>
        <v>5.3059999999998553E-2</v>
      </c>
      <c r="N17" s="4">
        <f t="shared" si="1"/>
        <v>5.0935970048957104</v>
      </c>
    </row>
    <row r="18" spans="1:14" x14ac:dyDescent="0.25">
      <c r="A18" s="13" t="s">
        <v>20</v>
      </c>
      <c r="B18" s="15">
        <v>70</v>
      </c>
      <c r="C18" s="15">
        <v>16</v>
      </c>
      <c r="D18" s="15">
        <v>22.262180000000001</v>
      </c>
      <c r="E18" s="16">
        <v>1.05626</v>
      </c>
      <c r="F18" s="16">
        <f t="shared" si="2"/>
        <v>23.318440000000002</v>
      </c>
      <c r="G18" s="16">
        <f t="shared" si="3"/>
        <v>1.0472199999999994</v>
      </c>
      <c r="H18" s="16">
        <f t="shared" si="4"/>
        <v>9.0400000000006031E-3</v>
      </c>
      <c r="I18" s="15">
        <v>23.3094</v>
      </c>
      <c r="J18" s="15">
        <v>23.309840000000001</v>
      </c>
      <c r="K18" s="16">
        <f t="shared" si="5"/>
        <v>0.99690000000000012</v>
      </c>
      <c r="L18" s="15">
        <v>23.259080000000001</v>
      </c>
      <c r="M18" s="16">
        <f t="shared" si="0"/>
        <v>5.0319999999999254E-2</v>
      </c>
      <c r="N18" s="4">
        <f t="shared" si="1"/>
        <v>4.8051030347013315</v>
      </c>
    </row>
    <row r="19" spans="1:14" x14ac:dyDescent="0.25">
      <c r="A19" s="13" t="s">
        <v>20</v>
      </c>
      <c r="B19" s="15">
        <v>75</v>
      </c>
      <c r="C19" s="15">
        <v>17</v>
      </c>
      <c r="D19" s="15">
        <v>23.592469999999999</v>
      </c>
      <c r="E19" s="17">
        <v>1.0222899999999999</v>
      </c>
      <c r="F19" s="16">
        <f t="shared" si="2"/>
        <v>24.614759999999997</v>
      </c>
      <c r="G19" s="16">
        <f t="shared" si="3"/>
        <v>1.0132600000000025</v>
      </c>
      <c r="H19" s="16">
        <f t="shared" si="4"/>
        <v>9.029999999997429E-3</v>
      </c>
      <c r="I19" s="15">
        <v>24.605730000000001</v>
      </c>
      <c r="J19" s="15"/>
      <c r="K19" s="16">
        <f t="shared" si="5"/>
        <v>0.96270000000000167</v>
      </c>
      <c r="L19" s="15">
        <v>24.55517</v>
      </c>
      <c r="M19" s="16">
        <f t="shared" si="0"/>
        <v>5.0560000000000827E-2</v>
      </c>
      <c r="N19" s="4">
        <f t="shared" si="1"/>
        <v>4.9898347906757099</v>
      </c>
    </row>
    <row r="20" spans="1:14" x14ac:dyDescent="0.25">
      <c r="A20" s="13" t="s">
        <v>20</v>
      </c>
      <c r="B20" s="15">
        <v>80</v>
      </c>
      <c r="C20" s="15">
        <v>18</v>
      </c>
      <c r="D20" s="15">
        <v>20.92812</v>
      </c>
      <c r="E20" s="17">
        <v>1.07121</v>
      </c>
      <c r="F20" s="16">
        <f t="shared" si="2"/>
        <v>21.99933</v>
      </c>
      <c r="G20" s="16">
        <f t="shared" si="3"/>
        <v>1.0625299999999989</v>
      </c>
      <c r="H20" s="16">
        <f t="shared" si="4"/>
        <v>8.6800000000011313E-3</v>
      </c>
      <c r="I20" s="15">
        <v>21.990649999999999</v>
      </c>
      <c r="J20" s="15"/>
      <c r="K20" s="16">
        <f t="shared" si="5"/>
        <v>1.0104299999999995</v>
      </c>
      <c r="L20" s="15">
        <v>21.938549999999999</v>
      </c>
      <c r="M20" s="16">
        <f t="shared" si="0"/>
        <v>5.2099999999999369E-2</v>
      </c>
      <c r="N20" s="4">
        <f t="shared" si="1"/>
        <v>4.9033909630786354</v>
      </c>
    </row>
    <row r="21" spans="1:14" x14ac:dyDescent="0.25">
      <c r="A21" s="13" t="s">
        <v>20</v>
      </c>
      <c r="B21" s="15">
        <v>85</v>
      </c>
      <c r="C21" s="15">
        <v>19</v>
      </c>
      <c r="D21" s="15">
        <v>27.93516</v>
      </c>
      <c r="E21" s="17">
        <v>1.04525</v>
      </c>
      <c r="F21" s="16">
        <f t="shared" si="2"/>
        <v>28.980409999999999</v>
      </c>
      <c r="G21" s="16">
        <f t="shared" si="3"/>
        <v>1.0363100000000003</v>
      </c>
      <c r="H21" s="16">
        <f t="shared" si="4"/>
        <v>8.9399999999997259E-3</v>
      </c>
      <c r="I21" s="15">
        <v>28.97147</v>
      </c>
      <c r="J21" s="15"/>
      <c r="K21" s="16">
        <f t="shared" si="5"/>
        <v>0.98367000000000004</v>
      </c>
      <c r="L21" s="15">
        <v>28.91883</v>
      </c>
      <c r="M21" s="16">
        <f t="shared" si="0"/>
        <v>5.2640000000000242E-2</v>
      </c>
      <c r="N21" s="4">
        <f t="shared" si="1"/>
        <v>5.0795611351815797</v>
      </c>
    </row>
    <row r="22" spans="1:14" x14ac:dyDescent="0.25">
      <c r="A22" s="13" t="s">
        <v>20</v>
      </c>
      <c r="B22" s="15">
        <v>90</v>
      </c>
      <c r="C22" s="15">
        <v>20</v>
      </c>
      <c r="D22" s="15">
        <v>28.95842</v>
      </c>
      <c r="E22" s="17">
        <v>1.0521799999999999</v>
      </c>
      <c r="F22" s="16">
        <f t="shared" si="2"/>
        <v>30.0106</v>
      </c>
      <c r="G22" s="16">
        <f t="shared" si="3"/>
        <v>1.0433099999999982</v>
      </c>
      <c r="H22" s="16">
        <f t="shared" si="4"/>
        <v>8.8700000000017099E-3</v>
      </c>
      <c r="I22" s="15">
        <v>30.001729999999998</v>
      </c>
      <c r="J22" s="15"/>
      <c r="K22" s="16">
        <f>L22-D22</f>
        <v>0.9900500000000001</v>
      </c>
      <c r="L22" s="15">
        <v>29.94847</v>
      </c>
      <c r="M22" s="16">
        <f t="shared" si="0"/>
        <v>5.3259999999998087E-2</v>
      </c>
      <c r="N22" s="4">
        <f t="shared" si="1"/>
        <v>5.1049064995062041</v>
      </c>
    </row>
    <row r="23" spans="1:14" x14ac:dyDescent="0.25">
      <c r="A23" s="13" t="s">
        <v>20</v>
      </c>
      <c r="B23" s="15">
        <v>95</v>
      </c>
      <c r="C23" s="15">
        <v>21</v>
      </c>
      <c r="D23" s="15">
        <v>29.00245</v>
      </c>
      <c r="E23" s="17">
        <v>1.0407999999999999</v>
      </c>
      <c r="F23" s="16">
        <f t="shared" si="2"/>
        <v>30.04325</v>
      </c>
      <c r="G23" s="16">
        <f t="shared" si="3"/>
        <v>1.0324500000000008</v>
      </c>
      <c r="H23" s="16">
        <f t="shared" si="4"/>
        <v>8.3499999999991914E-3</v>
      </c>
      <c r="I23" s="15">
        <v>30.0349</v>
      </c>
      <c r="J23" s="15"/>
      <c r="K23" s="16">
        <f>L23-D23</f>
        <v>0.98156000000000176</v>
      </c>
      <c r="L23" s="15">
        <v>29.984010000000001</v>
      </c>
      <c r="M23" s="16">
        <f t="shared" si="0"/>
        <v>5.0889999999998992E-2</v>
      </c>
      <c r="N23" s="4">
        <f t="shared" si="1"/>
        <v>4.929052254346356</v>
      </c>
    </row>
    <row r="24" spans="1:14" x14ac:dyDescent="0.25">
      <c r="A24" s="13" t="s">
        <v>20</v>
      </c>
      <c r="B24" s="15">
        <v>100</v>
      </c>
      <c r="C24" s="15">
        <v>22</v>
      </c>
      <c r="D24" s="15">
        <v>31.533069999999999</v>
      </c>
      <c r="E24" s="17">
        <v>1.08528</v>
      </c>
      <c r="F24" s="16">
        <f t="shared" si="2"/>
        <v>32.61835</v>
      </c>
      <c r="G24" s="16">
        <f t="shared" si="3"/>
        <v>1.0753200000000014</v>
      </c>
      <c r="H24" s="16">
        <f t="shared" si="4"/>
        <v>9.9599999999986366E-3</v>
      </c>
      <c r="I24" s="15">
        <v>32.60839</v>
      </c>
      <c r="J24" s="15"/>
      <c r="K24" s="16">
        <f t="shared" si="5"/>
        <v>1.026959999999999</v>
      </c>
      <c r="L24" s="15">
        <v>32.560029999999998</v>
      </c>
      <c r="M24" s="16">
        <f t="shared" si="0"/>
        <v>4.8360000000002401E-2</v>
      </c>
      <c r="N24" s="4">
        <f t="shared" si="1"/>
        <v>4.4972659301419426</v>
      </c>
    </row>
    <row r="25" spans="1:14" x14ac:dyDescent="0.25">
      <c r="A25" s="13" t="s">
        <v>20</v>
      </c>
      <c r="B25" s="15">
        <v>105</v>
      </c>
      <c r="C25" s="15">
        <v>23</v>
      </c>
      <c r="D25" s="15">
        <v>29.58541</v>
      </c>
      <c r="E25" s="16">
        <v>1.0450699999999999</v>
      </c>
      <c r="F25" s="16">
        <f t="shared" si="2"/>
        <v>30.630479999999999</v>
      </c>
      <c r="G25" s="16">
        <f t="shared" si="3"/>
        <v>1.0361000000000011</v>
      </c>
      <c r="H25" s="16">
        <f t="shared" si="4"/>
        <v>8.9699999999988123E-3</v>
      </c>
      <c r="I25" s="15">
        <v>30.621510000000001</v>
      </c>
      <c r="J25" s="15"/>
      <c r="K25" s="16">
        <f t="shared" si="5"/>
        <v>0.99075000000000202</v>
      </c>
      <c r="L25" s="26">
        <v>30.576160000000002</v>
      </c>
      <c r="M25" s="16">
        <f t="shared" si="0"/>
        <v>4.5349999999999113E-2</v>
      </c>
      <c r="N25" s="4">
        <f t="shared" si="1"/>
        <v>4.3769906379692181</v>
      </c>
    </row>
    <row r="26" spans="1:14" x14ac:dyDescent="0.25">
      <c r="A26" s="13" t="s">
        <v>20</v>
      </c>
      <c r="B26" s="15">
        <v>110</v>
      </c>
      <c r="C26" s="15">
        <v>24</v>
      </c>
      <c r="D26" s="15">
        <v>31.147310000000001</v>
      </c>
      <c r="E26" s="16">
        <v>1.1266499999999999</v>
      </c>
      <c r="F26" s="16">
        <f t="shared" si="2"/>
        <v>32.273960000000002</v>
      </c>
      <c r="G26" s="16">
        <f t="shared" si="3"/>
        <v>1.1170599999999986</v>
      </c>
      <c r="H26" s="16">
        <f t="shared" si="4"/>
        <v>9.5900000000013197E-3</v>
      </c>
      <c r="I26" s="15">
        <v>32.26437</v>
      </c>
      <c r="J26" s="15"/>
      <c r="K26" s="16">
        <f>L26-D26</f>
        <v>1.0701999999999963</v>
      </c>
      <c r="L26" s="15">
        <v>32.217509999999997</v>
      </c>
      <c r="M26" s="16">
        <f t="shared" si="0"/>
        <v>4.6860000000002344E-2</v>
      </c>
      <c r="N26" s="4">
        <f t="shared" si="1"/>
        <v>4.1949402896892201</v>
      </c>
    </row>
    <row r="27" spans="1:14" s="22" customFormat="1" x14ac:dyDescent="0.25">
      <c r="A27" s="23" t="s">
        <v>20</v>
      </c>
      <c r="B27" s="19" t="s">
        <v>22</v>
      </c>
      <c r="C27" s="19">
        <v>25</v>
      </c>
      <c r="D27" s="22">
        <v>30.764610000000001</v>
      </c>
      <c r="E27" s="16">
        <v>1.10165</v>
      </c>
      <c r="F27" s="16">
        <f t="shared" ref="F27" si="6">D27+E27</f>
        <v>31.86626</v>
      </c>
      <c r="G27" s="16">
        <f t="shared" ref="G27" si="7">I27-D27</f>
        <v>1.0939099999999975</v>
      </c>
      <c r="H27" s="16">
        <f t="shared" si="4"/>
        <v>7.7400000000025226E-3</v>
      </c>
      <c r="I27" s="15">
        <v>31.858519999999999</v>
      </c>
      <c r="J27" s="15"/>
      <c r="K27" s="16">
        <f>L27-D27</f>
        <v>1.0435999999999979</v>
      </c>
      <c r="L27" s="22">
        <v>31.808209999999999</v>
      </c>
      <c r="M27" s="16">
        <f t="shared" si="0"/>
        <v>5.0309999999999633E-2</v>
      </c>
      <c r="N27" s="4">
        <f t="shared" si="1"/>
        <v>4.5990986461408845</v>
      </c>
    </row>
  </sheetData>
  <mergeCells count="3">
    <mergeCell ref="D1:F1"/>
    <mergeCell ref="K1:N1"/>
    <mergeCell ref="G1:I1"/>
  </mergeCells>
  <phoneticPr fontId="1" type="noConversion"/>
  <pageMargins left="0.7" right="0.7" top="0.75" bottom="0.75" header="0.3" footer="0.3"/>
  <pageSetup scale="53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topLeftCell="H1" workbookViewId="0">
      <selection activeCell="M4" sqref="M4:M27"/>
    </sheetView>
  </sheetViews>
  <sheetFormatPr defaultColWidth="11" defaultRowHeight="15.75" x14ac:dyDescent="0.25"/>
  <cols>
    <col min="7" max="7" width="17.125" bestFit="1" customWidth="1"/>
    <col min="8" max="8" width="25.625" bestFit="1" customWidth="1"/>
    <col min="11" max="11" width="25.5" bestFit="1" customWidth="1"/>
    <col min="12" max="12" width="15.625" bestFit="1" customWidth="1"/>
  </cols>
  <sheetData>
    <row r="1" spans="1:14" x14ac:dyDescent="0.25">
      <c r="A1" s="11"/>
      <c r="B1" s="10"/>
      <c r="C1" s="12"/>
      <c r="D1" s="34" t="s">
        <v>0</v>
      </c>
      <c r="E1" s="35"/>
      <c r="F1" s="36"/>
      <c r="G1" s="39" t="s">
        <v>1</v>
      </c>
      <c r="H1" s="41"/>
      <c r="I1" s="37" t="s">
        <v>2</v>
      </c>
      <c r="J1" s="38"/>
      <c r="K1" s="38"/>
      <c r="L1" s="38"/>
      <c r="M1" s="38"/>
    </row>
    <row r="2" spans="1:14" x14ac:dyDescent="0.25">
      <c r="A2" s="13" t="s">
        <v>3</v>
      </c>
      <c r="B2" s="14" t="s">
        <v>4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15" t="s">
        <v>10</v>
      </c>
      <c r="I2" s="14" t="s">
        <v>11</v>
      </c>
      <c r="J2" s="14"/>
      <c r="K2" s="14" t="s">
        <v>12</v>
      </c>
      <c r="L2" s="14" t="s">
        <v>13</v>
      </c>
      <c r="M2" s="14" t="s">
        <v>14</v>
      </c>
    </row>
    <row r="3" spans="1:14" x14ac:dyDescent="0.25">
      <c r="A3" s="13" t="s">
        <v>20</v>
      </c>
      <c r="B3" s="15">
        <v>0</v>
      </c>
      <c r="C3" s="15">
        <v>1</v>
      </c>
      <c r="D3" s="16">
        <v>29.41255</v>
      </c>
      <c r="E3" s="16">
        <v>1.1006199999999999</v>
      </c>
      <c r="F3" s="16">
        <f>D3+E3</f>
        <v>30.513169999999999</v>
      </c>
      <c r="G3" s="16">
        <f t="shared" ref="G3:G27" si="0">H3-D3</f>
        <v>1.0937799999999989</v>
      </c>
      <c r="H3" s="16">
        <v>30.506329999999998</v>
      </c>
      <c r="I3" s="16">
        <f t="shared" ref="I3:I27" si="1">K3-D3</f>
        <v>0.95590999999999937</v>
      </c>
      <c r="J3" s="16" t="str">
        <f>IF(I3&gt;G3,"FLAG","")</f>
        <v/>
      </c>
      <c r="K3" s="16">
        <v>30.368459999999999</v>
      </c>
      <c r="L3" s="16">
        <f t="shared" ref="L3:L27" si="2">G3-I3</f>
        <v>0.13786999999999949</v>
      </c>
      <c r="M3" s="4">
        <f t="shared" ref="M3:M27" si="3">(L3/G3)*100</f>
        <v>12.604911408144201</v>
      </c>
      <c r="N3" t="s">
        <v>27</v>
      </c>
    </row>
    <row r="4" spans="1:14" x14ac:dyDescent="0.25">
      <c r="A4" s="13" t="s">
        <v>20</v>
      </c>
      <c r="B4" s="15">
        <v>5</v>
      </c>
      <c r="C4" s="15">
        <v>2</v>
      </c>
      <c r="D4" s="16">
        <v>30.980340000000002</v>
      </c>
      <c r="E4" s="16">
        <v>1.0406599999999999</v>
      </c>
      <c r="F4" s="16">
        <f t="shared" ref="F4:F26" si="4">D4+E4</f>
        <v>32.021000000000001</v>
      </c>
      <c r="G4" s="16">
        <f t="shared" si="0"/>
        <v>1.0342099999999981</v>
      </c>
      <c r="H4" s="16">
        <v>32.01455</v>
      </c>
      <c r="I4" s="16">
        <f t="shared" si="1"/>
        <v>0.98282999999999987</v>
      </c>
      <c r="J4" s="16" t="str">
        <f t="shared" ref="J4:J27" si="5">IF(I4&gt;G4,"FLAG","")</f>
        <v/>
      </c>
      <c r="K4" s="16">
        <v>31.963170000000002</v>
      </c>
      <c r="L4" s="16">
        <f t="shared" si="2"/>
        <v>5.1379999999998205E-2</v>
      </c>
      <c r="M4" s="4">
        <f t="shared" si="3"/>
        <v>4.9680432407343096</v>
      </c>
    </row>
    <row r="5" spans="1:14" x14ac:dyDescent="0.25">
      <c r="A5" s="13" t="s">
        <v>20</v>
      </c>
      <c r="B5" s="15">
        <v>10</v>
      </c>
      <c r="C5" s="15">
        <v>3</v>
      </c>
      <c r="D5" s="16">
        <v>28.373940000000001</v>
      </c>
      <c r="E5" s="16">
        <v>1.0518099999999999</v>
      </c>
      <c r="F5" s="16">
        <f t="shared" si="4"/>
        <v>29.425750000000001</v>
      </c>
      <c r="G5" s="16">
        <f t="shared" si="0"/>
        <v>1.0458299999999987</v>
      </c>
      <c r="H5" s="16">
        <v>29.41977</v>
      </c>
      <c r="I5" s="16">
        <f t="shared" si="1"/>
        <v>0.99495999999999896</v>
      </c>
      <c r="J5" s="16" t="str">
        <f t="shared" si="5"/>
        <v/>
      </c>
      <c r="K5" s="16">
        <v>29.3689</v>
      </c>
      <c r="L5" s="16">
        <f t="shared" si="2"/>
        <v>5.0869999999999749E-2</v>
      </c>
      <c r="M5" s="4">
        <f t="shared" si="3"/>
        <v>4.86407924806133</v>
      </c>
    </row>
    <row r="6" spans="1:14" x14ac:dyDescent="0.25">
      <c r="A6" s="13" t="s">
        <v>20</v>
      </c>
      <c r="B6" s="15">
        <v>15</v>
      </c>
      <c r="C6" s="15">
        <v>4</v>
      </c>
      <c r="D6" s="16">
        <v>29.231449999999999</v>
      </c>
      <c r="E6" s="16">
        <v>1.0879799999999999</v>
      </c>
      <c r="F6" s="16">
        <f t="shared" si="4"/>
        <v>30.319429999999997</v>
      </c>
      <c r="G6" s="16">
        <f t="shared" si="0"/>
        <v>1.0812200000000018</v>
      </c>
      <c r="H6" s="16">
        <v>30.312670000000001</v>
      </c>
      <c r="I6" s="16">
        <f t="shared" si="1"/>
        <v>1.0312400000000004</v>
      </c>
      <c r="J6" s="16" t="str">
        <f t="shared" si="5"/>
        <v/>
      </c>
      <c r="K6" s="16">
        <v>30.262689999999999</v>
      </c>
      <c r="L6" s="16">
        <f t="shared" si="2"/>
        <v>4.9980000000001468E-2</v>
      </c>
      <c r="M6" s="4">
        <f t="shared" si="3"/>
        <v>4.622556001553928</v>
      </c>
    </row>
    <row r="7" spans="1:14" x14ac:dyDescent="0.25">
      <c r="A7" s="13" t="s">
        <v>20</v>
      </c>
      <c r="B7" s="15">
        <v>20</v>
      </c>
      <c r="C7" s="15">
        <v>5</v>
      </c>
      <c r="D7" s="16">
        <v>29.033090000000001</v>
      </c>
      <c r="E7" s="16">
        <v>1.11287</v>
      </c>
      <c r="F7" s="16">
        <f t="shared" si="4"/>
        <v>30.145960000000002</v>
      </c>
      <c r="G7" s="16">
        <f t="shared" si="0"/>
        <v>1.105599999999999</v>
      </c>
      <c r="H7" s="16">
        <v>30.13869</v>
      </c>
      <c r="I7" s="16">
        <f t="shared" si="1"/>
        <v>1.0501499999999986</v>
      </c>
      <c r="J7" s="16" t="str">
        <f t="shared" si="5"/>
        <v/>
      </c>
      <c r="K7" s="16">
        <v>30.08324</v>
      </c>
      <c r="L7" s="16">
        <f t="shared" si="2"/>
        <v>5.5450000000000443E-2</v>
      </c>
      <c r="M7" s="4">
        <f t="shared" si="3"/>
        <v>5.0153762662807972</v>
      </c>
    </row>
    <row r="8" spans="1:14" x14ac:dyDescent="0.25">
      <c r="A8" s="13" t="s">
        <v>20</v>
      </c>
      <c r="B8" s="15">
        <v>25</v>
      </c>
      <c r="C8" s="15">
        <v>6</v>
      </c>
      <c r="D8" s="16">
        <v>28.95243</v>
      </c>
      <c r="E8" s="16">
        <f>29.98762-D8</f>
        <v>1.0351900000000001</v>
      </c>
      <c r="F8" s="16">
        <f t="shared" si="4"/>
        <v>29.98762</v>
      </c>
      <c r="G8" s="16">
        <f t="shared" si="0"/>
        <v>1.0274600000000014</v>
      </c>
      <c r="H8" s="16">
        <v>29.979890000000001</v>
      </c>
      <c r="I8" s="16">
        <f t="shared" si="1"/>
        <v>0.976189999999999</v>
      </c>
      <c r="J8" s="16" t="str">
        <f t="shared" si="5"/>
        <v/>
      </c>
      <c r="K8" s="16">
        <v>29.928619999999999</v>
      </c>
      <c r="L8" s="16">
        <f t="shared" si="2"/>
        <v>5.1270000000002369E-2</v>
      </c>
      <c r="M8" s="4">
        <f t="shared" si="3"/>
        <v>4.9899752788431959</v>
      </c>
    </row>
    <row r="9" spans="1:14" x14ac:dyDescent="0.25">
      <c r="A9" s="13" t="s">
        <v>20</v>
      </c>
      <c r="B9" s="15">
        <v>30</v>
      </c>
      <c r="C9" s="15">
        <v>7</v>
      </c>
      <c r="D9" s="16">
        <v>29.49418</v>
      </c>
      <c r="E9" s="16">
        <v>1.1008599999999999</v>
      </c>
      <c r="F9" s="16">
        <f t="shared" si="4"/>
        <v>30.595040000000001</v>
      </c>
      <c r="G9" s="16">
        <f t="shared" si="0"/>
        <v>1.0933400000000013</v>
      </c>
      <c r="H9" s="16">
        <v>30.587520000000001</v>
      </c>
      <c r="I9" s="16">
        <f t="shared" si="1"/>
        <v>1.0382500000000014</v>
      </c>
      <c r="J9" s="16" t="str">
        <f t="shared" si="5"/>
        <v/>
      </c>
      <c r="K9" s="16">
        <v>30.532430000000002</v>
      </c>
      <c r="L9" s="16">
        <f t="shared" si="2"/>
        <v>5.5089999999999861E-2</v>
      </c>
      <c r="M9" s="4">
        <f t="shared" si="3"/>
        <v>5.0386887884829781</v>
      </c>
    </row>
    <row r="10" spans="1:14" x14ac:dyDescent="0.25">
      <c r="A10" s="13" t="s">
        <v>20</v>
      </c>
      <c r="B10" s="15">
        <v>35</v>
      </c>
      <c r="C10" s="15">
        <v>8</v>
      </c>
      <c r="D10" s="16">
        <v>23.30226</v>
      </c>
      <c r="E10" s="16">
        <v>1.0168299999999999</v>
      </c>
      <c r="F10" s="16">
        <f t="shared" si="4"/>
        <v>24.319089999999999</v>
      </c>
      <c r="G10" s="16">
        <f t="shared" si="0"/>
        <v>1.0095600000000005</v>
      </c>
      <c r="H10" s="16">
        <v>24.311820000000001</v>
      </c>
      <c r="I10" s="16">
        <f t="shared" si="1"/>
        <v>0.96172999999999931</v>
      </c>
      <c r="J10" s="16" t="str">
        <f t="shared" si="5"/>
        <v/>
      </c>
      <c r="K10" s="16">
        <v>24.26399</v>
      </c>
      <c r="L10" s="16">
        <f t="shared" si="2"/>
        <v>4.7830000000001149E-2</v>
      </c>
      <c r="M10" s="4">
        <f t="shared" si="3"/>
        <v>4.7377075161457594</v>
      </c>
    </row>
    <row r="11" spans="1:14" x14ac:dyDescent="0.25">
      <c r="A11" s="13" t="s">
        <v>20</v>
      </c>
      <c r="B11" s="15">
        <v>40</v>
      </c>
      <c r="C11" s="15">
        <v>9</v>
      </c>
      <c r="D11" s="16">
        <v>22.46808</v>
      </c>
      <c r="E11" s="16">
        <v>1.0116400000000001</v>
      </c>
      <c r="F11" s="16">
        <f t="shared" si="4"/>
        <v>23.47972</v>
      </c>
      <c r="G11" s="16">
        <f t="shared" si="0"/>
        <v>1.0047700000000006</v>
      </c>
      <c r="H11" s="16">
        <v>23.472850000000001</v>
      </c>
      <c r="I11" s="16">
        <f t="shared" si="1"/>
        <v>0.9545199999999987</v>
      </c>
      <c r="J11" s="16" t="str">
        <f t="shared" si="5"/>
        <v/>
      </c>
      <c r="K11" s="16">
        <v>23.422599999999999</v>
      </c>
      <c r="L11" s="16">
        <f t="shared" si="2"/>
        <v>5.0250000000001904E-2</v>
      </c>
      <c r="M11" s="4">
        <f t="shared" si="3"/>
        <v>5.0011445405418025</v>
      </c>
    </row>
    <row r="12" spans="1:14" x14ac:dyDescent="0.25">
      <c r="A12" s="13" t="s">
        <v>20</v>
      </c>
      <c r="B12" s="15">
        <v>45</v>
      </c>
      <c r="C12" s="15">
        <v>10</v>
      </c>
      <c r="D12" s="16">
        <v>23.63841</v>
      </c>
      <c r="E12" s="16">
        <v>1.1471899999999999</v>
      </c>
      <c r="F12" s="16">
        <f t="shared" si="4"/>
        <v>24.785599999999999</v>
      </c>
      <c r="G12" s="16">
        <f t="shared" si="0"/>
        <v>1.1389800000000001</v>
      </c>
      <c r="H12" s="16">
        <v>24.77739</v>
      </c>
      <c r="I12" s="16">
        <f t="shared" si="1"/>
        <v>1.0832699999999988</v>
      </c>
      <c r="J12" s="16" t="str">
        <f t="shared" si="5"/>
        <v/>
      </c>
      <c r="K12" s="16">
        <v>24.721679999999999</v>
      </c>
      <c r="L12" s="16">
        <f t="shared" si="2"/>
        <v>5.5710000000001259E-2</v>
      </c>
      <c r="M12" s="4">
        <f t="shared" si="3"/>
        <v>4.8912184586209815</v>
      </c>
    </row>
    <row r="13" spans="1:14" x14ac:dyDescent="0.25">
      <c r="A13" s="13" t="s">
        <v>20</v>
      </c>
      <c r="B13" s="15">
        <v>50</v>
      </c>
      <c r="C13" s="15">
        <v>11</v>
      </c>
      <c r="D13" s="16">
        <v>23.268809999999998</v>
      </c>
      <c r="E13" s="16">
        <v>1.02538</v>
      </c>
      <c r="F13" s="16">
        <f t="shared" si="4"/>
        <v>24.294189999999997</v>
      </c>
      <c r="G13" s="16">
        <f t="shared" si="0"/>
        <v>1.0175260000000002</v>
      </c>
      <c r="H13" s="16">
        <v>24.286335999999999</v>
      </c>
      <c r="I13" s="16">
        <f t="shared" si="1"/>
        <v>0.96374000000000137</v>
      </c>
      <c r="J13" s="16" t="str">
        <f t="shared" si="5"/>
        <v/>
      </c>
      <c r="K13" s="16">
        <v>24.23255</v>
      </c>
      <c r="L13" s="16">
        <f t="shared" si="2"/>
        <v>5.3785999999998779E-2</v>
      </c>
      <c r="M13" s="4">
        <f t="shared" si="3"/>
        <v>5.2859582949230557</v>
      </c>
    </row>
    <row r="14" spans="1:14" x14ac:dyDescent="0.25">
      <c r="A14" s="13" t="s">
        <v>20</v>
      </c>
      <c r="B14" s="15">
        <v>55</v>
      </c>
      <c r="C14" s="15">
        <v>12</v>
      </c>
      <c r="D14" s="16">
        <v>23.504380000000001</v>
      </c>
      <c r="E14" s="16">
        <v>1.0123899999999999</v>
      </c>
      <c r="F14" s="16">
        <f t="shared" si="4"/>
        <v>24.516770000000001</v>
      </c>
      <c r="G14" s="16">
        <f t="shared" si="0"/>
        <v>1.0039400000000001</v>
      </c>
      <c r="H14" s="16">
        <v>24.508320000000001</v>
      </c>
      <c r="I14" s="16">
        <f t="shared" si="1"/>
        <v>0.95586999999999733</v>
      </c>
      <c r="J14" s="16" t="str">
        <f t="shared" si="5"/>
        <v/>
      </c>
      <c r="K14" s="16">
        <v>24.460249999999998</v>
      </c>
      <c r="L14" s="16">
        <f t="shared" si="2"/>
        <v>4.8070000000002722E-2</v>
      </c>
      <c r="M14" s="4">
        <f t="shared" si="3"/>
        <v>4.7881347490888615</v>
      </c>
    </row>
    <row r="15" spans="1:14" x14ac:dyDescent="0.25">
      <c r="A15" s="13" t="s">
        <v>20</v>
      </c>
      <c r="B15" s="15">
        <v>60</v>
      </c>
      <c r="C15" s="15">
        <v>13</v>
      </c>
      <c r="D15" s="16">
        <v>23.241589999999999</v>
      </c>
      <c r="E15" s="16">
        <v>1.0443899999999999</v>
      </c>
      <c r="F15" s="16">
        <f t="shared" si="4"/>
        <v>24.285979999999999</v>
      </c>
      <c r="G15" s="16">
        <f t="shared" si="0"/>
        <v>1.0359900000000017</v>
      </c>
      <c r="H15" s="16">
        <v>24.27758</v>
      </c>
      <c r="I15" s="16">
        <f t="shared" si="1"/>
        <v>0.98289000000000115</v>
      </c>
      <c r="J15" s="16" t="str">
        <f t="shared" si="5"/>
        <v/>
      </c>
      <c r="K15" s="16">
        <v>24.22448</v>
      </c>
      <c r="L15" s="16">
        <f t="shared" si="2"/>
        <v>5.3100000000000591E-2</v>
      </c>
      <c r="M15" s="4">
        <f t="shared" si="3"/>
        <v>5.1255320997307408</v>
      </c>
    </row>
    <row r="16" spans="1:14" x14ac:dyDescent="0.25">
      <c r="A16" s="13" t="s">
        <v>20</v>
      </c>
      <c r="B16" s="15">
        <v>65</v>
      </c>
      <c r="C16" s="15">
        <v>14</v>
      </c>
      <c r="D16" s="16">
        <v>22.903639999999999</v>
      </c>
      <c r="E16" s="16">
        <v>1.03271</v>
      </c>
      <c r="F16" s="16">
        <f t="shared" si="4"/>
        <v>23.936350000000001</v>
      </c>
      <c r="G16" s="16">
        <f t="shared" si="0"/>
        <v>1.024799999999999</v>
      </c>
      <c r="H16" s="16">
        <v>23.928439999999998</v>
      </c>
      <c r="I16" s="16">
        <f t="shared" si="1"/>
        <v>0.97546000000000177</v>
      </c>
      <c r="J16" s="16" t="str">
        <f t="shared" si="5"/>
        <v/>
      </c>
      <c r="K16" s="16">
        <v>23.879100000000001</v>
      </c>
      <c r="L16" s="16">
        <f t="shared" si="2"/>
        <v>4.9339999999997275E-2</v>
      </c>
      <c r="M16" s="4">
        <f t="shared" si="3"/>
        <v>4.8145979703354138</v>
      </c>
    </row>
    <row r="17" spans="1:13" x14ac:dyDescent="0.25">
      <c r="A17" s="13" t="s">
        <v>20</v>
      </c>
      <c r="B17" s="15">
        <v>70</v>
      </c>
      <c r="C17" s="15">
        <v>15</v>
      </c>
      <c r="D17" s="16">
        <v>27.119119999999999</v>
      </c>
      <c r="E17" s="16">
        <v>1.0580499999999999</v>
      </c>
      <c r="F17" s="16">
        <f t="shared" si="4"/>
        <v>28.17717</v>
      </c>
      <c r="G17" s="16">
        <f t="shared" si="0"/>
        <v>1.05002</v>
      </c>
      <c r="H17" s="16">
        <v>28.169139999999999</v>
      </c>
      <c r="I17" s="16">
        <f t="shared" si="1"/>
        <v>0.99890000000000256</v>
      </c>
      <c r="J17" s="16" t="str">
        <f t="shared" si="5"/>
        <v/>
      </c>
      <c r="K17" s="16">
        <v>28.118020000000001</v>
      </c>
      <c r="L17" s="16">
        <f t="shared" si="2"/>
        <v>5.111999999999739E-2</v>
      </c>
      <c r="M17" s="4">
        <f t="shared" si="3"/>
        <v>4.8684786956436445</v>
      </c>
    </row>
    <row r="18" spans="1:13" x14ac:dyDescent="0.25">
      <c r="A18" s="13" t="s">
        <v>20</v>
      </c>
      <c r="B18" s="15">
        <v>75</v>
      </c>
      <c r="C18" s="15">
        <v>16</v>
      </c>
      <c r="D18" s="15">
        <v>26.651730000000001</v>
      </c>
      <c r="E18" s="16">
        <f>27.79854-D18</f>
        <v>1.1468099999999986</v>
      </c>
      <c r="F18" s="16">
        <f t="shared" si="4"/>
        <v>27.798539999999999</v>
      </c>
      <c r="G18" s="16">
        <f t="shared" si="0"/>
        <v>1.1368299999999998</v>
      </c>
      <c r="H18" s="15">
        <v>27.78856</v>
      </c>
      <c r="I18" s="16">
        <f t="shared" si="1"/>
        <v>1.0806199999999997</v>
      </c>
      <c r="J18" s="16" t="str">
        <f t="shared" si="5"/>
        <v/>
      </c>
      <c r="K18" s="15">
        <v>27.73235</v>
      </c>
      <c r="L18" s="16">
        <f t="shared" si="2"/>
        <v>5.6210000000000093E-2</v>
      </c>
      <c r="M18" s="4">
        <f t="shared" si="3"/>
        <v>4.9444507973927587</v>
      </c>
    </row>
    <row r="19" spans="1:13" x14ac:dyDescent="0.25">
      <c r="A19" s="13" t="s">
        <v>20</v>
      </c>
      <c r="B19" s="15">
        <v>80</v>
      </c>
      <c r="C19" s="15">
        <v>17</v>
      </c>
      <c r="D19" s="15">
        <v>27.935369999999999</v>
      </c>
      <c r="E19" s="17">
        <v>1.0663800000000001</v>
      </c>
      <c r="F19" s="16">
        <f t="shared" si="4"/>
        <v>29.001749999999998</v>
      </c>
      <c r="G19" s="16">
        <f t="shared" si="0"/>
        <v>1.0585599999999999</v>
      </c>
      <c r="H19" s="15">
        <v>28.993929999999999</v>
      </c>
      <c r="I19" s="16">
        <f t="shared" si="1"/>
        <v>1.0068200000000012</v>
      </c>
      <c r="J19" s="16" t="str">
        <f t="shared" si="5"/>
        <v/>
      </c>
      <c r="K19" s="15">
        <v>28.94219</v>
      </c>
      <c r="L19" s="16">
        <f t="shared" si="2"/>
        <v>5.1739999999998787E-2</v>
      </c>
      <c r="M19" s="4">
        <f t="shared" si="3"/>
        <v>4.8877720677145167</v>
      </c>
    </row>
    <row r="20" spans="1:13" x14ac:dyDescent="0.25">
      <c r="A20" s="13" t="s">
        <v>20</v>
      </c>
      <c r="B20" s="15">
        <v>85</v>
      </c>
      <c r="C20" s="15">
        <v>18</v>
      </c>
      <c r="D20" s="15">
        <v>27.52769</v>
      </c>
      <c r="E20" s="17">
        <v>1.0584499999999999</v>
      </c>
      <c r="F20" s="16">
        <f t="shared" si="4"/>
        <v>28.58614</v>
      </c>
      <c r="G20" s="16">
        <f t="shared" si="0"/>
        <v>1.0486600000000017</v>
      </c>
      <c r="H20" s="15">
        <v>28.576350000000001</v>
      </c>
      <c r="I20" s="16">
        <f t="shared" si="1"/>
        <v>0.99588999999999928</v>
      </c>
      <c r="J20" s="16" t="str">
        <f t="shared" si="5"/>
        <v/>
      </c>
      <c r="K20" s="15">
        <v>28.523579999999999</v>
      </c>
      <c r="L20" s="16">
        <f t="shared" si="2"/>
        <v>5.2770000000002426E-2</v>
      </c>
      <c r="M20" s="4">
        <f t="shared" si="3"/>
        <v>5.0321362500717424</v>
      </c>
    </row>
    <row r="21" spans="1:13" x14ac:dyDescent="0.25">
      <c r="A21" s="13" t="s">
        <v>20</v>
      </c>
      <c r="B21" s="15">
        <v>90</v>
      </c>
      <c r="C21" s="15">
        <v>19</v>
      </c>
      <c r="D21" s="15">
        <v>24.468409999999999</v>
      </c>
      <c r="E21" s="17">
        <v>1.08734</v>
      </c>
      <c r="F21" s="16">
        <f t="shared" si="4"/>
        <v>25.55575</v>
      </c>
      <c r="G21" s="16">
        <f t="shared" si="0"/>
        <v>1.077060000000003</v>
      </c>
      <c r="H21" s="15">
        <v>25.545470000000002</v>
      </c>
      <c r="I21" s="16">
        <f t="shared" si="1"/>
        <v>1.0251300000000008</v>
      </c>
      <c r="J21" s="16" t="str">
        <f t="shared" si="5"/>
        <v/>
      </c>
      <c r="K21" s="15">
        <v>25.493539999999999</v>
      </c>
      <c r="L21" s="16">
        <f t="shared" si="2"/>
        <v>5.1930000000002252E-2</v>
      </c>
      <c r="M21" s="4">
        <f t="shared" si="3"/>
        <v>4.8214584145732005</v>
      </c>
    </row>
    <row r="22" spans="1:13" x14ac:dyDescent="0.25">
      <c r="A22" s="13" t="s">
        <v>20</v>
      </c>
      <c r="B22" s="15">
        <v>95</v>
      </c>
      <c r="C22" s="15">
        <v>20</v>
      </c>
      <c r="D22" s="15">
        <v>25.650759999999998</v>
      </c>
      <c r="E22" s="17">
        <v>1.0115700000000001</v>
      </c>
      <c r="F22" s="16">
        <f t="shared" si="4"/>
        <v>26.662329999999997</v>
      </c>
      <c r="G22" s="16">
        <f t="shared" si="0"/>
        <v>1.0038800000000023</v>
      </c>
      <c r="H22" s="15">
        <v>26.654640000000001</v>
      </c>
      <c r="I22" s="16">
        <f t="shared" si="1"/>
        <v>0.95625000000000071</v>
      </c>
      <c r="J22" s="16" t="str">
        <f t="shared" si="5"/>
        <v/>
      </c>
      <c r="K22" s="15">
        <v>26.607009999999999</v>
      </c>
      <c r="L22" s="16">
        <f t="shared" si="2"/>
        <v>4.7630000000001615E-2</v>
      </c>
      <c r="M22" s="4">
        <f t="shared" si="3"/>
        <v>4.7445909869707048</v>
      </c>
    </row>
    <row r="23" spans="1:13" x14ac:dyDescent="0.25">
      <c r="A23" s="13" t="s">
        <v>20</v>
      </c>
      <c r="B23" s="15">
        <v>100</v>
      </c>
      <c r="C23" s="15">
        <v>21</v>
      </c>
      <c r="D23" s="15">
        <v>27.220649999999999</v>
      </c>
      <c r="E23" s="17">
        <v>1.1178600000000001</v>
      </c>
      <c r="F23" s="16">
        <f t="shared" si="4"/>
        <v>28.338509999999999</v>
      </c>
      <c r="G23" s="16">
        <f t="shared" si="0"/>
        <v>1.1092200000000005</v>
      </c>
      <c r="H23" s="15">
        <v>28.32987</v>
      </c>
      <c r="I23" s="16">
        <f t="shared" si="1"/>
        <v>1.0589300000000001</v>
      </c>
      <c r="J23" s="16" t="str">
        <f t="shared" si="5"/>
        <v/>
      </c>
      <c r="K23" s="15">
        <v>28.279579999999999</v>
      </c>
      <c r="L23" s="16">
        <f t="shared" si="2"/>
        <v>5.029000000000039E-2</v>
      </c>
      <c r="M23" s="4">
        <f t="shared" si="3"/>
        <v>4.5338165557779666</v>
      </c>
    </row>
    <row r="24" spans="1:13" x14ac:dyDescent="0.25">
      <c r="A24" s="13" t="s">
        <v>20</v>
      </c>
      <c r="B24" s="15">
        <v>105</v>
      </c>
      <c r="C24" s="15">
        <v>22</v>
      </c>
      <c r="D24" s="15">
        <v>25.373180000000001</v>
      </c>
      <c r="E24" s="17">
        <v>1.1129899999999999</v>
      </c>
      <c r="F24" s="16">
        <f t="shared" si="4"/>
        <v>26.486170000000001</v>
      </c>
      <c r="G24" s="16">
        <f t="shared" si="0"/>
        <v>1.1037699999999973</v>
      </c>
      <c r="H24" s="15">
        <v>26.476949999999999</v>
      </c>
      <c r="I24" s="16">
        <f t="shared" si="1"/>
        <v>1.0539099999999983</v>
      </c>
      <c r="J24" s="16" t="str">
        <f t="shared" si="5"/>
        <v/>
      </c>
      <c r="K24" s="15">
        <v>26.42709</v>
      </c>
      <c r="L24" s="16">
        <f t="shared" si="2"/>
        <v>4.9859999999998905E-2</v>
      </c>
      <c r="M24" s="4">
        <f t="shared" si="3"/>
        <v>4.5172454406261293</v>
      </c>
    </row>
    <row r="25" spans="1:13" x14ac:dyDescent="0.25">
      <c r="A25" s="13" t="s">
        <v>20</v>
      </c>
      <c r="B25" s="15">
        <v>110</v>
      </c>
      <c r="C25" s="15">
        <v>23</v>
      </c>
      <c r="D25" s="15">
        <v>27.076170000000001</v>
      </c>
      <c r="E25" s="16">
        <v>1.0343100000000001</v>
      </c>
      <c r="F25" s="16">
        <f t="shared" si="4"/>
        <v>28.110480000000003</v>
      </c>
      <c r="G25" s="16">
        <f t="shared" si="0"/>
        <v>1.0276099999999992</v>
      </c>
      <c r="H25" s="15">
        <v>28.10378</v>
      </c>
      <c r="I25" s="16">
        <f t="shared" si="1"/>
        <v>0.98363999999999763</v>
      </c>
      <c r="J25" s="16" t="str">
        <f t="shared" si="5"/>
        <v/>
      </c>
      <c r="K25" s="15">
        <v>28.059809999999999</v>
      </c>
      <c r="L25" s="16">
        <f t="shared" si="2"/>
        <v>4.3970000000001619E-2</v>
      </c>
      <c r="M25" s="4">
        <f t="shared" si="3"/>
        <v>4.2788606572533983</v>
      </c>
    </row>
    <row r="26" spans="1:13" x14ac:dyDescent="0.25">
      <c r="A26" s="13" t="s">
        <v>20</v>
      </c>
      <c r="B26" s="15">
        <v>114</v>
      </c>
      <c r="C26" s="15">
        <v>24</v>
      </c>
      <c r="D26" s="15">
        <v>26.24587</v>
      </c>
      <c r="E26" s="16">
        <v>1.11181</v>
      </c>
      <c r="F26" s="16">
        <f t="shared" si="4"/>
        <v>27.357679999999998</v>
      </c>
      <c r="G26" s="16">
        <f t="shared" si="0"/>
        <v>1.1033399999999993</v>
      </c>
      <c r="H26" s="15">
        <v>27.349209999999999</v>
      </c>
      <c r="I26" s="16">
        <f t="shared" si="1"/>
        <v>1.0524200000000015</v>
      </c>
      <c r="J26" s="16" t="str">
        <f t="shared" si="5"/>
        <v/>
      </c>
      <c r="K26" s="15">
        <v>27.298290000000001</v>
      </c>
      <c r="L26" s="16">
        <f t="shared" si="2"/>
        <v>5.0919999999997856E-2</v>
      </c>
      <c r="M26" s="4">
        <f t="shared" si="3"/>
        <v>4.6150778545142828</v>
      </c>
    </row>
    <row r="27" spans="1:13" x14ac:dyDescent="0.25">
      <c r="A27" s="13" t="s">
        <v>20</v>
      </c>
      <c r="B27" s="15" t="s">
        <v>26</v>
      </c>
      <c r="C27" s="15">
        <v>25</v>
      </c>
      <c r="D27" s="15">
        <v>27.948219999999999</v>
      </c>
      <c r="E27" s="16">
        <v>1.1183000000000001</v>
      </c>
      <c r="F27" s="16">
        <f t="shared" ref="F27" si="6">D27+E27</f>
        <v>29.066520000000001</v>
      </c>
      <c r="G27" s="16">
        <f t="shared" si="0"/>
        <v>1.1093600000000023</v>
      </c>
      <c r="H27" s="15">
        <v>29.057580000000002</v>
      </c>
      <c r="I27" s="16">
        <f t="shared" si="1"/>
        <v>1.0577800000000011</v>
      </c>
      <c r="J27" s="16" t="str">
        <f t="shared" si="5"/>
        <v/>
      </c>
      <c r="K27" s="15">
        <v>29.006</v>
      </c>
      <c r="L27" s="16">
        <f t="shared" si="2"/>
        <v>5.1580000000001291E-2</v>
      </c>
      <c r="M27" s="4">
        <f t="shared" si="3"/>
        <v>4.6495276555853087</v>
      </c>
    </row>
  </sheetData>
  <mergeCells count="3">
    <mergeCell ref="D1:F1"/>
    <mergeCell ref="G1:H1"/>
    <mergeCell ref="I1:M1"/>
  </mergeCells>
  <phoneticPr fontId="1" type="noConversion"/>
  <pageMargins left="0.7" right="0.7" top="0.75" bottom="0.75" header="0.3" footer="0.3"/>
  <pageSetup scale="61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5" zoomScale="80" zoomScaleNormal="80" workbookViewId="0">
      <selection activeCell="B13" sqref="B13:B37"/>
    </sheetView>
  </sheetViews>
  <sheetFormatPr defaultColWidth="11" defaultRowHeight="15.75" x14ac:dyDescent="0.25"/>
  <sheetData>
    <row r="1" spans="1:4" ht="15.95" x14ac:dyDescent="0.25">
      <c r="A1" t="s">
        <v>3</v>
      </c>
      <c r="B1" t="s">
        <v>21</v>
      </c>
      <c r="C1" s="1" t="s">
        <v>4</v>
      </c>
      <c r="D1" t="s">
        <v>14</v>
      </c>
    </row>
    <row r="2" spans="1:4" ht="15.95" x14ac:dyDescent="0.25">
      <c r="A2" t="s">
        <v>15</v>
      </c>
      <c r="B2" s="1">
        <v>0</v>
      </c>
      <c r="C2" s="1">
        <v>0</v>
      </c>
      <c r="D2">
        <v>4.2228739002932478</v>
      </c>
    </row>
    <row r="3" spans="1:4" ht="15.95" x14ac:dyDescent="0.25">
      <c r="A3" t="s">
        <v>15</v>
      </c>
      <c r="B3" s="1">
        <v>5</v>
      </c>
      <c r="C3" s="1">
        <v>5</v>
      </c>
      <c r="D3">
        <v>3.9470189597416274</v>
      </c>
    </row>
    <row r="4" spans="1:4" ht="15.95" x14ac:dyDescent="0.25">
      <c r="A4" t="s">
        <v>15</v>
      </c>
      <c r="B4" s="1">
        <v>10</v>
      </c>
      <c r="C4" s="1">
        <v>10</v>
      </c>
      <c r="D4">
        <v>4.1504108069964278</v>
      </c>
    </row>
    <row r="5" spans="1:4" ht="15.95" x14ac:dyDescent="0.25">
      <c r="A5" t="s">
        <v>15</v>
      </c>
      <c r="B5" s="1">
        <v>15</v>
      </c>
      <c r="C5" s="1">
        <v>15</v>
      </c>
      <c r="D5">
        <v>4.4653926942980817</v>
      </c>
    </row>
    <row r="6" spans="1:4" ht="15.95" x14ac:dyDescent="0.25">
      <c r="A6" t="s">
        <v>15</v>
      </c>
      <c r="B6" s="1">
        <v>20</v>
      </c>
      <c r="C6" s="1">
        <v>20</v>
      </c>
      <c r="D6">
        <v>4.8526024631109275</v>
      </c>
    </row>
    <row r="7" spans="1:4" ht="15.95" x14ac:dyDescent="0.25">
      <c r="A7" t="s">
        <v>15</v>
      </c>
      <c r="B7" s="1">
        <v>25</v>
      </c>
      <c r="C7" s="1">
        <v>25</v>
      </c>
      <c r="D7">
        <v>4.7111771749451679</v>
      </c>
    </row>
    <row r="8" spans="1:4" ht="15.95" x14ac:dyDescent="0.25">
      <c r="A8" t="s">
        <v>15</v>
      </c>
      <c r="B8" s="1">
        <v>30</v>
      </c>
      <c r="C8" s="1">
        <v>30</v>
      </c>
      <c r="D8">
        <v>4.6315541074071049</v>
      </c>
    </row>
    <row r="9" spans="1:4" ht="15.95" x14ac:dyDescent="0.25">
      <c r="A9" t="s">
        <v>15</v>
      </c>
      <c r="B9" s="1">
        <v>35</v>
      </c>
      <c r="C9" s="1">
        <v>35</v>
      </c>
      <c r="D9">
        <v>4.7189899988897874</v>
      </c>
    </row>
    <row r="10" spans="1:4" ht="15.95" x14ac:dyDescent="0.25">
      <c r="A10" t="s">
        <v>15</v>
      </c>
      <c r="B10" s="1">
        <v>40</v>
      </c>
      <c r="C10" s="1">
        <v>40</v>
      </c>
      <c r="D10">
        <v>4.8496949303711876</v>
      </c>
    </row>
    <row r="11" spans="1:4" ht="15.95" x14ac:dyDescent="0.25">
      <c r="A11" t="s">
        <v>15</v>
      </c>
      <c r="B11" s="1">
        <v>45</v>
      </c>
      <c r="C11" s="1">
        <v>45</v>
      </c>
      <c r="D11">
        <v>5.0285657011127061</v>
      </c>
    </row>
    <row r="12" spans="1:4" ht="15.95" x14ac:dyDescent="0.25">
      <c r="A12" t="s">
        <v>15</v>
      </c>
      <c r="B12" s="1">
        <v>50</v>
      </c>
      <c r="C12" s="1">
        <v>50</v>
      </c>
      <c r="D12">
        <v>5.0167160004214724</v>
      </c>
    </row>
    <row r="13" spans="1:4" x14ac:dyDescent="0.25">
      <c r="A13" t="s">
        <v>20</v>
      </c>
      <c r="B13" s="1">
        <v>0</v>
      </c>
      <c r="C13">
        <f>B13+51</f>
        <v>51</v>
      </c>
      <c r="D13">
        <v>4.6619739516675711</v>
      </c>
    </row>
    <row r="14" spans="1:4" x14ac:dyDescent="0.25">
      <c r="A14" t="s">
        <v>20</v>
      </c>
      <c r="B14" s="1">
        <v>5</v>
      </c>
      <c r="C14">
        <f t="shared" ref="C14:C37" si="0">B14+51</f>
        <v>56</v>
      </c>
      <c r="D14">
        <v>4.5561771247555987</v>
      </c>
    </row>
    <row r="15" spans="1:4" x14ac:dyDescent="0.25">
      <c r="A15" t="s">
        <v>20</v>
      </c>
      <c r="B15" s="1">
        <v>10</v>
      </c>
      <c r="C15">
        <f t="shared" si="0"/>
        <v>61</v>
      </c>
      <c r="D15">
        <v>4.15849502084978</v>
      </c>
    </row>
    <row r="16" spans="1:4" x14ac:dyDescent="0.25">
      <c r="A16" t="s">
        <v>20</v>
      </c>
      <c r="B16" s="1">
        <v>15</v>
      </c>
      <c r="C16">
        <f t="shared" si="0"/>
        <v>66</v>
      </c>
      <c r="D16">
        <v>4.3043052649763123</v>
      </c>
    </row>
    <row r="17" spans="1:4" x14ac:dyDescent="0.25">
      <c r="A17" t="s">
        <v>20</v>
      </c>
      <c r="B17" s="1">
        <v>20</v>
      </c>
      <c r="C17">
        <f t="shared" si="0"/>
        <v>71</v>
      </c>
      <c r="D17">
        <v>4.4455668122442518</v>
      </c>
    </row>
    <row r="18" spans="1:4" x14ac:dyDescent="0.25">
      <c r="A18" t="s">
        <v>20</v>
      </c>
      <c r="B18" s="1">
        <v>25</v>
      </c>
      <c r="C18">
        <f t="shared" si="0"/>
        <v>76</v>
      </c>
      <c r="D18">
        <v>4.6272037821334937</v>
      </c>
    </row>
    <row r="19" spans="1:4" x14ac:dyDescent="0.25">
      <c r="A19" t="s">
        <v>20</v>
      </c>
      <c r="B19" s="1">
        <v>30</v>
      </c>
      <c r="C19">
        <f t="shared" si="0"/>
        <v>81</v>
      </c>
      <c r="D19">
        <v>4.3928723445420852</v>
      </c>
    </row>
    <row r="20" spans="1:4" x14ac:dyDescent="0.25">
      <c r="A20" t="s">
        <v>20</v>
      </c>
      <c r="B20" s="1">
        <v>35</v>
      </c>
      <c r="C20">
        <f t="shared" si="0"/>
        <v>86</v>
      </c>
      <c r="D20">
        <v>4.4296872770174724</v>
      </c>
    </row>
    <row r="21" spans="1:4" x14ac:dyDescent="0.25">
      <c r="A21" t="s">
        <v>20</v>
      </c>
      <c r="B21" s="1">
        <v>37.5</v>
      </c>
      <c r="C21">
        <f t="shared" si="0"/>
        <v>88.5</v>
      </c>
      <c r="D21">
        <v>4.6682155496082167</v>
      </c>
    </row>
    <row r="22" spans="1:4" x14ac:dyDescent="0.25">
      <c r="A22" t="s">
        <v>20</v>
      </c>
      <c r="B22" s="1">
        <v>40</v>
      </c>
      <c r="C22">
        <f t="shared" si="0"/>
        <v>91</v>
      </c>
      <c r="D22">
        <v>4.8511780771191253</v>
      </c>
    </row>
    <row r="23" spans="1:4" x14ac:dyDescent="0.25">
      <c r="A23" t="s">
        <v>20</v>
      </c>
      <c r="B23" s="1">
        <v>42.5</v>
      </c>
      <c r="C23">
        <f t="shared" si="0"/>
        <v>93.5</v>
      </c>
      <c r="D23">
        <v>4.6980461811721881</v>
      </c>
    </row>
    <row r="24" spans="1:4" x14ac:dyDescent="0.25">
      <c r="A24" t="s">
        <v>20</v>
      </c>
      <c r="B24" s="1">
        <v>45</v>
      </c>
      <c r="C24">
        <f t="shared" si="0"/>
        <v>96</v>
      </c>
      <c r="D24">
        <v>4.5012733033959602</v>
      </c>
    </row>
    <row r="25" spans="1:4" x14ac:dyDescent="0.25">
      <c r="A25" t="s">
        <v>20</v>
      </c>
      <c r="B25" s="1">
        <v>50</v>
      </c>
      <c r="C25">
        <f t="shared" si="0"/>
        <v>101</v>
      </c>
      <c r="D25">
        <v>4.7406932863535989</v>
      </c>
    </row>
    <row r="26" spans="1:4" x14ac:dyDescent="0.25">
      <c r="A26" t="s">
        <v>20</v>
      </c>
      <c r="B26" s="1">
        <v>55</v>
      </c>
      <c r="C26">
        <f t="shared" si="0"/>
        <v>106</v>
      </c>
      <c r="D26">
        <v>4.7213195750909094</v>
      </c>
    </row>
    <row r="27" spans="1:4" x14ac:dyDescent="0.25">
      <c r="A27" t="s">
        <v>20</v>
      </c>
      <c r="B27" s="1">
        <v>60</v>
      </c>
      <c r="C27">
        <f t="shared" si="0"/>
        <v>111</v>
      </c>
      <c r="D27">
        <v>4.8372820068551192</v>
      </c>
    </row>
    <row r="28" spans="1:4" x14ac:dyDescent="0.25">
      <c r="A28" t="s">
        <v>20</v>
      </c>
      <c r="B28" s="1">
        <v>65</v>
      </c>
      <c r="C28">
        <f t="shared" si="0"/>
        <v>116</v>
      </c>
      <c r="D28">
        <v>4.5114060265424989</v>
      </c>
    </row>
    <row r="29" spans="1:4" x14ac:dyDescent="0.25">
      <c r="A29" t="s">
        <v>20</v>
      </c>
      <c r="B29" s="1">
        <v>70</v>
      </c>
      <c r="C29">
        <f t="shared" si="0"/>
        <v>121</v>
      </c>
      <c r="D29">
        <v>4.4102813165464374</v>
      </c>
    </row>
    <row r="30" spans="1:4" x14ac:dyDescent="0.25">
      <c r="A30" t="s">
        <v>20</v>
      </c>
      <c r="B30" s="1">
        <v>75</v>
      </c>
      <c r="C30">
        <f t="shared" si="0"/>
        <v>126</v>
      </c>
      <c r="D30">
        <v>5.1160478369345466</v>
      </c>
    </row>
    <row r="31" spans="1:4" x14ac:dyDescent="0.25">
      <c r="A31" t="s">
        <v>20</v>
      </c>
      <c r="B31" s="1">
        <v>80</v>
      </c>
      <c r="C31">
        <f t="shared" si="0"/>
        <v>131</v>
      </c>
      <c r="D31">
        <v>5.0431038301716269</v>
      </c>
    </row>
    <row r="32" spans="1:4" x14ac:dyDescent="0.25">
      <c r="A32" t="s">
        <v>20</v>
      </c>
      <c r="B32" s="1">
        <v>85</v>
      </c>
      <c r="C32">
        <f t="shared" si="0"/>
        <v>136</v>
      </c>
      <c r="D32">
        <v>4.8130529921034899</v>
      </c>
    </row>
    <row r="33" spans="1:4" x14ac:dyDescent="0.25">
      <c r="A33" t="s">
        <v>20</v>
      </c>
      <c r="B33" s="1">
        <v>90</v>
      </c>
      <c r="C33">
        <f t="shared" si="0"/>
        <v>141</v>
      </c>
      <c r="D33">
        <v>4.5013194738219564</v>
      </c>
    </row>
    <row r="34" spans="1:4" x14ac:dyDescent="0.25">
      <c r="A34" t="s">
        <v>20</v>
      </c>
      <c r="B34" s="1">
        <v>95</v>
      </c>
      <c r="C34">
        <f t="shared" si="0"/>
        <v>146</v>
      </c>
      <c r="D34">
        <v>4.5766894457099898</v>
      </c>
    </row>
    <row r="35" spans="1:4" x14ac:dyDescent="0.25">
      <c r="A35" t="s">
        <v>20</v>
      </c>
      <c r="B35" s="1">
        <v>100</v>
      </c>
      <c r="C35">
        <f t="shared" si="0"/>
        <v>151</v>
      </c>
      <c r="D35">
        <v>4.4643895630598083</v>
      </c>
    </row>
    <row r="36" spans="1:4" x14ac:dyDescent="0.25">
      <c r="A36" t="s">
        <v>20</v>
      </c>
      <c r="B36" s="1">
        <v>105</v>
      </c>
      <c r="C36">
        <f t="shared" si="0"/>
        <v>156</v>
      </c>
      <c r="D36">
        <v>4.5493988972252</v>
      </c>
    </row>
    <row r="37" spans="1:4" x14ac:dyDescent="0.25">
      <c r="A37" t="s">
        <v>20</v>
      </c>
      <c r="B37" s="1">
        <v>107</v>
      </c>
      <c r="C37">
        <f t="shared" si="0"/>
        <v>158</v>
      </c>
      <c r="D37">
        <v>4.6165438406265231</v>
      </c>
    </row>
    <row r="38" spans="1:4" x14ac:dyDescent="0.25">
      <c r="A38" t="s">
        <v>24</v>
      </c>
      <c r="B38" s="15">
        <v>0</v>
      </c>
      <c r="C38">
        <v>159</v>
      </c>
      <c r="D38">
        <v>5.155744506288416</v>
      </c>
    </row>
    <row r="39" spans="1:4" x14ac:dyDescent="0.25">
      <c r="A39" t="s">
        <v>24</v>
      </c>
      <c r="B39" s="15">
        <v>5</v>
      </c>
      <c r="C39">
        <f>B39+159</f>
        <v>164</v>
      </c>
      <c r="D39">
        <v>4.9201371876530882</v>
      </c>
    </row>
    <row r="40" spans="1:4" x14ac:dyDescent="0.25">
      <c r="A40" t="s">
        <v>24</v>
      </c>
      <c r="B40" s="15">
        <v>10</v>
      </c>
      <c r="C40">
        <f>B40+159</f>
        <v>169</v>
      </c>
      <c r="D40">
        <v>4.7052531734976988</v>
      </c>
    </row>
    <row r="41" spans="1:4" x14ac:dyDescent="0.25">
      <c r="A41" t="s">
        <v>24</v>
      </c>
      <c r="B41" s="15">
        <v>16</v>
      </c>
      <c r="C41">
        <f t="shared" ref="C41:C61" si="1">B41+159</f>
        <v>175</v>
      </c>
      <c r="D41">
        <v>4.8390558941285633</v>
      </c>
    </row>
    <row r="42" spans="1:4" x14ac:dyDescent="0.25">
      <c r="A42" t="s">
        <v>24</v>
      </c>
      <c r="B42" s="15">
        <v>20</v>
      </c>
      <c r="C42">
        <f t="shared" si="1"/>
        <v>179</v>
      </c>
      <c r="D42">
        <v>4.9979459123657737</v>
      </c>
    </row>
    <row r="43" spans="1:4" x14ac:dyDescent="0.25">
      <c r="A43" t="s">
        <v>24</v>
      </c>
      <c r="B43" s="19">
        <v>21</v>
      </c>
      <c r="C43">
        <f t="shared" si="1"/>
        <v>180</v>
      </c>
      <c r="D43">
        <v>4.9088219819927437</v>
      </c>
    </row>
    <row r="44" spans="1:4" x14ac:dyDescent="0.25">
      <c r="A44" t="s">
        <v>24</v>
      </c>
      <c r="B44" s="15">
        <v>25</v>
      </c>
      <c r="C44">
        <f t="shared" si="1"/>
        <v>184</v>
      </c>
      <c r="D44">
        <v>5.0166272647904506</v>
      </c>
    </row>
    <row r="45" spans="1:4" x14ac:dyDescent="0.25">
      <c r="A45" t="s">
        <v>24</v>
      </c>
      <c r="B45" s="15">
        <v>30</v>
      </c>
      <c r="C45">
        <f t="shared" si="1"/>
        <v>189</v>
      </c>
      <c r="D45">
        <v>5.0651477522226411</v>
      </c>
    </row>
    <row r="46" spans="1:4" x14ac:dyDescent="0.25">
      <c r="A46" t="s">
        <v>24</v>
      </c>
      <c r="B46" s="15">
        <v>35</v>
      </c>
      <c r="C46">
        <f t="shared" si="1"/>
        <v>194</v>
      </c>
      <c r="D46">
        <v>4.9892205241221221</v>
      </c>
    </row>
    <row r="47" spans="1:4" x14ac:dyDescent="0.25">
      <c r="A47" t="s">
        <v>24</v>
      </c>
      <c r="B47" s="15">
        <v>40</v>
      </c>
      <c r="C47">
        <f t="shared" si="1"/>
        <v>199</v>
      </c>
      <c r="D47">
        <v>4.9929036362744705</v>
      </c>
    </row>
    <row r="48" spans="1:4" x14ac:dyDescent="0.25">
      <c r="A48" t="s">
        <v>24</v>
      </c>
      <c r="B48" s="15">
        <v>45</v>
      </c>
      <c r="C48">
        <f t="shared" si="1"/>
        <v>204</v>
      </c>
      <c r="D48">
        <v>4.9293490850127819</v>
      </c>
    </row>
    <row r="49" spans="1:5" x14ac:dyDescent="0.25">
      <c r="A49" t="s">
        <v>24</v>
      </c>
      <c r="B49" s="15">
        <v>50</v>
      </c>
      <c r="C49">
        <f t="shared" si="1"/>
        <v>209</v>
      </c>
      <c r="D49">
        <v>5.0829885036378046</v>
      </c>
    </row>
    <row r="50" spans="1:5" x14ac:dyDescent="0.25">
      <c r="A50" t="s">
        <v>24</v>
      </c>
      <c r="B50" s="15">
        <v>55</v>
      </c>
      <c r="C50">
        <f t="shared" si="1"/>
        <v>214</v>
      </c>
      <c r="D50">
        <v>4.9990880746214312</v>
      </c>
    </row>
    <row r="51" spans="1:5" x14ac:dyDescent="0.25">
      <c r="A51" t="s">
        <v>24</v>
      </c>
      <c r="B51" s="15">
        <v>60</v>
      </c>
      <c r="C51">
        <f t="shared" si="1"/>
        <v>219</v>
      </c>
      <c r="D51">
        <v>5.0214493641796345</v>
      </c>
    </row>
    <row r="52" spans="1:5" x14ac:dyDescent="0.25">
      <c r="A52" t="s">
        <v>24</v>
      </c>
      <c r="B52" s="15">
        <v>65</v>
      </c>
      <c r="C52">
        <f t="shared" si="1"/>
        <v>224</v>
      </c>
      <c r="D52">
        <v>5.0935970048957104</v>
      </c>
    </row>
    <row r="53" spans="1:5" x14ac:dyDescent="0.25">
      <c r="A53" t="s">
        <v>24</v>
      </c>
      <c r="B53" s="15">
        <v>70</v>
      </c>
      <c r="C53">
        <f t="shared" si="1"/>
        <v>229</v>
      </c>
      <c r="D53">
        <v>4.8051030347013315</v>
      </c>
    </row>
    <row r="54" spans="1:5" x14ac:dyDescent="0.25">
      <c r="A54" t="s">
        <v>24</v>
      </c>
      <c r="B54" s="15">
        <v>75</v>
      </c>
      <c r="C54">
        <f t="shared" si="1"/>
        <v>234</v>
      </c>
      <c r="D54">
        <v>4.9898347906757099</v>
      </c>
    </row>
    <row r="55" spans="1:5" x14ac:dyDescent="0.25">
      <c r="A55" t="s">
        <v>24</v>
      </c>
      <c r="B55" s="15">
        <v>80</v>
      </c>
      <c r="C55">
        <f t="shared" si="1"/>
        <v>239</v>
      </c>
      <c r="D55">
        <v>4.9033909630786354</v>
      </c>
    </row>
    <row r="56" spans="1:5" x14ac:dyDescent="0.25">
      <c r="A56" t="s">
        <v>24</v>
      </c>
      <c r="B56" s="15">
        <v>85</v>
      </c>
      <c r="C56">
        <f t="shared" si="1"/>
        <v>244</v>
      </c>
      <c r="D56">
        <v>5.0795611351815797</v>
      </c>
    </row>
    <row r="57" spans="1:5" x14ac:dyDescent="0.25">
      <c r="A57" t="s">
        <v>24</v>
      </c>
      <c r="B57" s="15">
        <v>90</v>
      </c>
      <c r="C57">
        <f t="shared" si="1"/>
        <v>249</v>
      </c>
      <c r="D57">
        <v>5.1049064995062041</v>
      </c>
    </row>
    <row r="58" spans="1:5" x14ac:dyDescent="0.25">
      <c r="A58" t="s">
        <v>24</v>
      </c>
      <c r="B58" s="15">
        <v>95</v>
      </c>
      <c r="C58">
        <f t="shared" si="1"/>
        <v>254</v>
      </c>
      <c r="D58">
        <v>4.929052254346356</v>
      </c>
    </row>
    <row r="59" spans="1:5" x14ac:dyDescent="0.25">
      <c r="A59" t="s">
        <v>24</v>
      </c>
      <c r="B59" s="15">
        <v>100</v>
      </c>
      <c r="C59">
        <f t="shared" si="1"/>
        <v>259</v>
      </c>
      <c r="D59">
        <v>4.4972659301419426</v>
      </c>
    </row>
    <row r="60" spans="1:5" x14ac:dyDescent="0.25">
      <c r="A60" t="s">
        <v>24</v>
      </c>
      <c r="B60" s="15">
        <v>105</v>
      </c>
      <c r="C60">
        <f t="shared" si="1"/>
        <v>264</v>
      </c>
      <c r="D60">
        <v>4.3769906379692181</v>
      </c>
    </row>
    <row r="61" spans="1:5" x14ac:dyDescent="0.25">
      <c r="A61" t="s">
        <v>24</v>
      </c>
      <c r="B61" s="15">
        <v>110</v>
      </c>
      <c r="C61">
        <f t="shared" si="1"/>
        <v>269</v>
      </c>
      <c r="D61">
        <v>4.5990986461408845</v>
      </c>
      <c r="E61" t="s">
        <v>25</v>
      </c>
    </row>
    <row r="62" spans="1:5" x14ac:dyDescent="0.25">
      <c r="A62" t="s">
        <v>28</v>
      </c>
      <c r="B62" s="15">
        <v>0</v>
      </c>
      <c r="C62">
        <v>270</v>
      </c>
    </row>
    <row r="63" spans="1:5" x14ac:dyDescent="0.25">
      <c r="A63" t="s">
        <v>28</v>
      </c>
      <c r="B63" s="15">
        <v>5</v>
      </c>
      <c r="C63">
        <f>270+B63</f>
        <v>275</v>
      </c>
      <c r="D63">
        <v>4.9680432407343096</v>
      </c>
    </row>
    <row r="64" spans="1:5" x14ac:dyDescent="0.25">
      <c r="A64" t="s">
        <v>28</v>
      </c>
      <c r="B64" s="15">
        <v>10</v>
      </c>
      <c r="C64">
        <f t="shared" ref="C64:C85" si="2">270+B64</f>
        <v>280</v>
      </c>
      <c r="D64">
        <v>4.86407924806133</v>
      </c>
    </row>
    <row r="65" spans="1:4" x14ac:dyDescent="0.25">
      <c r="A65" t="s">
        <v>28</v>
      </c>
      <c r="B65" s="15">
        <v>15</v>
      </c>
      <c r="C65">
        <f t="shared" si="2"/>
        <v>285</v>
      </c>
      <c r="D65">
        <v>4.622556001553928</v>
      </c>
    </row>
    <row r="66" spans="1:4" x14ac:dyDescent="0.25">
      <c r="A66" t="s">
        <v>28</v>
      </c>
      <c r="B66" s="15">
        <v>20</v>
      </c>
      <c r="C66">
        <f t="shared" si="2"/>
        <v>290</v>
      </c>
      <c r="D66">
        <v>5.0153762662807972</v>
      </c>
    </row>
    <row r="67" spans="1:4" x14ac:dyDescent="0.25">
      <c r="A67" t="s">
        <v>28</v>
      </c>
      <c r="B67" s="15">
        <v>25</v>
      </c>
      <c r="C67">
        <f t="shared" si="2"/>
        <v>295</v>
      </c>
      <c r="D67">
        <v>4.9899752788431959</v>
      </c>
    </row>
    <row r="68" spans="1:4" x14ac:dyDescent="0.25">
      <c r="A68" t="s">
        <v>28</v>
      </c>
      <c r="B68" s="15">
        <v>30</v>
      </c>
      <c r="C68">
        <f t="shared" si="2"/>
        <v>300</v>
      </c>
      <c r="D68">
        <v>5.0386887884829781</v>
      </c>
    </row>
    <row r="69" spans="1:4" x14ac:dyDescent="0.25">
      <c r="A69" t="s">
        <v>28</v>
      </c>
      <c r="B69" s="15">
        <v>35</v>
      </c>
      <c r="C69">
        <f t="shared" si="2"/>
        <v>305</v>
      </c>
      <c r="D69">
        <v>4.7377075161457594</v>
      </c>
    </row>
    <row r="70" spans="1:4" x14ac:dyDescent="0.25">
      <c r="A70" t="s">
        <v>28</v>
      </c>
      <c r="B70" s="15">
        <v>40</v>
      </c>
      <c r="C70">
        <f t="shared" si="2"/>
        <v>310</v>
      </c>
      <c r="D70">
        <v>5.0011445405418025</v>
      </c>
    </row>
    <row r="71" spans="1:4" x14ac:dyDescent="0.25">
      <c r="A71" t="s">
        <v>28</v>
      </c>
      <c r="B71" s="15">
        <v>45</v>
      </c>
      <c r="C71">
        <f t="shared" si="2"/>
        <v>315</v>
      </c>
      <c r="D71">
        <v>4.8912184586209815</v>
      </c>
    </row>
    <row r="72" spans="1:4" x14ac:dyDescent="0.25">
      <c r="A72" t="s">
        <v>28</v>
      </c>
      <c r="B72" s="15">
        <v>50</v>
      </c>
      <c r="C72">
        <f t="shared" si="2"/>
        <v>320</v>
      </c>
      <c r="D72">
        <v>5.2859582949230557</v>
      </c>
    </row>
    <row r="73" spans="1:4" x14ac:dyDescent="0.25">
      <c r="A73" t="s">
        <v>28</v>
      </c>
      <c r="B73" s="15">
        <v>55</v>
      </c>
      <c r="C73">
        <f t="shared" si="2"/>
        <v>325</v>
      </c>
      <c r="D73">
        <v>4.7881347490888615</v>
      </c>
    </row>
    <row r="74" spans="1:4" x14ac:dyDescent="0.25">
      <c r="A74" t="s">
        <v>28</v>
      </c>
      <c r="B74" s="15">
        <v>60</v>
      </c>
      <c r="C74">
        <f t="shared" si="2"/>
        <v>330</v>
      </c>
      <c r="D74">
        <v>5.1255320997307408</v>
      </c>
    </row>
    <row r="75" spans="1:4" x14ac:dyDescent="0.25">
      <c r="A75" t="s">
        <v>28</v>
      </c>
      <c r="B75" s="15">
        <v>65</v>
      </c>
      <c r="C75">
        <f t="shared" si="2"/>
        <v>335</v>
      </c>
      <c r="D75">
        <v>4.8145979703354138</v>
      </c>
    </row>
    <row r="76" spans="1:4" x14ac:dyDescent="0.25">
      <c r="A76" t="s">
        <v>28</v>
      </c>
      <c r="B76" s="15">
        <v>70</v>
      </c>
      <c r="C76">
        <f t="shared" si="2"/>
        <v>340</v>
      </c>
      <c r="D76">
        <v>4.8684786956436445</v>
      </c>
    </row>
    <row r="77" spans="1:4" x14ac:dyDescent="0.25">
      <c r="A77" t="s">
        <v>28</v>
      </c>
      <c r="B77" s="15">
        <v>75</v>
      </c>
      <c r="C77">
        <f t="shared" si="2"/>
        <v>345</v>
      </c>
      <c r="D77">
        <v>4.9444507973927587</v>
      </c>
    </row>
    <row r="78" spans="1:4" x14ac:dyDescent="0.25">
      <c r="A78" t="s">
        <v>28</v>
      </c>
      <c r="B78" s="15">
        <v>80</v>
      </c>
      <c r="C78">
        <f t="shared" si="2"/>
        <v>350</v>
      </c>
      <c r="D78">
        <v>4.8877720677145167</v>
      </c>
    </row>
    <row r="79" spans="1:4" x14ac:dyDescent="0.25">
      <c r="A79" t="s">
        <v>28</v>
      </c>
      <c r="B79" s="15">
        <v>85</v>
      </c>
      <c r="C79">
        <f t="shared" si="2"/>
        <v>355</v>
      </c>
      <c r="D79">
        <v>5.0321362500717424</v>
      </c>
    </row>
    <row r="80" spans="1:4" x14ac:dyDescent="0.25">
      <c r="A80" t="s">
        <v>28</v>
      </c>
      <c r="B80" s="15">
        <v>90</v>
      </c>
      <c r="C80">
        <f t="shared" si="2"/>
        <v>360</v>
      </c>
      <c r="D80">
        <v>4.8214584145732005</v>
      </c>
    </row>
    <row r="81" spans="1:4" x14ac:dyDescent="0.25">
      <c r="A81" t="s">
        <v>28</v>
      </c>
      <c r="B81" s="15">
        <v>95</v>
      </c>
      <c r="C81">
        <f t="shared" si="2"/>
        <v>365</v>
      </c>
      <c r="D81">
        <v>4.7445909869707048</v>
      </c>
    </row>
    <row r="82" spans="1:4" x14ac:dyDescent="0.25">
      <c r="A82" t="s">
        <v>28</v>
      </c>
      <c r="B82" s="15">
        <v>100</v>
      </c>
      <c r="C82">
        <f t="shared" si="2"/>
        <v>370</v>
      </c>
      <c r="D82">
        <v>4.5338165557779666</v>
      </c>
    </row>
    <row r="83" spans="1:4" x14ac:dyDescent="0.25">
      <c r="A83" t="s">
        <v>28</v>
      </c>
      <c r="B83" s="15">
        <v>105</v>
      </c>
      <c r="C83">
        <f t="shared" si="2"/>
        <v>375</v>
      </c>
      <c r="D83">
        <v>4.5172454406261293</v>
      </c>
    </row>
    <row r="84" spans="1:4" x14ac:dyDescent="0.25">
      <c r="A84" t="s">
        <v>28</v>
      </c>
      <c r="B84" s="15">
        <v>110</v>
      </c>
      <c r="C84">
        <f t="shared" si="2"/>
        <v>380</v>
      </c>
      <c r="D84">
        <v>4.2788606572533983</v>
      </c>
    </row>
    <row r="85" spans="1:4" x14ac:dyDescent="0.25">
      <c r="A85" t="s">
        <v>28</v>
      </c>
      <c r="B85" s="15">
        <v>114</v>
      </c>
      <c r="C85">
        <f t="shared" si="2"/>
        <v>384</v>
      </c>
      <c r="D85">
        <v>4.6150778545142828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226A</vt:lpstr>
      <vt:lpstr>226B</vt:lpstr>
      <vt:lpstr>226C</vt:lpstr>
      <vt:lpstr>226D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cp:lastPrinted>2017-11-08T15:54:56Z</cp:lastPrinted>
  <dcterms:created xsi:type="dcterms:W3CDTF">2017-10-25T20:36:23Z</dcterms:created>
  <dcterms:modified xsi:type="dcterms:W3CDTF">2017-11-08T23:42:39Z</dcterms:modified>
</cp:coreProperties>
</file>