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270" windowWidth="11115" windowHeight="7425"/>
  </bookViews>
  <sheets>
    <sheet name="A-Summary" sheetId="12" r:id="rId1"/>
    <sheet name="A-CPU" sheetId="14" r:id="rId2"/>
    <sheet name="A1" sheetId="27" r:id="rId3"/>
    <sheet name="A2" sheetId="5" r:id="rId4"/>
    <sheet name="A3" sheetId="29" r:id="rId5"/>
    <sheet name="A1Cost" sheetId="34" r:id="rId6"/>
    <sheet name="A2Cost" sheetId="38" r:id="rId7"/>
    <sheet name="A3Cost" sheetId="39" r:id="rId8"/>
    <sheet name="B-Summary" sheetId="33" r:id="rId9"/>
    <sheet name="B1" sheetId="30" r:id="rId10"/>
    <sheet name="B2" sheetId="31" r:id="rId11"/>
    <sheet name="B3" sheetId="32" r:id="rId12"/>
    <sheet name="B1Cost" sheetId="40" r:id="rId13"/>
    <sheet name="B2Cost" sheetId="41" r:id="rId14"/>
    <sheet name="B3Cost" sheetId="43" r:id="rId15"/>
  </sheets>
  <calcPr calcId="125725"/>
</workbook>
</file>

<file path=xl/calcChain.xml><?xml version="1.0" encoding="utf-8"?>
<calcChain xmlns="http://schemas.openxmlformats.org/spreadsheetml/2006/main">
  <c r="J38" i="43"/>
  <c r="I38"/>
  <c r="H38"/>
  <c r="G38"/>
  <c r="H34"/>
  <c r="I34"/>
  <c r="J34"/>
  <c r="F34"/>
  <c r="G34"/>
  <c r="K34" l="1"/>
  <c r="E34"/>
  <c r="D34"/>
  <c r="C34"/>
  <c r="K34" i="41"/>
  <c r="J34"/>
  <c r="I34"/>
  <c r="H34"/>
  <c r="G34"/>
  <c r="F34"/>
  <c r="E34"/>
  <c r="D34"/>
  <c r="C34"/>
  <c r="K34" i="40"/>
  <c r="J34"/>
  <c r="I34"/>
  <c r="H34"/>
  <c r="G34"/>
  <c r="F34"/>
  <c r="E34"/>
  <c r="D34"/>
  <c r="C34"/>
  <c r="K103" i="39"/>
  <c r="J103"/>
  <c r="I103"/>
  <c r="H103"/>
  <c r="G103"/>
  <c r="F103"/>
  <c r="E103"/>
  <c r="D103"/>
  <c r="C103"/>
  <c r="A103"/>
  <c r="K102"/>
  <c r="J102"/>
  <c r="I102"/>
  <c r="H102"/>
  <c r="G102"/>
  <c r="F102"/>
  <c r="E102"/>
  <c r="D102"/>
  <c r="C102"/>
  <c r="A102"/>
  <c r="K101"/>
  <c r="J101"/>
  <c r="I101"/>
  <c r="H101"/>
  <c r="G101"/>
  <c r="F101"/>
  <c r="E101"/>
  <c r="D101"/>
  <c r="C101"/>
  <c r="A101"/>
  <c r="K100"/>
  <c r="J100"/>
  <c r="I100"/>
  <c r="H100"/>
  <c r="G100"/>
  <c r="F100"/>
  <c r="E100"/>
  <c r="D100"/>
  <c r="C100"/>
  <c r="A100"/>
  <c r="K99"/>
  <c r="J99"/>
  <c r="I99"/>
  <c r="H99"/>
  <c r="G99"/>
  <c r="F99"/>
  <c r="E99"/>
  <c r="D99"/>
  <c r="C99"/>
  <c r="A99"/>
  <c r="K98"/>
  <c r="J98"/>
  <c r="I98"/>
  <c r="H98"/>
  <c r="G98"/>
  <c r="F98"/>
  <c r="E98"/>
  <c r="D98"/>
  <c r="C98"/>
  <c r="A98"/>
  <c r="K97"/>
  <c r="J97"/>
  <c r="I97"/>
  <c r="H97"/>
  <c r="G97"/>
  <c r="F97"/>
  <c r="E97"/>
  <c r="D97"/>
  <c r="C97"/>
  <c r="A97"/>
  <c r="K96"/>
  <c r="J96"/>
  <c r="I96"/>
  <c r="H96"/>
  <c r="G96"/>
  <c r="F96"/>
  <c r="E96"/>
  <c r="D96"/>
  <c r="C96"/>
  <c r="A96"/>
  <c r="K95"/>
  <c r="J95"/>
  <c r="I95"/>
  <c r="H95"/>
  <c r="G95"/>
  <c r="F95"/>
  <c r="E95"/>
  <c r="D95"/>
  <c r="C95"/>
  <c r="A95"/>
  <c r="K94"/>
  <c r="J94"/>
  <c r="I94"/>
  <c r="H94"/>
  <c r="G94"/>
  <c r="F94"/>
  <c r="E94"/>
  <c r="D94"/>
  <c r="C94"/>
  <c r="A94"/>
  <c r="K93"/>
  <c r="J93"/>
  <c r="I93"/>
  <c r="H93"/>
  <c r="G93"/>
  <c r="F93"/>
  <c r="E93"/>
  <c r="D93"/>
  <c r="C93"/>
  <c r="A93"/>
  <c r="K92"/>
  <c r="J92"/>
  <c r="I92"/>
  <c r="H92"/>
  <c r="G92"/>
  <c r="F92"/>
  <c r="E92"/>
  <c r="D92"/>
  <c r="C92"/>
  <c r="A92"/>
  <c r="K91"/>
  <c r="J91"/>
  <c r="I91"/>
  <c r="H91"/>
  <c r="G91"/>
  <c r="F91"/>
  <c r="E91"/>
  <c r="D91"/>
  <c r="C91"/>
  <c r="A91"/>
  <c r="K90"/>
  <c r="J90"/>
  <c r="I90"/>
  <c r="H90"/>
  <c r="G90"/>
  <c r="F90"/>
  <c r="E90"/>
  <c r="D90"/>
  <c r="C90"/>
  <c r="A90"/>
  <c r="K89"/>
  <c r="J89"/>
  <c r="I89"/>
  <c r="H89"/>
  <c r="G89"/>
  <c r="F89"/>
  <c r="E89"/>
  <c r="D89"/>
  <c r="C89"/>
  <c r="A89"/>
  <c r="K88"/>
  <c r="J88"/>
  <c r="I88"/>
  <c r="H88"/>
  <c r="G88"/>
  <c r="F88"/>
  <c r="E88"/>
  <c r="D88"/>
  <c r="C88"/>
  <c r="A88"/>
  <c r="K87"/>
  <c r="J87"/>
  <c r="I87"/>
  <c r="H87"/>
  <c r="G87"/>
  <c r="F87"/>
  <c r="E87"/>
  <c r="D87"/>
  <c r="C87"/>
  <c r="A87"/>
  <c r="K86"/>
  <c r="J86"/>
  <c r="I86"/>
  <c r="H86"/>
  <c r="G86"/>
  <c r="F86"/>
  <c r="E86"/>
  <c r="D86"/>
  <c r="C86"/>
  <c r="A86"/>
  <c r="K85"/>
  <c r="J85"/>
  <c r="I85"/>
  <c r="H85"/>
  <c r="G85"/>
  <c r="F85"/>
  <c r="E85"/>
  <c r="D85"/>
  <c r="C85"/>
  <c r="A85"/>
  <c r="K84"/>
  <c r="J84"/>
  <c r="I84"/>
  <c r="H84"/>
  <c r="G84"/>
  <c r="F84"/>
  <c r="E84"/>
  <c r="D84"/>
  <c r="C84"/>
  <c r="A84"/>
  <c r="K83"/>
  <c r="J83"/>
  <c r="I83"/>
  <c r="H83"/>
  <c r="G83"/>
  <c r="F83"/>
  <c r="E83"/>
  <c r="D83"/>
  <c r="C83"/>
  <c r="A83"/>
  <c r="K82"/>
  <c r="J82"/>
  <c r="I82"/>
  <c r="H82"/>
  <c r="G82"/>
  <c r="F82"/>
  <c r="E82"/>
  <c r="D82"/>
  <c r="C82"/>
  <c r="A82"/>
  <c r="K81"/>
  <c r="J81"/>
  <c r="I81"/>
  <c r="H81"/>
  <c r="G81"/>
  <c r="F81"/>
  <c r="E81"/>
  <c r="D81"/>
  <c r="C81"/>
  <c r="A81"/>
  <c r="K80"/>
  <c r="J80"/>
  <c r="I80"/>
  <c r="H80"/>
  <c r="G80"/>
  <c r="F80"/>
  <c r="E80"/>
  <c r="D80"/>
  <c r="C80"/>
  <c r="A80"/>
  <c r="K79"/>
  <c r="J79"/>
  <c r="I79"/>
  <c r="H79"/>
  <c r="G79"/>
  <c r="F79"/>
  <c r="E79"/>
  <c r="D79"/>
  <c r="C79"/>
  <c r="A79"/>
  <c r="K78"/>
  <c r="J78"/>
  <c r="I78"/>
  <c r="H78"/>
  <c r="G78"/>
  <c r="F78"/>
  <c r="E78"/>
  <c r="D78"/>
  <c r="C78"/>
  <c r="A78"/>
  <c r="K77"/>
  <c r="J77"/>
  <c r="I77"/>
  <c r="H77"/>
  <c r="G77"/>
  <c r="F77"/>
  <c r="E77"/>
  <c r="D77"/>
  <c r="C77"/>
  <c r="A77"/>
  <c r="K76"/>
  <c r="J76"/>
  <c r="I76"/>
  <c r="H76"/>
  <c r="G76"/>
  <c r="F76"/>
  <c r="E76"/>
  <c r="D76"/>
  <c r="C76"/>
  <c r="A76"/>
  <c r="K75"/>
  <c r="J75"/>
  <c r="I75"/>
  <c r="H75"/>
  <c r="G75"/>
  <c r="F75"/>
  <c r="E75"/>
  <c r="D75"/>
  <c r="C75"/>
  <c r="A75"/>
  <c r="K74"/>
  <c r="J74"/>
  <c r="I74"/>
  <c r="H74"/>
  <c r="G74"/>
  <c r="F74"/>
  <c r="E74"/>
  <c r="D74"/>
  <c r="C74"/>
  <c r="A74"/>
  <c r="K73"/>
  <c r="J73"/>
  <c r="I73"/>
  <c r="H73"/>
  <c r="G73"/>
  <c r="F73"/>
  <c r="E73"/>
  <c r="D73"/>
  <c r="C73"/>
  <c r="A73"/>
  <c r="K72"/>
  <c r="J72"/>
  <c r="I72"/>
  <c r="H72"/>
  <c r="G72"/>
  <c r="F72"/>
  <c r="E72"/>
  <c r="D72"/>
  <c r="C72"/>
  <c r="A72"/>
  <c r="K71"/>
  <c r="J71"/>
  <c r="I71"/>
  <c r="H71"/>
  <c r="G71"/>
  <c r="F71"/>
  <c r="E71"/>
  <c r="D71"/>
  <c r="C71"/>
  <c r="A71"/>
  <c r="K70"/>
  <c r="J70"/>
  <c r="I70"/>
  <c r="H70"/>
  <c r="G70"/>
  <c r="F70"/>
  <c r="E70"/>
  <c r="D70"/>
  <c r="C70"/>
  <c r="A70"/>
  <c r="K69"/>
  <c r="J69"/>
  <c r="I69"/>
  <c r="H69"/>
  <c r="G69"/>
  <c r="F69"/>
  <c r="E69"/>
  <c r="D69"/>
  <c r="C69"/>
  <c r="A69"/>
  <c r="K68"/>
  <c r="J68"/>
  <c r="I68"/>
  <c r="H68"/>
  <c r="G68"/>
  <c r="F68"/>
  <c r="E68"/>
  <c r="D68"/>
  <c r="C68"/>
  <c r="A68"/>
  <c r="K67"/>
  <c r="J67"/>
  <c r="I67"/>
  <c r="H67"/>
  <c r="G67"/>
  <c r="F67"/>
  <c r="E67"/>
  <c r="D67"/>
  <c r="C67"/>
  <c r="A67"/>
  <c r="K66"/>
  <c r="J66"/>
  <c r="I66"/>
  <c r="H66"/>
  <c r="G66"/>
  <c r="F66"/>
  <c r="E66"/>
  <c r="D66"/>
  <c r="C66"/>
  <c r="A66"/>
  <c r="K65"/>
  <c r="J65"/>
  <c r="I65"/>
  <c r="H65"/>
  <c r="G65"/>
  <c r="F65"/>
  <c r="E65"/>
  <c r="D65"/>
  <c r="C65"/>
  <c r="A65"/>
  <c r="K64"/>
  <c r="J64"/>
  <c r="I64"/>
  <c r="H64"/>
  <c r="G64"/>
  <c r="F64"/>
  <c r="E64"/>
  <c r="D64"/>
  <c r="C64"/>
  <c r="A64"/>
  <c r="K63"/>
  <c r="J63"/>
  <c r="I63"/>
  <c r="H63"/>
  <c r="G63"/>
  <c r="F63"/>
  <c r="E63"/>
  <c r="D63"/>
  <c r="C63"/>
  <c r="A63"/>
  <c r="K62"/>
  <c r="J62"/>
  <c r="I62"/>
  <c r="H62"/>
  <c r="G62"/>
  <c r="F62"/>
  <c r="E62"/>
  <c r="D62"/>
  <c r="C62"/>
  <c r="A62"/>
  <c r="K61"/>
  <c r="J61"/>
  <c r="I61"/>
  <c r="H61"/>
  <c r="G61"/>
  <c r="F61"/>
  <c r="E61"/>
  <c r="D61"/>
  <c r="C61"/>
  <c r="A61"/>
  <c r="K60"/>
  <c r="J60"/>
  <c r="I60"/>
  <c r="H60"/>
  <c r="G60"/>
  <c r="F60"/>
  <c r="E60"/>
  <c r="D60"/>
  <c r="C60"/>
  <c r="A60"/>
  <c r="K59"/>
  <c r="J59"/>
  <c r="I59"/>
  <c r="H59"/>
  <c r="G59"/>
  <c r="F59"/>
  <c r="E59"/>
  <c r="D59"/>
  <c r="C59"/>
  <c r="A59"/>
  <c r="K58"/>
  <c r="J58"/>
  <c r="I58"/>
  <c r="H58"/>
  <c r="G58"/>
  <c r="F58"/>
  <c r="E58"/>
  <c r="D58"/>
  <c r="C58"/>
  <c r="A58"/>
  <c r="K57"/>
  <c r="J57"/>
  <c r="I57"/>
  <c r="H57"/>
  <c r="G57"/>
  <c r="F57"/>
  <c r="E57"/>
  <c r="D57"/>
  <c r="C57"/>
  <c r="A57"/>
  <c r="K56"/>
  <c r="J56"/>
  <c r="I56"/>
  <c r="H56"/>
  <c r="G56"/>
  <c r="F56"/>
  <c r="E56"/>
  <c r="D56"/>
  <c r="C56"/>
  <c r="A56"/>
  <c r="K55"/>
  <c r="J55"/>
  <c r="I55"/>
  <c r="H55"/>
  <c r="G55"/>
  <c r="F55"/>
  <c r="E55"/>
  <c r="D55"/>
  <c r="C55"/>
  <c r="A55"/>
  <c r="K54"/>
  <c r="J54"/>
  <c r="I54"/>
  <c r="H54"/>
  <c r="G54"/>
  <c r="F54"/>
  <c r="E54"/>
  <c r="D54"/>
  <c r="C54"/>
  <c r="A54"/>
  <c r="K53"/>
  <c r="J53"/>
  <c r="I53"/>
  <c r="H53"/>
  <c r="G53"/>
  <c r="F53"/>
  <c r="E53"/>
  <c r="D53"/>
  <c r="C53"/>
  <c r="A53"/>
  <c r="K52"/>
  <c r="J52"/>
  <c r="I52"/>
  <c r="H52"/>
  <c r="G52"/>
  <c r="F52"/>
  <c r="E52"/>
  <c r="D52"/>
  <c r="C52"/>
  <c r="A52"/>
  <c r="K51"/>
  <c r="J51"/>
  <c r="I51"/>
  <c r="H51"/>
  <c r="G51"/>
  <c r="F51"/>
  <c r="E51"/>
  <c r="D51"/>
  <c r="C51"/>
  <c r="A51"/>
  <c r="K50"/>
  <c r="J50"/>
  <c r="I50"/>
  <c r="H50"/>
  <c r="G50"/>
  <c r="F50"/>
  <c r="E50"/>
  <c r="D50"/>
  <c r="C50"/>
  <c r="A50"/>
  <c r="K49"/>
  <c r="J49"/>
  <c r="I49"/>
  <c r="H49"/>
  <c r="G49"/>
  <c r="F49"/>
  <c r="E49"/>
  <c r="D49"/>
  <c r="C49"/>
  <c r="A49"/>
  <c r="K48"/>
  <c r="J48"/>
  <c r="I48"/>
  <c r="H48"/>
  <c r="G48"/>
  <c r="F48"/>
  <c r="E48"/>
  <c r="D48"/>
  <c r="C48"/>
  <c r="A48"/>
  <c r="K47"/>
  <c r="J47"/>
  <c r="I47"/>
  <c r="H47"/>
  <c r="G47"/>
  <c r="F47"/>
  <c r="E47"/>
  <c r="D47"/>
  <c r="C47"/>
  <c r="A47"/>
  <c r="K46"/>
  <c r="J46"/>
  <c r="I46"/>
  <c r="H46"/>
  <c r="G46"/>
  <c r="F46"/>
  <c r="E46"/>
  <c r="D46"/>
  <c r="C46"/>
  <c r="A46"/>
  <c r="K45"/>
  <c r="J45"/>
  <c r="I45"/>
  <c r="H45"/>
  <c r="G45"/>
  <c r="F45"/>
  <c r="E45"/>
  <c r="D45"/>
  <c r="C45"/>
  <c r="A45"/>
  <c r="K44"/>
  <c r="J44"/>
  <c r="I44"/>
  <c r="H44"/>
  <c r="G44"/>
  <c r="F44"/>
  <c r="E44"/>
  <c r="D44"/>
  <c r="C44"/>
  <c r="A44"/>
  <c r="K43"/>
  <c r="J43"/>
  <c r="I43"/>
  <c r="H43"/>
  <c r="G43"/>
  <c r="F43"/>
  <c r="E43"/>
  <c r="D43"/>
  <c r="C43"/>
  <c r="A43"/>
  <c r="K42"/>
  <c r="J42"/>
  <c r="I42"/>
  <c r="H42"/>
  <c r="G42"/>
  <c r="F42"/>
  <c r="E42"/>
  <c r="D42"/>
  <c r="C42"/>
  <c r="A42"/>
  <c r="K41"/>
  <c r="J41"/>
  <c r="I41"/>
  <c r="H41"/>
  <c r="G41"/>
  <c r="F41"/>
  <c r="E41"/>
  <c r="D41"/>
  <c r="C41"/>
  <c r="A41"/>
  <c r="K40"/>
  <c r="J40"/>
  <c r="I40"/>
  <c r="H40"/>
  <c r="G40"/>
  <c r="F40"/>
  <c r="E40"/>
  <c r="D40"/>
  <c r="C40"/>
  <c r="A40"/>
  <c r="K39"/>
  <c r="J39"/>
  <c r="I39"/>
  <c r="H39"/>
  <c r="G39"/>
  <c r="F39"/>
  <c r="E39"/>
  <c r="D39"/>
  <c r="C39"/>
  <c r="A39"/>
  <c r="K38"/>
  <c r="J38"/>
  <c r="I38"/>
  <c r="H38"/>
  <c r="G38"/>
  <c r="F38"/>
  <c r="E38"/>
  <c r="D38"/>
  <c r="C38"/>
  <c r="A38"/>
  <c r="K37"/>
  <c r="J37"/>
  <c r="I37"/>
  <c r="H37"/>
  <c r="G37"/>
  <c r="F37"/>
  <c r="E37"/>
  <c r="D37"/>
  <c r="C37"/>
  <c r="A37"/>
  <c r="K36"/>
  <c r="J36"/>
  <c r="I36"/>
  <c r="H36"/>
  <c r="G36"/>
  <c r="F36"/>
  <c r="E36"/>
  <c r="D36"/>
  <c r="C36"/>
  <c r="A36"/>
  <c r="K35"/>
  <c r="J35"/>
  <c r="I35"/>
  <c r="H35"/>
  <c r="G35"/>
  <c r="F35"/>
  <c r="E35"/>
  <c r="D35"/>
  <c r="C35"/>
  <c r="A35"/>
  <c r="K34"/>
  <c r="J34"/>
  <c r="I34"/>
  <c r="H34"/>
  <c r="G34"/>
  <c r="F34"/>
  <c r="E34"/>
  <c r="D34"/>
  <c r="C34"/>
  <c r="A34"/>
  <c r="K33"/>
  <c r="J33"/>
  <c r="I33"/>
  <c r="H33"/>
  <c r="G33"/>
  <c r="F33"/>
  <c r="E33"/>
  <c r="D33"/>
  <c r="C33"/>
  <c r="A33"/>
  <c r="K32"/>
  <c r="J32"/>
  <c r="J4" s="1"/>
  <c r="I32"/>
  <c r="H32"/>
  <c r="H4" s="1"/>
  <c r="G32"/>
  <c r="F32"/>
  <c r="F4" s="1"/>
  <c r="E32"/>
  <c r="D32"/>
  <c r="D4" s="1"/>
  <c r="C32"/>
  <c r="A32"/>
  <c r="K31"/>
  <c r="J31"/>
  <c r="I31"/>
  <c r="H31"/>
  <c r="G31"/>
  <c r="F31"/>
  <c r="E31"/>
  <c r="D31"/>
  <c r="C31"/>
  <c r="A31"/>
  <c r="K30"/>
  <c r="J30"/>
  <c r="I30"/>
  <c r="H30"/>
  <c r="G30"/>
  <c r="F30"/>
  <c r="E30"/>
  <c r="D30"/>
  <c r="C30"/>
  <c r="A30"/>
  <c r="K29"/>
  <c r="J29"/>
  <c r="I29"/>
  <c r="H29"/>
  <c r="G29"/>
  <c r="F29"/>
  <c r="E29"/>
  <c r="D29"/>
  <c r="C29"/>
  <c r="A29"/>
  <c r="K28"/>
  <c r="J28"/>
  <c r="I28"/>
  <c r="H28"/>
  <c r="G28"/>
  <c r="F28"/>
  <c r="E28"/>
  <c r="D28"/>
  <c r="C28"/>
  <c r="A28"/>
  <c r="K27"/>
  <c r="J27"/>
  <c r="I27"/>
  <c r="H27"/>
  <c r="G27"/>
  <c r="F27"/>
  <c r="E27"/>
  <c r="D27"/>
  <c r="C27"/>
  <c r="A27"/>
  <c r="K26"/>
  <c r="J26"/>
  <c r="I26"/>
  <c r="H26"/>
  <c r="G26"/>
  <c r="F26"/>
  <c r="E26"/>
  <c r="D26"/>
  <c r="C26"/>
  <c r="A26"/>
  <c r="K25"/>
  <c r="J25"/>
  <c r="I25"/>
  <c r="H25"/>
  <c r="G25"/>
  <c r="F25"/>
  <c r="E25"/>
  <c r="D25"/>
  <c r="C25"/>
  <c r="A25"/>
  <c r="K24"/>
  <c r="J24"/>
  <c r="I24"/>
  <c r="H24"/>
  <c r="G24"/>
  <c r="F24"/>
  <c r="E24"/>
  <c r="D24"/>
  <c r="C24"/>
  <c r="A24"/>
  <c r="K23"/>
  <c r="J23"/>
  <c r="I23"/>
  <c r="H23"/>
  <c r="G23"/>
  <c r="F23"/>
  <c r="E23"/>
  <c r="D23"/>
  <c r="C23"/>
  <c r="A23"/>
  <c r="K22"/>
  <c r="J22"/>
  <c r="I22"/>
  <c r="H22"/>
  <c r="G22"/>
  <c r="F22"/>
  <c r="E22"/>
  <c r="D22"/>
  <c r="C22"/>
  <c r="A22"/>
  <c r="K21"/>
  <c r="J21"/>
  <c r="I21"/>
  <c r="H21"/>
  <c r="G21"/>
  <c r="F21"/>
  <c r="E21"/>
  <c r="D21"/>
  <c r="C21"/>
  <c r="A21"/>
  <c r="K20"/>
  <c r="J20"/>
  <c r="I20"/>
  <c r="H20"/>
  <c r="G20"/>
  <c r="F20"/>
  <c r="E20"/>
  <c r="D20"/>
  <c r="C20"/>
  <c r="A20"/>
  <c r="K19"/>
  <c r="J19"/>
  <c r="I19"/>
  <c r="H19"/>
  <c r="G19"/>
  <c r="F19"/>
  <c r="E19"/>
  <c r="D19"/>
  <c r="C19"/>
  <c r="A19"/>
  <c r="K18"/>
  <c r="J18"/>
  <c r="I18"/>
  <c r="H18"/>
  <c r="G18"/>
  <c r="F18"/>
  <c r="E18"/>
  <c r="D18"/>
  <c r="C18"/>
  <c r="A18"/>
  <c r="K17"/>
  <c r="J17"/>
  <c r="I17"/>
  <c r="H17"/>
  <c r="G17"/>
  <c r="F17"/>
  <c r="E17"/>
  <c r="D17"/>
  <c r="C17"/>
  <c r="A17"/>
  <c r="K16"/>
  <c r="J16"/>
  <c r="I16"/>
  <c r="H16"/>
  <c r="G16"/>
  <c r="F16"/>
  <c r="E16"/>
  <c r="D16"/>
  <c r="C16"/>
  <c r="A16"/>
  <c r="K15"/>
  <c r="J15"/>
  <c r="I15"/>
  <c r="H15"/>
  <c r="G15"/>
  <c r="F15"/>
  <c r="E15"/>
  <c r="D15"/>
  <c r="C15"/>
  <c r="A15"/>
  <c r="K14"/>
  <c r="J14"/>
  <c r="I14"/>
  <c r="H14"/>
  <c r="G14"/>
  <c r="F14"/>
  <c r="E14"/>
  <c r="D14"/>
  <c r="C14"/>
  <c r="A14"/>
  <c r="K13"/>
  <c r="J13"/>
  <c r="I13"/>
  <c r="H13"/>
  <c r="G13"/>
  <c r="F13"/>
  <c r="E13"/>
  <c r="D13"/>
  <c r="C13"/>
  <c r="A13"/>
  <c r="K12"/>
  <c r="J12"/>
  <c r="I12"/>
  <c r="H12"/>
  <c r="G12"/>
  <c r="F12"/>
  <c r="E12"/>
  <c r="D12"/>
  <c r="C12"/>
  <c r="A12"/>
  <c r="K11"/>
  <c r="J11"/>
  <c r="I11"/>
  <c r="H11"/>
  <c r="G11"/>
  <c r="F11"/>
  <c r="E11"/>
  <c r="D11"/>
  <c r="C11"/>
  <c r="A11"/>
  <c r="K10"/>
  <c r="J10"/>
  <c r="I10"/>
  <c r="H10"/>
  <c r="G10"/>
  <c r="F10"/>
  <c r="E10"/>
  <c r="D10"/>
  <c r="C10"/>
  <c r="A10"/>
  <c r="K9"/>
  <c r="J9"/>
  <c r="I9"/>
  <c r="H9"/>
  <c r="G9"/>
  <c r="F9"/>
  <c r="E9"/>
  <c r="D9"/>
  <c r="C9"/>
  <c r="A9"/>
  <c r="K8"/>
  <c r="J8"/>
  <c r="J7" s="1"/>
  <c r="I8"/>
  <c r="H8"/>
  <c r="H7" s="1"/>
  <c r="G8"/>
  <c r="F8"/>
  <c r="F7" s="1"/>
  <c r="E8"/>
  <c r="D8"/>
  <c r="D7" s="1"/>
  <c r="C8"/>
  <c r="A8"/>
  <c r="BI7"/>
  <c r="BH7"/>
  <c r="BG7"/>
  <c r="BF7"/>
  <c r="BE7"/>
  <c r="BD7"/>
  <c r="BC7"/>
  <c r="BB7"/>
  <c r="BA7"/>
  <c r="AY7"/>
  <c r="AX7"/>
  <c r="AW7"/>
  <c r="AV7"/>
  <c r="AU7"/>
  <c r="AT7"/>
  <c r="AS7"/>
  <c r="AR7"/>
  <c r="AQ7"/>
  <c r="AO7"/>
  <c r="AN7"/>
  <c r="AM7"/>
  <c r="AL7"/>
  <c r="AK7"/>
  <c r="AJ7"/>
  <c r="AI7"/>
  <c r="AH7"/>
  <c r="AG7"/>
  <c r="AE7"/>
  <c r="AD7"/>
  <c r="AC7"/>
  <c r="AB7"/>
  <c r="AA7"/>
  <c r="Z7"/>
  <c r="Y7"/>
  <c r="X7"/>
  <c r="W7"/>
  <c r="U7"/>
  <c r="T7"/>
  <c r="S7"/>
  <c r="R7"/>
  <c r="Q7"/>
  <c r="P7"/>
  <c r="O7"/>
  <c r="N7"/>
  <c r="M7"/>
  <c r="K7"/>
  <c r="I7"/>
  <c r="G7"/>
  <c r="E7"/>
  <c r="C7"/>
  <c r="BI6"/>
  <c r="BH6"/>
  <c r="BG6"/>
  <c r="BF6"/>
  <c r="BE6"/>
  <c r="BD6"/>
  <c r="BC6"/>
  <c r="BB6"/>
  <c r="BA6"/>
  <c r="AY6"/>
  <c r="AX6"/>
  <c r="AW6"/>
  <c r="AV6"/>
  <c r="AU6"/>
  <c r="AT6"/>
  <c r="AS6"/>
  <c r="AR6"/>
  <c r="AQ6"/>
  <c r="AO6"/>
  <c r="AN6"/>
  <c r="AM6"/>
  <c r="AL6"/>
  <c r="AK6"/>
  <c r="AJ6"/>
  <c r="AI6"/>
  <c r="AH6"/>
  <c r="AG6"/>
  <c r="AE6"/>
  <c r="AD6"/>
  <c r="AC6"/>
  <c r="AB6"/>
  <c r="AA6"/>
  <c r="Z6"/>
  <c r="Y6"/>
  <c r="X6"/>
  <c r="W6"/>
  <c r="U6"/>
  <c r="T6"/>
  <c r="S6"/>
  <c r="R6"/>
  <c r="Q6"/>
  <c r="P6"/>
  <c r="O6"/>
  <c r="N6"/>
  <c r="M6"/>
  <c r="K6"/>
  <c r="J6"/>
  <c r="I6"/>
  <c r="H6"/>
  <c r="G6"/>
  <c r="F6"/>
  <c r="E6"/>
  <c r="D6"/>
  <c r="C6"/>
  <c r="BI5"/>
  <c r="BH5"/>
  <c r="BG5"/>
  <c r="BF5"/>
  <c r="BE5"/>
  <c r="BD5"/>
  <c r="BC5"/>
  <c r="BB5"/>
  <c r="BA5"/>
  <c r="AY5"/>
  <c r="AX5"/>
  <c r="AW5"/>
  <c r="AV5"/>
  <c r="AU5"/>
  <c r="AT5"/>
  <c r="AS5"/>
  <c r="AR5"/>
  <c r="AQ5"/>
  <c r="AO5"/>
  <c r="AN5"/>
  <c r="AM5"/>
  <c r="AL5"/>
  <c r="AK5"/>
  <c r="AJ5"/>
  <c r="AI5"/>
  <c r="AH5"/>
  <c r="AG5"/>
  <c r="AE5"/>
  <c r="AD5"/>
  <c r="AC5"/>
  <c r="AB5"/>
  <c r="AA5"/>
  <c r="Z5"/>
  <c r="Y5"/>
  <c r="X5"/>
  <c r="W5"/>
  <c r="U5"/>
  <c r="T5"/>
  <c r="S5"/>
  <c r="R5"/>
  <c r="Q5"/>
  <c r="P5"/>
  <c r="O5"/>
  <c r="N5"/>
  <c r="M5"/>
  <c r="K5"/>
  <c r="J5"/>
  <c r="I5"/>
  <c r="H5"/>
  <c r="G5"/>
  <c r="F5"/>
  <c r="E5"/>
  <c r="D5"/>
  <c r="C5"/>
  <c r="BI4"/>
  <c r="BH4"/>
  <c r="BG4"/>
  <c r="BF4"/>
  <c r="BE4"/>
  <c r="BD4"/>
  <c r="BC4"/>
  <c r="BB4"/>
  <c r="BA4"/>
  <c r="AY4"/>
  <c r="AX4"/>
  <c r="AW4"/>
  <c r="AV4"/>
  <c r="AU4"/>
  <c r="AT4"/>
  <c r="AS4"/>
  <c r="AR4"/>
  <c r="AQ4"/>
  <c r="AO4"/>
  <c r="AN4"/>
  <c r="AM4"/>
  <c r="AL4"/>
  <c r="AK4"/>
  <c r="AJ4"/>
  <c r="AI4"/>
  <c r="AH4"/>
  <c r="AG4"/>
  <c r="AE4"/>
  <c r="AD4"/>
  <c r="AC4"/>
  <c r="AB4"/>
  <c r="AA4"/>
  <c r="Z4"/>
  <c r="Y4"/>
  <c r="X4"/>
  <c r="W4"/>
  <c r="U4"/>
  <c r="T4"/>
  <c r="S4"/>
  <c r="R4"/>
  <c r="Q4"/>
  <c r="P4"/>
  <c r="O4"/>
  <c r="N4"/>
  <c r="M4"/>
  <c r="K4"/>
  <c r="I4"/>
  <c r="G4"/>
  <c r="E4"/>
  <c r="C4"/>
  <c r="BI3"/>
  <c r="BH3"/>
  <c r="BG3"/>
  <c r="BF3"/>
  <c r="BE3"/>
  <c r="BD3"/>
  <c r="BC3"/>
  <c r="BB3"/>
  <c r="BA3"/>
  <c r="AY3"/>
  <c r="AX3"/>
  <c r="AW3"/>
  <c r="AV3"/>
  <c r="AU3"/>
  <c r="AT3"/>
  <c r="AS3"/>
  <c r="AR3"/>
  <c r="AQ3"/>
  <c r="AO3"/>
  <c r="AN3"/>
  <c r="AM3"/>
  <c r="AL3"/>
  <c r="AK3"/>
  <c r="AJ3"/>
  <c r="AI3"/>
  <c r="AH3"/>
  <c r="AG3"/>
  <c r="AE3"/>
  <c r="AD3"/>
  <c r="AC3"/>
  <c r="AB3"/>
  <c r="AA3"/>
  <c r="Z3"/>
  <c r="Y3"/>
  <c r="X3"/>
  <c r="W3"/>
  <c r="U3"/>
  <c r="T3"/>
  <c r="S3"/>
  <c r="R3"/>
  <c r="Q3"/>
  <c r="P3"/>
  <c r="O3"/>
  <c r="N3"/>
  <c r="M3"/>
  <c r="K3"/>
  <c r="I3"/>
  <c r="G3"/>
  <c r="E3"/>
  <c r="C3"/>
  <c r="AL2"/>
  <c r="AV2" s="1"/>
  <c r="BF2" s="1"/>
  <c r="AJ2"/>
  <c r="AT2" s="1"/>
  <c r="BD2" s="1"/>
  <c r="AH2"/>
  <c r="AR2" s="1"/>
  <c r="BB2" s="1"/>
  <c r="AC2"/>
  <c r="AM2" s="1"/>
  <c r="AW2" s="1"/>
  <c r="BG2" s="1"/>
  <c r="AB2"/>
  <c r="AA2"/>
  <c r="AK2" s="1"/>
  <c r="AU2" s="1"/>
  <c r="BE2" s="1"/>
  <c r="Z2"/>
  <c r="Y2"/>
  <c r="AI2" s="1"/>
  <c r="AS2" s="1"/>
  <c r="BC2" s="1"/>
  <c r="X2"/>
  <c r="W2"/>
  <c r="AG2" s="1"/>
  <c r="AQ2" s="1"/>
  <c r="BA2" s="1"/>
  <c r="K103" i="38"/>
  <c r="J103"/>
  <c r="I103"/>
  <c r="H103"/>
  <c r="G103"/>
  <c r="F103"/>
  <c r="E103"/>
  <c r="D103"/>
  <c r="C103"/>
  <c r="A103"/>
  <c r="K102"/>
  <c r="J102"/>
  <c r="I102"/>
  <c r="H102"/>
  <c r="G102"/>
  <c r="F102"/>
  <c r="E102"/>
  <c r="D102"/>
  <c r="C102"/>
  <c r="A102"/>
  <c r="K101"/>
  <c r="J101"/>
  <c r="I101"/>
  <c r="H101"/>
  <c r="G101"/>
  <c r="F101"/>
  <c r="E101"/>
  <c r="D101"/>
  <c r="C101"/>
  <c r="A101"/>
  <c r="K100"/>
  <c r="J100"/>
  <c r="I100"/>
  <c r="H100"/>
  <c r="G100"/>
  <c r="F100"/>
  <c r="E100"/>
  <c r="D100"/>
  <c r="C100"/>
  <c r="A100"/>
  <c r="K99"/>
  <c r="J99"/>
  <c r="I99"/>
  <c r="H99"/>
  <c r="G99"/>
  <c r="F99"/>
  <c r="E99"/>
  <c r="D99"/>
  <c r="C99"/>
  <c r="A99"/>
  <c r="K98"/>
  <c r="J98"/>
  <c r="I98"/>
  <c r="H98"/>
  <c r="G98"/>
  <c r="F98"/>
  <c r="E98"/>
  <c r="D98"/>
  <c r="C98"/>
  <c r="A98"/>
  <c r="K97"/>
  <c r="J97"/>
  <c r="I97"/>
  <c r="H97"/>
  <c r="G97"/>
  <c r="F97"/>
  <c r="E97"/>
  <c r="D97"/>
  <c r="C97"/>
  <c r="A97"/>
  <c r="K96"/>
  <c r="J96"/>
  <c r="I96"/>
  <c r="H96"/>
  <c r="G96"/>
  <c r="F96"/>
  <c r="E96"/>
  <c r="D96"/>
  <c r="C96"/>
  <c r="A96"/>
  <c r="K95"/>
  <c r="J95"/>
  <c r="I95"/>
  <c r="H95"/>
  <c r="G95"/>
  <c r="F95"/>
  <c r="E95"/>
  <c r="D95"/>
  <c r="C95"/>
  <c r="A95"/>
  <c r="K94"/>
  <c r="J94"/>
  <c r="I94"/>
  <c r="H94"/>
  <c r="G94"/>
  <c r="F94"/>
  <c r="E94"/>
  <c r="D94"/>
  <c r="C94"/>
  <c r="A94"/>
  <c r="K93"/>
  <c r="J93"/>
  <c r="I93"/>
  <c r="H93"/>
  <c r="G93"/>
  <c r="F93"/>
  <c r="E93"/>
  <c r="D93"/>
  <c r="C93"/>
  <c r="A93"/>
  <c r="K92"/>
  <c r="J92"/>
  <c r="I92"/>
  <c r="H92"/>
  <c r="G92"/>
  <c r="F92"/>
  <c r="E92"/>
  <c r="D92"/>
  <c r="C92"/>
  <c r="A92"/>
  <c r="K91"/>
  <c r="J91"/>
  <c r="I91"/>
  <c r="H91"/>
  <c r="G91"/>
  <c r="F91"/>
  <c r="E91"/>
  <c r="D91"/>
  <c r="C91"/>
  <c r="A91"/>
  <c r="K90"/>
  <c r="J90"/>
  <c r="I90"/>
  <c r="H90"/>
  <c r="G90"/>
  <c r="F90"/>
  <c r="E90"/>
  <c r="D90"/>
  <c r="C90"/>
  <c r="A90"/>
  <c r="K89"/>
  <c r="J89"/>
  <c r="I89"/>
  <c r="H89"/>
  <c r="G89"/>
  <c r="F89"/>
  <c r="E89"/>
  <c r="D89"/>
  <c r="C89"/>
  <c r="A89"/>
  <c r="K88"/>
  <c r="J88"/>
  <c r="I88"/>
  <c r="H88"/>
  <c r="G88"/>
  <c r="F88"/>
  <c r="E88"/>
  <c r="D88"/>
  <c r="C88"/>
  <c r="A88"/>
  <c r="K87"/>
  <c r="J87"/>
  <c r="I87"/>
  <c r="H87"/>
  <c r="G87"/>
  <c r="F87"/>
  <c r="E87"/>
  <c r="D87"/>
  <c r="C87"/>
  <c r="A87"/>
  <c r="K86"/>
  <c r="J86"/>
  <c r="I86"/>
  <c r="H86"/>
  <c r="G86"/>
  <c r="F86"/>
  <c r="E86"/>
  <c r="D86"/>
  <c r="C86"/>
  <c r="A86"/>
  <c r="K85"/>
  <c r="J85"/>
  <c r="I85"/>
  <c r="H85"/>
  <c r="G85"/>
  <c r="F85"/>
  <c r="E85"/>
  <c r="D85"/>
  <c r="C85"/>
  <c r="A85"/>
  <c r="K84"/>
  <c r="J84"/>
  <c r="I84"/>
  <c r="H84"/>
  <c r="G84"/>
  <c r="F84"/>
  <c r="E84"/>
  <c r="D84"/>
  <c r="C84"/>
  <c r="A84"/>
  <c r="K83"/>
  <c r="J83"/>
  <c r="I83"/>
  <c r="H83"/>
  <c r="G83"/>
  <c r="F83"/>
  <c r="E83"/>
  <c r="D83"/>
  <c r="C83"/>
  <c r="A83"/>
  <c r="K82"/>
  <c r="J82"/>
  <c r="I82"/>
  <c r="H82"/>
  <c r="G82"/>
  <c r="F82"/>
  <c r="E82"/>
  <c r="D82"/>
  <c r="C82"/>
  <c r="A82"/>
  <c r="K81"/>
  <c r="J81"/>
  <c r="I81"/>
  <c r="H81"/>
  <c r="G81"/>
  <c r="F81"/>
  <c r="E81"/>
  <c r="D81"/>
  <c r="C81"/>
  <c r="A81"/>
  <c r="K80"/>
  <c r="J80"/>
  <c r="I80"/>
  <c r="H80"/>
  <c r="G80"/>
  <c r="F80"/>
  <c r="E80"/>
  <c r="D80"/>
  <c r="C80"/>
  <c r="A80"/>
  <c r="K79"/>
  <c r="J79"/>
  <c r="I79"/>
  <c r="H79"/>
  <c r="G79"/>
  <c r="F79"/>
  <c r="E79"/>
  <c r="D79"/>
  <c r="C79"/>
  <c r="A79"/>
  <c r="K78"/>
  <c r="J78"/>
  <c r="I78"/>
  <c r="H78"/>
  <c r="G78"/>
  <c r="F78"/>
  <c r="E78"/>
  <c r="D78"/>
  <c r="C78"/>
  <c r="A78"/>
  <c r="K77"/>
  <c r="J77"/>
  <c r="I77"/>
  <c r="H77"/>
  <c r="G77"/>
  <c r="F77"/>
  <c r="E77"/>
  <c r="D77"/>
  <c r="C77"/>
  <c r="A77"/>
  <c r="K76"/>
  <c r="J76"/>
  <c r="I76"/>
  <c r="H76"/>
  <c r="G76"/>
  <c r="F76"/>
  <c r="E76"/>
  <c r="D76"/>
  <c r="C76"/>
  <c r="A76"/>
  <c r="K75"/>
  <c r="J75"/>
  <c r="I75"/>
  <c r="H75"/>
  <c r="G75"/>
  <c r="F75"/>
  <c r="E75"/>
  <c r="D75"/>
  <c r="C75"/>
  <c r="A75"/>
  <c r="K74"/>
  <c r="J74"/>
  <c r="I74"/>
  <c r="H74"/>
  <c r="G74"/>
  <c r="F74"/>
  <c r="E74"/>
  <c r="D74"/>
  <c r="C74"/>
  <c r="A74"/>
  <c r="K73"/>
  <c r="J73"/>
  <c r="I73"/>
  <c r="H73"/>
  <c r="G73"/>
  <c r="F73"/>
  <c r="E73"/>
  <c r="D73"/>
  <c r="C73"/>
  <c r="A73"/>
  <c r="K72"/>
  <c r="J72"/>
  <c r="I72"/>
  <c r="H72"/>
  <c r="G72"/>
  <c r="F72"/>
  <c r="E72"/>
  <c r="D72"/>
  <c r="C72"/>
  <c r="A72"/>
  <c r="K71"/>
  <c r="J71"/>
  <c r="I71"/>
  <c r="H71"/>
  <c r="G71"/>
  <c r="F71"/>
  <c r="E71"/>
  <c r="D71"/>
  <c r="C71"/>
  <c r="A71"/>
  <c r="K70"/>
  <c r="J70"/>
  <c r="I70"/>
  <c r="H70"/>
  <c r="G70"/>
  <c r="F70"/>
  <c r="E70"/>
  <c r="D70"/>
  <c r="C70"/>
  <c r="A70"/>
  <c r="K69"/>
  <c r="J69"/>
  <c r="I69"/>
  <c r="H69"/>
  <c r="G69"/>
  <c r="F69"/>
  <c r="E69"/>
  <c r="D69"/>
  <c r="C69"/>
  <c r="A69"/>
  <c r="K68"/>
  <c r="J68"/>
  <c r="I68"/>
  <c r="H68"/>
  <c r="G68"/>
  <c r="F68"/>
  <c r="E68"/>
  <c r="D68"/>
  <c r="C68"/>
  <c r="A68"/>
  <c r="K67"/>
  <c r="J67"/>
  <c r="I67"/>
  <c r="H67"/>
  <c r="G67"/>
  <c r="F67"/>
  <c r="E67"/>
  <c r="D67"/>
  <c r="C67"/>
  <c r="A67"/>
  <c r="K66"/>
  <c r="J66"/>
  <c r="I66"/>
  <c r="H66"/>
  <c r="G66"/>
  <c r="F66"/>
  <c r="E66"/>
  <c r="D66"/>
  <c r="C66"/>
  <c r="A66"/>
  <c r="K65"/>
  <c r="J65"/>
  <c r="I65"/>
  <c r="H65"/>
  <c r="G65"/>
  <c r="F65"/>
  <c r="E65"/>
  <c r="D65"/>
  <c r="C65"/>
  <c r="A65"/>
  <c r="K64"/>
  <c r="J64"/>
  <c r="I64"/>
  <c r="H64"/>
  <c r="G64"/>
  <c r="F64"/>
  <c r="E64"/>
  <c r="D64"/>
  <c r="C64"/>
  <c r="A64"/>
  <c r="K63"/>
  <c r="J63"/>
  <c r="I63"/>
  <c r="H63"/>
  <c r="G63"/>
  <c r="F63"/>
  <c r="E63"/>
  <c r="D63"/>
  <c r="C63"/>
  <c r="A63"/>
  <c r="K62"/>
  <c r="J62"/>
  <c r="I62"/>
  <c r="H62"/>
  <c r="G62"/>
  <c r="F62"/>
  <c r="E62"/>
  <c r="D62"/>
  <c r="C62"/>
  <c r="A62"/>
  <c r="K61"/>
  <c r="J61"/>
  <c r="I61"/>
  <c r="H61"/>
  <c r="G61"/>
  <c r="F61"/>
  <c r="E61"/>
  <c r="D61"/>
  <c r="C61"/>
  <c r="A61"/>
  <c r="K60"/>
  <c r="J60"/>
  <c r="I60"/>
  <c r="H60"/>
  <c r="G60"/>
  <c r="F60"/>
  <c r="E60"/>
  <c r="D60"/>
  <c r="C60"/>
  <c r="A60"/>
  <c r="K59"/>
  <c r="J59"/>
  <c r="I59"/>
  <c r="H59"/>
  <c r="G59"/>
  <c r="F59"/>
  <c r="E59"/>
  <c r="D59"/>
  <c r="C59"/>
  <c r="A59"/>
  <c r="K58"/>
  <c r="J58"/>
  <c r="I58"/>
  <c r="H58"/>
  <c r="G58"/>
  <c r="F58"/>
  <c r="E58"/>
  <c r="D58"/>
  <c r="C58"/>
  <c r="A58"/>
  <c r="K57"/>
  <c r="J57"/>
  <c r="I57"/>
  <c r="H57"/>
  <c r="G57"/>
  <c r="F57"/>
  <c r="E57"/>
  <c r="D57"/>
  <c r="C57"/>
  <c r="A57"/>
  <c r="K56"/>
  <c r="J56"/>
  <c r="I56"/>
  <c r="H56"/>
  <c r="G56"/>
  <c r="F56"/>
  <c r="E56"/>
  <c r="D56"/>
  <c r="C56"/>
  <c r="A56"/>
  <c r="K55"/>
  <c r="J55"/>
  <c r="I55"/>
  <c r="H55"/>
  <c r="G55"/>
  <c r="F55"/>
  <c r="E55"/>
  <c r="D55"/>
  <c r="C55"/>
  <c r="A55"/>
  <c r="K54"/>
  <c r="J54"/>
  <c r="I54"/>
  <c r="H54"/>
  <c r="G54"/>
  <c r="F54"/>
  <c r="E54"/>
  <c r="D54"/>
  <c r="C54"/>
  <c r="A54"/>
  <c r="K53"/>
  <c r="J53"/>
  <c r="I53"/>
  <c r="H53"/>
  <c r="G53"/>
  <c r="F53"/>
  <c r="E53"/>
  <c r="D53"/>
  <c r="C53"/>
  <c r="A53"/>
  <c r="K52"/>
  <c r="J52"/>
  <c r="I52"/>
  <c r="H52"/>
  <c r="G52"/>
  <c r="F52"/>
  <c r="E52"/>
  <c r="D52"/>
  <c r="C52"/>
  <c r="A52"/>
  <c r="K51"/>
  <c r="J51"/>
  <c r="I51"/>
  <c r="H51"/>
  <c r="G51"/>
  <c r="F51"/>
  <c r="E51"/>
  <c r="D51"/>
  <c r="C51"/>
  <c r="A51"/>
  <c r="K50"/>
  <c r="J50"/>
  <c r="I50"/>
  <c r="H50"/>
  <c r="G50"/>
  <c r="F50"/>
  <c r="E50"/>
  <c r="D50"/>
  <c r="C50"/>
  <c r="A50"/>
  <c r="K49"/>
  <c r="J49"/>
  <c r="I49"/>
  <c r="H49"/>
  <c r="G49"/>
  <c r="F49"/>
  <c r="E49"/>
  <c r="D49"/>
  <c r="C49"/>
  <c r="A49"/>
  <c r="K48"/>
  <c r="J48"/>
  <c r="I48"/>
  <c r="H48"/>
  <c r="G48"/>
  <c r="F48"/>
  <c r="E48"/>
  <c r="D48"/>
  <c r="C48"/>
  <c r="A48"/>
  <c r="K47"/>
  <c r="J47"/>
  <c r="I47"/>
  <c r="H47"/>
  <c r="G47"/>
  <c r="F47"/>
  <c r="E47"/>
  <c r="D47"/>
  <c r="C47"/>
  <c r="A47"/>
  <c r="K46"/>
  <c r="J46"/>
  <c r="I46"/>
  <c r="H46"/>
  <c r="G46"/>
  <c r="F46"/>
  <c r="E46"/>
  <c r="D46"/>
  <c r="C46"/>
  <c r="A46"/>
  <c r="K45"/>
  <c r="J45"/>
  <c r="I45"/>
  <c r="H45"/>
  <c r="G45"/>
  <c r="F45"/>
  <c r="E45"/>
  <c r="D45"/>
  <c r="C45"/>
  <c r="A45"/>
  <c r="K44"/>
  <c r="J44"/>
  <c r="I44"/>
  <c r="H44"/>
  <c r="G44"/>
  <c r="F44"/>
  <c r="E44"/>
  <c r="D44"/>
  <c r="C44"/>
  <c r="A44"/>
  <c r="K43"/>
  <c r="J43"/>
  <c r="I43"/>
  <c r="H43"/>
  <c r="G43"/>
  <c r="F43"/>
  <c r="E43"/>
  <c r="D43"/>
  <c r="C43"/>
  <c r="A43"/>
  <c r="K42"/>
  <c r="J42"/>
  <c r="I42"/>
  <c r="H42"/>
  <c r="G42"/>
  <c r="F42"/>
  <c r="E42"/>
  <c r="D42"/>
  <c r="C42"/>
  <c r="A42"/>
  <c r="K41"/>
  <c r="J41"/>
  <c r="I41"/>
  <c r="H41"/>
  <c r="G41"/>
  <c r="F41"/>
  <c r="E41"/>
  <c r="D41"/>
  <c r="C41"/>
  <c r="A41"/>
  <c r="K40"/>
  <c r="J40"/>
  <c r="I40"/>
  <c r="H40"/>
  <c r="G40"/>
  <c r="F40"/>
  <c r="E40"/>
  <c r="D40"/>
  <c r="C40"/>
  <c r="A40"/>
  <c r="K39"/>
  <c r="J39"/>
  <c r="I39"/>
  <c r="H39"/>
  <c r="G39"/>
  <c r="F39"/>
  <c r="E39"/>
  <c r="D39"/>
  <c r="C39"/>
  <c r="A39"/>
  <c r="K38"/>
  <c r="J38"/>
  <c r="I38"/>
  <c r="H38"/>
  <c r="G38"/>
  <c r="F38"/>
  <c r="E38"/>
  <c r="D38"/>
  <c r="C38"/>
  <c r="A38"/>
  <c r="K37"/>
  <c r="J37"/>
  <c r="I37"/>
  <c r="H37"/>
  <c r="G37"/>
  <c r="F37"/>
  <c r="E37"/>
  <c r="D37"/>
  <c r="C37"/>
  <c r="A37"/>
  <c r="K36"/>
  <c r="J36"/>
  <c r="I36"/>
  <c r="H36"/>
  <c r="G36"/>
  <c r="F36"/>
  <c r="E36"/>
  <c r="D36"/>
  <c r="C36"/>
  <c r="A36"/>
  <c r="K35"/>
  <c r="J35"/>
  <c r="I35"/>
  <c r="H35"/>
  <c r="G35"/>
  <c r="F35"/>
  <c r="E35"/>
  <c r="D35"/>
  <c r="C35"/>
  <c r="A35"/>
  <c r="K34"/>
  <c r="J34"/>
  <c r="I34"/>
  <c r="H34"/>
  <c r="G34"/>
  <c r="F34"/>
  <c r="E34"/>
  <c r="D34"/>
  <c r="C34"/>
  <c r="A34"/>
  <c r="K33"/>
  <c r="J33"/>
  <c r="I33"/>
  <c r="H33"/>
  <c r="G33"/>
  <c r="F33"/>
  <c r="E33"/>
  <c r="D33"/>
  <c r="C33"/>
  <c r="A33"/>
  <c r="K32"/>
  <c r="J32"/>
  <c r="J4" s="1"/>
  <c r="I32"/>
  <c r="H32"/>
  <c r="H4" s="1"/>
  <c r="G32"/>
  <c r="F32"/>
  <c r="F4" s="1"/>
  <c r="E32"/>
  <c r="D32"/>
  <c r="D4" s="1"/>
  <c r="C32"/>
  <c r="A32"/>
  <c r="K31"/>
  <c r="J31"/>
  <c r="I31"/>
  <c r="H31"/>
  <c r="G31"/>
  <c r="F31"/>
  <c r="E31"/>
  <c r="D31"/>
  <c r="C31"/>
  <c r="A31"/>
  <c r="K30"/>
  <c r="J30"/>
  <c r="I30"/>
  <c r="H30"/>
  <c r="G30"/>
  <c r="F30"/>
  <c r="E30"/>
  <c r="D30"/>
  <c r="C30"/>
  <c r="A30"/>
  <c r="K29"/>
  <c r="J29"/>
  <c r="I29"/>
  <c r="H29"/>
  <c r="G29"/>
  <c r="F29"/>
  <c r="E29"/>
  <c r="D29"/>
  <c r="C29"/>
  <c r="A29"/>
  <c r="K28"/>
  <c r="J28"/>
  <c r="I28"/>
  <c r="H28"/>
  <c r="G28"/>
  <c r="F28"/>
  <c r="E28"/>
  <c r="D28"/>
  <c r="C28"/>
  <c r="A28"/>
  <c r="K27"/>
  <c r="J27"/>
  <c r="I27"/>
  <c r="H27"/>
  <c r="G27"/>
  <c r="F27"/>
  <c r="E27"/>
  <c r="D27"/>
  <c r="C27"/>
  <c r="A27"/>
  <c r="K26"/>
  <c r="J26"/>
  <c r="I26"/>
  <c r="H26"/>
  <c r="G26"/>
  <c r="F26"/>
  <c r="E26"/>
  <c r="D26"/>
  <c r="C26"/>
  <c r="A26"/>
  <c r="K25"/>
  <c r="J25"/>
  <c r="I25"/>
  <c r="H25"/>
  <c r="G25"/>
  <c r="F25"/>
  <c r="E25"/>
  <c r="D25"/>
  <c r="C25"/>
  <c r="A25"/>
  <c r="K24"/>
  <c r="J24"/>
  <c r="I24"/>
  <c r="H24"/>
  <c r="G24"/>
  <c r="F24"/>
  <c r="E24"/>
  <c r="D24"/>
  <c r="C24"/>
  <c r="A24"/>
  <c r="K23"/>
  <c r="J23"/>
  <c r="I23"/>
  <c r="H23"/>
  <c r="G23"/>
  <c r="F23"/>
  <c r="E23"/>
  <c r="D23"/>
  <c r="C23"/>
  <c r="A23"/>
  <c r="K22"/>
  <c r="J22"/>
  <c r="I22"/>
  <c r="H22"/>
  <c r="G22"/>
  <c r="F22"/>
  <c r="E22"/>
  <c r="D22"/>
  <c r="C22"/>
  <c r="A22"/>
  <c r="K21"/>
  <c r="J21"/>
  <c r="I21"/>
  <c r="H21"/>
  <c r="G21"/>
  <c r="F21"/>
  <c r="E21"/>
  <c r="D21"/>
  <c r="C21"/>
  <c r="A21"/>
  <c r="K20"/>
  <c r="J20"/>
  <c r="I20"/>
  <c r="H20"/>
  <c r="G20"/>
  <c r="F20"/>
  <c r="E20"/>
  <c r="D20"/>
  <c r="C20"/>
  <c r="A20"/>
  <c r="K19"/>
  <c r="J19"/>
  <c r="I19"/>
  <c r="H19"/>
  <c r="G19"/>
  <c r="F19"/>
  <c r="E19"/>
  <c r="D19"/>
  <c r="C19"/>
  <c r="A19"/>
  <c r="K18"/>
  <c r="J18"/>
  <c r="I18"/>
  <c r="H18"/>
  <c r="G18"/>
  <c r="F18"/>
  <c r="E18"/>
  <c r="D18"/>
  <c r="C18"/>
  <c r="A18"/>
  <c r="K17"/>
  <c r="J17"/>
  <c r="I17"/>
  <c r="H17"/>
  <c r="G17"/>
  <c r="F17"/>
  <c r="E17"/>
  <c r="D17"/>
  <c r="C17"/>
  <c r="A17"/>
  <c r="K16"/>
  <c r="J16"/>
  <c r="I16"/>
  <c r="H16"/>
  <c r="G16"/>
  <c r="F16"/>
  <c r="E16"/>
  <c r="D16"/>
  <c r="C16"/>
  <c r="A16"/>
  <c r="K15"/>
  <c r="J15"/>
  <c r="I15"/>
  <c r="H15"/>
  <c r="G15"/>
  <c r="F15"/>
  <c r="E15"/>
  <c r="D15"/>
  <c r="C15"/>
  <c r="A15"/>
  <c r="K14"/>
  <c r="J14"/>
  <c r="I14"/>
  <c r="H14"/>
  <c r="G14"/>
  <c r="F14"/>
  <c r="E14"/>
  <c r="D14"/>
  <c r="C14"/>
  <c r="A14"/>
  <c r="K13"/>
  <c r="J13"/>
  <c r="I13"/>
  <c r="H13"/>
  <c r="G13"/>
  <c r="F13"/>
  <c r="E13"/>
  <c r="D13"/>
  <c r="C13"/>
  <c r="A13"/>
  <c r="K12"/>
  <c r="J12"/>
  <c r="I12"/>
  <c r="H12"/>
  <c r="G12"/>
  <c r="F12"/>
  <c r="E12"/>
  <c r="D12"/>
  <c r="C12"/>
  <c r="A12"/>
  <c r="K11"/>
  <c r="J11"/>
  <c r="I11"/>
  <c r="H11"/>
  <c r="G11"/>
  <c r="F11"/>
  <c r="E11"/>
  <c r="D11"/>
  <c r="C11"/>
  <c r="A11"/>
  <c r="K10"/>
  <c r="J10"/>
  <c r="I10"/>
  <c r="H10"/>
  <c r="G10"/>
  <c r="F10"/>
  <c r="E10"/>
  <c r="D10"/>
  <c r="C10"/>
  <c r="A10"/>
  <c r="K9"/>
  <c r="J9"/>
  <c r="I9"/>
  <c r="H9"/>
  <c r="G9"/>
  <c r="F9"/>
  <c r="E9"/>
  <c r="D9"/>
  <c r="C9"/>
  <c r="A9"/>
  <c r="K8"/>
  <c r="J8"/>
  <c r="J7" s="1"/>
  <c r="I8"/>
  <c r="H8"/>
  <c r="H7" s="1"/>
  <c r="G8"/>
  <c r="F8"/>
  <c r="F7" s="1"/>
  <c r="E8"/>
  <c r="D8"/>
  <c r="D7" s="1"/>
  <c r="C8"/>
  <c r="A8"/>
  <c r="BI7"/>
  <c r="BH7"/>
  <c r="BG7"/>
  <c r="BF7"/>
  <c r="BE7"/>
  <c r="BD7"/>
  <c r="BC7"/>
  <c r="BB7"/>
  <c r="BA7"/>
  <c r="AY7"/>
  <c r="AX7"/>
  <c r="AW7"/>
  <c r="AV7"/>
  <c r="AU7"/>
  <c r="AT7"/>
  <c r="AS7"/>
  <c r="AR7"/>
  <c r="AQ7"/>
  <c r="AO7"/>
  <c r="AN7"/>
  <c r="AM7"/>
  <c r="AL7"/>
  <c r="AK7"/>
  <c r="AJ7"/>
  <c r="AI7"/>
  <c r="AH7"/>
  <c r="AG7"/>
  <c r="AE7"/>
  <c r="AD7"/>
  <c r="AC7"/>
  <c r="AB7"/>
  <c r="AA7"/>
  <c r="Z7"/>
  <c r="Y7"/>
  <c r="X7"/>
  <c r="W7"/>
  <c r="U7"/>
  <c r="T7"/>
  <c r="S7"/>
  <c r="R7"/>
  <c r="Q7"/>
  <c r="P7"/>
  <c r="O7"/>
  <c r="N7"/>
  <c r="M7"/>
  <c r="K7"/>
  <c r="I7"/>
  <c r="G7"/>
  <c r="E7"/>
  <c r="C7"/>
  <c r="BI6"/>
  <c r="BH6"/>
  <c r="BG6"/>
  <c r="BF6"/>
  <c r="BE6"/>
  <c r="BD6"/>
  <c r="BC6"/>
  <c r="BB6"/>
  <c r="BA6"/>
  <c r="AY6"/>
  <c r="AX6"/>
  <c r="AW6"/>
  <c r="AV6"/>
  <c r="AU6"/>
  <c r="AT6"/>
  <c r="AS6"/>
  <c r="AR6"/>
  <c r="AQ6"/>
  <c r="AO6"/>
  <c r="AN6"/>
  <c r="AM6"/>
  <c r="AL6"/>
  <c r="AK6"/>
  <c r="AJ6"/>
  <c r="AI6"/>
  <c r="AH6"/>
  <c r="AG6"/>
  <c r="AE6"/>
  <c r="AD6"/>
  <c r="AC6"/>
  <c r="AB6"/>
  <c r="AA6"/>
  <c r="Z6"/>
  <c r="Y6"/>
  <c r="X6"/>
  <c r="W6"/>
  <c r="U6"/>
  <c r="T6"/>
  <c r="S6"/>
  <c r="R6"/>
  <c r="Q6"/>
  <c r="P6"/>
  <c r="O6"/>
  <c r="N6"/>
  <c r="M6"/>
  <c r="K6"/>
  <c r="J6"/>
  <c r="I6"/>
  <c r="H6"/>
  <c r="G6"/>
  <c r="F6"/>
  <c r="E6"/>
  <c r="D6"/>
  <c r="C6"/>
  <c r="BI5"/>
  <c r="BH5"/>
  <c r="BG5"/>
  <c r="BF5"/>
  <c r="BE5"/>
  <c r="BD5"/>
  <c r="BC5"/>
  <c r="BB5"/>
  <c r="BA5"/>
  <c r="AY5"/>
  <c r="AX5"/>
  <c r="AW5"/>
  <c r="AV5"/>
  <c r="AU5"/>
  <c r="AT5"/>
  <c r="AS5"/>
  <c r="AR5"/>
  <c r="AQ5"/>
  <c r="AO5"/>
  <c r="AN5"/>
  <c r="AM5"/>
  <c r="AL5"/>
  <c r="AK5"/>
  <c r="AJ5"/>
  <c r="AI5"/>
  <c r="AH5"/>
  <c r="AG5"/>
  <c r="AE5"/>
  <c r="AD5"/>
  <c r="AC5"/>
  <c r="AB5"/>
  <c r="AA5"/>
  <c r="Z5"/>
  <c r="Y5"/>
  <c r="X5"/>
  <c r="W5"/>
  <c r="U5"/>
  <c r="T5"/>
  <c r="S5"/>
  <c r="R5"/>
  <c r="Q5"/>
  <c r="P5"/>
  <c r="O5"/>
  <c r="N5"/>
  <c r="M5"/>
  <c r="K5"/>
  <c r="J5"/>
  <c r="I5"/>
  <c r="H5"/>
  <c r="G5"/>
  <c r="F5"/>
  <c r="E5"/>
  <c r="D5"/>
  <c r="C5"/>
  <c r="BI4"/>
  <c r="BH4"/>
  <c r="BG4"/>
  <c r="BF4"/>
  <c r="BE4"/>
  <c r="BD4"/>
  <c r="BC4"/>
  <c r="BB4"/>
  <c r="BA4"/>
  <c r="AY4"/>
  <c r="AX4"/>
  <c r="AW4"/>
  <c r="AV4"/>
  <c r="AU4"/>
  <c r="AT4"/>
  <c r="AS4"/>
  <c r="AR4"/>
  <c r="AQ4"/>
  <c r="AO4"/>
  <c r="AN4"/>
  <c r="AM4"/>
  <c r="AL4"/>
  <c r="AK4"/>
  <c r="AJ4"/>
  <c r="AI4"/>
  <c r="AH4"/>
  <c r="AG4"/>
  <c r="AE4"/>
  <c r="AD4"/>
  <c r="AC4"/>
  <c r="AB4"/>
  <c r="AA4"/>
  <c r="Z4"/>
  <c r="Y4"/>
  <c r="X4"/>
  <c r="W4"/>
  <c r="U4"/>
  <c r="T4"/>
  <c r="S4"/>
  <c r="R4"/>
  <c r="Q4"/>
  <c r="P4"/>
  <c r="O4"/>
  <c r="N4"/>
  <c r="M4"/>
  <c r="K4"/>
  <c r="I4"/>
  <c r="G4"/>
  <c r="E4"/>
  <c r="C4"/>
  <c r="BI3"/>
  <c r="BH3"/>
  <c r="BG3"/>
  <c r="BF3"/>
  <c r="BE3"/>
  <c r="BD3"/>
  <c r="BC3"/>
  <c r="BB3"/>
  <c r="BA3"/>
  <c r="AY3"/>
  <c r="AX3"/>
  <c r="AW3"/>
  <c r="AV3"/>
  <c r="AU3"/>
  <c r="AT3"/>
  <c r="AS3"/>
  <c r="AR3"/>
  <c r="AQ3"/>
  <c r="AO3"/>
  <c r="AN3"/>
  <c r="AM3"/>
  <c r="AL3"/>
  <c r="AK3"/>
  <c r="AJ3"/>
  <c r="AI3"/>
  <c r="AH3"/>
  <c r="AG3"/>
  <c r="AE3"/>
  <c r="AD3"/>
  <c r="AC3"/>
  <c r="AB3"/>
  <c r="AA3"/>
  <c r="Z3"/>
  <c r="Y3"/>
  <c r="X3"/>
  <c r="W3"/>
  <c r="U3"/>
  <c r="T3"/>
  <c r="S3"/>
  <c r="R3"/>
  <c r="Q3"/>
  <c r="P3"/>
  <c r="O3"/>
  <c r="N3"/>
  <c r="M3"/>
  <c r="K3"/>
  <c r="I3"/>
  <c r="G3"/>
  <c r="E3"/>
  <c r="C3"/>
  <c r="AL2"/>
  <c r="AV2" s="1"/>
  <c r="BF2" s="1"/>
  <c r="AJ2"/>
  <c r="AT2" s="1"/>
  <c r="BD2" s="1"/>
  <c r="AH2"/>
  <c r="AR2" s="1"/>
  <c r="BB2" s="1"/>
  <c r="AC2"/>
  <c r="AM2" s="1"/>
  <c r="AW2" s="1"/>
  <c r="BG2" s="1"/>
  <c r="AB2"/>
  <c r="AA2"/>
  <c r="AK2" s="1"/>
  <c r="AU2" s="1"/>
  <c r="BE2" s="1"/>
  <c r="Z2"/>
  <c r="Y2"/>
  <c r="AI2" s="1"/>
  <c r="AS2" s="1"/>
  <c r="BC2" s="1"/>
  <c r="X2"/>
  <c r="W2"/>
  <c r="AG2" s="1"/>
  <c r="AQ2" s="1"/>
  <c r="BA2" s="1"/>
  <c r="I3" i="34"/>
  <c r="J3"/>
  <c r="K3"/>
  <c r="I4"/>
  <c r="J4"/>
  <c r="K4"/>
  <c r="I5"/>
  <c r="J5"/>
  <c r="K5"/>
  <c r="I6"/>
  <c r="J6"/>
  <c r="K6"/>
  <c r="I7"/>
  <c r="J7"/>
  <c r="K7"/>
  <c r="D3" i="39" l="1"/>
  <c r="F3"/>
  <c r="H3"/>
  <c r="J3"/>
  <c r="D3" i="38"/>
  <c r="F3"/>
  <c r="H3"/>
  <c r="J3"/>
  <c r="U7" i="34" l="1"/>
  <c r="T7"/>
  <c r="S7"/>
  <c r="R7"/>
  <c r="U6"/>
  <c r="T6"/>
  <c r="S6"/>
  <c r="R6"/>
  <c r="U5"/>
  <c r="T5"/>
  <c r="S5"/>
  <c r="R5"/>
  <c r="U4"/>
  <c r="T4"/>
  <c r="S4"/>
  <c r="R4"/>
  <c r="U3"/>
  <c r="T3"/>
  <c r="S3"/>
  <c r="R3"/>
  <c r="AE7"/>
  <c r="AD7"/>
  <c r="AC7"/>
  <c r="AB7"/>
  <c r="AE6"/>
  <c r="AD6"/>
  <c r="AC6"/>
  <c r="AB6"/>
  <c r="AE5"/>
  <c r="AD5"/>
  <c r="AC5"/>
  <c r="AB5"/>
  <c r="AE4"/>
  <c r="AD4"/>
  <c r="AC4"/>
  <c r="AB4"/>
  <c r="AE3"/>
  <c r="AD3"/>
  <c r="AC3"/>
  <c r="AB3"/>
  <c r="AO7"/>
  <c r="AN7"/>
  <c r="AM7"/>
  <c r="AL7"/>
  <c r="AO6"/>
  <c r="AN6"/>
  <c r="AM6"/>
  <c r="AL6"/>
  <c r="AO5"/>
  <c r="AN5"/>
  <c r="AM5"/>
  <c r="AL5"/>
  <c r="AO4"/>
  <c r="AN4"/>
  <c r="AM4"/>
  <c r="AL4"/>
  <c r="AO3"/>
  <c r="AN3"/>
  <c r="AM3"/>
  <c r="AL3"/>
  <c r="AY7"/>
  <c r="AX7"/>
  <c r="AW7"/>
  <c r="AV7"/>
  <c r="AY6"/>
  <c r="AX6"/>
  <c r="AW6"/>
  <c r="AV6"/>
  <c r="AY5"/>
  <c r="AX5"/>
  <c r="AW5"/>
  <c r="AV5"/>
  <c r="AY4"/>
  <c r="AX4"/>
  <c r="AW4"/>
  <c r="AV4"/>
  <c r="AY3"/>
  <c r="AX3"/>
  <c r="AW3"/>
  <c r="AV3"/>
  <c r="BG3"/>
  <c r="BH3"/>
  <c r="BI3"/>
  <c r="BG4"/>
  <c r="BH4"/>
  <c r="BI4"/>
  <c r="BG5"/>
  <c r="BH5"/>
  <c r="BI5"/>
  <c r="BG6"/>
  <c r="BH6"/>
  <c r="BI6"/>
  <c r="BG7"/>
  <c r="BH7"/>
  <c r="BI7"/>
  <c r="K103"/>
  <c r="J103"/>
  <c r="H103"/>
  <c r="G103"/>
  <c r="F103"/>
  <c r="E103"/>
  <c r="D103"/>
  <c r="K102"/>
  <c r="J102"/>
  <c r="H102"/>
  <c r="G102"/>
  <c r="F102"/>
  <c r="E102"/>
  <c r="D102"/>
  <c r="K101"/>
  <c r="J101"/>
  <c r="H101"/>
  <c r="G101"/>
  <c r="F101"/>
  <c r="E101"/>
  <c r="D101"/>
  <c r="K100"/>
  <c r="J100"/>
  <c r="H100"/>
  <c r="G100"/>
  <c r="F100"/>
  <c r="E100"/>
  <c r="D100"/>
  <c r="K99"/>
  <c r="J99"/>
  <c r="H99"/>
  <c r="G99"/>
  <c r="F99"/>
  <c r="E99"/>
  <c r="D99"/>
  <c r="K98"/>
  <c r="J98"/>
  <c r="H98"/>
  <c r="G98"/>
  <c r="F98"/>
  <c r="E98"/>
  <c r="D98"/>
  <c r="K97"/>
  <c r="J97"/>
  <c r="H97"/>
  <c r="G97"/>
  <c r="F97"/>
  <c r="E97"/>
  <c r="D97"/>
  <c r="K96"/>
  <c r="J96"/>
  <c r="H96"/>
  <c r="G96"/>
  <c r="F96"/>
  <c r="E96"/>
  <c r="D96"/>
  <c r="K95"/>
  <c r="J95"/>
  <c r="H95"/>
  <c r="G95"/>
  <c r="F95"/>
  <c r="E95"/>
  <c r="D95"/>
  <c r="K94"/>
  <c r="J94"/>
  <c r="H94"/>
  <c r="G94"/>
  <c r="F94"/>
  <c r="E94"/>
  <c r="D94"/>
  <c r="K93"/>
  <c r="J93"/>
  <c r="H93"/>
  <c r="G93"/>
  <c r="F93"/>
  <c r="E93"/>
  <c r="D93"/>
  <c r="K92"/>
  <c r="J92"/>
  <c r="H92"/>
  <c r="G92"/>
  <c r="F92"/>
  <c r="E92"/>
  <c r="D92"/>
  <c r="K91"/>
  <c r="J91"/>
  <c r="H91"/>
  <c r="G91"/>
  <c r="F91"/>
  <c r="E91"/>
  <c r="D91"/>
  <c r="K90"/>
  <c r="J90"/>
  <c r="H90"/>
  <c r="G90"/>
  <c r="F90"/>
  <c r="E90"/>
  <c r="D90"/>
  <c r="K89"/>
  <c r="J89"/>
  <c r="H89"/>
  <c r="G89"/>
  <c r="F89"/>
  <c r="E89"/>
  <c r="D89"/>
  <c r="K88"/>
  <c r="J88"/>
  <c r="H88"/>
  <c r="G88"/>
  <c r="F88"/>
  <c r="E88"/>
  <c r="D88"/>
  <c r="K87"/>
  <c r="J87"/>
  <c r="H87"/>
  <c r="G87"/>
  <c r="F87"/>
  <c r="E87"/>
  <c r="D87"/>
  <c r="K86"/>
  <c r="J86"/>
  <c r="H86"/>
  <c r="G86"/>
  <c r="F86"/>
  <c r="E86"/>
  <c r="D86"/>
  <c r="K85"/>
  <c r="J85"/>
  <c r="H85"/>
  <c r="G85"/>
  <c r="F85"/>
  <c r="E85"/>
  <c r="D85"/>
  <c r="K84"/>
  <c r="J84"/>
  <c r="H84"/>
  <c r="G84"/>
  <c r="F84"/>
  <c r="E84"/>
  <c r="D84"/>
  <c r="K83"/>
  <c r="J83"/>
  <c r="H83"/>
  <c r="G83"/>
  <c r="F83"/>
  <c r="E83"/>
  <c r="D83"/>
  <c r="K82"/>
  <c r="J82"/>
  <c r="H82"/>
  <c r="G82"/>
  <c r="F82"/>
  <c r="E82"/>
  <c r="D82"/>
  <c r="K81"/>
  <c r="J81"/>
  <c r="H81"/>
  <c r="G81"/>
  <c r="F81"/>
  <c r="E81"/>
  <c r="D81"/>
  <c r="K80"/>
  <c r="J80"/>
  <c r="H80"/>
  <c r="G80"/>
  <c r="F80"/>
  <c r="E80"/>
  <c r="D80"/>
  <c r="K79"/>
  <c r="J79"/>
  <c r="H79"/>
  <c r="G79"/>
  <c r="F79"/>
  <c r="E79"/>
  <c r="D79"/>
  <c r="K78"/>
  <c r="J78"/>
  <c r="H78"/>
  <c r="G78"/>
  <c r="F78"/>
  <c r="E78"/>
  <c r="D78"/>
  <c r="K77"/>
  <c r="J77"/>
  <c r="H77"/>
  <c r="G77"/>
  <c r="F77"/>
  <c r="E77"/>
  <c r="D77"/>
  <c r="K76"/>
  <c r="J76"/>
  <c r="H76"/>
  <c r="G76"/>
  <c r="F76"/>
  <c r="E76"/>
  <c r="D76"/>
  <c r="K75"/>
  <c r="J75"/>
  <c r="H75"/>
  <c r="G75"/>
  <c r="F75"/>
  <c r="E75"/>
  <c r="D75"/>
  <c r="K74"/>
  <c r="J74"/>
  <c r="H74"/>
  <c r="G74"/>
  <c r="F74"/>
  <c r="E74"/>
  <c r="D74"/>
  <c r="K73"/>
  <c r="J73"/>
  <c r="H73"/>
  <c r="G73"/>
  <c r="F73"/>
  <c r="E73"/>
  <c r="D73"/>
  <c r="K72"/>
  <c r="J72"/>
  <c r="H72"/>
  <c r="G72"/>
  <c r="F72"/>
  <c r="E72"/>
  <c r="D72"/>
  <c r="K71"/>
  <c r="J71"/>
  <c r="H71"/>
  <c r="G71"/>
  <c r="F71"/>
  <c r="E71"/>
  <c r="D71"/>
  <c r="K70"/>
  <c r="J70"/>
  <c r="H70"/>
  <c r="G70"/>
  <c r="F70"/>
  <c r="E70"/>
  <c r="D70"/>
  <c r="K69"/>
  <c r="J69"/>
  <c r="H69"/>
  <c r="G69"/>
  <c r="F69"/>
  <c r="E69"/>
  <c r="D69"/>
  <c r="K68"/>
  <c r="J68"/>
  <c r="H68"/>
  <c r="G68"/>
  <c r="F68"/>
  <c r="E68"/>
  <c r="D68"/>
  <c r="K67"/>
  <c r="J67"/>
  <c r="H67"/>
  <c r="G67"/>
  <c r="F67"/>
  <c r="E67"/>
  <c r="D67"/>
  <c r="K66"/>
  <c r="J66"/>
  <c r="H66"/>
  <c r="G66"/>
  <c r="F66"/>
  <c r="E66"/>
  <c r="D66"/>
  <c r="K65"/>
  <c r="J65"/>
  <c r="H65"/>
  <c r="G65"/>
  <c r="F65"/>
  <c r="E65"/>
  <c r="D65"/>
  <c r="K64"/>
  <c r="J64"/>
  <c r="H64"/>
  <c r="G64"/>
  <c r="F64"/>
  <c r="E64"/>
  <c r="D64"/>
  <c r="K63"/>
  <c r="J63"/>
  <c r="H63"/>
  <c r="G63"/>
  <c r="F63"/>
  <c r="E63"/>
  <c r="D63"/>
  <c r="K62"/>
  <c r="J62"/>
  <c r="H62"/>
  <c r="G62"/>
  <c r="F62"/>
  <c r="E62"/>
  <c r="D62"/>
  <c r="K61"/>
  <c r="J61"/>
  <c r="H61"/>
  <c r="G61"/>
  <c r="F61"/>
  <c r="E61"/>
  <c r="D61"/>
  <c r="K60"/>
  <c r="J60"/>
  <c r="H60"/>
  <c r="G60"/>
  <c r="F60"/>
  <c r="E60"/>
  <c r="D60"/>
  <c r="K59"/>
  <c r="J59"/>
  <c r="H59"/>
  <c r="G59"/>
  <c r="F59"/>
  <c r="E59"/>
  <c r="D59"/>
  <c r="K58"/>
  <c r="J58"/>
  <c r="H58"/>
  <c r="G58"/>
  <c r="F58"/>
  <c r="E58"/>
  <c r="D58"/>
  <c r="K57"/>
  <c r="J57"/>
  <c r="H57"/>
  <c r="G57"/>
  <c r="F57"/>
  <c r="E57"/>
  <c r="D57"/>
  <c r="K56"/>
  <c r="J56"/>
  <c r="H56"/>
  <c r="G56"/>
  <c r="F56"/>
  <c r="E56"/>
  <c r="E5" s="1"/>
  <c r="D56"/>
  <c r="K55"/>
  <c r="J55"/>
  <c r="H55"/>
  <c r="G55"/>
  <c r="F55"/>
  <c r="E55"/>
  <c r="D55"/>
  <c r="K54"/>
  <c r="J54"/>
  <c r="H54"/>
  <c r="G54"/>
  <c r="F54"/>
  <c r="E54"/>
  <c r="D54"/>
  <c r="K53"/>
  <c r="J53"/>
  <c r="H53"/>
  <c r="G53"/>
  <c r="F53"/>
  <c r="E53"/>
  <c r="D53"/>
  <c r="K52"/>
  <c r="J52"/>
  <c r="H52"/>
  <c r="G52"/>
  <c r="F52"/>
  <c r="E52"/>
  <c r="D52"/>
  <c r="K51"/>
  <c r="J51"/>
  <c r="H51"/>
  <c r="G51"/>
  <c r="F51"/>
  <c r="E51"/>
  <c r="D51"/>
  <c r="K50"/>
  <c r="J50"/>
  <c r="H50"/>
  <c r="G50"/>
  <c r="F50"/>
  <c r="E50"/>
  <c r="D50"/>
  <c r="K49"/>
  <c r="J49"/>
  <c r="H49"/>
  <c r="G49"/>
  <c r="F49"/>
  <c r="E49"/>
  <c r="D49"/>
  <c r="K48"/>
  <c r="J48"/>
  <c r="H48"/>
  <c r="G48"/>
  <c r="F48"/>
  <c r="E48"/>
  <c r="D48"/>
  <c r="K47"/>
  <c r="J47"/>
  <c r="H47"/>
  <c r="G47"/>
  <c r="F47"/>
  <c r="E47"/>
  <c r="D47"/>
  <c r="K46"/>
  <c r="J46"/>
  <c r="H46"/>
  <c r="G46"/>
  <c r="F46"/>
  <c r="E46"/>
  <c r="D46"/>
  <c r="K45"/>
  <c r="J45"/>
  <c r="H45"/>
  <c r="G45"/>
  <c r="F45"/>
  <c r="E45"/>
  <c r="D45"/>
  <c r="K44"/>
  <c r="J44"/>
  <c r="H44"/>
  <c r="G44"/>
  <c r="F44"/>
  <c r="E44"/>
  <c r="D44"/>
  <c r="K43"/>
  <c r="J43"/>
  <c r="H43"/>
  <c r="G43"/>
  <c r="F43"/>
  <c r="E43"/>
  <c r="D43"/>
  <c r="K42"/>
  <c r="J42"/>
  <c r="H42"/>
  <c r="G42"/>
  <c r="F42"/>
  <c r="E42"/>
  <c r="D42"/>
  <c r="K41"/>
  <c r="J41"/>
  <c r="H41"/>
  <c r="G41"/>
  <c r="F41"/>
  <c r="E41"/>
  <c r="D41"/>
  <c r="K40"/>
  <c r="J40"/>
  <c r="H40"/>
  <c r="G40"/>
  <c r="F40"/>
  <c r="E40"/>
  <c r="D40"/>
  <c r="K39"/>
  <c r="J39"/>
  <c r="H39"/>
  <c r="G39"/>
  <c r="F39"/>
  <c r="E39"/>
  <c r="D39"/>
  <c r="K38"/>
  <c r="J38"/>
  <c r="H38"/>
  <c r="G38"/>
  <c r="F38"/>
  <c r="E38"/>
  <c r="D38"/>
  <c r="K37"/>
  <c r="J37"/>
  <c r="H37"/>
  <c r="G37"/>
  <c r="F37"/>
  <c r="E37"/>
  <c r="D37"/>
  <c r="K36"/>
  <c r="J36"/>
  <c r="H36"/>
  <c r="G36"/>
  <c r="F36"/>
  <c r="E36"/>
  <c r="D36"/>
  <c r="K35"/>
  <c r="J35"/>
  <c r="H35"/>
  <c r="G35"/>
  <c r="F35"/>
  <c r="E35"/>
  <c r="D35"/>
  <c r="K34"/>
  <c r="J34"/>
  <c r="H34"/>
  <c r="G34"/>
  <c r="F34"/>
  <c r="E34"/>
  <c r="D34"/>
  <c r="K33"/>
  <c r="J33"/>
  <c r="H33"/>
  <c r="G33"/>
  <c r="F33"/>
  <c r="E33"/>
  <c r="D33"/>
  <c r="K32"/>
  <c r="J32"/>
  <c r="H32"/>
  <c r="G32"/>
  <c r="F32"/>
  <c r="E32"/>
  <c r="D32"/>
  <c r="K31"/>
  <c r="J31"/>
  <c r="H31"/>
  <c r="G31"/>
  <c r="F31"/>
  <c r="E31"/>
  <c r="D31"/>
  <c r="K30"/>
  <c r="J30"/>
  <c r="H30"/>
  <c r="G30"/>
  <c r="F30"/>
  <c r="E30"/>
  <c r="D30"/>
  <c r="K29"/>
  <c r="J29"/>
  <c r="H29"/>
  <c r="G29"/>
  <c r="F29"/>
  <c r="E29"/>
  <c r="D29"/>
  <c r="K28"/>
  <c r="J28"/>
  <c r="H28"/>
  <c r="G28"/>
  <c r="F28"/>
  <c r="E28"/>
  <c r="D28"/>
  <c r="K27"/>
  <c r="J27"/>
  <c r="H27"/>
  <c r="G27"/>
  <c r="F27"/>
  <c r="E27"/>
  <c r="D27"/>
  <c r="K26"/>
  <c r="J26"/>
  <c r="H26"/>
  <c r="G26"/>
  <c r="F26"/>
  <c r="E26"/>
  <c r="D26"/>
  <c r="K25"/>
  <c r="J25"/>
  <c r="H25"/>
  <c r="G25"/>
  <c r="F25"/>
  <c r="E25"/>
  <c r="D25"/>
  <c r="K24"/>
  <c r="J24"/>
  <c r="H24"/>
  <c r="G24"/>
  <c r="F24"/>
  <c r="E24"/>
  <c r="D24"/>
  <c r="K23"/>
  <c r="J23"/>
  <c r="H23"/>
  <c r="G23"/>
  <c r="F23"/>
  <c r="E23"/>
  <c r="D23"/>
  <c r="K22"/>
  <c r="J22"/>
  <c r="H22"/>
  <c r="G22"/>
  <c r="F22"/>
  <c r="E22"/>
  <c r="D22"/>
  <c r="K21"/>
  <c r="J21"/>
  <c r="H21"/>
  <c r="G21"/>
  <c r="F21"/>
  <c r="E21"/>
  <c r="D21"/>
  <c r="K20"/>
  <c r="J20"/>
  <c r="H20"/>
  <c r="G20"/>
  <c r="F20"/>
  <c r="E20"/>
  <c r="D20"/>
  <c r="K19"/>
  <c r="J19"/>
  <c r="H19"/>
  <c r="G19"/>
  <c r="F19"/>
  <c r="E19"/>
  <c r="D19"/>
  <c r="K18"/>
  <c r="J18"/>
  <c r="H18"/>
  <c r="G18"/>
  <c r="F18"/>
  <c r="E18"/>
  <c r="D18"/>
  <c r="K17"/>
  <c r="J17"/>
  <c r="H17"/>
  <c r="G17"/>
  <c r="F17"/>
  <c r="E17"/>
  <c r="D17"/>
  <c r="K16"/>
  <c r="J16"/>
  <c r="H16"/>
  <c r="G16"/>
  <c r="F16"/>
  <c r="E16"/>
  <c r="D16"/>
  <c r="K15"/>
  <c r="J15"/>
  <c r="H15"/>
  <c r="G15"/>
  <c r="F15"/>
  <c r="E15"/>
  <c r="D15"/>
  <c r="K14"/>
  <c r="J14"/>
  <c r="H14"/>
  <c r="G14"/>
  <c r="F14"/>
  <c r="E14"/>
  <c r="D14"/>
  <c r="K13"/>
  <c r="J13"/>
  <c r="H13"/>
  <c r="G13"/>
  <c r="F13"/>
  <c r="E13"/>
  <c r="D13"/>
  <c r="K12"/>
  <c r="J12"/>
  <c r="H12"/>
  <c r="G12"/>
  <c r="F12"/>
  <c r="E12"/>
  <c r="D12"/>
  <c r="K11"/>
  <c r="J11"/>
  <c r="H11"/>
  <c r="G11"/>
  <c r="F11"/>
  <c r="E11"/>
  <c r="D11"/>
  <c r="K10"/>
  <c r="J10"/>
  <c r="H10"/>
  <c r="G10"/>
  <c r="F10"/>
  <c r="E10"/>
  <c r="D10"/>
  <c r="K9"/>
  <c r="J9"/>
  <c r="H9"/>
  <c r="G9"/>
  <c r="F9"/>
  <c r="E9"/>
  <c r="D9"/>
  <c r="K8"/>
  <c r="J8"/>
  <c r="H8"/>
  <c r="G8"/>
  <c r="G7" s="1"/>
  <c r="F8"/>
  <c r="E8"/>
  <c r="E3" s="1"/>
  <c r="D8"/>
  <c r="C103"/>
  <c r="I102"/>
  <c r="C102"/>
  <c r="C101"/>
  <c r="I100"/>
  <c r="C100"/>
  <c r="C99"/>
  <c r="I98"/>
  <c r="C98"/>
  <c r="C97"/>
  <c r="I96"/>
  <c r="C96"/>
  <c r="C95"/>
  <c r="I94"/>
  <c r="C94"/>
  <c r="C93"/>
  <c r="I92"/>
  <c r="C92"/>
  <c r="C91"/>
  <c r="I90"/>
  <c r="C90"/>
  <c r="C89"/>
  <c r="I88"/>
  <c r="C88"/>
  <c r="A87"/>
  <c r="C87"/>
  <c r="C86"/>
  <c r="I85"/>
  <c r="C85"/>
  <c r="C84"/>
  <c r="I83"/>
  <c r="C83"/>
  <c r="C82"/>
  <c r="I81"/>
  <c r="C81"/>
  <c r="C80"/>
  <c r="I79"/>
  <c r="C79"/>
  <c r="C78"/>
  <c r="I77"/>
  <c r="C77"/>
  <c r="C76"/>
  <c r="I75"/>
  <c r="C75"/>
  <c r="C74"/>
  <c r="I73"/>
  <c r="C73"/>
  <c r="C72"/>
  <c r="I71"/>
  <c r="C71"/>
  <c r="C70"/>
  <c r="I69"/>
  <c r="C69"/>
  <c r="C68"/>
  <c r="I67"/>
  <c r="C67"/>
  <c r="C66"/>
  <c r="I65"/>
  <c r="C65"/>
  <c r="C64"/>
  <c r="I63"/>
  <c r="C63"/>
  <c r="C62"/>
  <c r="I61"/>
  <c r="C61"/>
  <c r="C60"/>
  <c r="I59"/>
  <c r="C59"/>
  <c r="C58"/>
  <c r="I57"/>
  <c r="C57"/>
  <c r="C56"/>
  <c r="I55"/>
  <c r="C55"/>
  <c r="I54"/>
  <c r="C54"/>
  <c r="C53"/>
  <c r="I52"/>
  <c r="C52"/>
  <c r="C51"/>
  <c r="I50"/>
  <c r="C50"/>
  <c r="C49"/>
  <c r="I48"/>
  <c r="C48"/>
  <c r="C47"/>
  <c r="I46"/>
  <c r="C46"/>
  <c r="C45"/>
  <c r="I44"/>
  <c r="C44"/>
  <c r="C43"/>
  <c r="I42"/>
  <c r="C42"/>
  <c r="C41"/>
  <c r="I40"/>
  <c r="C40"/>
  <c r="C39"/>
  <c r="I38"/>
  <c r="C38"/>
  <c r="C37"/>
  <c r="I36"/>
  <c r="C36"/>
  <c r="C35"/>
  <c r="I34"/>
  <c r="C34"/>
  <c r="C33"/>
  <c r="I32"/>
  <c r="C32"/>
  <c r="C31"/>
  <c r="I30"/>
  <c r="C30"/>
  <c r="C29"/>
  <c r="I28"/>
  <c r="C28"/>
  <c r="C27"/>
  <c r="I26"/>
  <c r="C26"/>
  <c r="C25"/>
  <c r="I24"/>
  <c r="C24"/>
  <c r="A23"/>
  <c r="C23"/>
  <c r="C22"/>
  <c r="I21"/>
  <c r="C21"/>
  <c r="C20"/>
  <c r="I19"/>
  <c r="C19"/>
  <c r="C18"/>
  <c r="I17"/>
  <c r="C17"/>
  <c r="C16"/>
  <c r="I15"/>
  <c r="C15"/>
  <c r="C14"/>
  <c r="I13"/>
  <c r="C13"/>
  <c r="C12"/>
  <c r="I11"/>
  <c r="C11"/>
  <c r="C10"/>
  <c r="I9"/>
  <c r="C9"/>
  <c r="C8"/>
  <c r="BF7"/>
  <c r="BE7"/>
  <c r="BD7"/>
  <c r="BC7"/>
  <c r="BB7"/>
  <c r="BA7"/>
  <c r="AU7"/>
  <c r="AT7"/>
  <c r="AS7"/>
  <c r="AR7"/>
  <c r="AQ7"/>
  <c r="AK7"/>
  <c r="AJ7"/>
  <c r="AI7"/>
  <c r="AH7"/>
  <c r="AG7"/>
  <c r="AA7"/>
  <c r="Z7"/>
  <c r="Y7"/>
  <c r="X7"/>
  <c r="W7"/>
  <c r="Q7"/>
  <c r="P7"/>
  <c r="O7"/>
  <c r="N7"/>
  <c r="M7"/>
  <c r="E7"/>
  <c r="BF6"/>
  <c r="BE6"/>
  <c r="BD6"/>
  <c r="BC6"/>
  <c r="BB6"/>
  <c r="BA6"/>
  <c r="AU6"/>
  <c r="AT6"/>
  <c r="AS6"/>
  <c r="AR6"/>
  <c r="AQ6"/>
  <c r="AK6"/>
  <c r="AJ6"/>
  <c r="AI6"/>
  <c r="AH6"/>
  <c r="AG6"/>
  <c r="AA6"/>
  <c r="Z6"/>
  <c r="Y6"/>
  <c r="X6"/>
  <c r="W6"/>
  <c r="Q6"/>
  <c r="P6"/>
  <c r="O6"/>
  <c r="N6"/>
  <c r="M6"/>
  <c r="H6"/>
  <c r="D6"/>
  <c r="BF5"/>
  <c r="BE5"/>
  <c r="BD5"/>
  <c r="BC5"/>
  <c r="BB5"/>
  <c r="BA5"/>
  <c r="AU5"/>
  <c r="AT5"/>
  <c r="AS5"/>
  <c r="AR5"/>
  <c r="AQ5"/>
  <c r="AK5"/>
  <c r="AJ5"/>
  <c r="AI5"/>
  <c r="AH5"/>
  <c r="AG5"/>
  <c r="AA5"/>
  <c r="Z5"/>
  <c r="Y5"/>
  <c r="X5"/>
  <c r="W5"/>
  <c r="Q5"/>
  <c r="P5"/>
  <c r="O5"/>
  <c r="N5"/>
  <c r="M5"/>
  <c r="G5"/>
  <c r="C5"/>
  <c r="BF4"/>
  <c r="BE4"/>
  <c r="BD4"/>
  <c r="BC4"/>
  <c r="BB4"/>
  <c r="BA4"/>
  <c r="AU4"/>
  <c r="AT4"/>
  <c r="AS4"/>
  <c r="AR4"/>
  <c r="AQ4"/>
  <c r="AK4"/>
  <c r="AJ4"/>
  <c r="AI4"/>
  <c r="AH4"/>
  <c r="AG4"/>
  <c r="AA4"/>
  <c r="Z4"/>
  <c r="Y4"/>
  <c r="X4"/>
  <c r="W4"/>
  <c r="Q4"/>
  <c r="P4"/>
  <c r="O4"/>
  <c r="N4"/>
  <c r="M4"/>
  <c r="H4"/>
  <c r="D4"/>
  <c r="BF3"/>
  <c r="BE3"/>
  <c r="BD3"/>
  <c r="BC3"/>
  <c r="BB3"/>
  <c r="BA3"/>
  <c r="AU3"/>
  <c r="AT3"/>
  <c r="AS3"/>
  <c r="AR3"/>
  <c r="AQ3"/>
  <c r="AK3"/>
  <c r="AJ3"/>
  <c r="AI3"/>
  <c r="AH3"/>
  <c r="AG3"/>
  <c r="AA3"/>
  <c r="Z3"/>
  <c r="Y3"/>
  <c r="X3"/>
  <c r="W3"/>
  <c r="Q3"/>
  <c r="P3"/>
  <c r="O3"/>
  <c r="N3"/>
  <c r="M3"/>
  <c r="G3"/>
  <c r="AC2"/>
  <c r="AM2" s="1"/>
  <c r="AW2" s="1"/>
  <c r="BG2" s="1"/>
  <c r="AA2"/>
  <c r="AK2" s="1"/>
  <c r="AU2" s="1"/>
  <c r="BE2" s="1"/>
  <c r="Y2"/>
  <c r="AI2" s="1"/>
  <c r="AS2" s="1"/>
  <c r="BC2" s="1"/>
  <c r="W2"/>
  <c r="AG2" s="1"/>
  <c r="AQ2" s="1"/>
  <c r="BA2" s="1"/>
  <c r="AB2"/>
  <c r="AL2" s="1"/>
  <c r="AV2" s="1"/>
  <c r="BF2" s="1"/>
  <c r="Z2"/>
  <c r="AJ2" s="1"/>
  <c r="AT2" s="1"/>
  <c r="BD2" s="1"/>
  <c r="X2"/>
  <c r="AH2" s="1"/>
  <c r="AR2" s="1"/>
  <c r="BB2" s="1"/>
  <c r="F4" l="1"/>
  <c r="F6"/>
  <c r="D7"/>
  <c r="F7"/>
  <c r="H7"/>
  <c r="D5"/>
  <c r="F5"/>
  <c r="H5"/>
  <c r="C7"/>
  <c r="E4"/>
  <c r="G4"/>
  <c r="E6"/>
  <c r="C3"/>
  <c r="C4"/>
  <c r="C6"/>
  <c r="G6"/>
  <c r="D3"/>
  <c r="F3"/>
  <c r="H3"/>
  <c r="I8"/>
  <c r="I10"/>
  <c r="I12"/>
  <c r="I14"/>
  <c r="I16"/>
  <c r="I18"/>
  <c r="I20"/>
  <c r="A22"/>
  <c r="I23"/>
  <c r="I25"/>
  <c r="I27"/>
  <c r="I29"/>
  <c r="I31"/>
  <c r="I33"/>
  <c r="I35"/>
  <c r="I37"/>
  <c r="I39"/>
  <c r="I41"/>
  <c r="I43"/>
  <c r="I45"/>
  <c r="I47"/>
  <c r="I49"/>
  <c r="I51"/>
  <c r="I53"/>
  <c r="A55"/>
  <c r="I56"/>
  <c r="I58"/>
  <c r="I60"/>
  <c r="I62"/>
  <c r="I64"/>
  <c r="I66"/>
  <c r="I68"/>
  <c r="I70"/>
  <c r="I72"/>
  <c r="I74"/>
  <c r="I76"/>
  <c r="I78"/>
  <c r="I80"/>
  <c r="I82"/>
  <c r="I84"/>
  <c r="A86"/>
  <c r="I87"/>
  <c r="I89"/>
  <c r="I91"/>
  <c r="I93"/>
  <c r="I95"/>
  <c r="I97"/>
  <c r="I99"/>
  <c r="I101"/>
  <c r="A103"/>
  <c r="I22"/>
  <c r="I86"/>
  <c r="I103"/>
  <c r="A39"/>
  <c r="A54"/>
  <c r="A47"/>
  <c r="A51"/>
  <c r="A53"/>
  <c r="A19"/>
  <c r="A21"/>
  <c r="A71"/>
  <c r="A79"/>
  <c r="A83"/>
  <c r="A85"/>
  <c r="A31"/>
  <c r="A35"/>
  <c r="A37"/>
  <c r="A38"/>
  <c r="A63"/>
  <c r="A67"/>
  <c r="A69"/>
  <c r="A70"/>
  <c r="A95"/>
  <c r="A99"/>
  <c r="A101"/>
  <c r="A102"/>
  <c r="A27"/>
  <c r="A29"/>
  <c r="A30"/>
  <c r="A43"/>
  <c r="A45"/>
  <c r="A46"/>
  <c r="A59"/>
  <c r="A61"/>
  <c r="A62"/>
  <c r="A75"/>
  <c r="A77"/>
  <c r="A78"/>
  <c r="A91"/>
  <c r="A93"/>
  <c r="A94"/>
  <c r="A18"/>
  <c r="A25"/>
  <c r="A26"/>
  <c r="A33"/>
  <c r="A34"/>
  <c r="A41"/>
  <c r="A42"/>
  <c r="A49"/>
  <c r="A50"/>
  <c r="A57"/>
  <c r="A58"/>
  <c r="A65"/>
  <c r="A66"/>
  <c r="A73"/>
  <c r="A74"/>
  <c r="A81"/>
  <c r="A82"/>
  <c r="A89"/>
  <c r="A90"/>
  <c r="A97"/>
  <c r="A98"/>
  <c r="A8"/>
  <c r="A9"/>
  <c r="A10"/>
  <c r="A11"/>
  <c r="A12"/>
  <c r="A13"/>
  <c r="A14"/>
  <c r="A15"/>
  <c r="A16"/>
  <c r="A17"/>
  <c r="A20"/>
  <c r="A24"/>
  <c r="A28"/>
  <c r="A32"/>
  <c r="A36"/>
  <c r="A40"/>
  <c r="A44"/>
  <c r="A48"/>
  <c r="A52"/>
  <c r="A56"/>
  <c r="A60"/>
  <c r="A64"/>
  <c r="A68"/>
  <c r="A72"/>
  <c r="A76"/>
  <c r="A80"/>
  <c r="A84"/>
  <c r="A88"/>
  <c r="A92"/>
  <c r="A96"/>
  <c r="A100"/>
  <c r="M5" i="33" l="1"/>
  <c r="J11"/>
  <c r="H11"/>
  <c r="F11"/>
  <c r="V34" i="32"/>
  <c r="K11" i="33" s="1"/>
  <c r="U34" i="32"/>
  <c r="T34"/>
  <c r="I11" i="33" s="1"/>
  <c r="S34" i="32"/>
  <c r="R34"/>
  <c r="G11" i="33" s="1"/>
  <c r="Q34" i="32"/>
  <c r="O34"/>
  <c r="N34"/>
  <c r="M34"/>
  <c r="L34"/>
  <c r="K34"/>
  <c r="J34"/>
  <c r="H34"/>
  <c r="K5" i="33" s="1"/>
  <c r="G34" i="32"/>
  <c r="J5" i="33" s="1"/>
  <c r="F34" i="32"/>
  <c r="I5" i="33" s="1"/>
  <c r="E34" i="32"/>
  <c r="H5" i="33" s="1"/>
  <c r="D34" i="32"/>
  <c r="G5" i="33" s="1"/>
  <c r="C34" i="32"/>
  <c r="F5" i="33" s="1"/>
  <c r="W34" i="31"/>
  <c r="L10" i="33" s="1"/>
  <c r="V34" i="31"/>
  <c r="K10" i="33" s="1"/>
  <c r="U34" i="31"/>
  <c r="J10" i="33" s="1"/>
  <c r="T34" i="31"/>
  <c r="I10" i="33" s="1"/>
  <c r="S34" i="31"/>
  <c r="H10" i="33" s="1"/>
  <c r="R34" i="31"/>
  <c r="G10" i="33" s="1"/>
  <c r="Q34" i="31"/>
  <c r="F10" i="33" s="1"/>
  <c r="L34" i="31"/>
  <c r="K34"/>
  <c r="J34"/>
  <c r="I34"/>
  <c r="L4" i="33" s="1"/>
  <c r="H34" i="31"/>
  <c r="K4" i="33" s="1"/>
  <c r="G34" i="31"/>
  <c r="J4" i="33" s="1"/>
  <c r="F34" i="31"/>
  <c r="I4" i="33" s="1"/>
  <c r="E34" i="31"/>
  <c r="H4" i="33" s="1"/>
  <c r="D34" i="31"/>
  <c r="G4" i="33" s="1"/>
  <c r="C34" i="31"/>
  <c r="F4" i="33" s="1"/>
  <c r="P33" i="31"/>
  <c r="O33"/>
  <c r="N33"/>
  <c r="M33"/>
  <c r="P32"/>
  <c r="O32"/>
  <c r="N32"/>
  <c r="M32"/>
  <c r="P31"/>
  <c r="O31"/>
  <c r="N31"/>
  <c r="M31"/>
  <c r="P30"/>
  <c r="O30"/>
  <c r="N30"/>
  <c r="M30"/>
  <c r="P29"/>
  <c r="O29"/>
  <c r="N29"/>
  <c r="M29"/>
  <c r="P28"/>
  <c r="O28"/>
  <c r="N28"/>
  <c r="M28"/>
  <c r="P27"/>
  <c r="O27"/>
  <c r="N27"/>
  <c r="M27"/>
  <c r="P26"/>
  <c r="O26"/>
  <c r="N26"/>
  <c r="M26"/>
  <c r="P25"/>
  <c r="O25"/>
  <c r="N25"/>
  <c r="M25"/>
  <c r="P24"/>
  <c r="O24"/>
  <c r="N24"/>
  <c r="M24"/>
  <c r="P23"/>
  <c r="O23"/>
  <c r="N23"/>
  <c r="M23"/>
  <c r="P22"/>
  <c r="O22"/>
  <c r="N22"/>
  <c r="M22"/>
  <c r="P21"/>
  <c r="O21"/>
  <c r="N21"/>
  <c r="M21"/>
  <c r="P20"/>
  <c r="O20"/>
  <c r="N20"/>
  <c r="M20"/>
  <c r="P19"/>
  <c r="O19"/>
  <c r="N19"/>
  <c r="M19"/>
  <c r="P18"/>
  <c r="O18"/>
  <c r="N18"/>
  <c r="M18"/>
  <c r="P17"/>
  <c r="O17"/>
  <c r="N17"/>
  <c r="M17"/>
  <c r="P16"/>
  <c r="O16"/>
  <c r="N16"/>
  <c r="M16"/>
  <c r="P15"/>
  <c r="O15"/>
  <c r="N15"/>
  <c r="M15"/>
  <c r="P14"/>
  <c r="O14"/>
  <c r="N14"/>
  <c r="M14"/>
  <c r="P13"/>
  <c r="O13"/>
  <c r="N13"/>
  <c r="M13"/>
  <c r="P12"/>
  <c r="O12"/>
  <c r="N12"/>
  <c r="M12"/>
  <c r="P11"/>
  <c r="O11"/>
  <c r="N11"/>
  <c r="M11"/>
  <c r="P10"/>
  <c r="O10"/>
  <c r="N10"/>
  <c r="M10"/>
  <c r="P9"/>
  <c r="O9"/>
  <c r="N9"/>
  <c r="M9"/>
  <c r="P8"/>
  <c r="O8"/>
  <c r="N8"/>
  <c r="M8"/>
  <c r="P7"/>
  <c r="O7"/>
  <c r="N7"/>
  <c r="M7"/>
  <c r="P6"/>
  <c r="O6"/>
  <c r="N6"/>
  <c r="M6"/>
  <c r="P5"/>
  <c r="O5"/>
  <c r="N5"/>
  <c r="M5"/>
  <c r="P4"/>
  <c r="M4" i="33" s="1"/>
  <c r="O4" i="31"/>
  <c r="O34" s="1"/>
  <c r="N4"/>
  <c r="N34" s="1"/>
  <c r="M4"/>
  <c r="M34" s="1"/>
  <c r="T3" i="32"/>
  <c r="M3"/>
  <c r="T3" i="31"/>
  <c r="M3"/>
  <c r="W34" i="30"/>
  <c r="L9" i="33" s="1"/>
  <c r="V34" i="30"/>
  <c r="K9" i="33" s="1"/>
  <c r="U34" i="30"/>
  <c r="J9" i="33" s="1"/>
  <c r="T34" i="30"/>
  <c r="I9" i="33" s="1"/>
  <c r="S34" i="30"/>
  <c r="H9" i="33" s="1"/>
  <c r="R34" i="30"/>
  <c r="G9" i="33" s="1"/>
  <c r="Q34" i="30"/>
  <c r="F9" i="33" s="1"/>
  <c r="L34" i="30"/>
  <c r="K34"/>
  <c r="J34"/>
  <c r="I34"/>
  <c r="L3" i="33" s="1"/>
  <c r="H34" i="30"/>
  <c r="K3" i="33" s="1"/>
  <c r="G34" i="30"/>
  <c r="J3" i="33" s="1"/>
  <c r="F34" i="30"/>
  <c r="I3" i="33" s="1"/>
  <c r="E34" i="30"/>
  <c r="H3" i="33" s="1"/>
  <c r="D34" i="30"/>
  <c r="G3" i="33" s="1"/>
  <c r="C34" i="30"/>
  <c r="F3" i="33" s="1"/>
  <c r="P33" i="30"/>
  <c r="O33"/>
  <c r="N33"/>
  <c r="M33"/>
  <c r="P32"/>
  <c r="O32"/>
  <c r="N32"/>
  <c r="M32"/>
  <c r="P31"/>
  <c r="O31"/>
  <c r="N31"/>
  <c r="M31"/>
  <c r="P30"/>
  <c r="O30"/>
  <c r="N30"/>
  <c r="M30"/>
  <c r="P29"/>
  <c r="O29"/>
  <c r="N29"/>
  <c r="M29"/>
  <c r="P28"/>
  <c r="O28"/>
  <c r="N28"/>
  <c r="M28"/>
  <c r="P27"/>
  <c r="O27"/>
  <c r="N27"/>
  <c r="M27"/>
  <c r="P26"/>
  <c r="O26"/>
  <c r="N26"/>
  <c r="M26"/>
  <c r="P25"/>
  <c r="O25"/>
  <c r="N25"/>
  <c r="M25"/>
  <c r="P24"/>
  <c r="O24"/>
  <c r="N24"/>
  <c r="M24"/>
  <c r="P23"/>
  <c r="O23"/>
  <c r="N23"/>
  <c r="M23"/>
  <c r="P22"/>
  <c r="O22"/>
  <c r="N22"/>
  <c r="M22"/>
  <c r="P21"/>
  <c r="O21"/>
  <c r="N21"/>
  <c r="M21"/>
  <c r="P20"/>
  <c r="O20"/>
  <c r="N20"/>
  <c r="M20"/>
  <c r="P19"/>
  <c r="O19"/>
  <c r="N19"/>
  <c r="M19"/>
  <c r="P18"/>
  <c r="O18"/>
  <c r="N18"/>
  <c r="M18"/>
  <c r="P17"/>
  <c r="O17"/>
  <c r="N17"/>
  <c r="M17"/>
  <c r="P16"/>
  <c r="O16"/>
  <c r="N16"/>
  <c r="M16"/>
  <c r="P15"/>
  <c r="O15"/>
  <c r="N15"/>
  <c r="M15"/>
  <c r="P14"/>
  <c r="O14"/>
  <c r="N14"/>
  <c r="M14"/>
  <c r="P13"/>
  <c r="O13"/>
  <c r="N13"/>
  <c r="M13"/>
  <c r="P12"/>
  <c r="O12"/>
  <c r="N12"/>
  <c r="M12"/>
  <c r="P11"/>
  <c r="O11"/>
  <c r="N11"/>
  <c r="M11"/>
  <c r="P10"/>
  <c r="O10"/>
  <c r="N10"/>
  <c r="M10"/>
  <c r="P9"/>
  <c r="O9"/>
  <c r="N9"/>
  <c r="M9"/>
  <c r="P8"/>
  <c r="O8"/>
  <c r="N8"/>
  <c r="M8"/>
  <c r="P7"/>
  <c r="O7"/>
  <c r="N7"/>
  <c r="M7"/>
  <c r="P6"/>
  <c r="O6"/>
  <c r="N6"/>
  <c r="M6"/>
  <c r="P5"/>
  <c r="O5"/>
  <c r="N5"/>
  <c r="M5"/>
  <c r="P4"/>
  <c r="P34" s="1"/>
  <c r="O4"/>
  <c r="O34" s="1"/>
  <c r="N4"/>
  <c r="N34" s="1"/>
  <c r="M4"/>
  <c r="M34" s="1"/>
  <c r="T3"/>
  <c r="M3"/>
  <c r="P34" i="31" l="1"/>
  <c r="M3" i="33"/>
  <c r="H8" i="27"/>
  <c r="CF101" i="14" l="1"/>
  <c r="CE101"/>
  <c r="CD101"/>
  <c r="CC101"/>
  <c r="CB101"/>
  <c r="CA101"/>
  <c r="BZ101"/>
  <c r="BY101"/>
  <c r="BX101"/>
  <c r="BW101"/>
  <c r="BV101"/>
  <c r="BU101"/>
  <c r="BR101"/>
  <c r="BQ101"/>
  <c r="BP101"/>
  <c r="BO101"/>
  <c r="BN101"/>
  <c r="BM101"/>
  <c r="BL101"/>
  <c r="BK101"/>
  <c r="BJ101"/>
  <c r="BI101"/>
  <c r="BH101"/>
  <c r="BG101"/>
  <c r="BD101"/>
  <c r="BC101"/>
  <c r="BB101"/>
  <c r="BA101"/>
  <c r="AZ101"/>
  <c r="AY101"/>
  <c r="AX101"/>
  <c r="AW101"/>
  <c r="AV101"/>
  <c r="AU101"/>
  <c r="AT101"/>
  <c r="AS101"/>
  <c r="AP101"/>
  <c r="AO101"/>
  <c r="AN101"/>
  <c r="AM101"/>
  <c r="AB101"/>
  <c r="AA101"/>
  <c r="Z101"/>
  <c r="Y101"/>
  <c r="AP8" i="29" l="1"/>
  <c r="AP10"/>
  <c r="AP12"/>
  <c r="AP14"/>
  <c r="AP16"/>
  <c r="AP18"/>
  <c r="BJ103"/>
  <c r="BJ102"/>
  <c r="BJ101"/>
  <c r="BJ100"/>
  <c r="BJ99"/>
  <c r="BJ98"/>
  <c r="BJ97"/>
  <c r="BJ96"/>
  <c r="BJ95"/>
  <c r="BJ94"/>
  <c r="BJ93"/>
  <c r="BJ92"/>
  <c r="BJ91"/>
  <c r="BJ90"/>
  <c r="BJ89"/>
  <c r="BJ88"/>
  <c r="BJ87"/>
  <c r="BJ86"/>
  <c r="BJ85"/>
  <c r="BJ84"/>
  <c r="BJ83"/>
  <c r="BJ82"/>
  <c r="BJ81"/>
  <c r="BJ80"/>
  <c r="BJ79"/>
  <c r="BJ78"/>
  <c r="BJ77"/>
  <c r="BJ76"/>
  <c r="BJ75"/>
  <c r="BJ74"/>
  <c r="BJ73"/>
  <c r="BJ72"/>
  <c r="BJ71"/>
  <c r="BJ70"/>
  <c r="BJ69"/>
  <c r="BJ68"/>
  <c r="BJ67"/>
  <c r="BJ66"/>
  <c r="BJ65"/>
  <c r="BJ64"/>
  <c r="BJ63"/>
  <c r="BJ62"/>
  <c r="BJ61"/>
  <c r="BJ60"/>
  <c r="BJ59"/>
  <c r="BJ58"/>
  <c r="BJ57"/>
  <c r="BJ56"/>
  <c r="BJ55"/>
  <c r="BJ54"/>
  <c r="BJ53"/>
  <c r="BJ52"/>
  <c r="BJ51"/>
  <c r="BJ50"/>
  <c r="BJ49"/>
  <c r="BJ48"/>
  <c r="BJ47"/>
  <c r="BJ46"/>
  <c r="BJ45"/>
  <c r="BJ44"/>
  <c r="BJ43"/>
  <c r="BJ42"/>
  <c r="BJ41"/>
  <c r="BJ40"/>
  <c r="BJ39"/>
  <c r="BJ38"/>
  <c r="BJ37"/>
  <c r="BJ36"/>
  <c r="BJ35"/>
  <c r="BJ34"/>
  <c r="BJ33"/>
  <c r="BJ32"/>
  <c r="BJ31"/>
  <c r="BJ30"/>
  <c r="BJ29"/>
  <c r="BJ28"/>
  <c r="BJ27"/>
  <c r="BJ26"/>
  <c r="BJ25"/>
  <c r="BJ24"/>
  <c r="BJ23"/>
  <c r="BJ22"/>
  <c r="BJ21"/>
  <c r="BJ20"/>
  <c r="BJ19"/>
  <c r="BJ18"/>
  <c r="BJ17"/>
  <c r="BJ16"/>
  <c r="BJ15"/>
  <c r="BJ14"/>
  <c r="BJ13"/>
  <c r="BJ12"/>
  <c r="BJ11"/>
  <c r="BJ10"/>
  <c r="BJ9"/>
  <c r="BJ8"/>
  <c r="AZ103"/>
  <c r="AZ102"/>
  <c r="AZ101"/>
  <c r="AZ100"/>
  <c r="AZ99"/>
  <c r="AZ98"/>
  <c r="AZ97"/>
  <c r="AZ96"/>
  <c r="AZ95"/>
  <c r="AZ94"/>
  <c r="AZ93"/>
  <c r="AZ92"/>
  <c r="AZ91"/>
  <c r="AZ90"/>
  <c r="AZ89"/>
  <c r="AZ88"/>
  <c r="AZ87"/>
  <c r="AZ86"/>
  <c r="AZ85"/>
  <c r="AZ84"/>
  <c r="AZ83"/>
  <c r="AZ82"/>
  <c r="AZ81"/>
  <c r="AZ80"/>
  <c r="AZ79"/>
  <c r="AZ78"/>
  <c r="AZ77"/>
  <c r="AZ76"/>
  <c r="AZ75"/>
  <c r="AZ74"/>
  <c r="AZ73"/>
  <c r="AZ72"/>
  <c r="AZ71"/>
  <c r="AZ70"/>
  <c r="AZ69"/>
  <c r="AZ68"/>
  <c r="AZ67"/>
  <c r="AZ66"/>
  <c r="AZ65"/>
  <c r="AZ64"/>
  <c r="AZ63"/>
  <c r="AZ62"/>
  <c r="AZ61"/>
  <c r="AZ60"/>
  <c r="AZ59"/>
  <c r="AZ58"/>
  <c r="AZ57"/>
  <c r="AZ56"/>
  <c r="AZ55"/>
  <c r="AZ54"/>
  <c r="AZ53"/>
  <c r="AZ52"/>
  <c r="AZ51"/>
  <c r="AZ50"/>
  <c r="AZ49"/>
  <c r="AZ48"/>
  <c r="AZ47"/>
  <c r="AZ46"/>
  <c r="AZ45"/>
  <c r="AZ44"/>
  <c r="AZ43"/>
  <c r="AZ42"/>
  <c r="AZ41"/>
  <c r="AZ40"/>
  <c r="AZ39"/>
  <c r="AZ38"/>
  <c r="AZ37"/>
  <c r="AZ36"/>
  <c r="AZ35"/>
  <c r="AZ34"/>
  <c r="AZ33"/>
  <c r="AZ32"/>
  <c r="AZ31"/>
  <c r="AZ30"/>
  <c r="AZ29"/>
  <c r="AZ28"/>
  <c r="AZ27"/>
  <c r="AZ26"/>
  <c r="AZ25"/>
  <c r="AZ24"/>
  <c r="AZ23"/>
  <c r="AZ22"/>
  <c r="AZ21"/>
  <c r="AZ20"/>
  <c r="AZ19"/>
  <c r="AZ18"/>
  <c r="AZ17"/>
  <c r="AZ16"/>
  <c r="AZ15"/>
  <c r="AZ14"/>
  <c r="AZ13"/>
  <c r="AZ12"/>
  <c r="AZ11"/>
  <c r="AZ10"/>
  <c r="AZ9"/>
  <c r="AZ8"/>
  <c r="AP103"/>
  <c r="AP102"/>
  <c r="AP101"/>
  <c r="AP100"/>
  <c r="AP99"/>
  <c r="AP98"/>
  <c r="AP97"/>
  <c r="AP96"/>
  <c r="AP95"/>
  <c r="AP94"/>
  <c r="AP93"/>
  <c r="AP92"/>
  <c r="AP91"/>
  <c r="AP90"/>
  <c r="AP89"/>
  <c r="AP88"/>
  <c r="AP87"/>
  <c r="AP86"/>
  <c r="AP85"/>
  <c r="AP84"/>
  <c r="AP83"/>
  <c r="AP82"/>
  <c r="AP81"/>
  <c r="AP80"/>
  <c r="AP79"/>
  <c r="AP78"/>
  <c r="AP77"/>
  <c r="AP76"/>
  <c r="AP75"/>
  <c r="AP74"/>
  <c r="AP73"/>
  <c r="AP72"/>
  <c r="AP71"/>
  <c r="AP70"/>
  <c r="AP69"/>
  <c r="AP68"/>
  <c r="AP67"/>
  <c r="AP66"/>
  <c r="AP65"/>
  <c r="AP64"/>
  <c r="AP63"/>
  <c r="AP62"/>
  <c r="AP61"/>
  <c r="AP60"/>
  <c r="AP59"/>
  <c r="AP58"/>
  <c r="AP57"/>
  <c r="AP56"/>
  <c r="AP55"/>
  <c r="AP54"/>
  <c r="AP53"/>
  <c r="AP52"/>
  <c r="AP51"/>
  <c r="AP50"/>
  <c r="AP49"/>
  <c r="AP48"/>
  <c r="AP47"/>
  <c r="AP46"/>
  <c r="AP45"/>
  <c r="AP44"/>
  <c r="AP43"/>
  <c r="AP42"/>
  <c r="AP41"/>
  <c r="AP40"/>
  <c r="AP39"/>
  <c r="AP38"/>
  <c r="AP37"/>
  <c r="AP36"/>
  <c r="AP35"/>
  <c r="AP34"/>
  <c r="AP33"/>
  <c r="AP32"/>
  <c r="AP31"/>
  <c r="AP30"/>
  <c r="AP29"/>
  <c r="AP28"/>
  <c r="AP27"/>
  <c r="AP26"/>
  <c r="AP25"/>
  <c r="AP24"/>
  <c r="AP23"/>
  <c r="AP22"/>
  <c r="AP21"/>
  <c r="AP20"/>
  <c r="AP19"/>
  <c r="AP17"/>
  <c r="AP15"/>
  <c r="AP13"/>
  <c r="AP11"/>
  <c r="AP9"/>
  <c r="AF103"/>
  <c r="AF102"/>
  <c r="AF101"/>
  <c r="AF100"/>
  <c r="AF99"/>
  <c r="AF98"/>
  <c r="AF97"/>
  <c r="AF96"/>
  <c r="AF95"/>
  <c r="AF94"/>
  <c r="AF93"/>
  <c r="AF92"/>
  <c r="AF91"/>
  <c r="AF90"/>
  <c r="AF89"/>
  <c r="AF88"/>
  <c r="AF87"/>
  <c r="AF86"/>
  <c r="AF85"/>
  <c r="AF84"/>
  <c r="AF83"/>
  <c r="AF82"/>
  <c r="AF81"/>
  <c r="AF80"/>
  <c r="AF79"/>
  <c r="AF78"/>
  <c r="AF77"/>
  <c r="AF76"/>
  <c r="AF75"/>
  <c r="AF74"/>
  <c r="AF73"/>
  <c r="AF72"/>
  <c r="AF71"/>
  <c r="AF70"/>
  <c r="AF69"/>
  <c r="AF68"/>
  <c r="AF67"/>
  <c r="AF66"/>
  <c r="AF65"/>
  <c r="AF64"/>
  <c r="AF63"/>
  <c r="AF62"/>
  <c r="AF61"/>
  <c r="AF60"/>
  <c r="AF59"/>
  <c r="AF58"/>
  <c r="AF57"/>
  <c r="AF56"/>
  <c r="AF55"/>
  <c r="AF54"/>
  <c r="AF53"/>
  <c r="AF52"/>
  <c r="AF51"/>
  <c r="AF50"/>
  <c r="AF49"/>
  <c r="AF48"/>
  <c r="AF47"/>
  <c r="AF46"/>
  <c r="AF45"/>
  <c r="AF44"/>
  <c r="AF43"/>
  <c r="AF42"/>
  <c r="AF41"/>
  <c r="AF40"/>
  <c r="AF39"/>
  <c r="AF38"/>
  <c r="AF37"/>
  <c r="AF36"/>
  <c r="AF35"/>
  <c r="AF34"/>
  <c r="AF33"/>
  <c r="AF32"/>
  <c r="AF31"/>
  <c r="AF30"/>
  <c r="AF29"/>
  <c r="AF28"/>
  <c r="AF27"/>
  <c r="AF26"/>
  <c r="AF25"/>
  <c r="AF24"/>
  <c r="AF23"/>
  <c r="AF22"/>
  <c r="AF21"/>
  <c r="AF20"/>
  <c r="AF19"/>
  <c r="AF18"/>
  <c r="AF17"/>
  <c r="AF16"/>
  <c r="AF15"/>
  <c r="AF14"/>
  <c r="AF13"/>
  <c r="AF12"/>
  <c r="AF11"/>
  <c r="AF10"/>
  <c r="AF9"/>
  <c r="V9"/>
  <c r="V10"/>
  <c r="V11"/>
  <c r="V12"/>
  <c r="V13"/>
  <c r="V14"/>
  <c r="V15"/>
  <c r="V16"/>
  <c r="V17"/>
  <c r="V19"/>
  <c r="V21"/>
  <c r="V22"/>
  <c r="V23"/>
  <c r="V24"/>
  <c r="V25"/>
  <c r="V26"/>
  <c r="V28"/>
  <c r="V29"/>
  <c r="V30"/>
  <c r="V31"/>
  <c r="V32"/>
  <c r="V33"/>
  <c r="V34"/>
  <c r="V35"/>
  <c r="V37"/>
  <c r="V38"/>
  <c r="V39"/>
  <c r="V40"/>
  <c r="V41"/>
  <c r="V42"/>
  <c r="V43"/>
  <c r="V44"/>
  <c r="V45"/>
  <c r="V46"/>
  <c r="V47"/>
  <c r="V48"/>
  <c r="V49"/>
  <c r="V50"/>
  <c r="V51"/>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8"/>
  <c r="K103"/>
  <c r="J103"/>
  <c r="I103"/>
  <c r="G103"/>
  <c r="F103"/>
  <c r="E103"/>
  <c r="D103"/>
  <c r="K102"/>
  <c r="J102"/>
  <c r="I102"/>
  <c r="G102"/>
  <c r="F102"/>
  <c r="E102"/>
  <c r="D102"/>
  <c r="K101"/>
  <c r="J101"/>
  <c r="I101"/>
  <c r="G101"/>
  <c r="F101"/>
  <c r="E101"/>
  <c r="D101"/>
  <c r="K100"/>
  <c r="J100"/>
  <c r="I100"/>
  <c r="G100"/>
  <c r="F100"/>
  <c r="E100"/>
  <c r="D100"/>
  <c r="K99"/>
  <c r="J99"/>
  <c r="I99"/>
  <c r="G99"/>
  <c r="F99"/>
  <c r="E99"/>
  <c r="D99"/>
  <c r="K98"/>
  <c r="J98"/>
  <c r="I98"/>
  <c r="G98"/>
  <c r="F98"/>
  <c r="E98"/>
  <c r="D98"/>
  <c r="K97"/>
  <c r="J97"/>
  <c r="I97"/>
  <c r="G97"/>
  <c r="F97"/>
  <c r="E97"/>
  <c r="D97"/>
  <c r="K96"/>
  <c r="J96"/>
  <c r="I96"/>
  <c r="G96"/>
  <c r="F96"/>
  <c r="E96"/>
  <c r="D96"/>
  <c r="K95"/>
  <c r="J95"/>
  <c r="I95"/>
  <c r="G95"/>
  <c r="F95"/>
  <c r="E95"/>
  <c r="D95"/>
  <c r="K94"/>
  <c r="J94"/>
  <c r="I94"/>
  <c r="G94"/>
  <c r="F94"/>
  <c r="E94"/>
  <c r="D94"/>
  <c r="K93"/>
  <c r="J93"/>
  <c r="I93"/>
  <c r="G93"/>
  <c r="F93"/>
  <c r="E93"/>
  <c r="D93"/>
  <c r="K92"/>
  <c r="J92"/>
  <c r="I92"/>
  <c r="G92"/>
  <c r="F92"/>
  <c r="E92"/>
  <c r="D92"/>
  <c r="K91"/>
  <c r="J91"/>
  <c r="I91"/>
  <c r="G91"/>
  <c r="F91"/>
  <c r="E91"/>
  <c r="D91"/>
  <c r="K90"/>
  <c r="J90"/>
  <c r="I90"/>
  <c r="G90"/>
  <c r="F90"/>
  <c r="E90"/>
  <c r="D90"/>
  <c r="K89"/>
  <c r="J89"/>
  <c r="I89"/>
  <c r="G89"/>
  <c r="F89"/>
  <c r="E89"/>
  <c r="D89"/>
  <c r="K88"/>
  <c r="J88"/>
  <c r="I88"/>
  <c r="G88"/>
  <c r="F88"/>
  <c r="E88"/>
  <c r="D88"/>
  <c r="K87"/>
  <c r="J87"/>
  <c r="I87"/>
  <c r="G87"/>
  <c r="F87"/>
  <c r="E87"/>
  <c r="D87"/>
  <c r="K86"/>
  <c r="J86"/>
  <c r="I86"/>
  <c r="G86"/>
  <c r="F86"/>
  <c r="E86"/>
  <c r="D86"/>
  <c r="K85"/>
  <c r="J85"/>
  <c r="I85"/>
  <c r="G85"/>
  <c r="F85"/>
  <c r="E85"/>
  <c r="D85"/>
  <c r="K84"/>
  <c r="J84"/>
  <c r="I84"/>
  <c r="G84"/>
  <c r="F84"/>
  <c r="E84"/>
  <c r="D84"/>
  <c r="K83"/>
  <c r="J83"/>
  <c r="I83"/>
  <c r="G83"/>
  <c r="F83"/>
  <c r="E83"/>
  <c r="D83"/>
  <c r="K82"/>
  <c r="J82"/>
  <c r="I82"/>
  <c r="G82"/>
  <c r="F82"/>
  <c r="E82"/>
  <c r="D82"/>
  <c r="K81"/>
  <c r="J81"/>
  <c r="I81"/>
  <c r="G81"/>
  <c r="F81"/>
  <c r="E81"/>
  <c r="D81"/>
  <c r="K80"/>
  <c r="J80"/>
  <c r="I80"/>
  <c r="G80"/>
  <c r="F80"/>
  <c r="E80"/>
  <c r="D80"/>
  <c r="K79"/>
  <c r="J79"/>
  <c r="I79"/>
  <c r="G79"/>
  <c r="F79"/>
  <c r="E79"/>
  <c r="D79"/>
  <c r="K78"/>
  <c r="J78"/>
  <c r="I78"/>
  <c r="G78"/>
  <c r="F78"/>
  <c r="E78"/>
  <c r="D78"/>
  <c r="K77"/>
  <c r="J77"/>
  <c r="I77"/>
  <c r="G77"/>
  <c r="F77"/>
  <c r="E77"/>
  <c r="D77"/>
  <c r="K76"/>
  <c r="J76"/>
  <c r="I76"/>
  <c r="G76"/>
  <c r="F76"/>
  <c r="E76"/>
  <c r="D76"/>
  <c r="K75"/>
  <c r="J75"/>
  <c r="I75"/>
  <c r="G75"/>
  <c r="F75"/>
  <c r="E75"/>
  <c r="D75"/>
  <c r="K74"/>
  <c r="J74"/>
  <c r="I74"/>
  <c r="G74"/>
  <c r="F74"/>
  <c r="E74"/>
  <c r="D74"/>
  <c r="K73"/>
  <c r="J73"/>
  <c r="I73"/>
  <c r="G73"/>
  <c r="F73"/>
  <c r="E73"/>
  <c r="D73"/>
  <c r="K72"/>
  <c r="J72"/>
  <c r="I72"/>
  <c r="G72"/>
  <c r="F72"/>
  <c r="E72"/>
  <c r="D72"/>
  <c r="K71"/>
  <c r="J71"/>
  <c r="I71"/>
  <c r="G71"/>
  <c r="F71"/>
  <c r="E71"/>
  <c r="D71"/>
  <c r="K70"/>
  <c r="J70"/>
  <c r="I70"/>
  <c r="G70"/>
  <c r="F70"/>
  <c r="E70"/>
  <c r="D70"/>
  <c r="K69"/>
  <c r="J69"/>
  <c r="I69"/>
  <c r="G69"/>
  <c r="F69"/>
  <c r="E69"/>
  <c r="D69"/>
  <c r="K68"/>
  <c r="J68"/>
  <c r="I68"/>
  <c r="G68"/>
  <c r="F68"/>
  <c r="E68"/>
  <c r="D68"/>
  <c r="K67"/>
  <c r="J67"/>
  <c r="I67"/>
  <c r="G67"/>
  <c r="F67"/>
  <c r="E67"/>
  <c r="D67"/>
  <c r="K66"/>
  <c r="J66"/>
  <c r="I66"/>
  <c r="G66"/>
  <c r="F66"/>
  <c r="E66"/>
  <c r="D66"/>
  <c r="K65"/>
  <c r="J65"/>
  <c r="I65"/>
  <c r="G65"/>
  <c r="F65"/>
  <c r="E65"/>
  <c r="D65"/>
  <c r="K64"/>
  <c r="J64"/>
  <c r="I64"/>
  <c r="G64"/>
  <c r="F64"/>
  <c r="E64"/>
  <c r="D64"/>
  <c r="K63"/>
  <c r="J63"/>
  <c r="I63"/>
  <c r="G63"/>
  <c r="F63"/>
  <c r="E63"/>
  <c r="D63"/>
  <c r="K62"/>
  <c r="J62"/>
  <c r="I62"/>
  <c r="G62"/>
  <c r="F62"/>
  <c r="E62"/>
  <c r="D62"/>
  <c r="K61"/>
  <c r="J61"/>
  <c r="I61"/>
  <c r="G61"/>
  <c r="F61"/>
  <c r="E61"/>
  <c r="D61"/>
  <c r="K60"/>
  <c r="J60"/>
  <c r="I60"/>
  <c r="G60"/>
  <c r="F60"/>
  <c r="E60"/>
  <c r="D60"/>
  <c r="K59"/>
  <c r="J59"/>
  <c r="I59"/>
  <c r="G59"/>
  <c r="F59"/>
  <c r="E59"/>
  <c r="D59"/>
  <c r="K58"/>
  <c r="J58"/>
  <c r="I58"/>
  <c r="G58"/>
  <c r="F58"/>
  <c r="E58"/>
  <c r="D58"/>
  <c r="K57"/>
  <c r="J57"/>
  <c r="I57"/>
  <c r="G57"/>
  <c r="F57"/>
  <c r="E57"/>
  <c r="D57"/>
  <c r="K56"/>
  <c r="J56"/>
  <c r="I56"/>
  <c r="G56"/>
  <c r="F56"/>
  <c r="E56"/>
  <c r="D56"/>
  <c r="K55"/>
  <c r="J55"/>
  <c r="I55"/>
  <c r="G55"/>
  <c r="F55"/>
  <c r="E55"/>
  <c r="D55"/>
  <c r="K54"/>
  <c r="J54"/>
  <c r="I54"/>
  <c r="G54"/>
  <c r="F54"/>
  <c r="E54"/>
  <c r="D54"/>
  <c r="K53"/>
  <c r="J53"/>
  <c r="I53"/>
  <c r="G53"/>
  <c r="F53"/>
  <c r="E53"/>
  <c r="D53"/>
  <c r="V52"/>
  <c r="K52"/>
  <c r="J52"/>
  <c r="I52"/>
  <c r="G52"/>
  <c r="F52"/>
  <c r="E52"/>
  <c r="D52"/>
  <c r="K51"/>
  <c r="J51"/>
  <c r="I51"/>
  <c r="G51"/>
  <c r="F51"/>
  <c r="E51"/>
  <c r="D51"/>
  <c r="K50"/>
  <c r="J50"/>
  <c r="I50"/>
  <c r="G50"/>
  <c r="F50"/>
  <c r="E50"/>
  <c r="D50"/>
  <c r="K49"/>
  <c r="J49"/>
  <c r="I49"/>
  <c r="G49"/>
  <c r="F49"/>
  <c r="E49"/>
  <c r="D49"/>
  <c r="K48"/>
  <c r="J48"/>
  <c r="I48"/>
  <c r="G48"/>
  <c r="F48"/>
  <c r="E48"/>
  <c r="D48"/>
  <c r="K47"/>
  <c r="J47"/>
  <c r="I47"/>
  <c r="G47"/>
  <c r="F47"/>
  <c r="E47"/>
  <c r="D47"/>
  <c r="K46"/>
  <c r="J46"/>
  <c r="I46"/>
  <c r="G46"/>
  <c r="F46"/>
  <c r="E46"/>
  <c r="D46"/>
  <c r="K45"/>
  <c r="J45"/>
  <c r="I45"/>
  <c r="G45"/>
  <c r="F45"/>
  <c r="E45"/>
  <c r="D45"/>
  <c r="K44"/>
  <c r="J44"/>
  <c r="I44"/>
  <c r="G44"/>
  <c r="F44"/>
  <c r="E44"/>
  <c r="D44"/>
  <c r="K43"/>
  <c r="J43"/>
  <c r="I43"/>
  <c r="G43"/>
  <c r="F43"/>
  <c r="E43"/>
  <c r="D43"/>
  <c r="K42"/>
  <c r="J42"/>
  <c r="I42"/>
  <c r="G42"/>
  <c r="F42"/>
  <c r="E42"/>
  <c r="D42"/>
  <c r="K41"/>
  <c r="J41"/>
  <c r="I41"/>
  <c r="G41"/>
  <c r="F41"/>
  <c r="E41"/>
  <c r="D41"/>
  <c r="K40"/>
  <c r="J40"/>
  <c r="I40"/>
  <c r="G40"/>
  <c r="F40"/>
  <c r="E40"/>
  <c r="D40"/>
  <c r="K39"/>
  <c r="J39"/>
  <c r="I39"/>
  <c r="G39"/>
  <c r="F39"/>
  <c r="E39"/>
  <c r="D39"/>
  <c r="K38"/>
  <c r="J38"/>
  <c r="I38"/>
  <c r="G38"/>
  <c r="F38"/>
  <c r="E38"/>
  <c r="D38"/>
  <c r="K37"/>
  <c r="J37"/>
  <c r="I37"/>
  <c r="G37"/>
  <c r="F37"/>
  <c r="E37"/>
  <c r="D37"/>
  <c r="V36"/>
  <c r="K36"/>
  <c r="J36"/>
  <c r="I36"/>
  <c r="G36"/>
  <c r="F36"/>
  <c r="E36"/>
  <c r="D36"/>
  <c r="K35"/>
  <c r="J35"/>
  <c r="I35"/>
  <c r="G35"/>
  <c r="F35"/>
  <c r="E35"/>
  <c r="D35"/>
  <c r="K34"/>
  <c r="J34"/>
  <c r="I34"/>
  <c r="G34"/>
  <c r="F34"/>
  <c r="E34"/>
  <c r="D34"/>
  <c r="K33"/>
  <c r="J33"/>
  <c r="I33"/>
  <c r="G33"/>
  <c r="F33"/>
  <c r="E33"/>
  <c r="D33"/>
  <c r="K32"/>
  <c r="J32"/>
  <c r="I32"/>
  <c r="G32"/>
  <c r="F32"/>
  <c r="E32"/>
  <c r="D32"/>
  <c r="K31"/>
  <c r="J31"/>
  <c r="I31"/>
  <c r="G31"/>
  <c r="F31"/>
  <c r="E31"/>
  <c r="D31"/>
  <c r="K30"/>
  <c r="J30"/>
  <c r="I30"/>
  <c r="G30"/>
  <c r="F30"/>
  <c r="E30"/>
  <c r="D30"/>
  <c r="K29"/>
  <c r="J29"/>
  <c r="I29"/>
  <c r="G29"/>
  <c r="F29"/>
  <c r="E29"/>
  <c r="D29"/>
  <c r="K28"/>
  <c r="J28"/>
  <c r="I28"/>
  <c r="G28"/>
  <c r="F28"/>
  <c r="E28"/>
  <c r="D28"/>
  <c r="V27"/>
  <c r="K27"/>
  <c r="J27"/>
  <c r="I27"/>
  <c r="G27"/>
  <c r="F27"/>
  <c r="E27"/>
  <c r="D27"/>
  <c r="K26"/>
  <c r="J26"/>
  <c r="I26"/>
  <c r="G26"/>
  <c r="F26"/>
  <c r="E26"/>
  <c r="D26"/>
  <c r="K25"/>
  <c r="J25"/>
  <c r="I25"/>
  <c r="G25"/>
  <c r="F25"/>
  <c r="E25"/>
  <c r="D25"/>
  <c r="K24"/>
  <c r="J24"/>
  <c r="I24"/>
  <c r="G24"/>
  <c r="F24"/>
  <c r="E24"/>
  <c r="D24"/>
  <c r="K23"/>
  <c r="J23"/>
  <c r="I23"/>
  <c r="G23"/>
  <c r="F23"/>
  <c r="E23"/>
  <c r="D23"/>
  <c r="K22"/>
  <c r="J22"/>
  <c r="I22"/>
  <c r="G22"/>
  <c r="F22"/>
  <c r="E22"/>
  <c r="D22"/>
  <c r="K21"/>
  <c r="J21"/>
  <c r="I21"/>
  <c r="G21"/>
  <c r="F21"/>
  <c r="E21"/>
  <c r="D21"/>
  <c r="V20"/>
  <c r="K20"/>
  <c r="J20"/>
  <c r="I20"/>
  <c r="G20"/>
  <c r="F20"/>
  <c r="E20"/>
  <c r="D20"/>
  <c r="K19"/>
  <c r="J19"/>
  <c r="I19"/>
  <c r="G19"/>
  <c r="F19"/>
  <c r="E19"/>
  <c r="D19"/>
  <c r="V18"/>
  <c r="K18"/>
  <c r="J18"/>
  <c r="I18"/>
  <c r="G18"/>
  <c r="F18"/>
  <c r="E18"/>
  <c r="D18"/>
  <c r="K17"/>
  <c r="J17"/>
  <c r="I17"/>
  <c r="G17"/>
  <c r="F17"/>
  <c r="E17"/>
  <c r="D17"/>
  <c r="K16"/>
  <c r="J16"/>
  <c r="I16"/>
  <c r="G16"/>
  <c r="F16"/>
  <c r="E16"/>
  <c r="D16"/>
  <c r="K15"/>
  <c r="J15"/>
  <c r="I15"/>
  <c r="G15"/>
  <c r="F15"/>
  <c r="E15"/>
  <c r="D15"/>
  <c r="K14"/>
  <c r="J14"/>
  <c r="I14"/>
  <c r="G14"/>
  <c r="F14"/>
  <c r="E14"/>
  <c r="D14"/>
  <c r="K13"/>
  <c r="J13"/>
  <c r="I13"/>
  <c r="G13"/>
  <c r="F13"/>
  <c r="E13"/>
  <c r="D13"/>
  <c r="K12"/>
  <c r="J12"/>
  <c r="I12"/>
  <c r="G12"/>
  <c r="F12"/>
  <c r="E12"/>
  <c r="D12"/>
  <c r="K11"/>
  <c r="J11"/>
  <c r="I11"/>
  <c r="G11"/>
  <c r="F11"/>
  <c r="E11"/>
  <c r="D11"/>
  <c r="K10"/>
  <c r="J10"/>
  <c r="I10"/>
  <c r="G10"/>
  <c r="F10"/>
  <c r="E10"/>
  <c r="D10"/>
  <c r="K9"/>
  <c r="J9"/>
  <c r="I9"/>
  <c r="G9"/>
  <c r="F9"/>
  <c r="E9"/>
  <c r="D9"/>
  <c r="K8"/>
  <c r="J8"/>
  <c r="I8"/>
  <c r="G8"/>
  <c r="F8"/>
  <c r="E8"/>
  <c r="D8"/>
  <c r="BM7"/>
  <c r="BL7"/>
  <c r="BK7"/>
  <c r="BI7"/>
  <c r="BH7"/>
  <c r="BG7"/>
  <c r="BF7"/>
  <c r="BC7"/>
  <c r="BB7"/>
  <c r="BA7"/>
  <c r="AY7"/>
  <c r="AX7"/>
  <c r="AW7"/>
  <c r="AV7"/>
  <c r="AS7"/>
  <c r="AR7"/>
  <c r="AQ7"/>
  <c r="AO7"/>
  <c r="AN7"/>
  <c r="AM7"/>
  <c r="AL7"/>
  <c r="AI7"/>
  <c r="AH7"/>
  <c r="AG7"/>
  <c r="AE7"/>
  <c r="AD7"/>
  <c r="AC7"/>
  <c r="AB7"/>
  <c r="Y7"/>
  <c r="X7"/>
  <c r="W7"/>
  <c r="U7"/>
  <c r="T7"/>
  <c r="S7"/>
  <c r="R7"/>
  <c r="BM6"/>
  <c r="BL6"/>
  <c r="BK6"/>
  <c r="BI6"/>
  <c r="BH6"/>
  <c r="BG6"/>
  <c r="BF6"/>
  <c r="BE6"/>
  <c r="BC6"/>
  <c r="BB6"/>
  <c r="BA6"/>
  <c r="AY6"/>
  <c r="AX6"/>
  <c r="AW6"/>
  <c r="AV6"/>
  <c r="AU6"/>
  <c r="AS6"/>
  <c r="AR6"/>
  <c r="AQ6"/>
  <c r="AO6"/>
  <c r="AN6"/>
  <c r="AM6"/>
  <c r="AL6"/>
  <c r="AI6"/>
  <c r="AH6"/>
  <c r="AG6"/>
  <c r="AE6"/>
  <c r="AD6"/>
  <c r="AC6"/>
  <c r="AB6"/>
  <c r="Y6"/>
  <c r="X6"/>
  <c r="W6"/>
  <c r="U6"/>
  <c r="T6"/>
  <c r="S6"/>
  <c r="R6"/>
  <c r="BM5"/>
  <c r="BL5"/>
  <c r="BK5"/>
  <c r="BI5"/>
  <c r="BH5"/>
  <c r="BG5"/>
  <c r="BF5"/>
  <c r="BC5"/>
  <c r="BB5"/>
  <c r="BA5"/>
  <c r="AY5"/>
  <c r="AX5"/>
  <c r="AW5"/>
  <c r="AV5"/>
  <c r="AU5"/>
  <c r="AS5"/>
  <c r="AR5"/>
  <c r="AQ5"/>
  <c r="AO5"/>
  <c r="AN5"/>
  <c r="AM5"/>
  <c r="AL5"/>
  <c r="AK5"/>
  <c r="AI5"/>
  <c r="AH5"/>
  <c r="AG5"/>
  <c r="AE5"/>
  <c r="AD5"/>
  <c r="AC5"/>
  <c r="AB5"/>
  <c r="Y5"/>
  <c r="X5"/>
  <c r="W5"/>
  <c r="U5"/>
  <c r="T5"/>
  <c r="S5"/>
  <c r="R5"/>
  <c r="BM4"/>
  <c r="BL4"/>
  <c r="BK4"/>
  <c r="BI4"/>
  <c r="BH4"/>
  <c r="BG4"/>
  <c r="BF4"/>
  <c r="BC4"/>
  <c r="BB4"/>
  <c r="BA4"/>
  <c r="AY4"/>
  <c r="AX4"/>
  <c r="AW4"/>
  <c r="AV4"/>
  <c r="AS4"/>
  <c r="AR4"/>
  <c r="AQ4"/>
  <c r="AO4"/>
  <c r="AN4"/>
  <c r="AM4"/>
  <c r="AL4"/>
  <c r="AI4"/>
  <c r="AH4"/>
  <c r="AG4"/>
  <c r="AE4"/>
  <c r="AD4"/>
  <c r="AC4"/>
  <c r="AB4"/>
  <c r="Y4"/>
  <c r="X4"/>
  <c r="W4"/>
  <c r="U4"/>
  <c r="T4"/>
  <c r="S4"/>
  <c r="R4"/>
  <c r="BM3"/>
  <c r="BL3"/>
  <c r="BK3"/>
  <c r="BI3"/>
  <c r="BH3"/>
  <c r="BG3"/>
  <c r="BF3"/>
  <c r="BC3"/>
  <c r="BB3"/>
  <c r="BA3"/>
  <c r="AY3"/>
  <c r="AX3"/>
  <c r="AW3"/>
  <c r="AV3"/>
  <c r="AS3"/>
  <c r="AR3"/>
  <c r="AQ3"/>
  <c r="AO3"/>
  <c r="AN3"/>
  <c r="AM3"/>
  <c r="AL3"/>
  <c r="AK3"/>
  <c r="AI3"/>
  <c r="AH3"/>
  <c r="AG3"/>
  <c r="AE3"/>
  <c r="AD3"/>
  <c r="AC3"/>
  <c r="AB3"/>
  <c r="Y3"/>
  <c r="X3"/>
  <c r="W3"/>
  <c r="U3"/>
  <c r="T3"/>
  <c r="S3"/>
  <c r="R3"/>
  <c r="V2"/>
  <c r="AF2" s="1"/>
  <c r="AP2" s="1"/>
  <c r="AZ2" s="1"/>
  <c r="BJ2" s="1"/>
  <c r="U2"/>
  <c r="AE2" s="1"/>
  <c r="AO2" s="1"/>
  <c r="AY2" s="1"/>
  <c r="BI2" s="1"/>
  <c r="T2"/>
  <c r="AD2" s="1"/>
  <c r="AN2" s="1"/>
  <c r="AX2" s="1"/>
  <c r="BH2" s="1"/>
  <c r="S2"/>
  <c r="AC2" s="1"/>
  <c r="AM2" s="1"/>
  <c r="AW2" s="1"/>
  <c r="BG2" s="1"/>
  <c r="R2"/>
  <c r="AB2" s="1"/>
  <c r="AL2" s="1"/>
  <c r="AV2" s="1"/>
  <c r="BF2" s="1"/>
  <c r="Q2"/>
  <c r="AA2" s="1"/>
  <c r="AK2" s="1"/>
  <c r="AU2" s="1"/>
  <c r="BE2" s="1"/>
  <c r="O2"/>
  <c r="N2"/>
  <c r="M2"/>
  <c r="L2"/>
  <c r="A103" l="1"/>
  <c r="A99"/>
  <c r="A95"/>
  <c r="A91"/>
  <c r="A87"/>
  <c r="A83"/>
  <c r="A79"/>
  <c r="A75"/>
  <c r="A71"/>
  <c r="A67"/>
  <c r="A63"/>
  <c r="A59"/>
  <c r="A102"/>
  <c r="A100"/>
  <c r="A98"/>
  <c r="A96"/>
  <c r="A94"/>
  <c r="A92"/>
  <c r="A90"/>
  <c r="A88"/>
  <c r="A86"/>
  <c r="A84"/>
  <c r="A82"/>
  <c r="A80"/>
  <c r="A78"/>
  <c r="A76"/>
  <c r="A74"/>
  <c r="A72"/>
  <c r="A70"/>
  <c r="A68"/>
  <c r="A66"/>
  <c r="A64"/>
  <c r="A62"/>
  <c r="A60"/>
  <c r="A58"/>
  <c r="A56"/>
  <c r="A101"/>
  <c r="A97"/>
  <c r="A93"/>
  <c r="A89"/>
  <c r="A85"/>
  <c r="A81"/>
  <c r="A77"/>
  <c r="A73"/>
  <c r="A69"/>
  <c r="A65"/>
  <c r="A61"/>
  <c r="A57"/>
  <c r="A27"/>
  <c r="A36"/>
  <c r="A54"/>
  <c r="A50"/>
  <c r="A48"/>
  <c r="A46"/>
  <c r="A44"/>
  <c r="A42"/>
  <c r="A40"/>
  <c r="A38"/>
  <c r="A34"/>
  <c r="A32"/>
  <c r="A30"/>
  <c r="A28"/>
  <c r="A25"/>
  <c r="A23"/>
  <c r="A21"/>
  <c r="A16"/>
  <c r="A14"/>
  <c r="A12"/>
  <c r="A10"/>
  <c r="A18"/>
  <c r="A52"/>
  <c r="A55"/>
  <c r="A53"/>
  <c r="A51"/>
  <c r="A49"/>
  <c r="A47"/>
  <c r="A45"/>
  <c r="A43"/>
  <c r="A41"/>
  <c r="A39"/>
  <c r="A37"/>
  <c r="A35"/>
  <c r="A33"/>
  <c r="A31"/>
  <c r="A29"/>
  <c r="A19"/>
  <c r="A15"/>
  <c r="A11"/>
  <c r="AA5"/>
  <c r="A20"/>
  <c r="A26"/>
  <c r="A24"/>
  <c r="A22"/>
  <c r="A17"/>
  <c r="A13"/>
  <c r="A9"/>
  <c r="K7"/>
  <c r="O18" i="12" s="1"/>
  <c r="J7" i="29"/>
  <c r="N18" i="12" s="1"/>
  <c r="AA7" i="29"/>
  <c r="Q3"/>
  <c r="AA3"/>
  <c r="Q7"/>
  <c r="C100"/>
  <c r="M100" s="1"/>
  <c r="C102"/>
  <c r="BE3"/>
  <c r="Q4"/>
  <c r="AA4"/>
  <c r="AK4"/>
  <c r="AU4"/>
  <c r="BE4"/>
  <c r="Q6"/>
  <c r="AA6"/>
  <c r="AU7"/>
  <c r="V4"/>
  <c r="AF6"/>
  <c r="AZ4"/>
  <c r="AZ5"/>
  <c r="AZ6"/>
  <c r="AF8"/>
  <c r="J6"/>
  <c r="N17" i="12" s="1"/>
  <c r="E6" i="29"/>
  <c r="I17" i="12" s="1"/>
  <c r="G6" i="29"/>
  <c r="K17" i="12" s="1"/>
  <c r="F7" i="29"/>
  <c r="J18" i="12" s="1"/>
  <c r="AZ3" i="29"/>
  <c r="J5"/>
  <c r="N16" i="12" s="1"/>
  <c r="AF5" i="29"/>
  <c r="AF4"/>
  <c r="BJ3"/>
  <c r="BJ4"/>
  <c r="BJ5"/>
  <c r="BJ6"/>
  <c r="D4"/>
  <c r="H15" i="12" s="1"/>
  <c r="BE5" i="29"/>
  <c r="BE7"/>
  <c r="AU3"/>
  <c r="G3"/>
  <c r="K14" i="12" s="1"/>
  <c r="F4" i="29"/>
  <c r="J15" i="12" s="1"/>
  <c r="I4" i="29"/>
  <c r="M15" i="12" s="1"/>
  <c r="K4" i="29"/>
  <c r="O15" i="12" s="1"/>
  <c r="E5" i="29"/>
  <c r="I16" i="12" s="1"/>
  <c r="AP3" i="29"/>
  <c r="AP4"/>
  <c r="AP5"/>
  <c r="AP6"/>
  <c r="E3"/>
  <c r="I14" i="12" s="1"/>
  <c r="AK6" i="29"/>
  <c r="AK7"/>
  <c r="D7"/>
  <c r="H18" i="12" s="1"/>
  <c r="I7" i="29"/>
  <c r="M18" i="12" s="1"/>
  <c r="G5" i="29"/>
  <c r="K16" i="12" s="1"/>
  <c r="J3" i="29"/>
  <c r="N14" i="12" s="1"/>
  <c r="F3" i="29"/>
  <c r="J14" i="12" s="1"/>
  <c r="K3" i="29"/>
  <c r="O14" i="12" s="1"/>
  <c r="C19" i="29"/>
  <c r="C23"/>
  <c r="C27"/>
  <c r="C31"/>
  <c r="E4"/>
  <c r="I15" i="12" s="1"/>
  <c r="G4" i="29"/>
  <c r="K15" i="12" s="1"/>
  <c r="J4" i="29"/>
  <c r="N15" i="12" s="1"/>
  <c r="C35" i="29"/>
  <c r="C39"/>
  <c r="C43"/>
  <c r="C47"/>
  <c r="C51"/>
  <c r="C55"/>
  <c r="D5"/>
  <c r="H16" i="12" s="1"/>
  <c r="F5" i="29"/>
  <c r="J16" i="12" s="1"/>
  <c r="I5" i="29"/>
  <c r="M16" i="12" s="1"/>
  <c r="K5" i="29"/>
  <c r="O16" i="12" s="1"/>
  <c r="D6" i="29"/>
  <c r="H17" i="12" s="1"/>
  <c r="F6" i="29"/>
  <c r="J17" i="12" s="1"/>
  <c r="I6" i="29"/>
  <c r="M17" i="12" s="1"/>
  <c r="K6" i="29"/>
  <c r="O17" i="12" s="1"/>
  <c r="D3" i="29"/>
  <c r="H14" i="12" s="1"/>
  <c r="I3" i="29"/>
  <c r="M14" i="12" s="1"/>
  <c r="E7" i="29"/>
  <c r="I18" i="12" s="1"/>
  <c r="G7" i="29"/>
  <c r="K18" i="12" s="1"/>
  <c r="N102" i="29"/>
  <c r="V6"/>
  <c r="V5"/>
  <c r="O39"/>
  <c r="O55"/>
  <c r="Q5"/>
  <c r="V3"/>
  <c r="N19"/>
  <c r="C21"/>
  <c r="C25"/>
  <c r="C29"/>
  <c r="C33"/>
  <c r="C37"/>
  <c r="L39"/>
  <c r="C41"/>
  <c r="C45"/>
  <c r="L47"/>
  <c r="C49"/>
  <c r="C53"/>
  <c r="L55"/>
  <c r="C57"/>
  <c r="N100"/>
  <c r="C9"/>
  <c r="C11"/>
  <c r="C13"/>
  <c r="C15"/>
  <c r="C17"/>
  <c r="H27"/>
  <c r="C8"/>
  <c r="C10"/>
  <c r="C12"/>
  <c r="C14"/>
  <c r="C16"/>
  <c r="C18"/>
  <c r="C20"/>
  <c r="C22"/>
  <c r="C24"/>
  <c r="C26"/>
  <c r="N27"/>
  <c r="C28"/>
  <c r="C30"/>
  <c r="C32"/>
  <c r="C34"/>
  <c r="C36"/>
  <c r="C38"/>
  <c r="H39"/>
  <c r="C40"/>
  <c r="H41"/>
  <c r="C42"/>
  <c r="H43"/>
  <c r="C44"/>
  <c r="C46"/>
  <c r="H47"/>
  <c r="C48"/>
  <c r="C50"/>
  <c r="C52"/>
  <c r="H53"/>
  <c r="C54"/>
  <c r="H55"/>
  <c r="C56"/>
  <c r="H57"/>
  <c r="C58"/>
  <c r="C60"/>
  <c r="C62"/>
  <c r="C64"/>
  <c r="C66"/>
  <c r="C68"/>
  <c r="C70"/>
  <c r="C72"/>
  <c r="C74"/>
  <c r="C76"/>
  <c r="C78"/>
  <c r="C80"/>
  <c r="C82"/>
  <c r="C84"/>
  <c r="C86"/>
  <c r="C88"/>
  <c r="C90"/>
  <c r="C92"/>
  <c r="C94"/>
  <c r="C96"/>
  <c r="C98"/>
  <c r="C59"/>
  <c r="C61"/>
  <c r="C63"/>
  <c r="C65"/>
  <c r="C67"/>
  <c r="C69"/>
  <c r="C71"/>
  <c r="C73"/>
  <c r="C75"/>
  <c r="C77"/>
  <c r="C79"/>
  <c r="C81"/>
  <c r="C83"/>
  <c r="C85"/>
  <c r="C87"/>
  <c r="C89"/>
  <c r="C91"/>
  <c r="C93"/>
  <c r="C95"/>
  <c r="C97"/>
  <c r="C99"/>
  <c r="C101"/>
  <c r="C103"/>
  <c r="AL101" i="14"/>
  <c r="AK101"/>
  <c r="AJ101"/>
  <c r="AI101"/>
  <c r="AH101"/>
  <c r="AG101"/>
  <c r="AF101"/>
  <c r="AE101"/>
  <c r="T101"/>
  <c r="S101"/>
  <c r="R101"/>
  <c r="Q101"/>
  <c r="X101"/>
  <c r="W101"/>
  <c r="V101"/>
  <c r="U101"/>
  <c r="N2" i="27"/>
  <c r="O2"/>
  <c r="P2"/>
  <c r="G5" i="14"/>
  <c r="H5"/>
  <c r="I5"/>
  <c r="J5"/>
  <c r="G6"/>
  <c r="H6"/>
  <c r="I6"/>
  <c r="J6"/>
  <c r="G7"/>
  <c r="H7"/>
  <c r="I7"/>
  <c r="J7"/>
  <c r="G8"/>
  <c r="H8"/>
  <c r="I8"/>
  <c r="J8"/>
  <c r="G9"/>
  <c r="H9"/>
  <c r="I9"/>
  <c r="J9"/>
  <c r="G10"/>
  <c r="H10"/>
  <c r="I10"/>
  <c r="J10"/>
  <c r="G11"/>
  <c r="H11"/>
  <c r="I11"/>
  <c r="J11"/>
  <c r="G12"/>
  <c r="H12"/>
  <c r="I12"/>
  <c r="J12"/>
  <c r="G13"/>
  <c r="H13"/>
  <c r="I13"/>
  <c r="J13"/>
  <c r="G14"/>
  <c r="H14"/>
  <c r="I14"/>
  <c r="J14"/>
  <c r="G15"/>
  <c r="H15"/>
  <c r="I15"/>
  <c r="J15"/>
  <c r="G16"/>
  <c r="H16"/>
  <c r="I16"/>
  <c r="J16"/>
  <c r="G17"/>
  <c r="H17"/>
  <c r="I17"/>
  <c r="J17"/>
  <c r="G18"/>
  <c r="H18"/>
  <c r="I18"/>
  <c r="J18"/>
  <c r="G19"/>
  <c r="H19"/>
  <c r="I19"/>
  <c r="J19"/>
  <c r="G20"/>
  <c r="H20"/>
  <c r="I20"/>
  <c r="J20"/>
  <c r="G21"/>
  <c r="H21"/>
  <c r="I21"/>
  <c r="J21"/>
  <c r="G22"/>
  <c r="H22"/>
  <c r="I22"/>
  <c r="J22"/>
  <c r="G23"/>
  <c r="H23"/>
  <c r="I23"/>
  <c r="J23"/>
  <c r="G24"/>
  <c r="H24"/>
  <c r="I24"/>
  <c r="J24"/>
  <c r="G25"/>
  <c r="H25"/>
  <c r="I25"/>
  <c r="J25"/>
  <c r="G26"/>
  <c r="H26"/>
  <c r="I26"/>
  <c r="J26"/>
  <c r="G27"/>
  <c r="H27"/>
  <c r="I27"/>
  <c r="J27"/>
  <c r="G28"/>
  <c r="H28"/>
  <c r="I28"/>
  <c r="J28"/>
  <c r="O100" i="29" l="1"/>
  <c r="AF3"/>
  <c r="H103"/>
  <c r="H99"/>
  <c r="H95"/>
  <c r="H91"/>
  <c r="H87"/>
  <c r="H83"/>
  <c r="H79"/>
  <c r="H75"/>
  <c r="H71"/>
  <c r="H67"/>
  <c r="H63"/>
  <c r="H59"/>
  <c r="H98"/>
  <c r="H94"/>
  <c r="H90"/>
  <c r="H86"/>
  <c r="H82"/>
  <c r="H78"/>
  <c r="H74"/>
  <c r="H70"/>
  <c r="H66"/>
  <c r="H62"/>
  <c r="H58"/>
  <c r="N56"/>
  <c r="H54"/>
  <c r="H52"/>
  <c r="H48"/>
  <c r="H46"/>
  <c r="H36"/>
  <c r="H28"/>
  <c r="H26"/>
  <c r="H22"/>
  <c r="H18"/>
  <c r="H14"/>
  <c r="H10"/>
  <c r="H15"/>
  <c r="H11"/>
  <c r="L49"/>
  <c r="L45"/>
  <c r="H33"/>
  <c r="N25"/>
  <c r="M55"/>
  <c r="O47"/>
  <c r="M39"/>
  <c r="M27"/>
  <c r="H19"/>
  <c r="H100"/>
  <c r="A8"/>
  <c r="H101"/>
  <c r="H97"/>
  <c r="H93"/>
  <c r="H89"/>
  <c r="H85"/>
  <c r="H81"/>
  <c r="H77"/>
  <c r="H73"/>
  <c r="H69"/>
  <c r="H65"/>
  <c r="H61"/>
  <c r="H96"/>
  <c r="H92"/>
  <c r="H88"/>
  <c r="H84"/>
  <c r="H76"/>
  <c r="H72"/>
  <c r="H68"/>
  <c r="H64"/>
  <c r="H60"/>
  <c r="H50"/>
  <c r="H44"/>
  <c r="H42"/>
  <c r="H40"/>
  <c r="H38"/>
  <c r="H34"/>
  <c r="H30"/>
  <c r="H24"/>
  <c r="H20"/>
  <c r="H16"/>
  <c r="H12"/>
  <c r="L8"/>
  <c r="H17"/>
  <c r="H13"/>
  <c r="H9"/>
  <c r="L57"/>
  <c r="L53"/>
  <c r="L41"/>
  <c r="H37"/>
  <c r="L29"/>
  <c r="N21"/>
  <c r="O51"/>
  <c r="O43"/>
  <c r="H35"/>
  <c r="O31"/>
  <c r="H23"/>
  <c r="L102"/>
  <c r="M47"/>
  <c r="O21"/>
  <c r="N23"/>
  <c r="H49"/>
  <c r="L51"/>
  <c r="N43"/>
  <c r="M31"/>
  <c r="Q9" i="12"/>
  <c r="H51" i="29"/>
  <c r="H102"/>
  <c r="N31"/>
  <c r="M51"/>
  <c r="M43"/>
  <c r="M35"/>
  <c r="M23"/>
  <c r="H45"/>
  <c r="H4"/>
  <c r="L15" i="12" s="1"/>
  <c r="O27" i="29"/>
  <c r="L27"/>
  <c r="L100"/>
  <c r="N51"/>
  <c r="L43"/>
  <c r="N35"/>
  <c r="M19"/>
  <c r="O102"/>
  <c r="H31"/>
  <c r="H29"/>
  <c r="O23"/>
  <c r="M102"/>
  <c r="N55"/>
  <c r="N47"/>
  <c r="N39"/>
  <c r="L31"/>
  <c r="L23"/>
  <c r="AZ7"/>
  <c r="O25"/>
  <c r="O41"/>
  <c r="L35"/>
  <c r="O35"/>
  <c r="H5"/>
  <c r="L16" i="12" s="1"/>
  <c r="H6" i="29"/>
  <c r="L17" i="12" s="1"/>
  <c r="V7" i="29"/>
  <c r="AF7"/>
  <c r="H3"/>
  <c r="L14" i="12" s="1"/>
  <c r="L19" i="29"/>
  <c r="O19"/>
  <c r="BJ7"/>
  <c r="O57"/>
  <c r="AP7"/>
  <c r="O49"/>
  <c r="M41"/>
  <c r="O37"/>
  <c r="O33"/>
  <c r="M57"/>
  <c r="O53"/>
  <c r="H25"/>
  <c r="H21"/>
  <c r="M25"/>
  <c r="M49"/>
  <c r="O45"/>
  <c r="M33"/>
  <c r="O29"/>
  <c r="M53"/>
  <c r="M45"/>
  <c r="M37"/>
  <c r="M29"/>
  <c r="M21"/>
  <c r="N57"/>
  <c r="N53"/>
  <c r="N49"/>
  <c r="N45"/>
  <c r="N41"/>
  <c r="N37"/>
  <c r="N33"/>
  <c r="N29"/>
  <c r="L25"/>
  <c r="L21"/>
  <c r="L37"/>
  <c r="L33"/>
  <c r="O8"/>
  <c r="M8"/>
  <c r="H80"/>
  <c r="C6"/>
  <c r="G17" i="12" s="1"/>
  <c r="H32" i="29"/>
  <c r="C4"/>
  <c r="G15" i="12" s="1"/>
  <c r="N103" i="29"/>
  <c r="N101"/>
  <c r="N99"/>
  <c r="O98"/>
  <c r="O97"/>
  <c r="N96"/>
  <c r="N95"/>
  <c r="O94"/>
  <c r="O93"/>
  <c r="N92"/>
  <c r="N91"/>
  <c r="O90"/>
  <c r="O89"/>
  <c r="N88"/>
  <c r="N87"/>
  <c r="N86"/>
  <c r="N85"/>
  <c r="N84"/>
  <c r="N83"/>
  <c r="N82"/>
  <c r="N81"/>
  <c r="N80"/>
  <c r="N79"/>
  <c r="N78"/>
  <c r="N77"/>
  <c r="N76"/>
  <c r="N75"/>
  <c r="N74"/>
  <c r="N73"/>
  <c r="N72"/>
  <c r="O71"/>
  <c r="O70"/>
  <c r="N69"/>
  <c r="N68"/>
  <c r="O67"/>
  <c r="O66"/>
  <c r="N65"/>
  <c r="N64"/>
  <c r="N63"/>
  <c r="N62"/>
  <c r="O61"/>
  <c r="O60"/>
  <c r="N59"/>
  <c r="N58"/>
  <c r="O103"/>
  <c r="O101"/>
  <c r="O99"/>
  <c r="N98"/>
  <c r="N97"/>
  <c r="O96"/>
  <c r="O95"/>
  <c r="N94"/>
  <c r="N93"/>
  <c r="O92"/>
  <c r="O91"/>
  <c r="N90"/>
  <c r="N89"/>
  <c r="O88"/>
  <c r="O87"/>
  <c r="O86"/>
  <c r="O85"/>
  <c r="O84"/>
  <c r="O83"/>
  <c r="O82"/>
  <c r="O81"/>
  <c r="O80"/>
  <c r="O79"/>
  <c r="O78"/>
  <c r="O77"/>
  <c r="O76"/>
  <c r="O75"/>
  <c r="O74"/>
  <c r="O73"/>
  <c r="O72"/>
  <c r="N71"/>
  <c r="N70"/>
  <c r="O69"/>
  <c r="O68"/>
  <c r="N67"/>
  <c r="N66"/>
  <c r="O65"/>
  <c r="O64"/>
  <c r="O63"/>
  <c r="O62"/>
  <c r="N61"/>
  <c r="N60"/>
  <c r="O59"/>
  <c r="O58"/>
  <c r="M56"/>
  <c r="M54"/>
  <c r="M52"/>
  <c r="M50"/>
  <c r="L48"/>
  <c r="L46"/>
  <c r="L44"/>
  <c r="L42"/>
  <c r="L40"/>
  <c r="L38"/>
  <c r="M36"/>
  <c r="L34"/>
  <c r="M32"/>
  <c r="M30"/>
  <c r="M28"/>
  <c r="N54"/>
  <c r="N52"/>
  <c r="N50"/>
  <c r="O48"/>
  <c r="O46"/>
  <c r="O44"/>
  <c r="O42"/>
  <c r="O40"/>
  <c r="O38"/>
  <c r="N36"/>
  <c r="O34"/>
  <c r="N32"/>
  <c r="N30"/>
  <c r="N28"/>
  <c r="M26"/>
  <c r="M24"/>
  <c r="L22"/>
  <c r="M20"/>
  <c r="L18"/>
  <c r="L17"/>
  <c r="L16"/>
  <c r="L15"/>
  <c r="L14"/>
  <c r="L13"/>
  <c r="L12"/>
  <c r="L11"/>
  <c r="L10"/>
  <c r="L9"/>
  <c r="L26"/>
  <c r="L24"/>
  <c r="M22"/>
  <c r="L20"/>
  <c r="M18"/>
  <c r="M17"/>
  <c r="M16"/>
  <c r="M15"/>
  <c r="M14"/>
  <c r="M13"/>
  <c r="M12"/>
  <c r="M11"/>
  <c r="M10"/>
  <c r="M9"/>
  <c r="H56"/>
  <c r="C5"/>
  <c r="G16" i="12" s="1"/>
  <c r="C7" i="29"/>
  <c r="G18" i="12" s="1"/>
  <c r="C3" i="29"/>
  <c r="G14" i="12" s="1"/>
  <c r="H8" i="29"/>
  <c r="L103"/>
  <c r="L101"/>
  <c r="L99"/>
  <c r="M98"/>
  <c r="M97"/>
  <c r="L96"/>
  <c r="L95"/>
  <c r="M94"/>
  <c r="M93"/>
  <c r="L92"/>
  <c r="L91"/>
  <c r="M90"/>
  <c r="M89"/>
  <c r="L88"/>
  <c r="L87"/>
  <c r="L86"/>
  <c r="L85"/>
  <c r="L84"/>
  <c r="L83"/>
  <c r="L82"/>
  <c r="L81"/>
  <c r="L80"/>
  <c r="L79"/>
  <c r="L78"/>
  <c r="L77"/>
  <c r="L76"/>
  <c r="L75"/>
  <c r="L74"/>
  <c r="L73"/>
  <c r="L72"/>
  <c r="M71"/>
  <c r="M70"/>
  <c r="L69"/>
  <c r="L68"/>
  <c r="M67"/>
  <c r="M66"/>
  <c r="L65"/>
  <c r="L64"/>
  <c r="L63"/>
  <c r="L62"/>
  <c r="M61"/>
  <c r="M60"/>
  <c r="L59"/>
  <c r="L58"/>
  <c r="M103"/>
  <c r="M101"/>
  <c r="M99"/>
  <c r="L98"/>
  <c r="L97"/>
  <c r="M96"/>
  <c r="M95"/>
  <c r="L94"/>
  <c r="L93"/>
  <c r="M92"/>
  <c r="M91"/>
  <c r="L90"/>
  <c r="L89"/>
  <c r="M88"/>
  <c r="M87"/>
  <c r="M86"/>
  <c r="M85"/>
  <c r="M84"/>
  <c r="M83"/>
  <c r="M82"/>
  <c r="M81"/>
  <c r="M80"/>
  <c r="M79"/>
  <c r="M78"/>
  <c r="M77"/>
  <c r="M76"/>
  <c r="M75"/>
  <c r="M74"/>
  <c r="M73"/>
  <c r="M72"/>
  <c r="L71"/>
  <c r="L70"/>
  <c r="M69"/>
  <c r="M68"/>
  <c r="L67"/>
  <c r="L66"/>
  <c r="M65"/>
  <c r="M64"/>
  <c r="M63"/>
  <c r="M62"/>
  <c r="L61"/>
  <c r="L60"/>
  <c r="M59"/>
  <c r="M58"/>
  <c r="O56"/>
  <c r="O54"/>
  <c r="O52"/>
  <c r="O50"/>
  <c r="N48"/>
  <c r="N46"/>
  <c r="N44"/>
  <c r="N42"/>
  <c r="N40"/>
  <c r="N38"/>
  <c r="O36"/>
  <c r="N34"/>
  <c r="O32"/>
  <c r="O30"/>
  <c r="O28"/>
  <c r="L56"/>
  <c r="L54"/>
  <c r="L52"/>
  <c r="L50"/>
  <c r="M48"/>
  <c r="M46"/>
  <c r="M44"/>
  <c r="M42"/>
  <c r="M40"/>
  <c r="M38"/>
  <c r="L36"/>
  <c r="M34"/>
  <c r="L32"/>
  <c r="L30"/>
  <c r="L28"/>
  <c r="N8"/>
  <c r="O26"/>
  <c r="O24"/>
  <c r="N22"/>
  <c r="O20"/>
  <c r="N18"/>
  <c r="N17"/>
  <c r="N16"/>
  <c r="N15"/>
  <c r="N14"/>
  <c r="N13"/>
  <c r="N12"/>
  <c r="N11"/>
  <c r="N10"/>
  <c r="N9"/>
  <c r="N26"/>
  <c r="N24"/>
  <c r="O22"/>
  <c r="N20"/>
  <c r="O18"/>
  <c r="O17"/>
  <c r="O16"/>
  <c r="O15"/>
  <c r="O14"/>
  <c r="O13"/>
  <c r="O12"/>
  <c r="O11"/>
  <c r="O10"/>
  <c r="O9"/>
  <c r="H7" l="1"/>
  <c r="L18" i="12" s="1"/>
  <c r="N7" i="29"/>
  <c r="O7"/>
  <c r="L7"/>
  <c r="M7"/>
  <c r="N5"/>
  <c r="O5"/>
  <c r="L5"/>
  <c r="M5"/>
  <c r="N3"/>
  <c r="O3"/>
  <c r="L3"/>
  <c r="M3"/>
  <c r="O4"/>
  <c r="N4"/>
  <c r="M4"/>
  <c r="L4"/>
  <c r="O6"/>
  <c r="N6"/>
  <c r="M6"/>
  <c r="L6"/>
  <c r="BP9" i="27" l="1"/>
  <c r="BP10"/>
  <c r="BP11"/>
  <c r="BP12"/>
  <c r="BP13"/>
  <c r="BP14"/>
  <c r="BP15"/>
  <c r="BP16"/>
  <c r="BP17"/>
  <c r="BP18"/>
  <c r="BP19"/>
  <c r="BP20"/>
  <c r="BP21"/>
  <c r="BP22"/>
  <c r="BP23"/>
  <c r="BP24"/>
  <c r="BP25"/>
  <c r="BP26"/>
  <c r="BP27"/>
  <c r="BP28"/>
  <c r="BP29"/>
  <c r="BP30"/>
  <c r="BP31"/>
  <c r="BP32"/>
  <c r="BP33"/>
  <c r="BP34"/>
  <c r="BP35"/>
  <c r="BP36"/>
  <c r="BP37"/>
  <c r="BP38"/>
  <c r="BP39"/>
  <c r="BP40"/>
  <c r="BP41"/>
  <c r="BP42"/>
  <c r="BP43"/>
  <c r="BP44"/>
  <c r="BP45"/>
  <c r="BP46"/>
  <c r="BP47"/>
  <c r="BP48"/>
  <c r="BP49"/>
  <c r="BP50"/>
  <c r="BP51"/>
  <c r="BP52"/>
  <c r="BP53"/>
  <c r="BP54"/>
  <c r="BP55"/>
  <c r="BP56"/>
  <c r="BP57"/>
  <c r="BP58"/>
  <c r="BP59"/>
  <c r="BP60"/>
  <c r="BP61"/>
  <c r="BP62"/>
  <c r="BP63"/>
  <c r="BP64"/>
  <c r="BP65"/>
  <c r="BP66"/>
  <c r="BP67"/>
  <c r="BP68"/>
  <c r="BP69"/>
  <c r="BP70"/>
  <c r="BP71"/>
  <c r="BP72"/>
  <c r="BP73"/>
  <c r="BP74"/>
  <c r="BP75"/>
  <c r="BP76"/>
  <c r="BP77"/>
  <c r="BP78"/>
  <c r="BP79"/>
  <c r="BP80"/>
  <c r="BP81"/>
  <c r="BP82"/>
  <c r="BP83"/>
  <c r="BP84"/>
  <c r="BP85"/>
  <c r="BP86"/>
  <c r="BP87"/>
  <c r="BP88"/>
  <c r="BP89"/>
  <c r="BP90"/>
  <c r="BP91"/>
  <c r="BP92"/>
  <c r="BP93"/>
  <c r="BP94"/>
  <c r="BP95"/>
  <c r="BP96"/>
  <c r="BP97"/>
  <c r="BP98"/>
  <c r="BP99"/>
  <c r="BP100"/>
  <c r="BP101"/>
  <c r="BP102"/>
  <c r="BP103"/>
  <c r="BP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S2"/>
  <c r="AD2" s="1"/>
  <c r="AO2" s="1"/>
  <c r="AZ2" s="1"/>
  <c r="BK2" s="1"/>
  <c r="L103"/>
  <c r="K103"/>
  <c r="J103"/>
  <c r="H103"/>
  <c r="G103"/>
  <c r="F103"/>
  <c r="E103"/>
  <c r="L102"/>
  <c r="K102"/>
  <c r="J102"/>
  <c r="H102"/>
  <c r="G102"/>
  <c r="F102"/>
  <c r="E102"/>
  <c r="L101"/>
  <c r="K101"/>
  <c r="J101"/>
  <c r="H101"/>
  <c r="G101"/>
  <c r="F101"/>
  <c r="E101"/>
  <c r="L100"/>
  <c r="K100"/>
  <c r="J100"/>
  <c r="H100"/>
  <c r="G100"/>
  <c r="F100"/>
  <c r="E100"/>
  <c r="L99"/>
  <c r="K99"/>
  <c r="J99"/>
  <c r="H99"/>
  <c r="G99"/>
  <c r="F99"/>
  <c r="E99"/>
  <c r="L98"/>
  <c r="K98"/>
  <c r="J98"/>
  <c r="H98"/>
  <c r="G98"/>
  <c r="F98"/>
  <c r="E98"/>
  <c r="L97"/>
  <c r="K97"/>
  <c r="J97"/>
  <c r="H97"/>
  <c r="G97"/>
  <c r="F97"/>
  <c r="E97"/>
  <c r="L96"/>
  <c r="K96"/>
  <c r="J96"/>
  <c r="H96"/>
  <c r="G96"/>
  <c r="F96"/>
  <c r="E96"/>
  <c r="L95"/>
  <c r="K95"/>
  <c r="J95"/>
  <c r="H95"/>
  <c r="G95"/>
  <c r="F95"/>
  <c r="E95"/>
  <c r="L94"/>
  <c r="K94"/>
  <c r="J94"/>
  <c r="H94"/>
  <c r="G94"/>
  <c r="F94"/>
  <c r="E94"/>
  <c r="L93"/>
  <c r="K93"/>
  <c r="J93"/>
  <c r="H93"/>
  <c r="G93"/>
  <c r="F93"/>
  <c r="E93"/>
  <c r="L92"/>
  <c r="K92"/>
  <c r="J92"/>
  <c r="H92"/>
  <c r="G92"/>
  <c r="F92"/>
  <c r="E92"/>
  <c r="L91"/>
  <c r="K91"/>
  <c r="J91"/>
  <c r="H91"/>
  <c r="G91"/>
  <c r="F91"/>
  <c r="E91"/>
  <c r="L90"/>
  <c r="K90"/>
  <c r="J90"/>
  <c r="H90"/>
  <c r="G90"/>
  <c r="F90"/>
  <c r="E90"/>
  <c r="L89"/>
  <c r="K89"/>
  <c r="J89"/>
  <c r="H89"/>
  <c r="G89"/>
  <c r="F89"/>
  <c r="E89"/>
  <c r="L88"/>
  <c r="K88"/>
  <c r="J88"/>
  <c r="H88"/>
  <c r="G88"/>
  <c r="F88"/>
  <c r="E88"/>
  <c r="L87"/>
  <c r="K87"/>
  <c r="J87"/>
  <c r="H87"/>
  <c r="G87"/>
  <c r="F87"/>
  <c r="E87"/>
  <c r="L86"/>
  <c r="K86"/>
  <c r="J86"/>
  <c r="H86"/>
  <c r="G86"/>
  <c r="F86"/>
  <c r="E86"/>
  <c r="L85"/>
  <c r="K85"/>
  <c r="J85"/>
  <c r="H85"/>
  <c r="G85"/>
  <c r="F85"/>
  <c r="E85"/>
  <c r="L84"/>
  <c r="K84"/>
  <c r="J84"/>
  <c r="H84"/>
  <c r="G84"/>
  <c r="F84"/>
  <c r="E84"/>
  <c r="L83"/>
  <c r="K83"/>
  <c r="J83"/>
  <c r="H83"/>
  <c r="G83"/>
  <c r="F83"/>
  <c r="E83"/>
  <c r="L82"/>
  <c r="K82"/>
  <c r="J82"/>
  <c r="H82"/>
  <c r="G82"/>
  <c r="F82"/>
  <c r="E82"/>
  <c r="L81"/>
  <c r="K81"/>
  <c r="J81"/>
  <c r="H81"/>
  <c r="G81"/>
  <c r="F81"/>
  <c r="E81"/>
  <c r="BK6"/>
  <c r="L80"/>
  <c r="K80"/>
  <c r="J80"/>
  <c r="H80"/>
  <c r="G80"/>
  <c r="F80"/>
  <c r="E80"/>
  <c r="L79"/>
  <c r="K79"/>
  <c r="J79"/>
  <c r="H79"/>
  <c r="G79"/>
  <c r="F79"/>
  <c r="E79"/>
  <c r="L78"/>
  <c r="K78"/>
  <c r="J78"/>
  <c r="H78"/>
  <c r="G78"/>
  <c r="F78"/>
  <c r="E78"/>
  <c r="L77"/>
  <c r="K77"/>
  <c r="J77"/>
  <c r="H77"/>
  <c r="G77"/>
  <c r="F77"/>
  <c r="E77"/>
  <c r="L76"/>
  <c r="K76"/>
  <c r="J76"/>
  <c r="H76"/>
  <c r="G76"/>
  <c r="F76"/>
  <c r="E76"/>
  <c r="L75"/>
  <c r="K75"/>
  <c r="J75"/>
  <c r="H75"/>
  <c r="G75"/>
  <c r="F75"/>
  <c r="E75"/>
  <c r="L74"/>
  <c r="K74"/>
  <c r="J74"/>
  <c r="H74"/>
  <c r="G74"/>
  <c r="F74"/>
  <c r="E74"/>
  <c r="L73"/>
  <c r="K73"/>
  <c r="J73"/>
  <c r="H73"/>
  <c r="G73"/>
  <c r="F73"/>
  <c r="E73"/>
  <c r="L72"/>
  <c r="K72"/>
  <c r="J72"/>
  <c r="H72"/>
  <c r="G72"/>
  <c r="F72"/>
  <c r="E72"/>
  <c r="L71"/>
  <c r="K71"/>
  <c r="J71"/>
  <c r="H71"/>
  <c r="G71"/>
  <c r="F71"/>
  <c r="E71"/>
  <c r="L70"/>
  <c r="K70"/>
  <c r="J70"/>
  <c r="H70"/>
  <c r="G70"/>
  <c r="F70"/>
  <c r="E70"/>
  <c r="L69"/>
  <c r="K69"/>
  <c r="J69"/>
  <c r="H69"/>
  <c r="G69"/>
  <c r="F69"/>
  <c r="E69"/>
  <c r="L68"/>
  <c r="K68"/>
  <c r="J68"/>
  <c r="H68"/>
  <c r="G68"/>
  <c r="F68"/>
  <c r="E68"/>
  <c r="L67"/>
  <c r="K67"/>
  <c r="J67"/>
  <c r="H67"/>
  <c r="G67"/>
  <c r="F67"/>
  <c r="E67"/>
  <c r="L66"/>
  <c r="K66"/>
  <c r="J66"/>
  <c r="H66"/>
  <c r="G66"/>
  <c r="F66"/>
  <c r="E66"/>
  <c r="L65"/>
  <c r="K65"/>
  <c r="J65"/>
  <c r="H65"/>
  <c r="G65"/>
  <c r="F65"/>
  <c r="E65"/>
  <c r="L64"/>
  <c r="K64"/>
  <c r="J64"/>
  <c r="H64"/>
  <c r="G64"/>
  <c r="F64"/>
  <c r="E64"/>
  <c r="L63"/>
  <c r="K63"/>
  <c r="J63"/>
  <c r="H63"/>
  <c r="G63"/>
  <c r="F63"/>
  <c r="E63"/>
  <c r="L62"/>
  <c r="K62"/>
  <c r="J62"/>
  <c r="H62"/>
  <c r="G62"/>
  <c r="F62"/>
  <c r="E62"/>
  <c r="L61"/>
  <c r="K61"/>
  <c r="J61"/>
  <c r="H61"/>
  <c r="G61"/>
  <c r="F61"/>
  <c r="E61"/>
  <c r="L60"/>
  <c r="K60"/>
  <c r="J60"/>
  <c r="H60"/>
  <c r="G60"/>
  <c r="F60"/>
  <c r="E60"/>
  <c r="L59"/>
  <c r="K59"/>
  <c r="J59"/>
  <c r="H59"/>
  <c r="G59"/>
  <c r="F59"/>
  <c r="E59"/>
  <c r="L58"/>
  <c r="K58"/>
  <c r="J58"/>
  <c r="H58"/>
  <c r="G58"/>
  <c r="F58"/>
  <c r="E58"/>
  <c r="L57"/>
  <c r="K57"/>
  <c r="J57"/>
  <c r="H57"/>
  <c r="G57"/>
  <c r="F57"/>
  <c r="E57"/>
  <c r="BJ5"/>
  <c r="L56"/>
  <c r="K56"/>
  <c r="J56"/>
  <c r="H56"/>
  <c r="G56"/>
  <c r="F56"/>
  <c r="E56"/>
  <c r="L55"/>
  <c r="K55"/>
  <c r="J55"/>
  <c r="H55"/>
  <c r="G55"/>
  <c r="F55"/>
  <c r="E55"/>
  <c r="L54"/>
  <c r="K54"/>
  <c r="J54"/>
  <c r="H54"/>
  <c r="G54"/>
  <c r="F54"/>
  <c r="E54"/>
  <c r="L53"/>
  <c r="K53"/>
  <c r="J53"/>
  <c r="H53"/>
  <c r="G53"/>
  <c r="F53"/>
  <c r="E53"/>
  <c r="L52"/>
  <c r="K52"/>
  <c r="J52"/>
  <c r="H52"/>
  <c r="G52"/>
  <c r="F52"/>
  <c r="E52"/>
  <c r="L51"/>
  <c r="K51"/>
  <c r="J51"/>
  <c r="H51"/>
  <c r="G51"/>
  <c r="F51"/>
  <c r="E51"/>
  <c r="L50"/>
  <c r="K50"/>
  <c r="J50"/>
  <c r="H50"/>
  <c r="G50"/>
  <c r="F50"/>
  <c r="E50"/>
  <c r="L49"/>
  <c r="K49"/>
  <c r="J49"/>
  <c r="H49"/>
  <c r="G49"/>
  <c r="F49"/>
  <c r="E49"/>
  <c r="L48"/>
  <c r="K48"/>
  <c r="J48"/>
  <c r="H48"/>
  <c r="G48"/>
  <c r="F48"/>
  <c r="E48"/>
  <c r="L47"/>
  <c r="K47"/>
  <c r="J47"/>
  <c r="H47"/>
  <c r="G47"/>
  <c r="F47"/>
  <c r="E47"/>
  <c r="L46"/>
  <c r="K46"/>
  <c r="J46"/>
  <c r="H46"/>
  <c r="G46"/>
  <c r="F46"/>
  <c r="E46"/>
  <c r="L45"/>
  <c r="K45"/>
  <c r="J45"/>
  <c r="H45"/>
  <c r="G45"/>
  <c r="F45"/>
  <c r="E45"/>
  <c r="L44"/>
  <c r="K44"/>
  <c r="J44"/>
  <c r="H44"/>
  <c r="G44"/>
  <c r="F44"/>
  <c r="E44"/>
  <c r="L43"/>
  <c r="K43"/>
  <c r="J43"/>
  <c r="H43"/>
  <c r="G43"/>
  <c r="F43"/>
  <c r="E43"/>
  <c r="L42"/>
  <c r="K42"/>
  <c r="J42"/>
  <c r="H42"/>
  <c r="G42"/>
  <c r="F42"/>
  <c r="E42"/>
  <c r="L41"/>
  <c r="K41"/>
  <c r="J41"/>
  <c r="H41"/>
  <c r="G41"/>
  <c r="F41"/>
  <c r="E41"/>
  <c r="L40"/>
  <c r="K40"/>
  <c r="J40"/>
  <c r="H40"/>
  <c r="G40"/>
  <c r="F40"/>
  <c r="E40"/>
  <c r="L39"/>
  <c r="K39"/>
  <c r="J39"/>
  <c r="H39"/>
  <c r="G39"/>
  <c r="F39"/>
  <c r="E39"/>
  <c r="L38"/>
  <c r="K38"/>
  <c r="J38"/>
  <c r="H38"/>
  <c r="G38"/>
  <c r="F38"/>
  <c r="E38"/>
  <c r="L37"/>
  <c r="K37"/>
  <c r="J37"/>
  <c r="H37"/>
  <c r="G37"/>
  <c r="F37"/>
  <c r="E37"/>
  <c r="L36"/>
  <c r="K36"/>
  <c r="J36"/>
  <c r="H36"/>
  <c r="G36"/>
  <c r="F36"/>
  <c r="E36"/>
  <c r="L35"/>
  <c r="K35"/>
  <c r="J35"/>
  <c r="H35"/>
  <c r="G35"/>
  <c r="F35"/>
  <c r="E35"/>
  <c r="L34"/>
  <c r="K34"/>
  <c r="J34"/>
  <c r="H34"/>
  <c r="G34"/>
  <c r="F34"/>
  <c r="E34"/>
  <c r="L33"/>
  <c r="K33"/>
  <c r="J33"/>
  <c r="H33"/>
  <c r="G33"/>
  <c r="F33"/>
  <c r="E33"/>
  <c r="BK4"/>
  <c r="AZ4"/>
  <c r="L32"/>
  <c r="K32"/>
  <c r="J32"/>
  <c r="H32"/>
  <c r="G32"/>
  <c r="F32"/>
  <c r="E32"/>
  <c r="L31"/>
  <c r="K31"/>
  <c r="J31"/>
  <c r="H31"/>
  <c r="G31"/>
  <c r="F31"/>
  <c r="E31"/>
  <c r="L30"/>
  <c r="K30"/>
  <c r="J30"/>
  <c r="H30"/>
  <c r="G30"/>
  <c r="F30"/>
  <c r="E30"/>
  <c r="L29"/>
  <c r="K29"/>
  <c r="J29"/>
  <c r="H29"/>
  <c r="G29"/>
  <c r="F29"/>
  <c r="E29"/>
  <c r="L28"/>
  <c r="K28"/>
  <c r="J28"/>
  <c r="H28"/>
  <c r="G28"/>
  <c r="F28"/>
  <c r="E28"/>
  <c r="L27"/>
  <c r="K27"/>
  <c r="J27"/>
  <c r="H27"/>
  <c r="G27"/>
  <c r="F27"/>
  <c r="E27"/>
  <c r="L26"/>
  <c r="K26"/>
  <c r="J26"/>
  <c r="H26"/>
  <c r="G26"/>
  <c r="F26"/>
  <c r="E26"/>
  <c r="L25"/>
  <c r="K25"/>
  <c r="J25"/>
  <c r="H25"/>
  <c r="G25"/>
  <c r="F25"/>
  <c r="E25"/>
  <c r="L24"/>
  <c r="K24"/>
  <c r="J24"/>
  <c r="H24"/>
  <c r="G24"/>
  <c r="F24"/>
  <c r="E24"/>
  <c r="L23"/>
  <c r="K23"/>
  <c r="J23"/>
  <c r="H23"/>
  <c r="G23"/>
  <c r="F23"/>
  <c r="E23"/>
  <c r="L22"/>
  <c r="K22"/>
  <c r="J22"/>
  <c r="H22"/>
  <c r="G22"/>
  <c r="F22"/>
  <c r="E22"/>
  <c r="L21"/>
  <c r="K21"/>
  <c r="J21"/>
  <c r="H21"/>
  <c r="G21"/>
  <c r="F21"/>
  <c r="E21"/>
  <c r="L20"/>
  <c r="K20"/>
  <c r="J20"/>
  <c r="H20"/>
  <c r="G20"/>
  <c r="F20"/>
  <c r="E20"/>
  <c r="L19"/>
  <c r="K19"/>
  <c r="J19"/>
  <c r="H19"/>
  <c r="G19"/>
  <c r="F19"/>
  <c r="E19"/>
  <c r="L18"/>
  <c r="K18"/>
  <c r="J18"/>
  <c r="H18"/>
  <c r="G18"/>
  <c r="F18"/>
  <c r="E18"/>
  <c r="L17"/>
  <c r="K17"/>
  <c r="J17"/>
  <c r="H17"/>
  <c r="G17"/>
  <c r="F17"/>
  <c r="E17"/>
  <c r="L16"/>
  <c r="K16"/>
  <c r="J16"/>
  <c r="H16"/>
  <c r="G16"/>
  <c r="F16"/>
  <c r="E16"/>
  <c r="L15"/>
  <c r="K15"/>
  <c r="J15"/>
  <c r="H15"/>
  <c r="G15"/>
  <c r="F15"/>
  <c r="E15"/>
  <c r="L14"/>
  <c r="K14"/>
  <c r="J14"/>
  <c r="H14"/>
  <c r="G14"/>
  <c r="F14"/>
  <c r="E14"/>
  <c r="L13"/>
  <c r="K13"/>
  <c r="J13"/>
  <c r="H13"/>
  <c r="G13"/>
  <c r="F13"/>
  <c r="E13"/>
  <c r="L12"/>
  <c r="K12"/>
  <c r="J12"/>
  <c r="H12"/>
  <c r="G12"/>
  <c r="F12"/>
  <c r="E12"/>
  <c r="L11"/>
  <c r="K11"/>
  <c r="J11"/>
  <c r="H11"/>
  <c r="G11"/>
  <c r="F11"/>
  <c r="E11"/>
  <c r="L10"/>
  <c r="K10"/>
  <c r="J10"/>
  <c r="H10"/>
  <c r="G10"/>
  <c r="F10"/>
  <c r="E10"/>
  <c r="L9"/>
  <c r="K9"/>
  <c r="J9"/>
  <c r="H9"/>
  <c r="G9"/>
  <c r="F9"/>
  <c r="E9"/>
  <c r="L8"/>
  <c r="K8"/>
  <c r="J8"/>
  <c r="G8"/>
  <c r="F8"/>
  <c r="E8"/>
  <c r="BS7"/>
  <c r="BR7"/>
  <c r="BQ7"/>
  <c r="BO7"/>
  <c r="BN7"/>
  <c r="BM7"/>
  <c r="BL7"/>
  <c r="BH7"/>
  <c r="BG7"/>
  <c r="BF7"/>
  <c r="BD7"/>
  <c r="BC7"/>
  <c r="BB7"/>
  <c r="BA7"/>
  <c r="AW7"/>
  <c r="AV7"/>
  <c r="AU7"/>
  <c r="AS7"/>
  <c r="AR7"/>
  <c r="AQ7"/>
  <c r="AP7"/>
  <c r="AL7"/>
  <c r="AK7"/>
  <c r="AJ7"/>
  <c r="AH7"/>
  <c r="AG7"/>
  <c r="AF7"/>
  <c r="AE7"/>
  <c r="AA7"/>
  <c r="Z7"/>
  <c r="Y7"/>
  <c r="W7"/>
  <c r="V7"/>
  <c r="U7"/>
  <c r="T7"/>
  <c r="BS6"/>
  <c r="BR6"/>
  <c r="BQ6"/>
  <c r="BO6"/>
  <c r="BN6"/>
  <c r="BM6"/>
  <c r="BL6"/>
  <c r="BH6"/>
  <c r="BG6"/>
  <c r="BF6"/>
  <c r="BD6"/>
  <c r="BC6"/>
  <c r="BB6"/>
  <c r="BA6"/>
  <c r="AW6"/>
  <c r="AV6"/>
  <c r="AU6"/>
  <c r="AS6"/>
  <c r="AR6"/>
  <c r="AQ6"/>
  <c r="AP6"/>
  <c r="AL6"/>
  <c r="AK6"/>
  <c r="AJ6"/>
  <c r="AH6"/>
  <c r="AG6"/>
  <c r="AF6"/>
  <c r="AE6"/>
  <c r="AA6"/>
  <c r="Z6"/>
  <c r="Y6"/>
  <c r="W6"/>
  <c r="V6"/>
  <c r="U6"/>
  <c r="T6"/>
  <c r="BS5"/>
  <c r="BR5"/>
  <c r="BQ5"/>
  <c r="BO5"/>
  <c r="BN5"/>
  <c r="BM5"/>
  <c r="BL5"/>
  <c r="BH5"/>
  <c r="BG5"/>
  <c r="BF5"/>
  <c r="BD5"/>
  <c r="BC5"/>
  <c r="BB5"/>
  <c r="BA5"/>
  <c r="AW5"/>
  <c r="AV5"/>
  <c r="AU5"/>
  <c r="AS5"/>
  <c r="AR5"/>
  <c r="AQ5"/>
  <c r="AP5"/>
  <c r="AL5"/>
  <c r="AK5"/>
  <c r="AJ5"/>
  <c r="AH5"/>
  <c r="AG5"/>
  <c r="AF5"/>
  <c r="AE5"/>
  <c r="AA5"/>
  <c r="Z5"/>
  <c r="Y5"/>
  <c r="W5"/>
  <c r="V5"/>
  <c r="U5"/>
  <c r="T5"/>
  <c r="BS4"/>
  <c r="BR4"/>
  <c r="BQ4"/>
  <c r="BO4"/>
  <c r="BN4"/>
  <c r="BM4"/>
  <c r="BL4"/>
  <c r="BH4"/>
  <c r="BG4"/>
  <c r="BF4"/>
  <c r="BD4"/>
  <c r="BC4"/>
  <c r="BB4"/>
  <c r="BA4"/>
  <c r="AW4"/>
  <c r="AV4"/>
  <c r="AU4"/>
  <c r="AS4"/>
  <c r="AR4"/>
  <c r="AQ4"/>
  <c r="AP4"/>
  <c r="AL4"/>
  <c r="AK4"/>
  <c r="AJ4"/>
  <c r="AH4"/>
  <c r="AG4"/>
  <c r="AF4"/>
  <c r="AE4"/>
  <c r="AA4"/>
  <c r="Z4"/>
  <c r="Y4"/>
  <c r="W4"/>
  <c r="V4"/>
  <c r="U4"/>
  <c r="T4"/>
  <c r="BS3"/>
  <c r="BR3"/>
  <c r="BQ3"/>
  <c r="BO3"/>
  <c r="BN3"/>
  <c r="BM3"/>
  <c r="BL3"/>
  <c r="BH3"/>
  <c r="BG3"/>
  <c r="BF3"/>
  <c r="BD3"/>
  <c r="BC3"/>
  <c r="BB3"/>
  <c r="BA3"/>
  <c r="AW3"/>
  <c r="AV3"/>
  <c r="AU3"/>
  <c r="AS3"/>
  <c r="AR3"/>
  <c r="AQ3"/>
  <c r="AP3"/>
  <c r="AL3"/>
  <c r="AK3"/>
  <c r="AJ3"/>
  <c r="AH3"/>
  <c r="AG3"/>
  <c r="AF3"/>
  <c r="AE3"/>
  <c r="AA3"/>
  <c r="Z3"/>
  <c r="Y3"/>
  <c r="W3"/>
  <c r="V3"/>
  <c r="U3"/>
  <c r="T3"/>
  <c r="X2"/>
  <c r="AI2" s="1"/>
  <c r="AT2" s="1"/>
  <c r="BE2" s="1"/>
  <c r="BP2" s="1"/>
  <c r="W2"/>
  <c r="AH2" s="1"/>
  <c r="AS2" s="1"/>
  <c r="BD2" s="1"/>
  <c r="BO2" s="1"/>
  <c r="V2"/>
  <c r="AG2" s="1"/>
  <c r="AR2" s="1"/>
  <c r="BC2" s="1"/>
  <c r="BN2" s="1"/>
  <c r="U2"/>
  <c r="AF2" s="1"/>
  <c r="AQ2" s="1"/>
  <c r="BB2" s="1"/>
  <c r="BM2" s="1"/>
  <c r="T2"/>
  <c r="AE2" s="1"/>
  <c r="AP2" s="1"/>
  <c r="BA2" s="1"/>
  <c r="BL2" s="1"/>
  <c r="R2"/>
  <c r="AC2" s="1"/>
  <c r="AN2" s="1"/>
  <c r="AY2" s="1"/>
  <c r="BJ2" s="1"/>
  <c r="M2"/>
  <c r="BM7" i="5"/>
  <c r="BL7"/>
  <c r="BC7"/>
  <c r="BB7"/>
  <c r="AS7"/>
  <c r="AR7"/>
  <c r="AI7"/>
  <c r="AH7"/>
  <c r="Y7"/>
  <c r="X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K103"/>
  <c r="J103"/>
  <c r="I103"/>
  <c r="K102"/>
  <c r="J102"/>
  <c r="I102"/>
  <c r="K101"/>
  <c r="J101"/>
  <c r="I101"/>
  <c r="K100"/>
  <c r="J100"/>
  <c r="I100"/>
  <c r="K99"/>
  <c r="J99"/>
  <c r="I99"/>
  <c r="K98"/>
  <c r="J98"/>
  <c r="I98"/>
  <c r="K97"/>
  <c r="J97"/>
  <c r="I97"/>
  <c r="K96"/>
  <c r="J96"/>
  <c r="I96"/>
  <c r="K95"/>
  <c r="J95"/>
  <c r="I95"/>
  <c r="K94"/>
  <c r="J94"/>
  <c r="I94"/>
  <c r="K93"/>
  <c r="J93"/>
  <c r="I93"/>
  <c r="K92"/>
  <c r="J92"/>
  <c r="I92"/>
  <c r="K91"/>
  <c r="J91"/>
  <c r="I91"/>
  <c r="K90"/>
  <c r="J90"/>
  <c r="I90"/>
  <c r="K89"/>
  <c r="J89"/>
  <c r="I89"/>
  <c r="K88"/>
  <c r="J88"/>
  <c r="I88"/>
  <c r="K87"/>
  <c r="J87"/>
  <c r="I87"/>
  <c r="K86"/>
  <c r="J86"/>
  <c r="I86"/>
  <c r="K85"/>
  <c r="J85"/>
  <c r="I85"/>
  <c r="K84"/>
  <c r="J84"/>
  <c r="I84"/>
  <c r="K83"/>
  <c r="J83"/>
  <c r="I83"/>
  <c r="K82"/>
  <c r="J82"/>
  <c r="I82"/>
  <c r="K81"/>
  <c r="J81"/>
  <c r="I81"/>
  <c r="K80"/>
  <c r="J80"/>
  <c r="I80"/>
  <c r="K79"/>
  <c r="J79"/>
  <c r="I79"/>
  <c r="K78"/>
  <c r="J78"/>
  <c r="I78"/>
  <c r="K77"/>
  <c r="J77"/>
  <c r="I77"/>
  <c r="K76"/>
  <c r="J76"/>
  <c r="I76"/>
  <c r="K75"/>
  <c r="J75"/>
  <c r="I75"/>
  <c r="K74"/>
  <c r="J74"/>
  <c r="I74"/>
  <c r="K73"/>
  <c r="J73"/>
  <c r="I73"/>
  <c r="K72"/>
  <c r="J72"/>
  <c r="I72"/>
  <c r="K71"/>
  <c r="J71"/>
  <c r="I71"/>
  <c r="K70"/>
  <c r="J70"/>
  <c r="I70"/>
  <c r="K69"/>
  <c r="J69"/>
  <c r="I69"/>
  <c r="K68"/>
  <c r="J68"/>
  <c r="I68"/>
  <c r="K67"/>
  <c r="J67"/>
  <c r="I67"/>
  <c r="K66"/>
  <c r="J66"/>
  <c r="I66"/>
  <c r="K65"/>
  <c r="J65"/>
  <c r="I65"/>
  <c r="K64"/>
  <c r="J64"/>
  <c r="I64"/>
  <c r="K63"/>
  <c r="J63"/>
  <c r="I63"/>
  <c r="K62"/>
  <c r="J62"/>
  <c r="I62"/>
  <c r="K61"/>
  <c r="J61"/>
  <c r="I61"/>
  <c r="K60"/>
  <c r="J60"/>
  <c r="I60"/>
  <c r="K59"/>
  <c r="J59"/>
  <c r="I59"/>
  <c r="K58"/>
  <c r="J58"/>
  <c r="I58"/>
  <c r="K57"/>
  <c r="J57"/>
  <c r="I57"/>
  <c r="K56"/>
  <c r="J56"/>
  <c r="I56"/>
  <c r="K55"/>
  <c r="J55"/>
  <c r="I55"/>
  <c r="K54"/>
  <c r="J54"/>
  <c r="I54"/>
  <c r="K53"/>
  <c r="J53"/>
  <c r="I53"/>
  <c r="K52"/>
  <c r="J52"/>
  <c r="I52"/>
  <c r="K51"/>
  <c r="J51"/>
  <c r="I51"/>
  <c r="K50"/>
  <c r="J50"/>
  <c r="I50"/>
  <c r="K49"/>
  <c r="J49"/>
  <c r="I49"/>
  <c r="K48"/>
  <c r="J48"/>
  <c r="I48"/>
  <c r="K47"/>
  <c r="J47"/>
  <c r="I47"/>
  <c r="K46"/>
  <c r="J46"/>
  <c r="I46"/>
  <c r="K45"/>
  <c r="J45"/>
  <c r="I45"/>
  <c r="K44"/>
  <c r="J44"/>
  <c r="I44"/>
  <c r="K43"/>
  <c r="J43"/>
  <c r="I43"/>
  <c r="K42"/>
  <c r="J42"/>
  <c r="I42"/>
  <c r="K41"/>
  <c r="J41"/>
  <c r="I41"/>
  <c r="K40"/>
  <c r="J40"/>
  <c r="I40"/>
  <c r="K39"/>
  <c r="J39"/>
  <c r="I39"/>
  <c r="K38"/>
  <c r="J38"/>
  <c r="I38"/>
  <c r="K37"/>
  <c r="J37"/>
  <c r="I37"/>
  <c r="K36"/>
  <c r="J36"/>
  <c r="I36"/>
  <c r="K35"/>
  <c r="J35"/>
  <c r="I35"/>
  <c r="K34"/>
  <c r="J34"/>
  <c r="I34"/>
  <c r="K33"/>
  <c r="J33"/>
  <c r="I33"/>
  <c r="K32"/>
  <c r="J32"/>
  <c r="I32"/>
  <c r="K31"/>
  <c r="J31"/>
  <c r="I31"/>
  <c r="K30"/>
  <c r="J30"/>
  <c r="I30"/>
  <c r="K29"/>
  <c r="J29"/>
  <c r="I29"/>
  <c r="K28"/>
  <c r="J28"/>
  <c r="I28"/>
  <c r="K27"/>
  <c r="J27"/>
  <c r="I27"/>
  <c r="K26"/>
  <c r="J26"/>
  <c r="I26"/>
  <c r="K25"/>
  <c r="J25"/>
  <c r="I25"/>
  <c r="K24"/>
  <c r="J24"/>
  <c r="I24"/>
  <c r="K23"/>
  <c r="J23"/>
  <c r="I23"/>
  <c r="K22"/>
  <c r="J22"/>
  <c r="I22"/>
  <c r="K21"/>
  <c r="J21"/>
  <c r="I21"/>
  <c r="K20"/>
  <c r="J20"/>
  <c r="I20"/>
  <c r="K19"/>
  <c r="J19"/>
  <c r="I19"/>
  <c r="K18"/>
  <c r="J18"/>
  <c r="I18"/>
  <c r="K17"/>
  <c r="J17"/>
  <c r="I17"/>
  <c r="K16"/>
  <c r="J16"/>
  <c r="I16"/>
  <c r="K15"/>
  <c r="J15"/>
  <c r="I15"/>
  <c r="K14"/>
  <c r="J14"/>
  <c r="I14"/>
  <c r="K13"/>
  <c r="J13"/>
  <c r="I13"/>
  <c r="K12"/>
  <c r="J12"/>
  <c r="I12"/>
  <c r="K11"/>
  <c r="J11"/>
  <c r="I11"/>
  <c r="K10"/>
  <c r="J10"/>
  <c r="I10"/>
  <c r="K9"/>
  <c r="J9"/>
  <c r="I9"/>
  <c r="K8"/>
  <c r="J8"/>
  <c r="I8"/>
  <c r="BF7"/>
  <c r="BF6"/>
  <c r="BF5"/>
  <c r="BF4"/>
  <c r="BF3"/>
  <c r="AV7"/>
  <c r="AV6"/>
  <c r="AV5"/>
  <c r="AV4"/>
  <c r="AV3"/>
  <c r="BK7"/>
  <c r="BM6"/>
  <c r="BL6"/>
  <c r="BK6"/>
  <c r="BM5"/>
  <c r="BL5"/>
  <c r="BK5"/>
  <c r="BM4"/>
  <c r="BL4"/>
  <c r="BK4"/>
  <c r="BM3"/>
  <c r="BL3"/>
  <c r="BK3"/>
  <c r="BA7"/>
  <c r="BC6"/>
  <c r="BB6"/>
  <c r="BA6"/>
  <c r="BC5"/>
  <c r="BB5"/>
  <c r="BA5"/>
  <c r="BC4"/>
  <c r="BB4"/>
  <c r="BA4"/>
  <c r="BC3"/>
  <c r="BB3"/>
  <c r="BA3"/>
  <c r="AQ7"/>
  <c r="AS6"/>
  <c r="AR6"/>
  <c r="AQ6"/>
  <c r="AS5"/>
  <c r="AR5"/>
  <c r="AQ5"/>
  <c r="AS4"/>
  <c r="AR4"/>
  <c r="AQ4"/>
  <c r="AS3"/>
  <c r="AR3"/>
  <c r="AQ3"/>
  <c r="AL7"/>
  <c r="AL6"/>
  <c r="AL5"/>
  <c r="AL4"/>
  <c r="AL3"/>
  <c r="AG7"/>
  <c r="AI6"/>
  <c r="AH6"/>
  <c r="AG6"/>
  <c r="AI5"/>
  <c r="AH5"/>
  <c r="AG5"/>
  <c r="AI4"/>
  <c r="AH4"/>
  <c r="AG4"/>
  <c r="AI3"/>
  <c r="AH3"/>
  <c r="AG3"/>
  <c r="AB7"/>
  <c r="AB6"/>
  <c r="AB5"/>
  <c r="AB4"/>
  <c r="AB3"/>
  <c r="AI8" i="27" l="1"/>
  <c r="X103"/>
  <c r="X102"/>
  <c r="X101"/>
  <c r="X100"/>
  <c r="X99"/>
  <c r="X98"/>
  <c r="X97"/>
  <c r="X96"/>
  <c r="X95"/>
  <c r="X94"/>
  <c r="X93"/>
  <c r="X92"/>
  <c r="X91"/>
  <c r="X90"/>
  <c r="X89"/>
  <c r="X88"/>
  <c r="X87"/>
  <c r="X86"/>
  <c r="X85"/>
  <c r="X84"/>
  <c r="X83"/>
  <c r="X82"/>
  <c r="X81"/>
  <c r="X6" s="1"/>
  <c r="X80"/>
  <c r="X79"/>
  <c r="X78"/>
  <c r="X77"/>
  <c r="X76"/>
  <c r="X75"/>
  <c r="X74"/>
  <c r="X73"/>
  <c r="X72"/>
  <c r="X71"/>
  <c r="X70"/>
  <c r="X69"/>
  <c r="X68"/>
  <c r="X67"/>
  <c r="X66"/>
  <c r="X65"/>
  <c r="X64"/>
  <c r="X63"/>
  <c r="X62"/>
  <c r="X61"/>
  <c r="X60"/>
  <c r="X59"/>
  <c r="X58"/>
  <c r="X57"/>
  <c r="X56"/>
  <c r="X55"/>
  <c r="X54"/>
  <c r="X53"/>
  <c r="X52"/>
  <c r="X51"/>
  <c r="X50"/>
  <c r="X49"/>
  <c r="X48"/>
  <c r="X47"/>
  <c r="X46"/>
  <c r="X45"/>
  <c r="X44"/>
  <c r="X43"/>
  <c r="X42"/>
  <c r="X41"/>
  <c r="X40"/>
  <c r="X39"/>
  <c r="X38"/>
  <c r="X37"/>
  <c r="X36"/>
  <c r="X35"/>
  <c r="X34"/>
  <c r="X33"/>
  <c r="X32"/>
  <c r="X31"/>
  <c r="X30"/>
  <c r="X29"/>
  <c r="X28"/>
  <c r="X27"/>
  <c r="X26"/>
  <c r="X25"/>
  <c r="X24"/>
  <c r="X23"/>
  <c r="X22"/>
  <c r="X21"/>
  <c r="X20"/>
  <c r="X19"/>
  <c r="X18"/>
  <c r="X17"/>
  <c r="X16"/>
  <c r="X15"/>
  <c r="X14"/>
  <c r="X13"/>
  <c r="X12"/>
  <c r="X11"/>
  <c r="X10"/>
  <c r="X9"/>
  <c r="AI103"/>
  <c r="AI102"/>
  <c r="AI101"/>
  <c r="AI100"/>
  <c r="AI99"/>
  <c r="AI98"/>
  <c r="AI97"/>
  <c r="AI96"/>
  <c r="AI95"/>
  <c r="AI94"/>
  <c r="AI93"/>
  <c r="AI92"/>
  <c r="AI91"/>
  <c r="AI90"/>
  <c r="AI89"/>
  <c r="AI88"/>
  <c r="AI87"/>
  <c r="AI86"/>
  <c r="AI85"/>
  <c r="AI84"/>
  <c r="AI83"/>
  <c r="AI82"/>
  <c r="AI81"/>
  <c r="AI80"/>
  <c r="AI79"/>
  <c r="AI78"/>
  <c r="AI77"/>
  <c r="AI76"/>
  <c r="AI75"/>
  <c r="AT8"/>
  <c r="BE8"/>
  <c r="AI74"/>
  <c r="AI73"/>
  <c r="AI72"/>
  <c r="AI71"/>
  <c r="AI70"/>
  <c r="AI69"/>
  <c r="AI68"/>
  <c r="AI67"/>
  <c r="AI66"/>
  <c r="AI65"/>
  <c r="AI64"/>
  <c r="AI63"/>
  <c r="AI62"/>
  <c r="AI61"/>
  <c r="AI60"/>
  <c r="AI59"/>
  <c r="AI58"/>
  <c r="AI57"/>
  <c r="AI56"/>
  <c r="AI55"/>
  <c r="AI54"/>
  <c r="AI53"/>
  <c r="AI52"/>
  <c r="AI51"/>
  <c r="AI50"/>
  <c r="AI49"/>
  <c r="AI48"/>
  <c r="AI47"/>
  <c r="AI46"/>
  <c r="AI45"/>
  <c r="AI44"/>
  <c r="AI43"/>
  <c r="AI42"/>
  <c r="AI41"/>
  <c r="AI40"/>
  <c r="AI39"/>
  <c r="AI38"/>
  <c r="AI37"/>
  <c r="AI36"/>
  <c r="AI35"/>
  <c r="AI34"/>
  <c r="AI33"/>
  <c r="AI32"/>
  <c r="AI4" s="1"/>
  <c r="AI31"/>
  <c r="AI30"/>
  <c r="AI29"/>
  <c r="AI28"/>
  <c r="AI27"/>
  <c r="AI26"/>
  <c r="AI25"/>
  <c r="AI24"/>
  <c r="AI23"/>
  <c r="AI22"/>
  <c r="AI21"/>
  <c r="AI20"/>
  <c r="AI19"/>
  <c r="AI18"/>
  <c r="AI17"/>
  <c r="AI16"/>
  <c r="AI15"/>
  <c r="AI14"/>
  <c r="AI13"/>
  <c r="AI12"/>
  <c r="AI11"/>
  <c r="AI10"/>
  <c r="AI9"/>
  <c r="AT103"/>
  <c r="AT102"/>
  <c r="AT101"/>
  <c r="AT100"/>
  <c r="AT99"/>
  <c r="AT98"/>
  <c r="AT97"/>
  <c r="AT96"/>
  <c r="AT95"/>
  <c r="AT94"/>
  <c r="AT93"/>
  <c r="AT92"/>
  <c r="AT91"/>
  <c r="AT90"/>
  <c r="AT89"/>
  <c r="AT88"/>
  <c r="AT87"/>
  <c r="AT86"/>
  <c r="AT85"/>
  <c r="AT84"/>
  <c r="AT83"/>
  <c r="AT82"/>
  <c r="AT81"/>
  <c r="AT6" s="1"/>
  <c r="AT80"/>
  <c r="AT79"/>
  <c r="AT78"/>
  <c r="AT77"/>
  <c r="AT76"/>
  <c r="AT75"/>
  <c r="AT74"/>
  <c r="AT73"/>
  <c r="AT72"/>
  <c r="AT71"/>
  <c r="AT70"/>
  <c r="AT69"/>
  <c r="AT68"/>
  <c r="AT67"/>
  <c r="AT66"/>
  <c r="AT65"/>
  <c r="AT64"/>
  <c r="AT63"/>
  <c r="AT62"/>
  <c r="AT61"/>
  <c r="AT60"/>
  <c r="AT59"/>
  <c r="AT58"/>
  <c r="AT57"/>
  <c r="AT56"/>
  <c r="AT55"/>
  <c r="AT54"/>
  <c r="AT53"/>
  <c r="AT52"/>
  <c r="AT51"/>
  <c r="AT50"/>
  <c r="AT49"/>
  <c r="AT48"/>
  <c r="AT47"/>
  <c r="AT46"/>
  <c r="AT45"/>
  <c r="AT44"/>
  <c r="AT43"/>
  <c r="AT42"/>
  <c r="AT41"/>
  <c r="AT40"/>
  <c r="AT39"/>
  <c r="AT38"/>
  <c r="AT37"/>
  <c r="AT36"/>
  <c r="AT35"/>
  <c r="AT34"/>
  <c r="AT33"/>
  <c r="AT32"/>
  <c r="AT31"/>
  <c r="AT30"/>
  <c r="AT29"/>
  <c r="AT28"/>
  <c r="AT27"/>
  <c r="AT26"/>
  <c r="AT25"/>
  <c r="AT24"/>
  <c r="AT23"/>
  <c r="AT22"/>
  <c r="AT21"/>
  <c r="AT20"/>
  <c r="AT19"/>
  <c r="AT18"/>
  <c r="AT17"/>
  <c r="AT16"/>
  <c r="AT15"/>
  <c r="AT14"/>
  <c r="AT13"/>
  <c r="AT12"/>
  <c r="AT11"/>
  <c r="AT10"/>
  <c r="AT9"/>
  <c r="BE103"/>
  <c r="BE102"/>
  <c r="BE101"/>
  <c r="BE100"/>
  <c r="BE99"/>
  <c r="BE98"/>
  <c r="BE97"/>
  <c r="BE96"/>
  <c r="BE95"/>
  <c r="BE94"/>
  <c r="BE93"/>
  <c r="BE92"/>
  <c r="BE91"/>
  <c r="BE90"/>
  <c r="BE89"/>
  <c r="BE88"/>
  <c r="BE87"/>
  <c r="BE86"/>
  <c r="BE85"/>
  <c r="BE84"/>
  <c r="BE83"/>
  <c r="BE82"/>
  <c r="BE81"/>
  <c r="BE80"/>
  <c r="BE79"/>
  <c r="BE78"/>
  <c r="BE77"/>
  <c r="BE76"/>
  <c r="BE75"/>
  <c r="BE74"/>
  <c r="BE73"/>
  <c r="BE72"/>
  <c r="BE71"/>
  <c r="BE70"/>
  <c r="BE69"/>
  <c r="BE68"/>
  <c r="BE67"/>
  <c r="BE66"/>
  <c r="BE65"/>
  <c r="BE64"/>
  <c r="BE63"/>
  <c r="BE62"/>
  <c r="BE61"/>
  <c r="BE60"/>
  <c r="BE59"/>
  <c r="BE58"/>
  <c r="BE57"/>
  <c r="BE56"/>
  <c r="BE55"/>
  <c r="BE54"/>
  <c r="BE53"/>
  <c r="BE52"/>
  <c r="BE51"/>
  <c r="BE50"/>
  <c r="BE49"/>
  <c r="BE48"/>
  <c r="BE47"/>
  <c r="BE46"/>
  <c r="BE45"/>
  <c r="BE44"/>
  <c r="BE43"/>
  <c r="BE42"/>
  <c r="BE41"/>
  <c r="BE40"/>
  <c r="BE39"/>
  <c r="BE38"/>
  <c r="BE37"/>
  <c r="BE36"/>
  <c r="BE35"/>
  <c r="BE34"/>
  <c r="BE33"/>
  <c r="BE32"/>
  <c r="BE31"/>
  <c r="BE30"/>
  <c r="BE29"/>
  <c r="BE28"/>
  <c r="BE27"/>
  <c r="BE26"/>
  <c r="BE25"/>
  <c r="BE24"/>
  <c r="BE23"/>
  <c r="BE22"/>
  <c r="BE21"/>
  <c r="BE20"/>
  <c r="BE19"/>
  <c r="BE18"/>
  <c r="BE17"/>
  <c r="BE16"/>
  <c r="BE15"/>
  <c r="BE14"/>
  <c r="BE13"/>
  <c r="BE12"/>
  <c r="BE11"/>
  <c r="BE10"/>
  <c r="BE9"/>
  <c r="K7" i="5"/>
  <c r="O13" i="12" s="1"/>
  <c r="J7" i="5"/>
  <c r="N13" i="12" s="1"/>
  <c r="AI6" i="27"/>
  <c r="D8"/>
  <c r="P8" s="1"/>
  <c r="X8"/>
  <c r="K7"/>
  <c r="N8" i="12" s="1"/>
  <c r="K4" i="27"/>
  <c r="N5" i="12" s="1"/>
  <c r="K5" i="27"/>
  <c r="N6" i="12" s="1"/>
  <c r="L6" i="27"/>
  <c r="O7" i="12" s="1"/>
  <c r="L3" i="27"/>
  <c r="O4" i="12" s="1"/>
  <c r="J4" i="27"/>
  <c r="M5" i="12" s="1"/>
  <c r="K6" i="5"/>
  <c r="O12" i="12" s="1"/>
  <c r="K3" i="5"/>
  <c r="O9" i="12" s="1"/>
  <c r="AC6" i="27"/>
  <c r="AC5"/>
  <c r="AY6"/>
  <c r="AY5"/>
  <c r="R5"/>
  <c r="K5" i="5"/>
  <c r="O11" i="12" s="1"/>
  <c r="L7" i="27"/>
  <c r="O8" i="12" s="1"/>
  <c r="J5" i="27"/>
  <c r="M6" i="12" s="1"/>
  <c r="L5" i="27"/>
  <c r="O6" i="12" s="1"/>
  <c r="F7" i="27"/>
  <c r="I8" i="12" s="1"/>
  <c r="E6" i="27"/>
  <c r="H7" i="12" s="1"/>
  <c r="G6" i="27"/>
  <c r="J7" i="12" s="1"/>
  <c r="I4" i="5"/>
  <c r="M10" i="12" s="1"/>
  <c r="K4" i="5"/>
  <c r="O10" i="12" s="1"/>
  <c r="L4" i="27"/>
  <c r="O5" i="12" s="1"/>
  <c r="K6" i="27"/>
  <c r="N7" i="12" s="1"/>
  <c r="E4" i="27"/>
  <c r="H5" i="12" s="1"/>
  <c r="D103" i="27"/>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F4"/>
  <c r="I5" i="12" s="1"/>
  <c r="H4" i="27"/>
  <c r="K5" i="12" s="1"/>
  <c r="G4" i="27"/>
  <c r="J5" i="12" s="1"/>
  <c r="E5" i="27"/>
  <c r="H6" i="12" s="1"/>
  <c r="G5" i="27"/>
  <c r="J6" i="12" s="1"/>
  <c r="F3" i="27"/>
  <c r="I4" i="12" s="1"/>
  <c r="H7" i="27"/>
  <c r="K8" i="12" s="1"/>
  <c r="F5" i="27"/>
  <c r="I6" i="12" s="1"/>
  <c r="H5" i="27"/>
  <c r="K6" i="12" s="1"/>
  <c r="F6" i="27"/>
  <c r="I7" i="12" s="1"/>
  <c r="H6" i="27"/>
  <c r="K7" i="12" s="1"/>
  <c r="J6" i="27"/>
  <c r="M7" i="12" s="1"/>
  <c r="H3" i="27"/>
  <c r="K4" i="12" s="1"/>
  <c r="AO4" i="27"/>
  <c r="AO5"/>
  <c r="AO6"/>
  <c r="AD7"/>
  <c r="AD3"/>
  <c r="AD4"/>
  <c r="AD5"/>
  <c r="AD6"/>
  <c r="BE5"/>
  <c r="S4"/>
  <c r="S5"/>
  <c r="S6"/>
  <c r="R4"/>
  <c r="AC4"/>
  <c r="AN4"/>
  <c r="AY4"/>
  <c r="BJ4"/>
  <c r="AN5"/>
  <c r="R6"/>
  <c r="AN6"/>
  <c r="BJ6"/>
  <c r="C8"/>
  <c r="I8" s="1"/>
  <c r="BE4"/>
  <c r="AZ7"/>
  <c r="AZ3"/>
  <c r="AC3"/>
  <c r="AT4"/>
  <c r="BK5"/>
  <c r="AY7"/>
  <c r="AY3"/>
  <c r="AC7"/>
  <c r="I38"/>
  <c r="I52"/>
  <c r="I56"/>
  <c r="BK7"/>
  <c r="BK3"/>
  <c r="I10"/>
  <c r="I12"/>
  <c r="I14"/>
  <c r="I16"/>
  <c r="I18"/>
  <c r="I20"/>
  <c r="I40"/>
  <c r="I42"/>
  <c r="I54"/>
  <c r="J3"/>
  <c r="M4" i="12" s="1"/>
  <c r="J7" i="27"/>
  <c r="M8" i="12" s="1"/>
  <c r="K3" i="27"/>
  <c r="N4" i="12" s="1"/>
  <c r="E7" i="27"/>
  <c r="H8" i="12" s="1"/>
  <c r="G7" i="27"/>
  <c r="J8" i="12" s="1"/>
  <c r="BP3" i="27"/>
  <c r="E3"/>
  <c r="H4" i="12" s="1"/>
  <c r="G3" i="27"/>
  <c r="J4" i="12" s="1"/>
  <c r="R3" i="27"/>
  <c r="AN3"/>
  <c r="BJ3"/>
  <c r="R7"/>
  <c r="AN7"/>
  <c r="BJ7"/>
  <c r="I60"/>
  <c r="I62"/>
  <c r="I64"/>
  <c r="I70"/>
  <c r="I72"/>
  <c r="I78"/>
  <c r="I84"/>
  <c r="I86"/>
  <c r="I88"/>
  <c r="I94"/>
  <c r="I100"/>
  <c r="I102"/>
  <c r="I6" i="5"/>
  <c r="M12" i="12" s="1"/>
  <c r="J5" i="5"/>
  <c r="N11" i="12" s="1"/>
  <c r="J6" i="5"/>
  <c r="N12" i="12" s="1"/>
  <c r="I5" i="5"/>
  <c r="M11" i="12" s="1"/>
  <c r="J4" i="5"/>
  <c r="N10" i="12" s="1"/>
  <c r="I3" i="5"/>
  <c r="M9" i="12" s="1"/>
  <c r="I7" i="5"/>
  <c r="M13" i="12" s="1"/>
  <c r="J3" i="5"/>
  <c r="N9" i="12" s="1"/>
  <c r="CF4" i="14"/>
  <c r="CE4"/>
  <c r="CD4"/>
  <c r="CC4"/>
  <c r="CB4"/>
  <c r="CA4"/>
  <c r="BZ4"/>
  <c r="BY4"/>
  <c r="BX4"/>
  <c r="BW4"/>
  <c r="BV4"/>
  <c r="BU4"/>
  <c r="BR4"/>
  <c r="BQ4"/>
  <c r="BP4"/>
  <c r="BO4"/>
  <c r="BN4"/>
  <c r="BM4"/>
  <c r="BL4"/>
  <c r="BK4"/>
  <c r="BJ4"/>
  <c r="BI4"/>
  <c r="BH4"/>
  <c r="BG4"/>
  <c r="BD4"/>
  <c r="BC4"/>
  <c r="BB4"/>
  <c r="BA4"/>
  <c r="AZ4"/>
  <c r="AY4"/>
  <c r="AX4"/>
  <c r="AW4"/>
  <c r="AV4"/>
  <c r="AU4"/>
  <c r="AT4"/>
  <c r="AS4"/>
  <c r="AP4"/>
  <c r="AO4"/>
  <c r="AN4"/>
  <c r="AM4"/>
  <c r="AL4"/>
  <c r="AK4"/>
  <c r="AJ4"/>
  <c r="AI4"/>
  <c r="AH4"/>
  <c r="AG4"/>
  <c r="AF4"/>
  <c r="AE4"/>
  <c r="AB4"/>
  <c r="AA4"/>
  <c r="Z4"/>
  <c r="Y4"/>
  <c r="X4"/>
  <c r="W4"/>
  <c r="V4"/>
  <c r="U4"/>
  <c r="R4"/>
  <c r="S4"/>
  <c r="T4"/>
  <c r="Q4"/>
  <c r="CC3"/>
  <c r="BY3"/>
  <c r="BU3"/>
  <c r="BO3"/>
  <c r="BK3"/>
  <c r="BG3"/>
  <c r="BA3"/>
  <c r="AW3"/>
  <c r="AS3"/>
  <c r="AM3"/>
  <c r="AI3"/>
  <c r="AE3"/>
  <c r="Y3"/>
  <c r="U3"/>
  <c r="Q3"/>
  <c r="E5"/>
  <c r="F5"/>
  <c r="K5"/>
  <c r="L5"/>
  <c r="M5"/>
  <c r="N5"/>
  <c r="E6"/>
  <c r="F6"/>
  <c r="K6"/>
  <c r="L6"/>
  <c r="M6"/>
  <c r="N6"/>
  <c r="E7"/>
  <c r="F7"/>
  <c r="K7"/>
  <c r="L7"/>
  <c r="M7"/>
  <c r="N7"/>
  <c r="E8"/>
  <c r="F8"/>
  <c r="K8"/>
  <c r="L8"/>
  <c r="M8"/>
  <c r="N8"/>
  <c r="E9"/>
  <c r="F9"/>
  <c r="K9"/>
  <c r="L9"/>
  <c r="M9"/>
  <c r="N9"/>
  <c r="E10"/>
  <c r="F10"/>
  <c r="K10"/>
  <c r="L10"/>
  <c r="M10"/>
  <c r="N10"/>
  <c r="E11"/>
  <c r="F11"/>
  <c r="K11"/>
  <c r="L11"/>
  <c r="M11"/>
  <c r="N11"/>
  <c r="E12"/>
  <c r="F12"/>
  <c r="K12"/>
  <c r="L12"/>
  <c r="M12"/>
  <c r="N12"/>
  <c r="E13"/>
  <c r="F13"/>
  <c r="K13"/>
  <c r="L13"/>
  <c r="M13"/>
  <c r="N13"/>
  <c r="E14"/>
  <c r="F14"/>
  <c r="K14"/>
  <c r="L14"/>
  <c r="M14"/>
  <c r="N14"/>
  <c r="E15"/>
  <c r="F15"/>
  <c r="K15"/>
  <c r="L15"/>
  <c r="M15"/>
  <c r="N15"/>
  <c r="E16"/>
  <c r="F16"/>
  <c r="K16"/>
  <c r="L16"/>
  <c r="M16"/>
  <c r="N16"/>
  <c r="E17"/>
  <c r="F17"/>
  <c r="K17"/>
  <c r="L17"/>
  <c r="M17"/>
  <c r="N17"/>
  <c r="E18"/>
  <c r="F18"/>
  <c r="K18"/>
  <c r="L18"/>
  <c r="M18"/>
  <c r="N18"/>
  <c r="E19"/>
  <c r="F19"/>
  <c r="K19"/>
  <c r="L19"/>
  <c r="M19"/>
  <c r="N19"/>
  <c r="E20"/>
  <c r="F20"/>
  <c r="K20"/>
  <c r="L20"/>
  <c r="M20"/>
  <c r="N20"/>
  <c r="E21"/>
  <c r="F21"/>
  <c r="K21"/>
  <c r="L21"/>
  <c r="M21"/>
  <c r="N21"/>
  <c r="E22"/>
  <c r="F22"/>
  <c r="K22"/>
  <c r="L22"/>
  <c r="M22"/>
  <c r="N22"/>
  <c r="E23"/>
  <c r="F23"/>
  <c r="K23"/>
  <c r="L23"/>
  <c r="M23"/>
  <c r="N23"/>
  <c r="E24"/>
  <c r="F24"/>
  <c r="K24"/>
  <c r="L24"/>
  <c r="M24"/>
  <c r="N24"/>
  <c r="E25"/>
  <c r="F25"/>
  <c r="K25"/>
  <c r="L25"/>
  <c r="M25"/>
  <c r="N25"/>
  <c r="E26"/>
  <c r="F26"/>
  <c r="K26"/>
  <c r="L26"/>
  <c r="M26"/>
  <c r="N26"/>
  <c r="E27"/>
  <c r="F27"/>
  <c r="K27"/>
  <c r="L27"/>
  <c r="M27"/>
  <c r="N27"/>
  <c r="E28"/>
  <c r="F28"/>
  <c r="K28"/>
  <c r="L28"/>
  <c r="M28"/>
  <c r="N28"/>
  <c r="E29"/>
  <c r="F29"/>
  <c r="G29"/>
  <c r="H29"/>
  <c r="I29"/>
  <c r="J29"/>
  <c r="K29"/>
  <c r="L29"/>
  <c r="M29"/>
  <c r="N29"/>
  <c r="E30"/>
  <c r="F30"/>
  <c r="G30"/>
  <c r="H30"/>
  <c r="I30"/>
  <c r="J30"/>
  <c r="K30"/>
  <c r="L30"/>
  <c r="M30"/>
  <c r="N30"/>
  <c r="E31"/>
  <c r="F31"/>
  <c r="G31"/>
  <c r="H31"/>
  <c r="I31"/>
  <c r="J31"/>
  <c r="K31"/>
  <c r="L31"/>
  <c r="M31"/>
  <c r="N31"/>
  <c r="E32"/>
  <c r="F32"/>
  <c r="G32"/>
  <c r="H32"/>
  <c r="I32"/>
  <c r="J32"/>
  <c r="K32"/>
  <c r="L32"/>
  <c r="M32"/>
  <c r="N32"/>
  <c r="E33"/>
  <c r="F33"/>
  <c r="G33"/>
  <c r="H33"/>
  <c r="I33"/>
  <c r="J33"/>
  <c r="K33"/>
  <c r="L33"/>
  <c r="M33"/>
  <c r="N33"/>
  <c r="E34"/>
  <c r="F34"/>
  <c r="G34"/>
  <c r="H34"/>
  <c r="I34"/>
  <c r="J34"/>
  <c r="K34"/>
  <c r="L34"/>
  <c r="M34"/>
  <c r="N34"/>
  <c r="E35"/>
  <c r="F35"/>
  <c r="G35"/>
  <c r="H35"/>
  <c r="I35"/>
  <c r="J35"/>
  <c r="K35"/>
  <c r="L35"/>
  <c r="M35"/>
  <c r="N35"/>
  <c r="E36"/>
  <c r="F36"/>
  <c r="G36"/>
  <c r="H36"/>
  <c r="I36"/>
  <c r="J36"/>
  <c r="K36"/>
  <c r="L36"/>
  <c r="M36"/>
  <c r="N36"/>
  <c r="E37"/>
  <c r="F37"/>
  <c r="G37"/>
  <c r="H37"/>
  <c r="I37"/>
  <c r="J37"/>
  <c r="K37"/>
  <c r="L37"/>
  <c r="M37"/>
  <c r="N37"/>
  <c r="E38"/>
  <c r="F38"/>
  <c r="G38"/>
  <c r="H38"/>
  <c r="I38"/>
  <c r="J38"/>
  <c r="K38"/>
  <c r="L38"/>
  <c r="M38"/>
  <c r="N38"/>
  <c r="E39"/>
  <c r="F39"/>
  <c r="G39"/>
  <c r="H39"/>
  <c r="I39"/>
  <c r="J39"/>
  <c r="K39"/>
  <c r="L39"/>
  <c r="M39"/>
  <c r="N39"/>
  <c r="E40"/>
  <c r="F40"/>
  <c r="G40"/>
  <c r="H40"/>
  <c r="I40"/>
  <c r="J40"/>
  <c r="K40"/>
  <c r="L40"/>
  <c r="M40"/>
  <c r="N40"/>
  <c r="E41"/>
  <c r="F41"/>
  <c r="G41"/>
  <c r="H41"/>
  <c r="I41"/>
  <c r="J41"/>
  <c r="K41"/>
  <c r="L41"/>
  <c r="M41"/>
  <c r="N41"/>
  <c r="E42"/>
  <c r="F42"/>
  <c r="G42"/>
  <c r="H42"/>
  <c r="I42"/>
  <c r="J42"/>
  <c r="K42"/>
  <c r="L42"/>
  <c r="M42"/>
  <c r="N42"/>
  <c r="E43"/>
  <c r="F43"/>
  <c r="G43"/>
  <c r="H43"/>
  <c r="I43"/>
  <c r="J43"/>
  <c r="K43"/>
  <c r="L43"/>
  <c r="M43"/>
  <c r="N43"/>
  <c r="E44"/>
  <c r="F44"/>
  <c r="G44"/>
  <c r="H44"/>
  <c r="I44"/>
  <c r="J44"/>
  <c r="K44"/>
  <c r="L44"/>
  <c r="M44"/>
  <c r="N44"/>
  <c r="E45"/>
  <c r="F45"/>
  <c r="G45"/>
  <c r="H45"/>
  <c r="I45"/>
  <c r="J45"/>
  <c r="K45"/>
  <c r="L45"/>
  <c r="M45"/>
  <c r="N45"/>
  <c r="E46"/>
  <c r="F46"/>
  <c r="G46"/>
  <c r="H46"/>
  <c r="I46"/>
  <c r="J46"/>
  <c r="K46"/>
  <c r="L46"/>
  <c r="M46"/>
  <c r="N46"/>
  <c r="E47"/>
  <c r="F47"/>
  <c r="G47"/>
  <c r="H47"/>
  <c r="I47"/>
  <c r="J47"/>
  <c r="K47"/>
  <c r="L47"/>
  <c r="M47"/>
  <c r="N47"/>
  <c r="E48"/>
  <c r="F48"/>
  <c r="G48"/>
  <c r="H48"/>
  <c r="I48"/>
  <c r="J48"/>
  <c r="K48"/>
  <c r="L48"/>
  <c r="M48"/>
  <c r="N48"/>
  <c r="E49"/>
  <c r="F49"/>
  <c r="G49"/>
  <c r="H49"/>
  <c r="I49"/>
  <c r="J49"/>
  <c r="K49"/>
  <c r="L49"/>
  <c r="M49"/>
  <c r="N49"/>
  <c r="E50"/>
  <c r="F50"/>
  <c r="G50"/>
  <c r="H50"/>
  <c r="I50"/>
  <c r="J50"/>
  <c r="K50"/>
  <c r="L50"/>
  <c r="M50"/>
  <c r="N50"/>
  <c r="E51"/>
  <c r="F51"/>
  <c r="G51"/>
  <c r="H51"/>
  <c r="I51"/>
  <c r="J51"/>
  <c r="K51"/>
  <c r="L51"/>
  <c r="M51"/>
  <c r="N51"/>
  <c r="E52"/>
  <c r="F52"/>
  <c r="G52"/>
  <c r="H52"/>
  <c r="I52"/>
  <c r="J52"/>
  <c r="K52"/>
  <c r="L52"/>
  <c r="M52"/>
  <c r="N52"/>
  <c r="E53"/>
  <c r="F53"/>
  <c r="G53"/>
  <c r="H53"/>
  <c r="I53"/>
  <c r="J53"/>
  <c r="K53"/>
  <c r="L53"/>
  <c r="M53"/>
  <c r="N53"/>
  <c r="E54"/>
  <c r="F54"/>
  <c r="G54"/>
  <c r="H54"/>
  <c r="I54"/>
  <c r="J54"/>
  <c r="K54"/>
  <c r="L54"/>
  <c r="M54"/>
  <c r="N54"/>
  <c r="E55"/>
  <c r="F55"/>
  <c r="G55"/>
  <c r="H55"/>
  <c r="I55"/>
  <c r="J55"/>
  <c r="K55"/>
  <c r="L55"/>
  <c r="M55"/>
  <c r="N55"/>
  <c r="E56"/>
  <c r="F56"/>
  <c r="G56"/>
  <c r="H56"/>
  <c r="I56"/>
  <c r="J56"/>
  <c r="K56"/>
  <c r="L56"/>
  <c r="M56"/>
  <c r="N56"/>
  <c r="E57"/>
  <c r="F57"/>
  <c r="G57"/>
  <c r="H57"/>
  <c r="I57"/>
  <c r="J57"/>
  <c r="K57"/>
  <c r="L57"/>
  <c r="M57"/>
  <c r="N57"/>
  <c r="E58"/>
  <c r="F58"/>
  <c r="G58"/>
  <c r="H58"/>
  <c r="I58"/>
  <c r="J58"/>
  <c r="K58"/>
  <c r="L58"/>
  <c r="M58"/>
  <c r="N58"/>
  <c r="E59"/>
  <c r="F59"/>
  <c r="G59"/>
  <c r="H59"/>
  <c r="I59"/>
  <c r="J59"/>
  <c r="K59"/>
  <c r="L59"/>
  <c r="M59"/>
  <c r="N59"/>
  <c r="E60"/>
  <c r="F60"/>
  <c r="G60"/>
  <c r="H60"/>
  <c r="I60"/>
  <c r="J60"/>
  <c r="K60"/>
  <c r="L60"/>
  <c r="M60"/>
  <c r="N60"/>
  <c r="E61"/>
  <c r="F61"/>
  <c r="G61"/>
  <c r="H61"/>
  <c r="I61"/>
  <c r="J61"/>
  <c r="K61"/>
  <c r="L61"/>
  <c r="M61"/>
  <c r="N61"/>
  <c r="E62"/>
  <c r="F62"/>
  <c r="G62"/>
  <c r="H62"/>
  <c r="I62"/>
  <c r="J62"/>
  <c r="K62"/>
  <c r="L62"/>
  <c r="M62"/>
  <c r="N62"/>
  <c r="E63"/>
  <c r="F63"/>
  <c r="G63"/>
  <c r="H63"/>
  <c r="I63"/>
  <c r="J63"/>
  <c r="K63"/>
  <c r="L63"/>
  <c r="M63"/>
  <c r="N63"/>
  <c r="E64"/>
  <c r="F64"/>
  <c r="G64"/>
  <c r="H64"/>
  <c r="I64"/>
  <c r="J64"/>
  <c r="K64"/>
  <c r="L64"/>
  <c r="M64"/>
  <c r="N64"/>
  <c r="E65"/>
  <c r="F65"/>
  <c r="G65"/>
  <c r="H65"/>
  <c r="I65"/>
  <c r="J65"/>
  <c r="K65"/>
  <c r="L65"/>
  <c r="M65"/>
  <c r="N65"/>
  <c r="E66"/>
  <c r="F66"/>
  <c r="G66"/>
  <c r="H66"/>
  <c r="I66"/>
  <c r="J66"/>
  <c r="K66"/>
  <c r="L66"/>
  <c r="M66"/>
  <c r="N66"/>
  <c r="E67"/>
  <c r="F67"/>
  <c r="G67"/>
  <c r="H67"/>
  <c r="I67"/>
  <c r="J67"/>
  <c r="K67"/>
  <c r="L67"/>
  <c r="M67"/>
  <c r="N67"/>
  <c r="E68"/>
  <c r="F68"/>
  <c r="G68"/>
  <c r="H68"/>
  <c r="I68"/>
  <c r="J68"/>
  <c r="K68"/>
  <c r="L68"/>
  <c r="M68"/>
  <c r="N68"/>
  <c r="E69"/>
  <c r="F69"/>
  <c r="G69"/>
  <c r="H69"/>
  <c r="I69"/>
  <c r="J69"/>
  <c r="K69"/>
  <c r="L69"/>
  <c r="M69"/>
  <c r="N69"/>
  <c r="E70"/>
  <c r="F70"/>
  <c r="G70"/>
  <c r="H70"/>
  <c r="I70"/>
  <c r="J70"/>
  <c r="K70"/>
  <c r="L70"/>
  <c r="M70"/>
  <c r="N70"/>
  <c r="E71"/>
  <c r="F71"/>
  <c r="G71"/>
  <c r="H71"/>
  <c r="I71"/>
  <c r="J71"/>
  <c r="K71"/>
  <c r="L71"/>
  <c r="M71"/>
  <c r="N71"/>
  <c r="E72"/>
  <c r="F72"/>
  <c r="G72"/>
  <c r="H72"/>
  <c r="I72"/>
  <c r="J72"/>
  <c r="K72"/>
  <c r="L72"/>
  <c r="M72"/>
  <c r="N72"/>
  <c r="E73"/>
  <c r="F73"/>
  <c r="G73"/>
  <c r="H73"/>
  <c r="I73"/>
  <c r="J73"/>
  <c r="K73"/>
  <c r="L73"/>
  <c r="M73"/>
  <c r="N73"/>
  <c r="E74"/>
  <c r="F74"/>
  <c r="G74"/>
  <c r="H74"/>
  <c r="I74"/>
  <c r="J74"/>
  <c r="K74"/>
  <c r="L74"/>
  <c r="M74"/>
  <c r="N74"/>
  <c r="E75"/>
  <c r="F75"/>
  <c r="G75"/>
  <c r="H75"/>
  <c r="I75"/>
  <c r="J75"/>
  <c r="K75"/>
  <c r="L75"/>
  <c r="M75"/>
  <c r="N75"/>
  <c r="E76"/>
  <c r="F76"/>
  <c r="G76"/>
  <c r="H76"/>
  <c r="I76"/>
  <c r="J76"/>
  <c r="K76"/>
  <c r="L76"/>
  <c r="M76"/>
  <c r="N76"/>
  <c r="E77"/>
  <c r="F77"/>
  <c r="G77"/>
  <c r="H77"/>
  <c r="I77"/>
  <c r="J77"/>
  <c r="K77"/>
  <c r="L77"/>
  <c r="M77"/>
  <c r="N77"/>
  <c r="E78"/>
  <c r="F78"/>
  <c r="G78"/>
  <c r="H78"/>
  <c r="I78"/>
  <c r="J78"/>
  <c r="K78"/>
  <c r="L78"/>
  <c r="M78"/>
  <c r="N78"/>
  <c r="E79"/>
  <c r="F79"/>
  <c r="G79"/>
  <c r="H79"/>
  <c r="I79"/>
  <c r="J79"/>
  <c r="K79"/>
  <c r="L79"/>
  <c r="M79"/>
  <c r="N79"/>
  <c r="E80"/>
  <c r="F80"/>
  <c r="G80"/>
  <c r="H80"/>
  <c r="I80"/>
  <c r="J80"/>
  <c r="K80"/>
  <c r="L80"/>
  <c r="M80"/>
  <c r="N80"/>
  <c r="E81"/>
  <c r="F81"/>
  <c r="G81"/>
  <c r="H81"/>
  <c r="I81"/>
  <c r="J81"/>
  <c r="K81"/>
  <c r="L81"/>
  <c r="M81"/>
  <c r="N81"/>
  <c r="E82"/>
  <c r="F82"/>
  <c r="G82"/>
  <c r="H82"/>
  <c r="I82"/>
  <c r="J82"/>
  <c r="K82"/>
  <c r="L82"/>
  <c r="M82"/>
  <c r="N82"/>
  <c r="E83"/>
  <c r="F83"/>
  <c r="G83"/>
  <c r="H83"/>
  <c r="I83"/>
  <c r="J83"/>
  <c r="K83"/>
  <c r="L83"/>
  <c r="M83"/>
  <c r="N83"/>
  <c r="E84"/>
  <c r="F84"/>
  <c r="G84"/>
  <c r="H84"/>
  <c r="I84"/>
  <c r="J84"/>
  <c r="K84"/>
  <c r="L84"/>
  <c r="M84"/>
  <c r="N84"/>
  <c r="E85"/>
  <c r="F85"/>
  <c r="G85"/>
  <c r="H85"/>
  <c r="I85"/>
  <c r="J85"/>
  <c r="K85"/>
  <c r="L85"/>
  <c r="M85"/>
  <c r="N85"/>
  <c r="E86"/>
  <c r="F86"/>
  <c r="G86"/>
  <c r="H86"/>
  <c r="I86"/>
  <c r="J86"/>
  <c r="K86"/>
  <c r="L86"/>
  <c r="M86"/>
  <c r="N86"/>
  <c r="E87"/>
  <c r="F87"/>
  <c r="G87"/>
  <c r="H87"/>
  <c r="I87"/>
  <c r="J87"/>
  <c r="K87"/>
  <c r="L87"/>
  <c r="M87"/>
  <c r="N87"/>
  <c r="E88"/>
  <c r="F88"/>
  <c r="G88"/>
  <c r="H88"/>
  <c r="I88"/>
  <c r="J88"/>
  <c r="K88"/>
  <c r="L88"/>
  <c r="M88"/>
  <c r="N88"/>
  <c r="E89"/>
  <c r="F89"/>
  <c r="G89"/>
  <c r="H89"/>
  <c r="I89"/>
  <c r="J89"/>
  <c r="K89"/>
  <c r="L89"/>
  <c r="M89"/>
  <c r="N89"/>
  <c r="E90"/>
  <c r="F90"/>
  <c r="G90"/>
  <c r="H90"/>
  <c r="I90"/>
  <c r="J90"/>
  <c r="K90"/>
  <c r="L90"/>
  <c r="M90"/>
  <c r="N90"/>
  <c r="E91"/>
  <c r="F91"/>
  <c r="G91"/>
  <c r="H91"/>
  <c r="I91"/>
  <c r="J91"/>
  <c r="K91"/>
  <c r="L91"/>
  <c r="M91"/>
  <c r="N91"/>
  <c r="E92"/>
  <c r="F92"/>
  <c r="G92"/>
  <c r="H92"/>
  <c r="I92"/>
  <c r="J92"/>
  <c r="K92"/>
  <c r="L92"/>
  <c r="M92"/>
  <c r="N92"/>
  <c r="E93"/>
  <c r="F93"/>
  <c r="G93"/>
  <c r="H93"/>
  <c r="I93"/>
  <c r="J93"/>
  <c r="K93"/>
  <c r="L93"/>
  <c r="M93"/>
  <c r="N93"/>
  <c r="E94"/>
  <c r="F94"/>
  <c r="G94"/>
  <c r="H94"/>
  <c r="I94"/>
  <c r="J94"/>
  <c r="K94"/>
  <c r="L94"/>
  <c r="M94"/>
  <c r="N94"/>
  <c r="E95"/>
  <c r="F95"/>
  <c r="G95"/>
  <c r="H95"/>
  <c r="I95"/>
  <c r="J95"/>
  <c r="K95"/>
  <c r="L95"/>
  <c r="M95"/>
  <c r="N95"/>
  <c r="E96"/>
  <c r="F96"/>
  <c r="G96"/>
  <c r="H96"/>
  <c r="I96"/>
  <c r="J96"/>
  <c r="K96"/>
  <c r="L96"/>
  <c r="M96"/>
  <c r="N96"/>
  <c r="E97"/>
  <c r="F97"/>
  <c r="G97"/>
  <c r="H97"/>
  <c r="I97"/>
  <c r="J97"/>
  <c r="K97"/>
  <c r="L97"/>
  <c r="M97"/>
  <c r="N97"/>
  <c r="E98"/>
  <c r="F98"/>
  <c r="G98"/>
  <c r="H98"/>
  <c r="I98"/>
  <c r="J98"/>
  <c r="K98"/>
  <c r="L98"/>
  <c r="M98"/>
  <c r="N98"/>
  <c r="E99"/>
  <c r="F99"/>
  <c r="G99"/>
  <c r="H99"/>
  <c r="I99"/>
  <c r="J99"/>
  <c r="K99"/>
  <c r="L99"/>
  <c r="M99"/>
  <c r="N99"/>
  <c r="E100"/>
  <c r="F100"/>
  <c r="G100"/>
  <c r="H100"/>
  <c r="I100"/>
  <c r="J100"/>
  <c r="K100"/>
  <c r="L100"/>
  <c r="M100"/>
  <c r="N100"/>
  <c r="E101"/>
  <c r="H101"/>
  <c r="J101"/>
  <c r="L101"/>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N4"/>
  <c r="M4"/>
  <c r="L4"/>
  <c r="K4"/>
  <c r="J4"/>
  <c r="I4"/>
  <c r="H4"/>
  <c r="G4"/>
  <c r="R3" i="5"/>
  <c r="R4"/>
  <c r="R5"/>
  <c r="R6"/>
  <c r="R7"/>
  <c r="M2"/>
  <c r="N2"/>
  <c r="O2"/>
  <c r="L2"/>
  <c r="R2"/>
  <c r="AB2" s="1"/>
  <c r="X3"/>
  <c r="Y3"/>
  <c r="X4"/>
  <c r="Y4"/>
  <c r="X5"/>
  <c r="Y5"/>
  <c r="X6"/>
  <c r="Y6"/>
  <c r="W7"/>
  <c r="W6"/>
  <c r="W5"/>
  <c r="W4"/>
  <c r="W3"/>
  <c r="AT3" i="27" l="1"/>
  <c r="BE6"/>
  <c r="AT5"/>
  <c r="AI5"/>
  <c r="X4"/>
  <c r="BE3"/>
  <c r="AI3"/>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N11"/>
  <c r="N13"/>
  <c r="N15"/>
  <c r="N17"/>
  <c r="N19"/>
  <c r="N21"/>
  <c r="N23"/>
  <c r="N25"/>
  <c r="N27"/>
  <c r="N29"/>
  <c r="N31"/>
  <c r="N33"/>
  <c r="N35"/>
  <c r="N37"/>
  <c r="N39"/>
  <c r="N41"/>
  <c r="N43"/>
  <c r="N45"/>
  <c r="N47"/>
  <c r="N49"/>
  <c r="N51"/>
  <c r="N53"/>
  <c r="N55"/>
  <c r="M57"/>
  <c r="M59"/>
  <c r="M61"/>
  <c r="M63"/>
  <c r="M65"/>
  <c r="M67"/>
  <c r="M69"/>
  <c r="M71"/>
  <c r="M73"/>
  <c r="M75"/>
  <c r="M77"/>
  <c r="M79"/>
  <c r="N81"/>
  <c r="N83"/>
  <c r="N85"/>
  <c r="N87"/>
  <c r="N89"/>
  <c r="N91"/>
  <c r="N93"/>
  <c r="N95"/>
  <c r="N97"/>
  <c r="N99"/>
  <c r="N101"/>
  <c r="N103"/>
  <c r="M10"/>
  <c r="M12"/>
  <c r="M14"/>
  <c r="M16"/>
  <c r="M18"/>
  <c r="M20"/>
  <c r="M22"/>
  <c r="M24"/>
  <c r="M26"/>
  <c r="M28"/>
  <c r="M30"/>
  <c r="M32"/>
  <c r="M34"/>
  <c r="M36"/>
  <c r="M38"/>
  <c r="M40"/>
  <c r="M42"/>
  <c r="M44"/>
  <c r="M46"/>
  <c r="M48"/>
  <c r="M50"/>
  <c r="M52"/>
  <c r="M54"/>
  <c r="M56"/>
  <c r="N58"/>
  <c r="N60"/>
  <c r="N62"/>
  <c r="N64"/>
  <c r="N66"/>
  <c r="N68"/>
  <c r="N70"/>
  <c r="N72"/>
  <c r="N74"/>
  <c r="N76"/>
  <c r="N78"/>
  <c r="N80"/>
  <c r="M82"/>
  <c r="M84"/>
  <c r="M86"/>
  <c r="M88"/>
  <c r="M90"/>
  <c r="M92"/>
  <c r="M94"/>
  <c r="M96"/>
  <c r="M98"/>
  <c r="M100"/>
  <c r="M102"/>
  <c r="M8"/>
  <c r="AT7"/>
  <c r="N101" i="14"/>
  <c r="M101"/>
  <c r="K101"/>
  <c r="S15" i="12"/>
  <c r="Q15"/>
  <c r="T15"/>
  <c r="R15"/>
  <c r="T14"/>
  <c r="R14"/>
  <c r="S14"/>
  <c r="Q14"/>
  <c r="I101" i="14"/>
  <c r="G101"/>
  <c r="F101"/>
  <c r="O8" i="27"/>
  <c r="Q12" i="12"/>
  <c r="Q11"/>
  <c r="Q10"/>
  <c r="N8" i="27"/>
  <c r="Q7" i="12"/>
  <c r="Q6"/>
  <c r="Q5"/>
  <c r="Q4"/>
  <c r="S16"/>
  <c r="Q16"/>
  <c r="T16"/>
  <c r="R16"/>
  <c r="S17"/>
  <c r="Q17"/>
  <c r="T17"/>
  <c r="R17"/>
  <c r="AI7" i="27"/>
  <c r="O103"/>
  <c r="P102"/>
  <c r="O101"/>
  <c r="P100"/>
  <c r="O99"/>
  <c r="P98"/>
  <c r="O97"/>
  <c r="P96"/>
  <c r="O95"/>
  <c r="P94"/>
  <c r="O93"/>
  <c r="P92"/>
  <c r="O91"/>
  <c r="P90"/>
  <c r="O89"/>
  <c r="P88"/>
  <c r="O87"/>
  <c r="P86"/>
  <c r="O85"/>
  <c r="P84"/>
  <c r="O83"/>
  <c r="P82"/>
  <c r="O81"/>
  <c r="P79"/>
  <c r="O78"/>
  <c r="P77"/>
  <c r="O76"/>
  <c r="P75"/>
  <c r="O74"/>
  <c r="P73"/>
  <c r="O72"/>
  <c r="P71"/>
  <c r="O70"/>
  <c r="P69"/>
  <c r="O68"/>
  <c r="P67"/>
  <c r="O66"/>
  <c r="P65"/>
  <c r="O64"/>
  <c r="P63"/>
  <c r="O62"/>
  <c r="P61"/>
  <c r="O60"/>
  <c r="P59"/>
  <c r="O58"/>
  <c r="P57"/>
  <c r="P56"/>
  <c r="O55"/>
  <c r="P54"/>
  <c r="O53"/>
  <c r="P52"/>
  <c r="O51"/>
  <c r="P50"/>
  <c r="O49"/>
  <c r="P48"/>
  <c r="O47"/>
  <c r="P46"/>
  <c r="O45"/>
  <c r="P44"/>
  <c r="O43"/>
  <c r="P42"/>
  <c r="O41"/>
  <c r="P40"/>
  <c r="O39"/>
  <c r="P38"/>
  <c r="O37"/>
  <c r="P36"/>
  <c r="O35"/>
  <c r="P34"/>
  <c r="O33"/>
  <c r="P32"/>
  <c r="O31"/>
  <c r="P30"/>
  <c r="O29"/>
  <c r="P28"/>
  <c r="O27"/>
  <c r="P26"/>
  <c r="O25"/>
  <c r="P24"/>
  <c r="O23"/>
  <c r="P22"/>
  <c r="O21"/>
  <c r="P20"/>
  <c r="O19"/>
  <c r="P18"/>
  <c r="O17"/>
  <c r="P16"/>
  <c r="O15"/>
  <c r="P14"/>
  <c r="O13"/>
  <c r="P12"/>
  <c r="O11"/>
  <c r="P10"/>
  <c r="O9"/>
  <c r="O80"/>
  <c r="M80"/>
  <c r="P103"/>
  <c r="O102"/>
  <c r="P101"/>
  <c r="O100"/>
  <c r="P99"/>
  <c r="O98"/>
  <c r="P97"/>
  <c r="O96"/>
  <c r="P95"/>
  <c r="O94"/>
  <c r="P93"/>
  <c r="O92"/>
  <c r="P91"/>
  <c r="O90"/>
  <c r="P89"/>
  <c r="O88"/>
  <c r="P87"/>
  <c r="O86"/>
  <c r="P85"/>
  <c r="O84"/>
  <c r="P83"/>
  <c r="O82"/>
  <c r="P81"/>
  <c r="P80"/>
  <c r="O79"/>
  <c r="P78"/>
  <c r="O77"/>
  <c r="P76"/>
  <c r="O75"/>
  <c r="P74"/>
  <c r="O73"/>
  <c r="P72"/>
  <c r="O71"/>
  <c r="P70"/>
  <c r="O69"/>
  <c r="P68"/>
  <c r="O67"/>
  <c r="P66"/>
  <c r="O65"/>
  <c r="P64"/>
  <c r="O63"/>
  <c r="P62"/>
  <c r="O61"/>
  <c r="P60"/>
  <c r="O59"/>
  <c r="P58"/>
  <c r="O57"/>
  <c r="O56"/>
  <c r="P55"/>
  <c r="O54"/>
  <c r="P53"/>
  <c r="O52"/>
  <c r="P51"/>
  <c r="O50"/>
  <c r="P49"/>
  <c r="O48"/>
  <c r="P47"/>
  <c r="O46"/>
  <c r="P45"/>
  <c r="O44"/>
  <c r="P43"/>
  <c r="O42"/>
  <c r="P41"/>
  <c r="O40"/>
  <c r="P39"/>
  <c r="O38"/>
  <c r="P37"/>
  <c r="O36"/>
  <c r="P35"/>
  <c r="O34"/>
  <c r="P33"/>
  <c r="O32"/>
  <c r="P31"/>
  <c r="O30"/>
  <c r="P29"/>
  <c r="O28"/>
  <c r="P27"/>
  <c r="O26"/>
  <c r="P25"/>
  <c r="O24"/>
  <c r="P23"/>
  <c r="O22"/>
  <c r="P21"/>
  <c r="O20"/>
  <c r="P19"/>
  <c r="O18"/>
  <c r="P17"/>
  <c r="O16"/>
  <c r="P15"/>
  <c r="O14"/>
  <c r="P13"/>
  <c r="O12"/>
  <c r="P11"/>
  <c r="O10"/>
  <c r="P9"/>
  <c r="M103"/>
  <c r="N102"/>
  <c r="M101"/>
  <c r="N100"/>
  <c r="M99"/>
  <c r="N98"/>
  <c r="M97"/>
  <c r="N96"/>
  <c r="M95"/>
  <c r="N94"/>
  <c r="M93"/>
  <c r="N92"/>
  <c r="M91"/>
  <c r="N90"/>
  <c r="M89"/>
  <c r="N88"/>
  <c r="M87"/>
  <c r="N86"/>
  <c r="M85"/>
  <c r="N84"/>
  <c r="M83"/>
  <c r="N82"/>
  <c r="M81"/>
  <c r="N79"/>
  <c r="M78"/>
  <c r="N77"/>
  <c r="M76"/>
  <c r="N75"/>
  <c r="M74"/>
  <c r="N73"/>
  <c r="M72"/>
  <c r="N71"/>
  <c r="M70"/>
  <c r="N69"/>
  <c r="M68"/>
  <c r="N67"/>
  <c r="M66"/>
  <c r="N65"/>
  <c r="M64"/>
  <c r="N63"/>
  <c r="M62"/>
  <c r="N61"/>
  <c r="M60"/>
  <c r="N59"/>
  <c r="M58"/>
  <c r="N57"/>
  <c r="N56"/>
  <c r="M55"/>
  <c r="N54"/>
  <c r="M53"/>
  <c r="N52"/>
  <c r="M51"/>
  <c r="N50"/>
  <c r="M49"/>
  <c r="N48"/>
  <c r="M47"/>
  <c r="N46"/>
  <c r="M45"/>
  <c r="N44"/>
  <c r="M43"/>
  <c r="N42"/>
  <c r="M41"/>
  <c r="N40"/>
  <c r="M39"/>
  <c r="N38"/>
  <c r="M37"/>
  <c r="N36"/>
  <c r="M35"/>
  <c r="N34"/>
  <c r="M33"/>
  <c r="N32"/>
  <c r="M31"/>
  <c r="N30"/>
  <c r="M29"/>
  <c r="N28"/>
  <c r="M27"/>
  <c r="N26"/>
  <c r="M25"/>
  <c r="N24"/>
  <c r="M23"/>
  <c r="N22"/>
  <c r="M21"/>
  <c r="N20"/>
  <c r="M19"/>
  <c r="N18"/>
  <c r="M17"/>
  <c r="N16"/>
  <c r="M15"/>
  <c r="N14"/>
  <c r="M13"/>
  <c r="N12"/>
  <c r="M11"/>
  <c r="N10"/>
  <c r="M9"/>
  <c r="N9"/>
  <c r="C101" i="14"/>
  <c r="BE7" i="27"/>
  <c r="D7"/>
  <c r="D3"/>
  <c r="I98"/>
  <c r="I96"/>
  <c r="I92"/>
  <c r="I90"/>
  <c r="I82"/>
  <c r="I80"/>
  <c r="I76"/>
  <c r="I74"/>
  <c r="I68"/>
  <c r="I66"/>
  <c r="I50"/>
  <c r="I46"/>
  <c r="D4"/>
  <c r="X3"/>
  <c r="I3" s="1"/>
  <c r="L4" i="12" s="1"/>
  <c r="AO7" i="27"/>
  <c r="AO3"/>
  <c r="I44"/>
  <c r="S7"/>
  <c r="S3"/>
  <c r="I53"/>
  <c r="I49"/>
  <c r="I45"/>
  <c r="I41"/>
  <c r="I37"/>
  <c r="I29"/>
  <c r="I25"/>
  <c r="I59"/>
  <c r="I30"/>
  <c r="I26"/>
  <c r="I22"/>
  <c r="I17"/>
  <c r="I13"/>
  <c r="I32"/>
  <c r="I103"/>
  <c r="I101"/>
  <c r="I99"/>
  <c r="I97"/>
  <c r="I95"/>
  <c r="I93"/>
  <c r="I91"/>
  <c r="I89"/>
  <c r="I87"/>
  <c r="I85"/>
  <c r="I83"/>
  <c r="I79"/>
  <c r="I77"/>
  <c r="I75"/>
  <c r="I73"/>
  <c r="I71"/>
  <c r="I69"/>
  <c r="I67"/>
  <c r="I65"/>
  <c r="I63"/>
  <c r="I55"/>
  <c r="I51"/>
  <c r="I47"/>
  <c r="I43"/>
  <c r="I39"/>
  <c r="I35"/>
  <c r="I31"/>
  <c r="I27"/>
  <c r="I23"/>
  <c r="I58"/>
  <c r="I28"/>
  <c r="I24"/>
  <c r="I19"/>
  <c r="I15"/>
  <c r="I11"/>
  <c r="I34"/>
  <c r="I36"/>
  <c r="AZ6"/>
  <c r="D6"/>
  <c r="AZ5"/>
  <c r="D5"/>
  <c r="X5"/>
  <c r="I48"/>
  <c r="BP5"/>
  <c r="BP6"/>
  <c r="I6" s="1"/>
  <c r="L7" i="12" s="1"/>
  <c r="BP4" i="27"/>
  <c r="I81"/>
  <c r="C6"/>
  <c r="I57"/>
  <c r="C5"/>
  <c r="I33"/>
  <c r="C4"/>
  <c r="I21"/>
  <c r="I61"/>
  <c r="C7"/>
  <c r="I9"/>
  <c r="C3"/>
  <c r="AL2" i="5"/>
  <c r="AV2" s="1"/>
  <c r="BF2" s="1"/>
  <c r="I4" i="27" l="1"/>
  <c r="L5" i="12" s="1"/>
  <c r="Q13"/>
  <c r="O4" i="27"/>
  <c r="M4"/>
  <c r="P4"/>
  <c r="N4"/>
  <c r="G5" i="12"/>
  <c r="O7" i="27"/>
  <c r="M7"/>
  <c r="P7"/>
  <c r="N7"/>
  <c r="G8" i="12"/>
  <c r="O5" i="27"/>
  <c r="M5"/>
  <c r="P5"/>
  <c r="N5"/>
  <c r="G6" i="12"/>
  <c r="O6" i="27"/>
  <c r="M6"/>
  <c r="P6"/>
  <c r="N6"/>
  <c r="G7" i="12"/>
  <c r="O3" i="27"/>
  <c r="M3"/>
  <c r="P3"/>
  <c r="N3"/>
  <c r="G4" i="12"/>
  <c r="T18"/>
  <c r="S18"/>
  <c r="R18"/>
  <c r="Q18"/>
  <c r="Q8"/>
  <c r="X7" i="27"/>
  <c r="I5"/>
  <c r="BP7"/>
  <c r="I7" l="1"/>
  <c r="L8" i="12" s="1"/>
  <c r="L6"/>
  <c r="D77" i="14" l="1"/>
  <c r="D78"/>
  <c r="D79"/>
  <c r="D80"/>
  <c r="D81"/>
  <c r="D82"/>
  <c r="D83"/>
  <c r="D84"/>
  <c r="D85"/>
  <c r="D86"/>
  <c r="D87"/>
  <c r="D88"/>
  <c r="D89"/>
  <c r="D90"/>
  <c r="D91"/>
  <c r="D92"/>
  <c r="D93"/>
  <c r="D94"/>
  <c r="D95"/>
  <c r="D96"/>
  <c r="D97"/>
  <c r="D98"/>
  <c r="D99"/>
  <c r="D100"/>
  <c r="D53"/>
  <c r="D54"/>
  <c r="D55"/>
  <c r="D56"/>
  <c r="D57"/>
  <c r="D58"/>
  <c r="D59"/>
  <c r="D60"/>
  <c r="D61"/>
  <c r="D62"/>
  <c r="D63"/>
  <c r="D64"/>
  <c r="D65"/>
  <c r="D66"/>
  <c r="D67"/>
  <c r="D68"/>
  <c r="D69"/>
  <c r="D70"/>
  <c r="D71"/>
  <c r="D72"/>
  <c r="D73"/>
  <c r="D74"/>
  <c r="D75"/>
  <c r="D76"/>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F17" i="12"/>
  <c r="F12"/>
  <c r="F16"/>
  <c r="F15"/>
  <c r="F18" s="1"/>
  <c r="F14"/>
  <c r="F11"/>
  <c r="F10"/>
  <c r="F9"/>
  <c r="F5"/>
  <c r="F6"/>
  <c r="F7"/>
  <c r="F4"/>
  <c r="F8" s="1"/>
  <c r="F13"/>
  <c r="BI7" i="5"/>
  <c r="BH7"/>
  <c r="BG7"/>
  <c r="AY7"/>
  <c r="AX7"/>
  <c r="AW7"/>
  <c r="AO7"/>
  <c r="AN7"/>
  <c r="AM7"/>
  <c r="AE7"/>
  <c r="AD7"/>
  <c r="AC7"/>
  <c r="U7"/>
  <c r="T7"/>
  <c r="S7"/>
  <c r="BI6"/>
  <c r="BH6"/>
  <c r="BG6"/>
  <c r="BI5"/>
  <c r="BH5"/>
  <c r="BG5"/>
  <c r="AY6"/>
  <c r="AX6"/>
  <c r="AW6"/>
  <c r="AY5"/>
  <c r="AX5"/>
  <c r="AW5"/>
  <c r="AO6"/>
  <c r="AN6"/>
  <c r="AM6"/>
  <c r="AO5"/>
  <c r="AN5"/>
  <c r="AM5"/>
  <c r="AE6"/>
  <c r="AD6"/>
  <c r="AC6"/>
  <c r="AE5"/>
  <c r="AD5"/>
  <c r="AC5"/>
  <c r="S6"/>
  <c r="T6"/>
  <c r="U6"/>
  <c r="S5"/>
  <c r="T5"/>
  <c r="U5"/>
  <c r="BI4"/>
  <c r="BH4"/>
  <c r="BG4"/>
  <c r="AY4"/>
  <c r="AX4"/>
  <c r="AW4"/>
  <c r="AO4"/>
  <c r="AN4"/>
  <c r="AM4"/>
  <c r="AE4"/>
  <c r="AD4"/>
  <c r="AC4"/>
  <c r="S4"/>
  <c r="T4"/>
  <c r="U4"/>
  <c r="E8"/>
  <c r="F8"/>
  <c r="G8"/>
  <c r="E9"/>
  <c r="F9"/>
  <c r="G9"/>
  <c r="E10"/>
  <c r="F10"/>
  <c r="G10"/>
  <c r="E11"/>
  <c r="F11"/>
  <c r="G11"/>
  <c r="E12"/>
  <c r="F12"/>
  <c r="G12"/>
  <c r="E13"/>
  <c r="F13"/>
  <c r="G13"/>
  <c r="E14"/>
  <c r="F14"/>
  <c r="G14"/>
  <c r="E15"/>
  <c r="F15"/>
  <c r="G15"/>
  <c r="E16"/>
  <c r="F16"/>
  <c r="G16"/>
  <c r="E17"/>
  <c r="F17"/>
  <c r="G17"/>
  <c r="E18"/>
  <c r="F18"/>
  <c r="G18"/>
  <c r="E19"/>
  <c r="F19"/>
  <c r="G19"/>
  <c r="E20"/>
  <c r="F20"/>
  <c r="G20"/>
  <c r="E21"/>
  <c r="F21"/>
  <c r="G21"/>
  <c r="E22"/>
  <c r="F22"/>
  <c r="G22"/>
  <c r="E23"/>
  <c r="F23"/>
  <c r="G23"/>
  <c r="E24"/>
  <c r="F24"/>
  <c r="G24"/>
  <c r="E25"/>
  <c r="F25"/>
  <c r="G25"/>
  <c r="E26"/>
  <c r="F26"/>
  <c r="G26"/>
  <c r="E27"/>
  <c r="F27"/>
  <c r="G27"/>
  <c r="E28"/>
  <c r="F28"/>
  <c r="G28"/>
  <c r="E29"/>
  <c r="F29"/>
  <c r="G29"/>
  <c r="E30"/>
  <c r="F30"/>
  <c r="G30"/>
  <c r="E31"/>
  <c r="F31"/>
  <c r="G31"/>
  <c r="E32"/>
  <c r="F32"/>
  <c r="G32"/>
  <c r="E33"/>
  <c r="F33"/>
  <c r="G33"/>
  <c r="E34"/>
  <c r="F34"/>
  <c r="G34"/>
  <c r="E35"/>
  <c r="F35"/>
  <c r="G35"/>
  <c r="E36"/>
  <c r="F36"/>
  <c r="G36"/>
  <c r="E37"/>
  <c r="F37"/>
  <c r="G37"/>
  <c r="E38"/>
  <c r="F38"/>
  <c r="G38"/>
  <c r="E39"/>
  <c r="F39"/>
  <c r="G39"/>
  <c r="E40"/>
  <c r="F40"/>
  <c r="G40"/>
  <c r="E41"/>
  <c r="F41"/>
  <c r="G41"/>
  <c r="E42"/>
  <c r="F42"/>
  <c r="G42"/>
  <c r="E43"/>
  <c r="F43"/>
  <c r="G43"/>
  <c r="E44"/>
  <c r="F44"/>
  <c r="G44"/>
  <c r="E45"/>
  <c r="F45"/>
  <c r="G45"/>
  <c r="E46"/>
  <c r="F46"/>
  <c r="G46"/>
  <c r="E47"/>
  <c r="F47"/>
  <c r="G47"/>
  <c r="E48"/>
  <c r="F48"/>
  <c r="G48"/>
  <c r="E49"/>
  <c r="F49"/>
  <c r="G49"/>
  <c r="E50"/>
  <c r="F50"/>
  <c r="G50"/>
  <c r="E51"/>
  <c r="F51"/>
  <c r="G51"/>
  <c r="E52"/>
  <c r="F52"/>
  <c r="G52"/>
  <c r="E53"/>
  <c r="F53"/>
  <c r="G53"/>
  <c r="E54"/>
  <c r="F54"/>
  <c r="G54"/>
  <c r="E55"/>
  <c r="F55"/>
  <c r="G55"/>
  <c r="E56"/>
  <c r="E57"/>
  <c r="E58"/>
  <c r="E59"/>
  <c r="E60"/>
  <c r="E61"/>
  <c r="E62"/>
  <c r="E63"/>
  <c r="E64"/>
  <c r="E65"/>
  <c r="E66"/>
  <c r="E67"/>
  <c r="E68"/>
  <c r="E69"/>
  <c r="E70"/>
  <c r="E71"/>
  <c r="E72"/>
  <c r="E73"/>
  <c r="E74"/>
  <c r="E75"/>
  <c r="E76"/>
  <c r="E77"/>
  <c r="E78"/>
  <c r="E79"/>
  <c r="F56"/>
  <c r="F57"/>
  <c r="F58"/>
  <c r="F59"/>
  <c r="F60"/>
  <c r="F61"/>
  <c r="F62"/>
  <c r="F63"/>
  <c r="F64"/>
  <c r="F65"/>
  <c r="F66"/>
  <c r="F67"/>
  <c r="F68"/>
  <c r="F69"/>
  <c r="F70"/>
  <c r="F71"/>
  <c r="F72"/>
  <c r="F73"/>
  <c r="F74"/>
  <c r="F75"/>
  <c r="F76"/>
  <c r="F77"/>
  <c r="F78"/>
  <c r="F79"/>
  <c r="G56"/>
  <c r="G57"/>
  <c r="G58"/>
  <c r="G59"/>
  <c r="G60"/>
  <c r="G61"/>
  <c r="G62"/>
  <c r="G63"/>
  <c r="G64"/>
  <c r="G65"/>
  <c r="G66"/>
  <c r="G67"/>
  <c r="G68"/>
  <c r="G69"/>
  <c r="G70"/>
  <c r="G71"/>
  <c r="G72"/>
  <c r="G73"/>
  <c r="G74"/>
  <c r="G75"/>
  <c r="G76"/>
  <c r="G77"/>
  <c r="G78"/>
  <c r="G79"/>
  <c r="E80"/>
  <c r="F80"/>
  <c r="G80"/>
  <c r="E81"/>
  <c r="F81"/>
  <c r="G81"/>
  <c r="E82"/>
  <c r="F82"/>
  <c r="G82"/>
  <c r="E83"/>
  <c r="F83"/>
  <c r="G83"/>
  <c r="E84"/>
  <c r="F84"/>
  <c r="G84"/>
  <c r="E85"/>
  <c r="F85"/>
  <c r="G85"/>
  <c r="E86"/>
  <c r="F86"/>
  <c r="G86"/>
  <c r="E87"/>
  <c r="F87"/>
  <c r="G87"/>
  <c r="E88"/>
  <c r="F88"/>
  <c r="G88"/>
  <c r="E89"/>
  <c r="F89"/>
  <c r="G89"/>
  <c r="E90"/>
  <c r="F90"/>
  <c r="G90"/>
  <c r="E91"/>
  <c r="F91"/>
  <c r="G91"/>
  <c r="E92"/>
  <c r="F92"/>
  <c r="G92"/>
  <c r="E93"/>
  <c r="F93"/>
  <c r="G93"/>
  <c r="E94"/>
  <c r="F94"/>
  <c r="G94"/>
  <c r="E95"/>
  <c r="F95"/>
  <c r="G95"/>
  <c r="E96"/>
  <c r="F96"/>
  <c r="G96"/>
  <c r="E97"/>
  <c r="F97"/>
  <c r="G97"/>
  <c r="E98"/>
  <c r="F98"/>
  <c r="G98"/>
  <c r="E99"/>
  <c r="F99"/>
  <c r="G99"/>
  <c r="E100"/>
  <c r="F100"/>
  <c r="G100"/>
  <c r="E101"/>
  <c r="F101"/>
  <c r="G101"/>
  <c r="E102"/>
  <c r="F102"/>
  <c r="G102"/>
  <c r="E103"/>
  <c r="F103"/>
  <c r="G103"/>
  <c r="BI3"/>
  <c r="BH3"/>
  <c r="BG3"/>
  <c r="AY3"/>
  <c r="AX3"/>
  <c r="AW3"/>
  <c r="AO3"/>
  <c r="AN3"/>
  <c r="AM3"/>
  <c r="AE3"/>
  <c r="AD3"/>
  <c r="AC3"/>
  <c r="V2"/>
  <c r="AF2" s="1"/>
  <c r="AP2" s="1"/>
  <c r="AZ2" s="1"/>
  <c r="BJ2" s="1"/>
  <c r="U3"/>
  <c r="T3"/>
  <c r="S3"/>
  <c r="U2"/>
  <c r="AE2" s="1"/>
  <c r="AO2" s="1"/>
  <c r="AY2" s="1"/>
  <c r="BI2" s="1"/>
  <c r="T2"/>
  <c r="AD2" s="1"/>
  <c r="AN2" s="1"/>
  <c r="AX2" s="1"/>
  <c r="BH2" s="1"/>
  <c r="S2"/>
  <c r="AC2" s="1"/>
  <c r="AM2" s="1"/>
  <c r="AW2" s="1"/>
  <c r="BG2" s="1"/>
  <c r="Q2"/>
  <c r="AA2" s="1"/>
  <c r="AK2" s="1"/>
  <c r="AU2" s="1"/>
  <c r="BE2" s="1"/>
  <c r="BJ103"/>
  <c r="BJ102"/>
  <c r="BJ101"/>
  <c r="BJ100"/>
  <c r="BJ99"/>
  <c r="BJ98"/>
  <c r="BJ97"/>
  <c r="BJ96"/>
  <c r="BJ95"/>
  <c r="BJ94"/>
  <c r="BJ93"/>
  <c r="BJ92"/>
  <c r="BJ91"/>
  <c r="BJ90"/>
  <c r="BJ89"/>
  <c r="BJ88"/>
  <c r="BJ87"/>
  <c r="BJ86"/>
  <c r="BJ85"/>
  <c r="BJ84"/>
  <c r="BJ83"/>
  <c r="BJ82"/>
  <c r="BJ81"/>
  <c r="BJ80"/>
  <c r="BJ79"/>
  <c r="BJ78"/>
  <c r="BJ77"/>
  <c r="BJ76"/>
  <c r="BJ75"/>
  <c r="BJ74"/>
  <c r="BJ73"/>
  <c r="BJ72"/>
  <c r="BJ71"/>
  <c r="BJ70"/>
  <c r="BJ69"/>
  <c r="BJ68"/>
  <c r="BJ67"/>
  <c r="BJ66"/>
  <c r="BJ65"/>
  <c r="BJ64"/>
  <c r="BJ63"/>
  <c r="BJ62"/>
  <c r="BJ61"/>
  <c r="BJ60"/>
  <c r="BJ59"/>
  <c r="BJ58"/>
  <c r="BJ57"/>
  <c r="BJ56"/>
  <c r="BJ55"/>
  <c r="BJ54"/>
  <c r="BJ53"/>
  <c r="BJ52"/>
  <c r="BJ51"/>
  <c r="BJ50"/>
  <c r="BJ49"/>
  <c r="BJ48"/>
  <c r="BJ47"/>
  <c r="BJ46"/>
  <c r="BJ45"/>
  <c r="BJ44"/>
  <c r="BJ43"/>
  <c r="BJ42"/>
  <c r="BJ41"/>
  <c r="BJ40"/>
  <c r="BJ39"/>
  <c r="BJ38"/>
  <c r="BJ37"/>
  <c r="BJ36"/>
  <c r="BJ35"/>
  <c r="BJ34"/>
  <c r="BJ33"/>
  <c r="BJ32"/>
  <c r="BJ31"/>
  <c r="BJ30"/>
  <c r="BJ29"/>
  <c r="BJ28"/>
  <c r="BJ27"/>
  <c r="BJ26"/>
  <c r="BJ25"/>
  <c r="BJ24"/>
  <c r="BJ23"/>
  <c r="BJ22"/>
  <c r="BJ21"/>
  <c r="BJ20"/>
  <c r="BJ19"/>
  <c r="BJ18"/>
  <c r="BJ17"/>
  <c r="BJ16"/>
  <c r="BJ15"/>
  <c r="BJ14"/>
  <c r="BJ13"/>
  <c r="BJ12"/>
  <c r="BJ11"/>
  <c r="BJ10"/>
  <c r="BJ9"/>
  <c r="BJ8"/>
  <c r="AZ103"/>
  <c r="AZ102"/>
  <c r="AZ101"/>
  <c r="AZ100"/>
  <c r="AZ99"/>
  <c r="AZ98"/>
  <c r="AZ97"/>
  <c r="AZ96"/>
  <c r="AZ95"/>
  <c r="AZ94"/>
  <c r="AZ93"/>
  <c r="AZ92"/>
  <c r="AZ91"/>
  <c r="AZ90"/>
  <c r="AZ89"/>
  <c r="AZ88"/>
  <c r="AZ87"/>
  <c r="AZ86"/>
  <c r="AZ85"/>
  <c r="AZ84"/>
  <c r="AZ83"/>
  <c r="AZ82"/>
  <c r="AZ81"/>
  <c r="AZ79"/>
  <c r="AZ78"/>
  <c r="AZ77"/>
  <c r="AZ76"/>
  <c r="AZ75"/>
  <c r="AZ74"/>
  <c r="AZ73"/>
  <c r="AZ72"/>
  <c r="AZ71"/>
  <c r="AZ70"/>
  <c r="AZ69"/>
  <c r="AZ68"/>
  <c r="AZ67"/>
  <c r="AZ66"/>
  <c r="AZ65"/>
  <c r="AZ64"/>
  <c r="AZ63"/>
  <c r="AZ62"/>
  <c r="AZ61"/>
  <c r="AZ60"/>
  <c r="AZ59"/>
  <c r="AZ58"/>
  <c r="AZ57"/>
  <c r="AZ56"/>
  <c r="AZ55"/>
  <c r="AZ54"/>
  <c r="AZ53"/>
  <c r="AZ52"/>
  <c r="AZ51"/>
  <c r="AZ50"/>
  <c r="AZ49"/>
  <c r="AZ48"/>
  <c r="AZ47"/>
  <c r="AZ46"/>
  <c r="AZ45"/>
  <c r="AZ44"/>
  <c r="AZ43"/>
  <c r="AZ42"/>
  <c r="AZ41"/>
  <c r="AZ40"/>
  <c r="AZ39"/>
  <c r="AZ38"/>
  <c r="AZ37"/>
  <c r="AZ36"/>
  <c r="AZ35"/>
  <c r="AZ34"/>
  <c r="AZ33"/>
  <c r="AZ32"/>
  <c r="AZ31"/>
  <c r="AZ30"/>
  <c r="AZ29"/>
  <c r="AZ28"/>
  <c r="AZ27"/>
  <c r="AZ26"/>
  <c r="AZ25"/>
  <c r="AZ24"/>
  <c r="AZ23"/>
  <c r="AZ22"/>
  <c r="AZ21"/>
  <c r="AZ20"/>
  <c r="AZ19"/>
  <c r="AZ18"/>
  <c r="AZ17"/>
  <c r="AZ16"/>
  <c r="AZ15"/>
  <c r="AZ14"/>
  <c r="AZ13"/>
  <c r="AZ12"/>
  <c r="AZ11"/>
  <c r="AZ10"/>
  <c r="AZ9"/>
  <c r="AZ8"/>
  <c r="AP103"/>
  <c r="AP102"/>
  <c r="AP101"/>
  <c r="AP100"/>
  <c r="AP99"/>
  <c r="AP98"/>
  <c r="AP97"/>
  <c r="AP96"/>
  <c r="AP95"/>
  <c r="AP94"/>
  <c r="AP93"/>
  <c r="AP92"/>
  <c r="AP91"/>
  <c r="AP90"/>
  <c r="AP89"/>
  <c r="AP88"/>
  <c r="AP87"/>
  <c r="AP86"/>
  <c r="AP85"/>
  <c r="AP84"/>
  <c r="AP83"/>
  <c r="AP82"/>
  <c r="AP81"/>
  <c r="AP79"/>
  <c r="AP78"/>
  <c r="AP77"/>
  <c r="AP76"/>
  <c r="AP75"/>
  <c r="AP74"/>
  <c r="AP73"/>
  <c r="AP72"/>
  <c r="AP71"/>
  <c r="AP70"/>
  <c r="AP69"/>
  <c r="AP68"/>
  <c r="AP67"/>
  <c r="AP66"/>
  <c r="AP65"/>
  <c r="AP64"/>
  <c r="AP63"/>
  <c r="AP62"/>
  <c r="AP61"/>
  <c r="AP60"/>
  <c r="AP59"/>
  <c r="AP58"/>
  <c r="AP57"/>
  <c r="AP55"/>
  <c r="AP54"/>
  <c r="AP53"/>
  <c r="AP52"/>
  <c r="AP51"/>
  <c r="AP50"/>
  <c r="AP49"/>
  <c r="AP48"/>
  <c r="AP47"/>
  <c r="AP46"/>
  <c r="AP45"/>
  <c r="AP44"/>
  <c r="AP43"/>
  <c r="AP42"/>
  <c r="AP41"/>
  <c r="AP40"/>
  <c r="AP39"/>
  <c r="AP38"/>
  <c r="AP37"/>
  <c r="AP36"/>
  <c r="AP35"/>
  <c r="AP34"/>
  <c r="AP33"/>
  <c r="AP32"/>
  <c r="AP31"/>
  <c r="AP30"/>
  <c r="AP29"/>
  <c r="AP28"/>
  <c r="AP27"/>
  <c r="AP26"/>
  <c r="AP25"/>
  <c r="AP24"/>
  <c r="AP23"/>
  <c r="AP22"/>
  <c r="AP21"/>
  <c r="AP20"/>
  <c r="AP19"/>
  <c r="AP18"/>
  <c r="AP17"/>
  <c r="AP16"/>
  <c r="AP15"/>
  <c r="AP14"/>
  <c r="AP13"/>
  <c r="AP12"/>
  <c r="AP11"/>
  <c r="AP10"/>
  <c r="AP9"/>
  <c r="V11"/>
  <c r="V12"/>
  <c r="V15"/>
  <c r="V16"/>
  <c r="V19"/>
  <c r="V20"/>
  <c r="V23"/>
  <c r="V24"/>
  <c r="V27"/>
  <c r="V28"/>
  <c r="V31"/>
  <c r="V32"/>
  <c r="V35"/>
  <c r="V36"/>
  <c r="V39"/>
  <c r="V40"/>
  <c r="V43"/>
  <c r="V44"/>
  <c r="V47"/>
  <c r="V48"/>
  <c r="V51"/>
  <c r="V52"/>
  <c r="C94"/>
  <c r="C102"/>
  <c r="P13" i="12"/>
  <c r="L102" i="5" l="1"/>
  <c r="L94"/>
  <c r="BE7"/>
  <c r="E6"/>
  <c r="I12" i="12" s="1"/>
  <c r="BE3" i="5"/>
  <c r="AU4"/>
  <c r="BE6"/>
  <c r="AZ5"/>
  <c r="AU5"/>
  <c r="AA3"/>
  <c r="AF10"/>
  <c r="AF12"/>
  <c r="AF14"/>
  <c r="AF16"/>
  <c r="AF18"/>
  <c r="AF20"/>
  <c r="AF22"/>
  <c r="AF24"/>
  <c r="AF26"/>
  <c r="AF28"/>
  <c r="AF30"/>
  <c r="AF32"/>
  <c r="AF34"/>
  <c r="AF36"/>
  <c r="AF38"/>
  <c r="AF40"/>
  <c r="AF42"/>
  <c r="AF44"/>
  <c r="AF46"/>
  <c r="AF48"/>
  <c r="AF50"/>
  <c r="AF52"/>
  <c r="AF54"/>
  <c r="AF56"/>
  <c r="AF58"/>
  <c r="AF60"/>
  <c r="AF62"/>
  <c r="AF64"/>
  <c r="AF66"/>
  <c r="AF68"/>
  <c r="AF70"/>
  <c r="AF72"/>
  <c r="AF74"/>
  <c r="AF76"/>
  <c r="AF78"/>
  <c r="AF80"/>
  <c r="AF82"/>
  <c r="AF84"/>
  <c r="AF86"/>
  <c r="AF88"/>
  <c r="AF90"/>
  <c r="AF92"/>
  <c r="AF94"/>
  <c r="AF96"/>
  <c r="AF98"/>
  <c r="AF100"/>
  <c r="AF102"/>
  <c r="AF9"/>
  <c r="AF11"/>
  <c r="AF13"/>
  <c r="AF15"/>
  <c r="AF17"/>
  <c r="AF19"/>
  <c r="AF21"/>
  <c r="AF23"/>
  <c r="AF25"/>
  <c r="AF27"/>
  <c r="AF29"/>
  <c r="AF31"/>
  <c r="AF33"/>
  <c r="AF35"/>
  <c r="AF37"/>
  <c r="AF39"/>
  <c r="AF41"/>
  <c r="AF43"/>
  <c r="AF45"/>
  <c r="AF47"/>
  <c r="AF49"/>
  <c r="AF51"/>
  <c r="AF53"/>
  <c r="AF55"/>
  <c r="AF57"/>
  <c r="AF59"/>
  <c r="AF61"/>
  <c r="AF63"/>
  <c r="AF65"/>
  <c r="AF67"/>
  <c r="AF69"/>
  <c r="AF71"/>
  <c r="AF73"/>
  <c r="AF75"/>
  <c r="AF77"/>
  <c r="AF79"/>
  <c r="AF81"/>
  <c r="AF83"/>
  <c r="AF85"/>
  <c r="AF87"/>
  <c r="AF89"/>
  <c r="AF91"/>
  <c r="AF93"/>
  <c r="AF95"/>
  <c r="AF97"/>
  <c r="AF99"/>
  <c r="AF101"/>
  <c r="AF103"/>
  <c r="BJ4"/>
  <c r="BJ3"/>
  <c r="BJ5"/>
  <c r="BE4"/>
  <c r="AU3"/>
  <c r="BE5"/>
  <c r="AU7"/>
  <c r="AF8"/>
  <c r="AK5"/>
  <c r="T5" i="12"/>
  <c r="S10"/>
  <c r="T12"/>
  <c r="C98" i="5"/>
  <c r="AP56"/>
  <c r="AA4"/>
  <c r="AK3"/>
  <c r="AK6"/>
  <c r="AU6"/>
  <c r="F4"/>
  <c r="J10" i="12" s="1"/>
  <c r="R4"/>
  <c r="T6"/>
  <c r="S4"/>
  <c r="D101" i="14"/>
  <c r="C9" i="5"/>
  <c r="AK4"/>
  <c r="AZ80"/>
  <c r="AP80"/>
  <c r="AK7"/>
  <c r="AA5"/>
  <c r="C90"/>
  <c r="C86"/>
  <c r="C82"/>
  <c r="BJ6"/>
  <c r="G6"/>
  <c r="K12" i="12" s="1"/>
  <c r="E7" i="5"/>
  <c r="I13" i="12" s="1"/>
  <c r="F6" i="5"/>
  <c r="J12" i="12" s="1"/>
  <c r="G4" i="5"/>
  <c r="K10" i="12" s="1"/>
  <c r="E4" i="5"/>
  <c r="I10" i="12" s="1"/>
  <c r="AP4" i="5"/>
  <c r="R7" i="12"/>
  <c r="S5"/>
  <c r="T7"/>
  <c r="S7"/>
  <c r="R6"/>
  <c r="S11"/>
  <c r="R5"/>
  <c r="S6"/>
  <c r="T4"/>
  <c r="R9"/>
  <c r="R10"/>
  <c r="T10"/>
  <c r="R12"/>
  <c r="G5" i="5"/>
  <c r="K11" i="12" s="1"/>
  <c r="F5" i="5"/>
  <c r="J11" i="12" s="1"/>
  <c r="E5" i="5"/>
  <c r="I11" i="12" s="1"/>
  <c r="T11"/>
  <c r="R11"/>
  <c r="S12"/>
  <c r="T9"/>
  <c r="E3" i="5"/>
  <c r="I9" i="12" s="1"/>
  <c r="F3" i="5"/>
  <c r="J9" i="12" s="1"/>
  <c r="AZ3" i="5"/>
  <c r="AZ4"/>
  <c r="AP8"/>
  <c r="AA6"/>
  <c r="AA7"/>
  <c r="F7"/>
  <c r="J13" i="12" s="1"/>
  <c r="S9"/>
  <c r="G3" i="5"/>
  <c r="K9" i="12" s="1"/>
  <c r="C8" i="5"/>
  <c r="V8"/>
  <c r="C88"/>
  <c r="V88"/>
  <c r="V72"/>
  <c r="C64"/>
  <c r="V64"/>
  <c r="C100"/>
  <c r="V100"/>
  <c r="C92"/>
  <c r="V92"/>
  <c r="C84"/>
  <c r="V84"/>
  <c r="V76"/>
  <c r="V68"/>
  <c r="C60"/>
  <c r="V60"/>
  <c r="C55"/>
  <c r="V55"/>
  <c r="C96"/>
  <c r="V96"/>
  <c r="C80"/>
  <c r="V80"/>
  <c r="C56"/>
  <c r="V56"/>
  <c r="C66"/>
  <c r="C62"/>
  <c r="C58"/>
  <c r="C51"/>
  <c r="C47"/>
  <c r="C43"/>
  <c r="C39"/>
  <c r="C35"/>
  <c r="C31"/>
  <c r="C27"/>
  <c r="C23"/>
  <c r="C19"/>
  <c r="C15"/>
  <c r="C11"/>
  <c r="V9"/>
  <c r="C52"/>
  <c r="C48"/>
  <c r="C44"/>
  <c r="C40"/>
  <c r="C36"/>
  <c r="C32"/>
  <c r="C28"/>
  <c r="C24"/>
  <c r="C20"/>
  <c r="C16"/>
  <c r="C12"/>
  <c r="G7"/>
  <c r="K13" i="12" s="1"/>
  <c r="N102" i="5"/>
  <c r="O102"/>
  <c r="M102"/>
  <c r="H102"/>
  <c r="C101"/>
  <c r="V101"/>
  <c r="C97"/>
  <c r="V97"/>
  <c r="N94"/>
  <c r="O94"/>
  <c r="M94"/>
  <c r="H94"/>
  <c r="C93"/>
  <c r="V93"/>
  <c r="C89"/>
  <c r="V89"/>
  <c r="C85"/>
  <c r="V85"/>
  <c r="C81"/>
  <c r="V81"/>
  <c r="C77"/>
  <c r="V77"/>
  <c r="C73"/>
  <c r="V73"/>
  <c r="C69"/>
  <c r="V69"/>
  <c r="C65"/>
  <c r="V65"/>
  <c r="C61"/>
  <c r="V61"/>
  <c r="C57"/>
  <c r="V57"/>
  <c r="Q5"/>
  <c r="C53"/>
  <c r="V53"/>
  <c r="C49"/>
  <c r="V49"/>
  <c r="C45"/>
  <c r="V45"/>
  <c r="C41"/>
  <c r="V41"/>
  <c r="C37"/>
  <c r="V37"/>
  <c r="C33"/>
  <c r="V33"/>
  <c r="Q4"/>
  <c r="C29"/>
  <c r="V29"/>
  <c r="C25"/>
  <c r="V25"/>
  <c r="C21"/>
  <c r="V21"/>
  <c r="C17"/>
  <c r="V17"/>
  <c r="C13"/>
  <c r="V13"/>
  <c r="C103"/>
  <c r="V103"/>
  <c r="C99"/>
  <c r="V99"/>
  <c r="C95"/>
  <c r="V95"/>
  <c r="C91"/>
  <c r="V91"/>
  <c r="C87"/>
  <c r="V87"/>
  <c r="C83"/>
  <c r="V83"/>
  <c r="C79"/>
  <c r="V79"/>
  <c r="C75"/>
  <c r="V75"/>
  <c r="C71"/>
  <c r="V71"/>
  <c r="C67"/>
  <c r="V67"/>
  <c r="C63"/>
  <c r="V63"/>
  <c r="C59"/>
  <c r="V59"/>
  <c r="C54"/>
  <c r="V54"/>
  <c r="C50"/>
  <c r="V50"/>
  <c r="C46"/>
  <c r="V46"/>
  <c r="C42"/>
  <c r="V42"/>
  <c r="C38"/>
  <c r="V38"/>
  <c r="C34"/>
  <c r="V34"/>
  <c r="C30"/>
  <c r="V30"/>
  <c r="C26"/>
  <c r="V26"/>
  <c r="C22"/>
  <c r="V22"/>
  <c r="C18"/>
  <c r="V18"/>
  <c r="C14"/>
  <c r="V14"/>
  <c r="C10"/>
  <c r="V10"/>
  <c r="Q6"/>
  <c r="Q3"/>
  <c r="Q7"/>
  <c r="V82"/>
  <c r="V86"/>
  <c r="V90"/>
  <c r="V94"/>
  <c r="V98"/>
  <c r="V102"/>
  <c r="V58"/>
  <c r="V62"/>
  <c r="V66"/>
  <c r="V70"/>
  <c r="V74"/>
  <c r="V78"/>
  <c r="C78"/>
  <c r="C76"/>
  <c r="C74"/>
  <c r="C72"/>
  <c r="C70"/>
  <c r="C68"/>
  <c r="A74" l="1"/>
  <c r="A66"/>
  <c r="A58"/>
  <c r="A98"/>
  <c r="A90"/>
  <c r="A82"/>
  <c r="A10"/>
  <c r="A14"/>
  <c r="A18"/>
  <c r="A22"/>
  <c r="A26"/>
  <c r="A30"/>
  <c r="A34"/>
  <c r="A38"/>
  <c r="A42"/>
  <c r="A46"/>
  <c r="A50"/>
  <c r="A54"/>
  <c r="A59"/>
  <c r="A63"/>
  <c r="A67"/>
  <c r="A71"/>
  <c r="A75"/>
  <c r="A79"/>
  <c r="A83"/>
  <c r="A87"/>
  <c r="A91"/>
  <c r="A95"/>
  <c r="A99"/>
  <c r="A103"/>
  <c r="A13"/>
  <c r="A17"/>
  <c r="A21"/>
  <c r="A25"/>
  <c r="A29"/>
  <c r="A57"/>
  <c r="A61"/>
  <c r="A65"/>
  <c r="A69"/>
  <c r="A73"/>
  <c r="A77"/>
  <c r="A81"/>
  <c r="A85"/>
  <c r="A89"/>
  <c r="A93"/>
  <c r="A97"/>
  <c r="A101"/>
  <c r="A56"/>
  <c r="A80"/>
  <c r="A96"/>
  <c r="A55"/>
  <c r="A60"/>
  <c r="A68"/>
  <c r="A84"/>
  <c r="A92"/>
  <c r="A100"/>
  <c r="A64"/>
  <c r="A72"/>
  <c r="AZ6"/>
  <c r="AZ7" s="1"/>
  <c r="AP5"/>
  <c r="A51"/>
  <c r="A47"/>
  <c r="A43"/>
  <c r="A39"/>
  <c r="A35"/>
  <c r="A31"/>
  <c r="A27"/>
  <c r="A23"/>
  <c r="A19"/>
  <c r="A15"/>
  <c r="A11"/>
  <c r="A78"/>
  <c r="A70"/>
  <c r="A62"/>
  <c r="A102"/>
  <c r="A94"/>
  <c r="A86"/>
  <c r="A33"/>
  <c r="A37"/>
  <c r="A41"/>
  <c r="A45"/>
  <c r="A49"/>
  <c r="A53"/>
  <c r="A9"/>
  <c r="A76"/>
  <c r="A88"/>
  <c r="A8"/>
  <c r="AP3"/>
  <c r="AP6"/>
  <c r="A52"/>
  <c r="A48"/>
  <c r="A44"/>
  <c r="A40"/>
  <c r="A36"/>
  <c r="A32"/>
  <c r="A28"/>
  <c r="A24"/>
  <c r="A20"/>
  <c r="A16"/>
  <c r="A12"/>
  <c r="L70"/>
  <c r="L78"/>
  <c r="L33"/>
  <c r="L37"/>
  <c r="L41"/>
  <c r="L45"/>
  <c r="L49"/>
  <c r="L53"/>
  <c r="H12"/>
  <c r="M44"/>
  <c r="L74"/>
  <c r="L68"/>
  <c r="L72"/>
  <c r="L76"/>
  <c r="L10"/>
  <c r="L14"/>
  <c r="L18"/>
  <c r="L22"/>
  <c r="L26"/>
  <c r="L30"/>
  <c r="L34"/>
  <c r="L38"/>
  <c r="L42"/>
  <c r="L46"/>
  <c r="L50"/>
  <c r="L54"/>
  <c r="L59"/>
  <c r="L63"/>
  <c r="L67"/>
  <c r="L71"/>
  <c r="L75"/>
  <c r="L79"/>
  <c r="L83"/>
  <c r="L87"/>
  <c r="L91"/>
  <c r="L95"/>
  <c r="L99"/>
  <c r="L103"/>
  <c r="L13"/>
  <c r="L17"/>
  <c r="L21"/>
  <c r="L25"/>
  <c r="L29"/>
  <c r="L57"/>
  <c r="L61"/>
  <c r="L65"/>
  <c r="L69"/>
  <c r="L73"/>
  <c r="L77"/>
  <c r="L81"/>
  <c r="L85"/>
  <c r="L89"/>
  <c r="L93"/>
  <c r="L97"/>
  <c r="L101"/>
  <c r="N58"/>
  <c r="N80"/>
  <c r="N100"/>
  <c r="N16"/>
  <c r="L16"/>
  <c r="N24"/>
  <c r="L24"/>
  <c r="N32"/>
  <c r="L32"/>
  <c r="O40"/>
  <c r="L40"/>
  <c r="O48"/>
  <c r="L48"/>
  <c r="M11"/>
  <c r="L11"/>
  <c r="M19"/>
  <c r="L19"/>
  <c r="M27"/>
  <c r="L27"/>
  <c r="H35"/>
  <c r="L35"/>
  <c r="H43"/>
  <c r="L43"/>
  <c r="H51"/>
  <c r="L51"/>
  <c r="O62"/>
  <c r="L62"/>
  <c r="N88"/>
  <c r="L88"/>
  <c r="H8"/>
  <c r="L8"/>
  <c r="O86"/>
  <c r="L86"/>
  <c r="H9"/>
  <c r="L9"/>
  <c r="N98"/>
  <c r="L98"/>
  <c r="N12"/>
  <c r="L12"/>
  <c r="N20"/>
  <c r="L20"/>
  <c r="H28"/>
  <c r="L28"/>
  <c r="O36"/>
  <c r="L36"/>
  <c r="O44"/>
  <c r="L44"/>
  <c r="O52"/>
  <c r="L52"/>
  <c r="M15"/>
  <c r="L15"/>
  <c r="M23"/>
  <c r="L23"/>
  <c r="H31"/>
  <c r="L31"/>
  <c r="H39"/>
  <c r="L39"/>
  <c r="H47"/>
  <c r="L47"/>
  <c r="O58"/>
  <c r="L58"/>
  <c r="O66"/>
  <c r="L66"/>
  <c r="M56"/>
  <c r="L56"/>
  <c r="M80"/>
  <c r="L80"/>
  <c r="M96"/>
  <c r="L96"/>
  <c r="H55"/>
  <c r="L55"/>
  <c r="M60"/>
  <c r="L60"/>
  <c r="M84"/>
  <c r="L84"/>
  <c r="M92"/>
  <c r="L92"/>
  <c r="M100"/>
  <c r="L100"/>
  <c r="M64"/>
  <c r="L64"/>
  <c r="O82"/>
  <c r="L82"/>
  <c r="O90"/>
  <c r="L90"/>
  <c r="AF6"/>
  <c r="BJ7"/>
  <c r="M28"/>
  <c r="H60"/>
  <c r="H92"/>
  <c r="H20"/>
  <c r="M36"/>
  <c r="H52"/>
  <c r="O64"/>
  <c r="H84"/>
  <c r="H96"/>
  <c r="H15"/>
  <c r="H23"/>
  <c r="O31"/>
  <c r="M39"/>
  <c r="M47"/>
  <c r="M55"/>
  <c r="N60"/>
  <c r="H80"/>
  <c r="O84"/>
  <c r="O92"/>
  <c r="O96"/>
  <c r="H100"/>
  <c r="O98"/>
  <c r="N9"/>
  <c r="AF5"/>
  <c r="AF4"/>
  <c r="N27"/>
  <c r="N86"/>
  <c r="AF3"/>
  <c r="O56"/>
  <c r="O12"/>
  <c r="N15"/>
  <c r="O20"/>
  <c r="N23"/>
  <c r="N28"/>
  <c r="M31"/>
  <c r="H36"/>
  <c r="O39"/>
  <c r="H44"/>
  <c r="M52"/>
  <c r="H56"/>
  <c r="N66"/>
  <c r="D6"/>
  <c r="H12" i="12" s="1"/>
  <c r="D5" i="5"/>
  <c r="H11" i="12" s="1"/>
  <c r="D4" i="5"/>
  <c r="H10" i="12" s="1"/>
  <c r="D3" i="5"/>
  <c r="H9" i="12" s="1"/>
  <c r="D7" i="5"/>
  <c r="H13" i="12" s="1"/>
  <c r="M12" i="5"/>
  <c r="O15"/>
  <c r="M20"/>
  <c r="O23"/>
  <c r="O28"/>
  <c r="N31"/>
  <c r="N36"/>
  <c r="N39"/>
  <c r="N44"/>
  <c r="O47"/>
  <c r="N52"/>
  <c r="O55"/>
  <c r="N56"/>
  <c r="O60"/>
  <c r="H64"/>
  <c r="O80"/>
  <c r="N84"/>
  <c r="N92"/>
  <c r="N96"/>
  <c r="O100"/>
  <c r="M58"/>
  <c r="M66"/>
  <c r="M86"/>
  <c r="H98"/>
  <c r="N11"/>
  <c r="M48"/>
  <c r="H86"/>
  <c r="N19"/>
  <c r="M35"/>
  <c r="M8"/>
  <c r="M82"/>
  <c r="M98"/>
  <c r="O16"/>
  <c r="O24"/>
  <c r="O32"/>
  <c r="C4"/>
  <c r="H40"/>
  <c r="M51"/>
  <c r="M90"/>
  <c r="H11"/>
  <c r="H16"/>
  <c r="H19"/>
  <c r="H24"/>
  <c r="H27"/>
  <c r="N35"/>
  <c r="M40"/>
  <c r="M43"/>
  <c r="H48"/>
  <c r="O88"/>
  <c r="N8"/>
  <c r="N62"/>
  <c r="N82"/>
  <c r="N90"/>
  <c r="T8" i="12"/>
  <c r="O11" i="5"/>
  <c r="M16"/>
  <c r="O19"/>
  <c r="M24"/>
  <c r="O27"/>
  <c r="H32"/>
  <c r="M32"/>
  <c r="O35"/>
  <c r="N40"/>
  <c r="O43"/>
  <c r="N48"/>
  <c r="O51"/>
  <c r="M88"/>
  <c r="O8"/>
  <c r="M62"/>
  <c r="H82"/>
  <c r="H90"/>
  <c r="M9"/>
  <c r="O9"/>
  <c r="S8" i="12"/>
  <c r="R13"/>
  <c r="R8"/>
  <c r="T13"/>
  <c r="S13"/>
  <c r="V3" i="5"/>
  <c r="N43"/>
  <c r="N47"/>
  <c r="N51"/>
  <c r="N55"/>
  <c r="N64"/>
  <c r="H88"/>
  <c r="H58"/>
  <c r="H62"/>
  <c r="H66"/>
  <c r="V6"/>
  <c r="M68"/>
  <c r="N68"/>
  <c r="O68"/>
  <c r="H68"/>
  <c r="M72"/>
  <c r="H72"/>
  <c r="N72"/>
  <c r="O72"/>
  <c r="M76"/>
  <c r="N76"/>
  <c r="O76"/>
  <c r="H76"/>
  <c r="M10"/>
  <c r="H10"/>
  <c r="N10"/>
  <c r="O10"/>
  <c r="M14"/>
  <c r="H14"/>
  <c r="N14"/>
  <c r="O14"/>
  <c r="M18"/>
  <c r="H18"/>
  <c r="N18"/>
  <c r="O18"/>
  <c r="M22"/>
  <c r="H22"/>
  <c r="N22"/>
  <c r="O22"/>
  <c r="M26"/>
  <c r="H26"/>
  <c r="N26"/>
  <c r="O26"/>
  <c r="M30"/>
  <c r="H30"/>
  <c r="N30"/>
  <c r="O30"/>
  <c r="H59"/>
  <c r="O59"/>
  <c r="M59"/>
  <c r="N59"/>
  <c r="H63"/>
  <c r="O63"/>
  <c r="M63"/>
  <c r="N63"/>
  <c r="H67"/>
  <c r="O67"/>
  <c r="M67"/>
  <c r="N67"/>
  <c r="H71"/>
  <c r="O71"/>
  <c r="M71"/>
  <c r="N71"/>
  <c r="H79"/>
  <c r="O79"/>
  <c r="M79"/>
  <c r="N79"/>
  <c r="H83"/>
  <c r="O83"/>
  <c r="M83"/>
  <c r="N83"/>
  <c r="H87"/>
  <c r="O87"/>
  <c r="M87"/>
  <c r="N87"/>
  <c r="H91"/>
  <c r="O91"/>
  <c r="M91"/>
  <c r="N91"/>
  <c r="H95"/>
  <c r="O95"/>
  <c r="M95"/>
  <c r="N95"/>
  <c r="H99"/>
  <c r="O99"/>
  <c r="M99"/>
  <c r="N99"/>
  <c r="H103"/>
  <c r="O103"/>
  <c r="M103"/>
  <c r="N103"/>
  <c r="O33"/>
  <c r="H33"/>
  <c r="M33"/>
  <c r="N33"/>
  <c r="M37"/>
  <c r="H37"/>
  <c r="O37"/>
  <c r="N37"/>
  <c r="M41"/>
  <c r="H41"/>
  <c r="O41"/>
  <c r="N41"/>
  <c r="M45"/>
  <c r="H45"/>
  <c r="O45"/>
  <c r="N45"/>
  <c r="M49"/>
  <c r="H49"/>
  <c r="O49"/>
  <c r="N49"/>
  <c r="M53"/>
  <c r="H53"/>
  <c r="O53"/>
  <c r="N53"/>
  <c r="H73"/>
  <c r="O73"/>
  <c r="M73"/>
  <c r="N73"/>
  <c r="H81"/>
  <c r="O81"/>
  <c r="M81"/>
  <c r="N81"/>
  <c r="H85"/>
  <c r="O85"/>
  <c r="M85"/>
  <c r="N85"/>
  <c r="H89"/>
  <c r="O89"/>
  <c r="M89"/>
  <c r="N89"/>
  <c r="H93"/>
  <c r="O93"/>
  <c r="M93"/>
  <c r="N93"/>
  <c r="H97"/>
  <c r="O97"/>
  <c r="M97"/>
  <c r="N97"/>
  <c r="H101"/>
  <c r="O101"/>
  <c r="M101"/>
  <c r="N101"/>
  <c r="C5"/>
  <c r="C3"/>
  <c r="V5"/>
  <c r="N70"/>
  <c r="O70"/>
  <c r="M70"/>
  <c r="H70"/>
  <c r="N74"/>
  <c r="O74"/>
  <c r="M74"/>
  <c r="H74"/>
  <c r="N78"/>
  <c r="O78"/>
  <c r="M78"/>
  <c r="H78"/>
  <c r="H34"/>
  <c r="M34"/>
  <c r="N34"/>
  <c r="O34"/>
  <c r="H38"/>
  <c r="N38"/>
  <c r="M38"/>
  <c r="O38"/>
  <c r="H42"/>
  <c r="N42"/>
  <c r="M42"/>
  <c r="O42"/>
  <c r="H46"/>
  <c r="N46"/>
  <c r="M46"/>
  <c r="O46"/>
  <c r="H50"/>
  <c r="N50"/>
  <c r="M50"/>
  <c r="O50"/>
  <c r="H54"/>
  <c r="N54"/>
  <c r="M54"/>
  <c r="O54"/>
  <c r="H75"/>
  <c r="O75"/>
  <c r="M75"/>
  <c r="N75"/>
  <c r="O13"/>
  <c r="H13"/>
  <c r="M13"/>
  <c r="N13"/>
  <c r="O17"/>
  <c r="H17"/>
  <c r="M17"/>
  <c r="N17"/>
  <c r="O21"/>
  <c r="H21"/>
  <c r="M21"/>
  <c r="N21"/>
  <c r="O25"/>
  <c r="H25"/>
  <c r="M25"/>
  <c r="N25"/>
  <c r="O29"/>
  <c r="H29"/>
  <c r="M29"/>
  <c r="N29"/>
  <c r="H57"/>
  <c r="O57"/>
  <c r="M57"/>
  <c r="N57"/>
  <c r="H61"/>
  <c r="O61"/>
  <c r="M61"/>
  <c r="N61"/>
  <c r="H65"/>
  <c r="O65"/>
  <c r="M65"/>
  <c r="N65"/>
  <c r="H69"/>
  <c r="O69"/>
  <c r="M69"/>
  <c r="N69"/>
  <c r="H77"/>
  <c r="O77"/>
  <c r="M77"/>
  <c r="N77"/>
  <c r="C6"/>
  <c r="C7"/>
  <c r="V4"/>
  <c r="AP7" l="1"/>
  <c r="H6"/>
  <c r="L12" i="12" s="1"/>
  <c r="H4" i="5"/>
  <c r="L10" i="12" s="1"/>
  <c r="G10"/>
  <c r="N4" i="5"/>
  <c r="L4"/>
  <c r="O4"/>
  <c r="M4"/>
  <c r="G13" i="12"/>
  <c r="N7" i="5"/>
  <c r="L7"/>
  <c r="O7"/>
  <c r="M7"/>
  <c r="G11" i="12"/>
  <c r="N5" i="5"/>
  <c r="L5"/>
  <c r="O5"/>
  <c r="M5"/>
  <c r="G12" i="12"/>
  <c r="N6" i="5"/>
  <c r="L6"/>
  <c r="O6"/>
  <c r="M6"/>
  <c r="G9" i="12"/>
  <c r="N3" i="5"/>
  <c r="L3"/>
  <c r="O3"/>
  <c r="M3"/>
  <c r="AF7"/>
  <c r="H5"/>
  <c r="L11" i="12" s="1"/>
  <c r="H3" i="5"/>
  <c r="L9" i="12" s="1"/>
  <c r="V7" i="5"/>
  <c r="H7" l="1"/>
  <c r="L13" i="12" s="1"/>
</calcChain>
</file>

<file path=xl/sharedStrings.xml><?xml version="1.0" encoding="utf-8"?>
<sst xmlns="http://schemas.openxmlformats.org/spreadsheetml/2006/main" count="620" uniqueCount="100">
  <si>
    <t>-</t>
  </si>
  <si>
    <t>1-24</t>
  </si>
  <si>
    <t>25-48</t>
  </si>
  <si>
    <t>49-72</t>
  </si>
  <si>
    <t>73-96</t>
  </si>
  <si>
    <t>NEW</t>
  </si>
  <si>
    <t>A1</t>
  </si>
  <si>
    <t>A2</t>
  </si>
  <si>
    <t>A3</t>
  </si>
  <si>
    <t>Prob
set</t>
  </si>
  <si>
    <r>
      <t>N</t>
    </r>
    <r>
      <rPr>
        <i/>
        <vertAlign val="subscript"/>
        <sz val="9"/>
        <color rgb="FF000000"/>
        <rFont val="Times New Roman"/>
        <family val="1"/>
      </rPr>
      <t>c</t>
    </r>
  </si>
  <si>
    <t>m</t>
  </si>
  <si>
    <t>Class</t>
  </si>
  <si>
    <t>Class I</t>
  </si>
  <si>
    <t>Class II</t>
  </si>
  <si>
    <t>Class III</t>
  </si>
  <si>
    <t>Class IV</t>
  </si>
  <si>
    <r>
      <rPr>
        <b/>
        <i/>
        <sz val="8"/>
        <color rgb="FF000000"/>
        <rFont val="Times New Roman"/>
        <family val="1"/>
      </rPr>
      <t>H</t>
    </r>
    <r>
      <rPr>
        <vertAlign val="superscript"/>
        <sz val="8"/>
        <color rgb="FF000000"/>
        <rFont val="Times New Roman"/>
        <family val="1"/>
      </rPr>
      <t>1</t>
    </r>
  </si>
  <si>
    <t>Average Total Cost</t>
  </si>
  <si>
    <t>N. Ins</t>
  </si>
  <si>
    <t>Total</t>
  </si>
  <si>
    <t>N.New Best Solutions</t>
  </si>
  <si>
    <r>
      <t>H-ALNS</t>
    </r>
    <r>
      <rPr>
        <vertAlign val="superscript"/>
        <sz val="8"/>
        <color rgb="FF000000"/>
        <rFont val="Times New Roman"/>
        <family val="1"/>
      </rPr>
      <t xml:space="preserve">2
</t>
    </r>
    <r>
      <rPr>
        <sz val="8"/>
        <color rgb="FF000000"/>
        <rFont val="Times New Roman"/>
        <family val="1"/>
      </rPr>
      <t>&lt;I-100&gt;</t>
    </r>
  </si>
  <si>
    <r>
      <t>H-ALNS</t>
    </r>
    <r>
      <rPr>
        <vertAlign val="superscript"/>
        <sz val="8"/>
        <color rgb="FF000000"/>
        <rFont val="Times New Roman"/>
        <family val="1"/>
      </rPr>
      <t xml:space="preserve">2
</t>
    </r>
    <r>
      <rPr>
        <sz val="8"/>
        <color rgb="FF000000"/>
        <rFont val="Times New Roman"/>
        <family val="1"/>
      </rPr>
      <t>&lt;I-500&gt;</t>
    </r>
  </si>
  <si>
    <r>
      <t>H-ALNS</t>
    </r>
    <r>
      <rPr>
        <vertAlign val="superscript"/>
        <sz val="8"/>
        <color rgb="FF000000"/>
        <rFont val="Times New Roman"/>
        <family val="1"/>
      </rPr>
      <t xml:space="preserve">2
</t>
    </r>
    <r>
      <rPr>
        <sz val="8"/>
        <color rgb="FF000000"/>
        <rFont val="Times New Roman"/>
        <family val="1"/>
      </rPr>
      <t>&lt;I-1000&gt;</t>
    </r>
  </si>
  <si>
    <t>N.Nodes</t>
  </si>
  <si>
    <t>Total cost</t>
  </si>
  <si>
    <t>%DIFF*</t>
  </si>
  <si>
    <t>Avg</t>
  </si>
  <si>
    <t>Computational Time</t>
  </si>
  <si>
    <t>50 Customers</t>
  </si>
  <si>
    <t>100 Customers</t>
  </si>
  <si>
    <t>14 Customers</t>
  </si>
  <si>
    <r>
      <t>H-ALNS</t>
    </r>
    <r>
      <rPr>
        <vertAlign val="superscript"/>
        <sz val="8"/>
        <color theme="1"/>
        <rFont val="Times New Roman"/>
        <family val="1"/>
      </rPr>
      <t xml:space="preserve">
</t>
    </r>
    <r>
      <rPr>
        <sz val="8"/>
        <color theme="1"/>
        <rFont val="Times New Roman"/>
        <family val="1"/>
      </rPr>
      <t>&lt;I-100&gt;</t>
    </r>
  </si>
  <si>
    <r>
      <t>H-ALNS</t>
    </r>
    <r>
      <rPr>
        <vertAlign val="superscript"/>
        <sz val="8"/>
        <color theme="1"/>
        <rFont val="Times New Roman"/>
        <family val="1"/>
      </rPr>
      <t xml:space="preserve">
</t>
    </r>
    <r>
      <rPr>
        <sz val="8"/>
        <color theme="1"/>
        <rFont val="Times New Roman"/>
        <family val="1"/>
      </rPr>
      <t>&lt;I-500&gt;</t>
    </r>
  </si>
  <si>
    <r>
      <t>H-ALNS</t>
    </r>
    <r>
      <rPr>
        <vertAlign val="superscript"/>
        <sz val="8"/>
        <color theme="1"/>
        <rFont val="Times New Roman"/>
        <family val="1"/>
      </rPr>
      <t xml:space="preserve">
</t>
    </r>
    <r>
      <rPr>
        <sz val="8"/>
        <color theme="1"/>
        <rFont val="Times New Roman"/>
        <family val="1"/>
      </rPr>
      <t>&lt;I-1000&gt;</t>
    </r>
  </si>
  <si>
    <r>
      <t>Average Computational Time (</t>
    </r>
    <r>
      <rPr>
        <i/>
        <sz val="9"/>
        <color rgb="FF000000"/>
        <rFont val="Times New Roman"/>
        <family val="1"/>
      </rPr>
      <t>s</t>
    </r>
    <r>
      <rPr>
        <sz val="9"/>
        <color rgb="FF000000"/>
        <rFont val="Times New Roman"/>
        <family val="1"/>
      </rPr>
      <t>)</t>
    </r>
  </si>
  <si>
    <r>
      <t xml:space="preserve">- the computational times of the </t>
    </r>
    <r>
      <rPr>
        <b/>
        <i/>
        <sz val="11"/>
        <color theme="1"/>
        <rFont val="Times New Roman"/>
        <family val="1"/>
      </rPr>
      <t>H</t>
    </r>
    <r>
      <rPr>
        <sz val="11"/>
        <color theme="1"/>
        <rFont val="Times New Roman"/>
        <family val="1"/>
      </rPr>
      <t xml:space="preserve"> procedure for the instance </t>
    </r>
    <r>
      <rPr>
        <b/>
        <sz val="11"/>
        <color theme="1"/>
        <rFont val="Times New Roman"/>
        <family val="1"/>
      </rPr>
      <t>A1</t>
    </r>
    <r>
      <rPr>
        <sz val="11"/>
        <color theme="1"/>
        <rFont val="Times New Roman"/>
        <family val="1"/>
      </rPr>
      <t xml:space="preserve"> are negligible</t>
    </r>
  </si>
  <si>
    <t>N.Start</t>
  </si>
  <si>
    <t>N.MCFs</t>
  </si>
  <si>
    <r>
      <t>H-ALNS</t>
    </r>
    <r>
      <rPr>
        <vertAlign val="superscript"/>
        <sz val="8"/>
        <color theme="1"/>
        <rFont val="Times New Roman"/>
        <family val="1"/>
      </rPr>
      <t xml:space="preserve">
</t>
    </r>
    <r>
      <rPr>
        <sz val="8"/>
        <color theme="1"/>
        <rFont val="Times New Roman"/>
        <family val="1"/>
      </rPr>
      <t>&lt;INI&gt;</t>
    </r>
  </si>
  <si>
    <t>N.Starts</t>
  </si>
  <si>
    <r>
      <t>H-ALNS</t>
    </r>
    <r>
      <rPr>
        <vertAlign val="superscript"/>
        <sz val="8"/>
        <color rgb="FF000000"/>
        <rFont val="Times New Roman"/>
        <family val="1"/>
      </rPr>
      <t xml:space="preserve">2
</t>
    </r>
    <r>
      <rPr>
        <sz val="8"/>
        <color rgb="FF000000"/>
        <rFont val="Times New Roman"/>
        <family val="1"/>
      </rPr>
      <t>&lt;INI&gt;</t>
    </r>
  </si>
  <si>
    <t>N.MCF</t>
  </si>
  <si>
    <t>Type 1</t>
  </si>
  <si>
    <t>Type 3</t>
  </si>
  <si>
    <t>Type 2</t>
  </si>
  <si>
    <t>Type 4</t>
  </si>
  <si>
    <t>Type 5</t>
  </si>
  <si>
    <r>
      <t>Op-ALNS</t>
    </r>
    <r>
      <rPr>
        <vertAlign val="superscript"/>
        <sz val="9"/>
        <color rgb="FF000000"/>
        <rFont val="Times New Roman"/>
        <family val="1"/>
      </rPr>
      <t xml:space="preserve">
</t>
    </r>
    <r>
      <rPr>
        <sz val="9"/>
        <color rgb="FF000000"/>
        <rFont val="Times New Roman"/>
        <family val="1"/>
      </rPr>
      <t>&lt;FS&gt;</t>
    </r>
  </si>
  <si>
    <r>
      <t>Op-ALNS</t>
    </r>
    <r>
      <rPr>
        <vertAlign val="superscript"/>
        <sz val="9"/>
        <color rgb="FF000000"/>
        <rFont val="Times New Roman"/>
        <family val="1"/>
      </rPr>
      <t xml:space="preserve">
</t>
    </r>
    <r>
      <rPr>
        <sz val="9"/>
        <color rgb="FF000000"/>
        <rFont val="Times New Roman"/>
        <family val="1"/>
      </rPr>
      <t>&lt;I-100&gt;</t>
    </r>
  </si>
  <si>
    <r>
      <t>Op-ALNS</t>
    </r>
    <r>
      <rPr>
        <vertAlign val="superscript"/>
        <sz val="9"/>
        <color rgb="FF000000"/>
        <rFont val="Times New Roman"/>
        <family val="1"/>
      </rPr>
      <t xml:space="preserve">
</t>
    </r>
    <r>
      <rPr>
        <sz val="9"/>
        <color rgb="FF000000"/>
        <rFont val="Times New Roman"/>
        <family val="1"/>
      </rPr>
      <t>&lt;I-500&gt;</t>
    </r>
  </si>
  <si>
    <r>
      <t>Op-ALNS</t>
    </r>
    <r>
      <rPr>
        <vertAlign val="superscript"/>
        <sz val="9"/>
        <color rgb="FF000000"/>
        <rFont val="Times New Roman"/>
        <family val="1"/>
      </rPr>
      <t xml:space="preserve">
</t>
    </r>
    <r>
      <rPr>
        <sz val="9"/>
        <color rgb="FF000000"/>
        <rFont val="Times New Roman"/>
        <family val="1"/>
      </rPr>
      <t>&lt;I-1000&gt;</t>
    </r>
  </si>
  <si>
    <t>ALL</t>
  </si>
  <si>
    <t>BC</t>
  </si>
  <si>
    <t>H</t>
  </si>
  <si>
    <r>
      <t>MA|PM</t>
    </r>
    <r>
      <rPr>
        <vertAlign val="superscript"/>
        <sz val="8"/>
        <color theme="1"/>
        <rFont val="Times New Roman"/>
        <family val="1"/>
      </rPr>
      <t>1</t>
    </r>
  </si>
  <si>
    <r>
      <t>TS</t>
    </r>
    <r>
      <rPr>
        <vertAlign val="superscript"/>
        <sz val="8"/>
        <color theme="1"/>
        <rFont val="Times New Roman"/>
        <family val="1"/>
      </rPr>
      <t>2</t>
    </r>
  </si>
  <si>
    <r>
      <t>TSPR</t>
    </r>
    <r>
      <rPr>
        <vertAlign val="superscript"/>
        <sz val="8"/>
        <color theme="1"/>
        <rFont val="Times New Roman"/>
        <family val="1"/>
      </rPr>
      <t>3</t>
    </r>
  </si>
  <si>
    <r>
      <t>H-ALNS</t>
    </r>
    <r>
      <rPr>
        <vertAlign val="superscript"/>
        <sz val="8"/>
        <color theme="1"/>
        <rFont val="Times New Roman"/>
        <family val="1"/>
      </rPr>
      <t xml:space="preserve">4
</t>
    </r>
    <r>
      <rPr>
        <sz val="8"/>
        <color theme="1"/>
        <rFont val="Times New Roman"/>
        <family val="1"/>
      </rPr>
      <t>&lt;INI&gt;</t>
    </r>
  </si>
  <si>
    <r>
      <t>H-ALNS</t>
    </r>
    <r>
      <rPr>
        <vertAlign val="superscript"/>
        <sz val="8"/>
        <color theme="1"/>
        <rFont val="Times New Roman"/>
        <family val="1"/>
      </rPr>
      <t xml:space="preserve">4
</t>
    </r>
    <r>
      <rPr>
        <sz val="8"/>
        <color theme="1"/>
        <rFont val="Times New Roman"/>
        <family val="1"/>
      </rPr>
      <t>&lt;I-100&gt;</t>
    </r>
  </si>
  <si>
    <r>
      <t>H-ALNS</t>
    </r>
    <r>
      <rPr>
        <vertAlign val="superscript"/>
        <sz val="8"/>
        <color theme="1"/>
        <rFont val="Times New Roman"/>
        <family val="1"/>
      </rPr>
      <t xml:space="preserve">4
</t>
    </r>
    <r>
      <rPr>
        <sz val="8"/>
        <color theme="1"/>
        <rFont val="Times New Roman"/>
        <family val="1"/>
      </rPr>
      <t>&lt;I-500&gt;</t>
    </r>
  </si>
  <si>
    <r>
      <t>H-ALNS</t>
    </r>
    <r>
      <rPr>
        <vertAlign val="superscript"/>
        <sz val="8"/>
        <color theme="1"/>
        <rFont val="Times New Roman"/>
        <family val="1"/>
      </rPr>
      <t xml:space="preserve">4
</t>
    </r>
    <r>
      <rPr>
        <sz val="8"/>
        <color theme="1"/>
        <rFont val="Times New Roman"/>
        <family val="1"/>
      </rPr>
      <t>&lt;I-1000&gt;</t>
    </r>
  </si>
  <si>
    <t>H-ALNS 
&lt;I-100&gt;</t>
  </si>
  <si>
    <t>H-ALNS 
&lt;I-500&gt;</t>
  </si>
  <si>
    <t>H-ALNS 
&lt;I-1000&gt;</t>
  </si>
  <si>
    <r>
      <rPr>
        <vertAlign val="superscript"/>
        <sz val="9"/>
        <color theme="1"/>
        <rFont val="Times New Roman"/>
        <family val="1"/>
      </rPr>
      <t>1</t>
    </r>
    <r>
      <rPr>
        <sz val="9"/>
        <color theme="1"/>
        <rFont val="Times New Roman"/>
        <family val="1"/>
      </rPr>
      <t xml:space="preserve"> executed on 2.30 GHz PC</t>
    </r>
  </si>
  <si>
    <r>
      <rPr>
        <vertAlign val="superscript"/>
        <sz val="9"/>
        <color theme="1"/>
        <rFont val="Times New Roman"/>
        <family val="1"/>
      </rPr>
      <t>2</t>
    </r>
    <r>
      <rPr>
        <sz val="9"/>
        <color theme="1"/>
        <rFont val="Times New Roman"/>
        <family val="1"/>
      </rPr>
      <t xml:space="preserve"> executed on 2.53 GHz PC</t>
    </r>
  </si>
  <si>
    <r>
      <rPr>
        <vertAlign val="superscript"/>
        <sz val="9"/>
        <color theme="1"/>
        <rFont val="Times New Roman"/>
        <family val="1"/>
      </rPr>
      <t>3</t>
    </r>
    <r>
      <rPr>
        <sz val="9"/>
        <color theme="1"/>
        <rFont val="Times New Roman"/>
        <family val="1"/>
      </rPr>
      <t xml:space="preserve"> executed on 2.30 GHz PC</t>
    </r>
  </si>
  <si>
    <r>
      <rPr>
        <vertAlign val="superscript"/>
        <sz val="9"/>
        <color theme="1"/>
        <rFont val="Times New Roman"/>
        <family val="1"/>
      </rPr>
      <t>4</t>
    </r>
    <r>
      <rPr>
        <sz val="9"/>
        <color theme="1"/>
        <rFont val="Times New Roman"/>
        <family val="1"/>
      </rPr>
      <t xml:space="preserve"> executed on 2.10 GHz Duo CPU PC</t>
    </r>
  </si>
  <si>
    <t>N.Ins</t>
  </si>
  <si>
    <t>Average total costs</t>
  </si>
  <si>
    <r>
      <t>GRASP</t>
    </r>
    <r>
      <rPr>
        <vertAlign val="superscript"/>
        <sz val="8"/>
        <color rgb="FF000000"/>
        <rFont val="Times New Roman"/>
        <family val="1"/>
      </rPr>
      <t>1</t>
    </r>
  </si>
  <si>
    <r>
      <t>MA|PM</t>
    </r>
    <r>
      <rPr>
        <vertAlign val="superscript"/>
        <sz val="8"/>
        <color rgb="FF000000"/>
        <rFont val="Times New Roman"/>
        <family val="1"/>
      </rPr>
      <t>2</t>
    </r>
  </si>
  <si>
    <r>
      <t>RTS</t>
    </r>
    <r>
      <rPr>
        <vertAlign val="superscript"/>
        <sz val="8"/>
        <color rgb="FF000000"/>
        <rFont val="Times New Roman"/>
        <family val="1"/>
      </rPr>
      <t>3</t>
    </r>
  </si>
  <si>
    <r>
      <t>TSPR</t>
    </r>
    <r>
      <rPr>
        <vertAlign val="superscript"/>
        <sz val="8"/>
        <color rgb="FF000000"/>
        <rFont val="Times New Roman"/>
        <family val="1"/>
      </rPr>
      <t>4</t>
    </r>
  </si>
  <si>
    <r>
      <t>H-ALNS</t>
    </r>
    <r>
      <rPr>
        <vertAlign val="superscript"/>
        <sz val="8"/>
        <color rgb="FF000000"/>
        <rFont val="Times New Roman"/>
        <family val="1"/>
      </rPr>
      <t xml:space="preserve">5
</t>
    </r>
    <r>
      <rPr>
        <sz val="8"/>
        <color rgb="FF000000"/>
        <rFont val="Times New Roman"/>
        <family val="1"/>
      </rPr>
      <t>&lt;INI&gt;</t>
    </r>
  </si>
  <si>
    <r>
      <t>H-ALNS</t>
    </r>
    <r>
      <rPr>
        <vertAlign val="superscript"/>
        <sz val="8"/>
        <color rgb="FF000000"/>
        <rFont val="Times New Roman"/>
        <family val="1"/>
      </rPr>
      <t xml:space="preserve">5
</t>
    </r>
    <r>
      <rPr>
        <sz val="8"/>
        <color rgb="FF000000"/>
        <rFont val="Times New Roman"/>
        <family val="1"/>
      </rPr>
      <t>&lt;I-100&gt;</t>
    </r>
  </si>
  <si>
    <r>
      <t>H-ALNS</t>
    </r>
    <r>
      <rPr>
        <vertAlign val="superscript"/>
        <sz val="8"/>
        <color rgb="FF000000"/>
        <rFont val="Times New Roman"/>
        <family val="1"/>
      </rPr>
      <t xml:space="preserve">5
</t>
    </r>
    <r>
      <rPr>
        <sz val="8"/>
        <color rgb="FF000000"/>
        <rFont val="Times New Roman"/>
        <family val="1"/>
      </rPr>
      <t>&lt;I-500&gt;</t>
    </r>
  </si>
  <si>
    <r>
      <t>H-ALNS</t>
    </r>
    <r>
      <rPr>
        <vertAlign val="superscript"/>
        <sz val="8"/>
        <color rgb="FF000000"/>
        <rFont val="Times New Roman"/>
        <family val="1"/>
      </rPr>
      <t xml:space="preserve">5
</t>
    </r>
    <r>
      <rPr>
        <sz val="8"/>
        <color rgb="FF000000"/>
        <rFont val="Times New Roman"/>
        <family val="1"/>
      </rPr>
      <t>&lt;I-1000&gt;</t>
    </r>
  </si>
  <si>
    <r>
      <t xml:space="preserve">Average Computational Time </t>
    </r>
    <r>
      <rPr>
        <i/>
        <sz val="9"/>
        <color rgb="FF000000"/>
        <rFont val="Times New Roman"/>
        <family val="1"/>
      </rPr>
      <t>(s)</t>
    </r>
  </si>
  <si>
    <r>
      <t xml:space="preserve">- </t>
    </r>
    <r>
      <rPr>
        <sz val="9"/>
        <color theme="1"/>
        <rFont val="Times New Roman"/>
        <family val="1"/>
      </rPr>
      <t>The maximum number of node candidates reached</t>
    </r>
  </si>
  <si>
    <t>Cost Details</t>
  </si>
  <si>
    <t>C.Inv</t>
  </si>
  <si>
    <t>P.Inv</t>
  </si>
  <si>
    <t>Trans</t>
  </si>
  <si>
    <t>Prod</t>
  </si>
  <si>
    <t>D.Qty</t>
  </si>
  <si>
    <t>N.Visits</t>
  </si>
  <si>
    <t>N.Vehs</t>
  </si>
  <si>
    <t>N.Setups</t>
  </si>
  <si>
    <t>Inventory cost at customers</t>
  </si>
  <si>
    <t>Inventory cost at plant</t>
  </si>
  <si>
    <t>Transportation cost</t>
  </si>
  <si>
    <t>Total production cost</t>
  </si>
  <si>
    <t>Delivery quantity</t>
  </si>
  <si>
    <t>Number of customer visits</t>
  </si>
  <si>
    <t>Number of vehicles used</t>
  </si>
  <si>
    <t>Number of production setups</t>
  </si>
  <si>
    <t>typos in Table 7 in the paper as the average values exclude the instance number 30 as follows</t>
  </si>
</sst>
</file>

<file path=xl/styles.xml><?xml version="1.0" encoding="utf-8"?>
<styleSheet xmlns="http://schemas.openxmlformats.org/spreadsheetml/2006/main">
  <numFmts count="7">
    <numFmt numFmtId="43" formatCode="_-* #,##0.00_-;\-* #,##0.00_-;_-* &quot;-&quot;??_-;_-@_-"/>
    <numFmt numFmtId="187" formatCode="0.0"/>
    <numFmt numFmtId="188" formatCode="0.0%"/>
    <numFmt numFmtId="189" formatCode="0.000%"/>
    <numFmt numFmtId="190" formatCode="0.0000"/>
    <numFmt numFmtId="191" formatCode="0.000"/>
    <numFmt numFmtId="192" formatCode="_-* #,##0.0_-;\-* #,##0.0_-;_-* &quot;-&quot;??_-;_-@_-"/>
  </numFmts>
  <fonts count="40">
    <font>
      <sz val="11"/>
      <color theme="1"/>
      <name val="Tahoma"/>
      <family val="2"/>
      <scheme val="minor"/>
    </font>
    <font>
      <sz val="11"/>
      <color theme="1"/>
      <name val="Tahoma"/>
      <family val="2"/>
      <scheme val="minor"/>
    </font>
    <font>
      <b/>
      <sz val="18"/>
      <color theme="3"/>
      <name val="Tahoma"/>
      <family val="2"/>
      <scheme val="major"/>
    </font>
    <font>
      <b/>
      <sz val="15"/>
      <color theme="3"/>
      <name val="Tahoma"/>
      <family val="2"/>
      <scheme val="minor"/>
    </font>
    <font>
      <b/>
      <sz val="13"/>
      <color theme="3"/>
      <name val="Tahoma"/>
      <family val="2"/>
      <scheme val="minor"/>
    </font>
    <font>
      <b/>
      <sz val="11"/>
      <color theme="3"/>
      <name val="Tahoma"/>
      <family val="2"/>
      <scheme val="minor"/>
    </font>
    <font>
      <sz val="11"/>
      <color rgb="FF006100"/>
      <name val="Tahoma"/>
      <family val="2"/>
      <scheme val="minor"/>
    </font>
    <font>
      <sz val="11"/>
      <color rgb="FF9C0006"/>
      <name val="Tahoma"/>
      <family val="2"/>
      <scheme val="minor"/>
    </font>
    <font>
      <sz val="11"/>
      <color rgb="FF9C6500"/>
      <name val="Tahoma"/>
      <family val="2"/>
      <scheme val="minor"/>
    </font>
    <font>
      <sz val="11"/>
      <color rgb="FF3F3F76"/>
      <name val="Tahoma"/>
      <family val="2"/>
      <scheme val="minor"/>
    </font>
    <font>
      <b/>
      <sz val="11"/>
      <color rgb="FF3F3F3F"/>
      <name val="Tahoma"/>
      <family val="2"/>
      <scheme val="minor"/>
    </font>
    <font>
      <b/>
      <sz val="11"/>
      <color rgb="FFFA7D00"/>
      <name val="Tahoma"/>
      <family val="2"/>
      <scheme val="minor"/>
    </font>
    <font>
      <sz val="11"/>
      <color rgb="FFFA7D00"/>
      <name val="Tahoma"/>
      <family val="2"/>
      <scheme val="minor"/>
    </font>
    <font>
      <b/>
      <sz val="11"/>
      <color theme="0"/>
      <name val="Tahoma"/>
      <family val="2"/>
      <scheme val="minor"/>
    </font>
    <font>
      <sz val="11"/>
      <color rgb="FFFF0000"/>
      <name val="Tahoma"/>
      <family val="2"/>
      <scheme val="minor"/>
    </font>
    <font>
      <i/>
      <sz val="11"/>
      <color rgb="FF7F7F7F"/>
      <name val="Tahoma"/>
      <family val="2"/>
      <scheme val="minor"/>
    </font>
    <font>
      <b/>
      <sz val="11"/>
      <color theme="1"/>
      <name val="Tahoma"/>
      <family val="2"/>
      <scheme val="minor"/>
    </font>
    <font>
      <sz val="11"/>
      <color theme="0"/>
      <name val="Tahoma"/>
      <family val="2"/>
      <scheme val="minor"/>
    </font>
    <font>
      <sz val="11"/>
      <color theme="1"/>
      <name val="Times New Roman"/>
      <family val="1"/>
    </font>
    <font>
      <b/>
      <sz val="11"/>
      <color theme="1"/>
      <name val="Times New Roman"/>
      <family val="1"/>
    </font>
    <font>
      <b/>
      <i/>
      <sz val="11"/>
      <color theme="1"/>
      <name val="Times New Roman"/>
      <family val="1"/>
    </font>
    <font>
      <sz val="9"/>
      <color rgb="FF000000"/>
      <name val="Times New Roman"/>
      <family val="1"/>
    </font>
    <font>
      <i/>
      <sz val="9"/>
      <color rgb="FF000000"/>
      <name val="Times New Roman"/>
      <family val="1"/>
    </font>
    <font>
      <i/>
      <vertAlign val="subscript"/>
      <sz val="9"/>
      <color rgb="FF000000"/>
      <name val="Times New Roman"/>
      <family val="1"/>
    </font>
    <font>
      <sz val="8"/>
      <color rgb="FF000000"/>
      <name val="Times New Roman"/>
      <family val="1"/>
    </font>
    <font>
      <vertAlign val="superscript"/>
      <sz val="8"/>
      <color rgb="FF000000"/>
      <name val="Times New Roman"/>
      <family val="1"/>
    </font>
    <font>
      <sz val="8"/>
      <color theme="1"/>
      <name val="Tahoma"/>
      <family val="2"/>
      <scheme val="minor"/>
    </font>
    <font>
      <b/>
      <sz val="9"/>
      <color rgb="FF000000"/>
      <name val="Times New Roman"/>
      <family val="1"/>
    </font>
    <font>
      <sz val="9"/>
      <color theme="1"/>
      <name val="Tahoma"/>
      <family val="2"/>
      <scheme val="minor"/>
    </font>
    <font>
      <b/>
      <i/>
      <sz val="8"/>
      <color rgb="FF000000"/>
      <name val="Times New Roman"/>
      <family val="1"/>
    </font>
    <font>
      <vertAlign val="superscript"/>
      <sz val="9"/>
      <color rgb="FF000000"/>
      <name val="Times New Roman"/>
      <family val="1"/>
    </font>
    <font>
      <sz val="9"/>
      <color theme="1"/>
      <name val="Times New Roman"/>
      <family val="1"/>
    </font>
    <font>
      <b/>
      <sz val="9"/>
      <color theme="1"/>
      <name val="Times New Roman"/>
      <family val="1"/>
    </font>
    <font>
      <b/>
      <i/>
      <sz val="9"/>
      <color theme="1"/>
      <name val="Times New Roman"/>
      <family val="1"/>
    </font>
    <font>
      <sz val="8"/>
      <color theme="1"/>
      <name val="Times New Roman"/>
      <family val="1"/>
    </font>
    <font>
      <vertAlign val="superscript"/>
      <sz val="8"/>
      <color theme="1"/>
      <name val="Times New Roman"/>
      <family val="1"/>
    </font>
    <font>
      <sz val="9"/>
      <color rgb="FFFF0000"/>
      <name val="Times New Roman"/>
      <family val="1"/>
    </font>
    <font>
      <sz val="9"/>
      <name val="Times New Roman"/>
      <family val="1"/>
    </font>
    <font>
      <vertAlign val="superscript"/>
      <sz val="9"/>
      <color theme="1"/>
      <name val="Times New Roman"/>
      <family val="1"/>
    </font>
    <font>
      <i/>
      <sz val="9"/>
      <color theme="1"/>
      <name val="Times New Roman"/>
      <family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style="thin">
        <color indexed="64"/>
      </left>
      <right/>
      <top style="thin">
        <color indexed="64"/>
      </top>
      <bottom/>
      <diagonal/>
    </border>
    <border>
      <left/>
      <right/>
      <top style="thin">
        <color indexed="64"/>
      </top>
      <bottom/>
      <diagonal/>
    </border>
    <border>
      <left style="thin">
        <color auto="1"/>
      </left>
      <right style="thin">
        <color auto="1"/>
      </right>
      <top style="thin">
        <color indexed="64"/>
      </top>
      <bottom/>
      <diagonal/>
    </border>
    <border>
      <left/>
      <right/>
      <top/>
      <bottom style="thin">
        <color indexed="64"/>
      </bottom>
      <diagonal/>
    </border>
    <border>
      <left style="thin">
        <color auto="1"/>
      </left>
      <right style="thin">
        <color auto="1"/>
      </right>
      <top/>
      <bottom style="thin">
        <color indexed="64"/>
      </bottom>
      <diagonal/>
    </border>
    <border>
      <left/>
      <right/>
      <top style="thin">
        <color indexed="64"/>
      </top>
      <bottom style="thin">
        <color indexed="64"/>
      </bottom>
      <diagonal/>
    </border>
    <border>
      <left/>
      <right/>
      <top/>
      <bottom style="double">
        <color indexed="64"/>
      </bottom>
      <diagonal/>
    </border>
    <border>
      <left/>
      <right/>
      <top style="double">
        <color indexed="64"/>
      </top>
      <bottom/>
      <diagonal/>
    </border>
    <border>
      <left/>
      <right/>
      <top style="double">
        <color indexed="64"/>
      </top>
      <bottom style="thin">
        <color indexed="64"/>
      </bottom>
      <diagonal/>
    </border>
    <border>
      <left/>
      <right/>
      <top style="thin">
        <color indexed="64"/>
      </top>
      <bottom style="medium">
        <color indexed="64"/>
      </bottom>
      <diagonal/>
    </border>
    <border>
      <left/>
      <right style="thin">
        <color auto="1"/>
      </right>
      <top style="thin">
        <color auto="1"/>
      </top>
      <bottom/>
      <diagonal/>
    </border>
    <border>
      <left style="double">
        <color indexed="64"/>
      </left>
      <right style="double">
        <color indexed="64"/>
      </right>
      <top style="double">
        <color indexed="64"/>
      </top>
      <bottom/>
      <diagonal/>
    </border>
    <border>
      <left style="double">
        <color auto="1"/>
      </left>
      <right/>
      <top style="double">
        <color auto="1"/>
      </top>
      <bottom style="thin">
        <color auto="1"/>
      </bottom>
      <diagonal/>
    </border>
    <border>
      <left/>
      <right style="double">
        <color auto="1"/>
      </right>
      <top style="double">
        <color auto="1"/>
      </top>
      <bottom style="thin">
        <color auto="1"/>
      </bottom>
      <diagonal/>
    </border>
    <border>
      <left style="double">
        <color indexed="64"/>
      </left>
      <right style="double">
        <color indexed="64"/>
      </right>
      <top/>
      <bottom/>
      <diagonal/>
    </border>
    <border>
      <left style="thin">
        <color auto="1"/>
      </left>
      <right style="double">
        <color auto="1"/>
      </right>
      <top style="thin">
        <color auto="1"/>
      </top>
      <bottom style="thin">
        <color auto="1"/>
      </bottom>
      <diagonal/>
    </border>
    <border>
      <left style="double">
        <color indexed="64"/>
      </left>
      <right style="double">
        <color indexed="64"/>
      </right>
      <top style="thin">
        <color indexed="64"/>
      </top>
      <bottom/>
      <diagonal/>
    </border>
    <border>
      <left style="thin">
        <color auto="1"/>
      </left>
      <right style="double">
        <color auto="1"/>
      </right>
      <top style="thin">
        <color auto="1"/>
      </top>
      <bottom/>
      <diagonal/>
    </border>
    <border>
      <left style="thin">
        <color auto="1"/>
      </left>
      <right style="double">
        <color auto="1"/>
      </right>
      <top/>
      <bottom/>
      <diagonal/>
    </border>
    <border>
      <left style="double">
        <color indexed="64"/>
      </left>
      <right style="double">
        <color indexed="64"/>
      </right>
      <top/>
      <bottom style="thin">
        <color auto="1"/>
      </bottom>
      <diagonal/>
    </border>
    <border>
      <left style="thin">
        <color auto="1"/>
      </left>
      <right style="double">
        <color auto="1"/>
      </right>
      <top/>
      <bottom style="thin">
        <color auto="1"/>
      </bottom>
      <diagonal/>
    </border>
    <border>
      <left style="double">
        <color indexed="64"/>
      </left>
      <right style="double">
        <color auto="1"/>
      </right>
      <top style="thin">
        <color indexed="64"/>
      </top>
      <bottom style="double">
        <color auto="1"/>
      </bottom>
      <diagonal/>
    </border>
    <border>
      <left style="thin">
        <color auto="1"/>
      </left>
      <right style="thin">
        <color auto="1"/>
      </right>
      <top style="thin">
        <color indexed="64"/>
      </top>
      <bottom style="double">
        <color auto="1"/>
      </bottom>
      <diagonal/>
    </border>
    <border>
      <left style="thin">
        <color auto="1"/>
      </left>
      <right style="double">
        <color auto="1"/>
      </right>
      <top style="thin">
        <color indexed="64"/>
      </top>
      <bottom style="double">
        <color auto="1"/>
      </bottom>
      <diagonal/>
    </border>
    <border>
      <left/>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16">
    <xf numFmtId="0" fontId="0" fillId="0" borderId="0" xfId="0"/>
    <xf numFmtId="0" fontId="0" fillId="0" borderId="0" xfId="0" applyAlignment="1">
      <alignment horizontal="center"/>
    </xf>
    <xf numFmtId="0" fontId="24" fillId="0" borderId="18" xfId="0" applyFont="1" applyBorder="1" applyAlignment="1">
      <alignment horizontal="center" vertical="center" wrapText="1"/>
    </xf>
    <xf numFmtId="0" fontId="26" fillId="0" borderId="0" xfId="0" applyFont="1" applyAlignment="1">
      <alignment horizontal="left" vertical="center" wrapText="1"/>
    </xf>
    <xf numFmtId="0" fontId="28" fillId="0" borderId="0" xfId="0" applyFont="1"/>
    <xf numFmtId="0" fontId="27" fillId="0" borderId="0" xfId="0" applyFont="1" applyAlignment="1">
      <alignment horizontal="center" vertical="center"/>
    </xf>
    <xf numFmtId="0" fontId="21" fillId="0" borderId="0" xfId="0" applyFont="1" applyAlignment="1">
      <alignment horizontal="center" vertical="center"/>
    </xf>
    <xf numFmtId="0" fontId="21" fillId="0" borderId="0" xfId="0" applyFont="1" applyAlignment="1">
      <alignment horizontal="left" vertical="center"/>
    </xf>
    <xf numFmtId="1" fontId="21" fillId="0" borderId="0" xfId="0" applyNumberFormat="1" applyFont="1" applyAlignment="1">
      <alignment horizontal="right" vertical="center"/>
    </xf>
    <xf numFmtId="1" fontId="27" fillId="0" borderId="0" xfId="0" applyNumberFormat="1" applyFont="1" applyAlignment="1">
      <alignment horizontal="right" vertical="center"/>
    </xf>
    <xf numFmtId="0" fontId="0" fillId="0" borderId="0" xfId="0" applyAlignment="1">
      <alignment horizontal="left" vertical="center"/>
    </xf>
    <xf numFmtId="0" fontId="21" fillId="0" borderId="0" xfId="0" applyFont="1" applyBorder="1" applyAlignment="1">
      <alignment horizontal="center" vertical="center"/>
    </xf>
    <xf numFmtId="0" fontId="21" fillId="0" borderId="0" xfId="0" applyFont="1" applyBorder="1" applyAlignment="1">
      <alignment horizontal="left" vertical="center"/>
    </xf>
    <xf numFmtId="0" fontId="21" fillId="0" borderId="21" xfId="0" applyFont="1" applyBorder="1" applyAlignment="1">
      <alignment horizontal="center" vertical="center"/>
    </xf>
    <xf numFmtId="1" fontId="27" fillId="0" borderId="21" xfId="0" applyNumberFormat="1" applyFont="1" applyBorder="1" applyAlignment="1">
      <alignment horizontal="right" vertical="center"/>
    </xf>
    <xf numFmtId="1" fontId="21" fillId="0" borderId="21" xfId="0" applyNumberFormat="1" applyFont="1" applyBorder="1" applyAlignment="1">
      <alignment horizontal="right" vertical="center"/>
    </xf>
    <xf numFmtId="0" fontId="21" fillId="0" borderId="21" xfId="0" applyFont="1" applyBorder="1" applyAlignment="1">
      <alignment horizontal="left" vertical="center"/>
    </xf>
    <xf numFmtId="1" fontId="21" fillId="0" borderId="0" xfId="0" applyNumberFormat="1" applyFont="1" applyBorder="1" applyAlignment="1">
      <alignment horizontal="right" vertical="center"/>
    </xf>
    <xf numFmtId="1" fontId="27" fillId="0" borderId="0" xfId="0" applyNumberFormat="1" applyFont="1" applyBorder="1" applyAlignment="1">
      <alignment horizontal="right" vertical="center"/>
    </xf>
    <xf numFmtId="0" fontId="0" fillId="0" borderId="0" xfId="0" applyBorder="1" applyAlignment="1">
      <alignment horizontal="left" vertical="center"/>
    </xf>
    <xf numFmtId="0" fontId="18" fillId="0" borderId="0" xfId="0" quotePrefix="1" applyFont="1"/>
    <xf numFmtId="0" fontId="31" fillId="0" borderId="13" xfId="0" applyFont="1" applyBorder="1" applyAlignment="1">
      <alignment horizontal="center"/>
    </xf>
    <xf numFmtId="189" fontId="31" fillId="0" borderId="17" xfId="43" applyNumberFormat="1" applyFont="1" applyBorder="1"/>
    <xf numFmtId="0" fontId="31" fillId="0" borderId="0" xfId="0" applyFont="1"/>
    <xf numFmtId="0" fontId="31" fillId="33" borderId="0" xfId="0" applyFont="1" applyFill="1"/>
    <xf numFmtId="0" fontId="31" fillId="0" borderId="0" xfId="0" applyFont="1" applyAlignment="1">
      <alignment horizontal="center" vertical="center" wrapText="1"/>
    </xf>
    <xf numFmtId="0" fontId="31" fillId="33" borderId="0" xfId="0" applyFont="1" applyFill="1" applyAlignment="1">
      <alignment horizontal="center" vertical="center" wrapText="1"/>
    </xf>
    <xf numFmtId="187" fontId="31" fillId="0" borderId="0" xfId="0" applyNumberFormat="1" applyFont="1"/>
    <xf numFmtId="0" fontId="31" fillId="0" borderId="0" xfId="0" applyFont="1" applyAlignment="1">
      <alignment horizontal="center"/>
    </xf>
    <xf numFmtId="1" fontId="31" fillId="0" borderId="0" xfId="0" applyNumberFormat="1" applyFont="1"/>
    <xf numFmtId="0" fontId="31" fillId="0" borderId="0" xfId="0" applyFont="1" applyFill="1"/>
    <xf numFmtId="0" fontId="31" fillId="0" borderId="15" xfId="0" applyFont="1" applyBorder="1" applyAlignment="1">
      <alignment horizontal="center"/>
    </xf>
    <xf numFmtId="1" fontId="31" fillId="0" borderId="15" xfId="0" applyNumberFormat="1" applyFont="1" applyBorder="1"/>
    <xf numFmtId="188" fontId="31" fillId="0" borderId="15" xfId="43" applyNumberFormat="1" applyFont="1" applyBorder="1"/>
    <xf numFmtId="0" fontId="33" fillId="0" borderId="15" xfId="0" applyFont="1" applyBorder="1" applyAlignment="1">
      <alignment horizontal="center" vertical="center" wrapText="1"/>
    </xf>
    <xf numFmtId="1" fontId="31" fillId="0" borderId="15" xfId="0" applyNumberFormat="1" applyFont="1" applyFill="1" applyBorder="1"/>
    <xf numFmtId="0" fontId="31" fillId="0" borderId="0" xfId="0" applyFont="1" applyBorder="1" applyAlignment="1">
      <alignment horizontal="center"/>
    </xf>
    <xf numFmtId="1" fontId="31" fillId="0" borderId="0" xfId="0" applyNumberFormat="1" applyFont="1" applyBorder="1"/>
    <xf numFmtId="188" fontId="31" fillId="0" borderId="0" xfId="43" applyNumberFormat="1" applyFont="1" applyBorder="1"/>
    <xf numFmtId="0" fontId="31" fillId="0" borderId="15" xfId="0" applyFont="1" applyBorder="1"/>
    <xf numFmtId="0" fontId="31" fillId="36" borderId="0" xfId="0" applyFont="1" applyFill="1"/>
    <xf numFmtId="1" fontId="31" fillId="36" borderId="0" xfId="0" applyNumberFormat="1" applyFont="1" applyFill="1"/>
    <xf numFmtId="0" fontId="31" fillId="36" borderId="12" xfId="0" applyFont="1" applyFill="1" applyBorder="1"/>
    <xf numFmtId="187" fontId="31" fillId="36" borderId="23" xfId="0" applyNumberFormat="1" applyFont="1" applyFill="1" applyBorder="1" applyAlignment="1">
      <alignment horizontal="center"/>
    </xf>
    <xf numFmtId="0" fontId="34" fillId="36" borderId="0" xfId="0" applyFont="1" applyFill="1" applyAlignment="1">
      <alignment horizontal="center" vertical="center"/>
    </xf>
    <xf numFmtId="187" fontId="34" fillId="36" borderId="26" xfId="0" applyNumberFormat="1" applyFont="1" applyFill="1" applyBorder="1" applyAlignment="1">
      <alignment horizontal="center" vertical="center"/>
    </xf>
    <xf numFmtId="187" fontId="34" fillId="36" borderId="10" xfId="0" applyNumberFormat="1" applyFont="1" applyFill="1" applyBorder="1" applyAlignment="1">
      <alignment horizontal="center" vertical="center" wrapText="1"/>
    </xf>
    <xf numFmtId="187" fontId="34" fillId="36" borderId="27" xfId="0" applyNumberFormat="1" applyFont="1" applyFill="1" applyBorder="1" applyAlignment="1">
      <alignment horizontal="center" vertical="center" wrapText="1"/>
    </xf>
    <xf numFmtId="0" fontId="34" fillId="0" borderId="0" xfId="0" applyFont="1" applyAlignment="1">
      <alignment horizontal="center" vertical="center"/>
    </xf>
    <xf numFmtId="0" fontId="31" fillId="36" borderId="28" xfId="0" applyNumberFormat="1" applyFont="1" applyFill="1" applyBorder="1" applyAlignment="1">
      <alignment horizontal="center"/>
    </xf>
    <xf numFmtId="187" fontId="31" fillId="36" borderId="14" xfId="0" applyNumberFormat="1" applyFont="1" applyFill="1" applyBorder="1"/>
    <xf numFmtId="187" fontId="31" fillId="36" borderId="29" xfId="0" applyNumberFormat="1" applyFont="1" applyFill="1" applyBorder="1"/>
    <xf numFmtId="0" fontId="31" fillId="36" borderId="26" xfId="0" applyNumberFormat="1" applyFont="1" applyFill="1" applyBorder="1" applyAlignment="1">
      <alignment horizontal="center"/>
    </xf>
    <xf numFmtId="187" fontId="31" fillId="36" borderId="11" xfId="0" applyNumberFormat="1" applyFont="1" applyFill="1" applyBorder="1"/>
    <xf numFmtId="187" fontId="31" fillId="36" borderId="30" xfId="0" applyNumberFormat="1" applyFont="1" applyFill="1" applyBorder="1"/>
    <xf numFmtId="0" fontId="31" fillId="36" borderId="31" xfId="0" applyNumberFormat="1" applyFont="1" applyFill="1" applyBorder="1" applyAlignment="1">
      <alignment horizontal="center"/>
    </xf>
    <xf numFmtId="187" fontId="31" fillId="36" borderId="16" xfId="0" applyNumberFormat="1" applyFont="1" applyFill="1" applyBorder="1"/>
    <xf numFmtId="187" fontId="31" fillId="36" borderId="32" xfId="0" applyNumberFormat="1" applyFont="1" applyFill="1" applyBorder="1"/>
    <xf numFmtId="0" fontId="36" fillId="0" borderId="0" xfId="0" applyFont="1"/>
    <xf numFmtId="187" fontId="31" fillId="36" borderId="33" xfId="0" applyNumberFormat="1" applyFont="1" applyFill="1" applyBorder="1" applyAlignment="1">
      <alignment horizontal="center"/>
    </xf>
    <xf numFmtId="187" fontId="31" fillId="36" borderId="34" xfId="42" applyNumberFormat="1" applyFont="1" applyFill="1" applyBorder="1"/>
    <xf numFmtId="187" fontId="31" fillId="36" borderId="35" xfId="42" applyNumberFormat="1" applyFont="1" applyFill="1" applyBorder="1"/>
    <xf numFmtId="0" fontId="31" fillId="0" borderId="13" xfId="0" applyFont="1" applyBorder="1"/>
    <xf numFmtId="1" fontId="31" fillId="0" borderId="0" xfId="0" applyNumberFormat="1" applyFont="1" applyFill="1" applyBorder="1"/>
    <xf numFmtId="187" fontId="21" fillId="0" borderId="0" xfId="0" applyNumberFormat="1" applyFont="1" applyAlignment="1">
      <alignment horizontal="right" vertical="center"/>
    </xf>
    <xf numFmtId="187" fontId="21" fillId="0" borderId="21" xfId="0" applyNumberFormat="1" applyFont="1" applyBorder="1" applyAlignment="1">
      <alignment horizontal="right" vertical="center"/>
    </xf>
    <xf numFmtId="1" fontId="21" fillId="0" borderId="0" xfId="0" quotePrefix="1" applyNumberFormat="1" applyFont="1" applyAlignment="1">
      <alignment horizontal="right" vertical="center"/>
    </xf>
    <xf numFmtId="1" fontId="27" fillId="0" borderId="21" xfId="0" quotePrefix="1" applyNumberFormat="1" applyFont="1" applyBorder="1" applyAlignment="1">
      <alignment horizontal="right" vertical="center"/>
    </xf>
    <xf numFmtId="0" fontId="21" fillId="0" borderId="19" xfId="0" applyFont="1" applyBorder="1" applyAlignment="1">
      <alignment vertical="center"/>
    </xf>
    <xf numFmtId="0" fontId="0" fillId="0" borderId="0" xfId="0" applyAlignment="1">
      <alignment vertical="center"/>
    </xf>
    <xf numFmtId="1" fontId="31" fillId="0" borderId="0" xfId="0" quotePrefix="1" applyNumberFormat="1" applyFont="1" applyAlignment="1">
      <alignment horizontal="center"/>
    </xf>
    <xf numFmtId="1" fontId="31" fillId="0" borderId="0" xfId="0" applyNumberFormat="1" applyFont="1" applyAlignment="1">
      <alignment horizontal="center"/>
    </xf>
    <xf numFmtId="1" fontId="31" fillId="33" borderId="0" xfId="0" applyNumberFormat="1" applyFont="1" applyFill="1"/>
    <xf numFmtId="1" fontId="32" fillId="34" borderId="0" xfId="0" applyNumberFormat="1" applyFont="1" applyFill="1"/>
    <xf numFmtId="1" fontId="31" fillId="0" borderId="0" xfId="0" applyNumberFormat="1" applyFont="1" applyFill="1"/>
    <xf numFmtId="1" fontId="21" fillId="35" borderId="0" xfId="0" applyNumberFormat="1" applyFont="1" applyFill="1" applyAlignment="1">
      <alignment horizontal="right" vertical="center"/>
    </xf>
    <xf numFmtId="1" fontId="27" fillId="35" borderId="0" xfId="0" applyNumberFormat="1" applyFont="1" applyFill="1" applyAlignment="1">
      <alignment horizontal="right" vertical="center"/>
    </xf>
    <xf numFmtId="1" fontId="21" fillId="35" borderId="21" xfId="0" applyNumberFormat="1" applyFont="1" applyFill="1" applyBorder="1" applyAlignment="1">
      <alignment horizontal="right" vertical="center"/>
    </xf>
    <xf numFmtId="1" fontId="27" fillId="35" borderId="21" xfId="0" applyNumberFormat="1" applyFont="1" applyFill="1" applyBorder="1" applyAlignment="1">
      <alignment horizontal="right" vertical="center"/>
    </xf>
    <xf numFmtId="0" fontId="31" fillId="0" borderId="15" xfId="0" applyFont="1" applyBorder="1" applyAlignment="1">
      <alignment horizontal="center" vertical="center" wrapText="1"/>
    </xf>
    <xf numFmtId="0" fontId="24" fillId="0" borderId="18" xfId="0" applyFont="1" applyBorder="1" applyAlignment="1">
      <alignment horizontal="center" vertical="center" wrapText="1"/>
    </xf>
    <xf numFmtId="0" fontId="31" fillId="36" borderId="13" xfId="0" applyFont="1" applyFill="1" applyBorder="1"/>
    <xf numFmtId="1" fontId="32" fillId="0" borderId="0" xfId="0" applyNumberFormat="1" applyFont="1" applyFill="1"/>
    <xf numFmtId="0" fontId="31" fillId="0" borderId="13" xfId="0" applyFont="1" applyBorder="1" applyAlignment="1"/>
    <xf numFmtId="0" fontId="31" fillId="33" borderId="15" xfId="0" applyFont="1" applyFill="1" applyBorder="1"/>
    <xf numFmtId="0" fontId="31" fillId="0" borderId="15" xfId="0" applyFont="1" applyFill="1" applyBorder="1"/>
    <xf numFmtId="10" fontId="31" fillId="0" borderId="0" xfId="43" applyNumberFormat="1" applyFont="1"/>
    <xf numFmtId="0" fontId="31" fillId="0" borderId="17" xfId="0" applyFont="1" applyBorder="1" applyAlignment="1">
      <alignment horizontal="center" vertical="center" wrapText="1"/>
    </xf>
    <xf numFmtId="2" fontId="31" fillId="36" borderId="0" xfId="0" applyNumberFormat="1" applyFont="1" applyFill="1"/>
    <xf numFmtId="1" fontId="21" fillId="0" borderId="0" xfId="0" applyNumberFormat="1" applyFont="1" applyFill="1" applyAlignment="1">
      <alignment horizontal="right" vertical="center"/>
    </xf>
    <xf numFmtId="1" fontId="21" fillId="0" borderId="21" xfId="0" applyNumberFormat="1" applyFont="1" applyFill="1" applyBorder="1" applyAlignment="1">
      <alignment horizontal="right" vertical="center"/>
    </xf>
    <xf numFmtId="187" fontId="21" fillId="0" borderId="0" xfId="0" applyNumberFormat="1" applyFont="1" applyAlignment="1">
      <alignment horizontal="center" vertical="center"/>
    </xf>
    <xf numFmtId="187" fontId="21" fillId="0" borderId="21" xfId="0" applyNumberFormat="1" applyFont="1" applyBorder="1" applyAlignment="1">
      <alignment horizontal="center" vertical="center"/>
    </xf>
    <xf numFmtId="0" fontId="24" fillId="0" borderId="18" xfId="0" applyFont="1" applyBorder="1" applyAlignment="1">
      <alignment horizontal="center" vertical="center" wrapText="1"/>
    </xf>
    <xf numFmtId="190" fontId="31" fillId="36" borderId="0" xfId="0" applyNumberFormat="1" applyFont="1" applyFill="1"/>
    <xf numFmtId="1" fontId="21" fillId="0" borderId="0" xfId="0" applyNumberFormat="1" applyFont="1" applyAlignment="1">
      <alignment horizontal="center" vertical="center"/>
    </xf>
    <xf numFmtId="1" fontId="21" fillId="0" borderId="21" xfId="0" applyNumberFormat="1" applyFont="1" applyBorder="1" applyAlignment="1">
      <alignment horizontal="center" vertical="center"/>
    </xf>
    <xf numFmtId="1" fontId="0" fillId="0" borderId="0" xfId="43" applyNumberFormat="1" applyFont="1" applyAlignment="1">
      <alignment horizontal="left" vertical="center"/>
    </xf>
    <xf numFmtId="188" fontId="27" fillId="0" borderId="0" xfId="43" applyNumberFormat="1" applyFont="1" applyBorder="1" applyAlignment="1">
      <alignment horizontal="right" vertical="center"/>
    </xf>
    <xf numFmtId="188" fontId="31" fillId="36" borderId="0" xfId="43" applyNumberFormat="1" applyFont="1" applyFill="1"/>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9" xfId="0" applyFont="1" applyBorder="1" applyAlignment="1">
      <alignment horizontal="center" vertical="center"/>
    </xf>
    <xf numFmtId="1" fontId="31" fillId="36" borderId="13" xfId="42" applyNumberFormat="1" applyFont="1" applyFill="1" applyBorder="1" applyAlignment="1">
      <alignment vertical="center"/>
    </xf>
    <xf numFmtId="1" fontId="31" fillId="36" borderId="0" xfId="42" applyNumberFormat="1" applyFont="1" applyFill="1" applyBorder="1" applyAlignment="1">
      <alignment vertical="center"/>
    </xf>
    <xf numFmtId="1" fontId="37" fillId="36" borderId="0" xfId="42" applyNumberFormat="1" applyFont="1" applyFill="1" applyBorder="1" applyAlignment="1">
      <alignment vertical="center"/>
    </xf>
    <xf numFmtId="1" fontId="31" fillId="36" borderId="15" xfId="42" applyNumberFormat="1" applyFont="1" applyFill="1" applyBorder="1" applyAlignment="1">
      <alignment vertical="center"/>
    </xf>
    <xf numFmtId="187" fontId="0" fillId="0" borderId="0" xfId="0" applyNumberFormat="1"/>
    <xf numFmtId="1" fontId="31" fillId="35" borderId="15" xfId="42" applyNumberFormat="1" applyFont="1" applyFill="1" applyBorder="1" applyAlignment="1">
      <alignment vertical="center"/>
    </xf>
    <xf numFmtId="0" fontId="31" fillId="0" borderId="0" xfId="0" applyFont="1" applyFill="1" applyAlignment="1">
      <alignment horizontal="center"/>
    </xf>
    <xf numFmtId="187" fontId="31" fillId="0" borderId="0" xfId="0" applyNumberFormat="1" applyFont="1" applyFill="1"/>
    <xf numFmtId="0" fontId="31" fillId="0" borderId="0" xfId="0" applyNumberFormat="1" applyFont="1" applyFill="1" applyAlignment="1">
      <alignment horizontal="right"/>
    </xf>
    <xf numFmtId="191" fontId="31" fillId="0" borderId="0" xfId="0" applyNumberFormat="1" applyFont="1" applyFill="1"/>
    <xf numFmtId="0" fontId="31" fillId="0" borderId="13" xfId="0" applyFont="1" applyFill="1" applyBorder="1" applyAlignment="1">
      <alignment horizontal="center"/>
    </xf>
    <xf numFmtId="187" fontId="31" fillId="0" borderId="13" xfId="0" applyNumberFormat="1" applyFont="1" applyFill="1" applyBorder="1" applyAlignment="1">
      <alignment horizontal="center"/>
    </xf>
    <xf numFmtId="0" fontId="31" fillId="0" borderId="13" xfId="0" applyNumberFormat="1" applyFont="1" applyFill="1" applyBorder="1" applyAlignment="1"/>
    <xf numFmtId="0" fontId="34" fillId="0" borderId="0" xfId="0" applyFont="1" applyFill="1" applyAlignment="1">
      <alignment horizontal="center" vertical="center"/>
    </xf>
    <xf numFmtId="0" fontId="34" fillId="0" borderId="0" xfId="0" applyFont="1" applyFill="1" applyBorder="1" applyAlignment="1">
      <alignment horizontal="center" vertical="center"/>
    </xf>
    <xf numFmtId="187" fontId="34" fillId="0" borderId="17" xfId="0" applyNumberFormat="1" applyFont="1" applyFill="1" applyBorder="1" applyAlignment="1">
      <alignment horizontal="center" vertical="center"/>
    </xf>
    <xf numFmtId="187" fontId="34" fillId="0" borderId="17" xfId="0" applyNumberFormat="1" applyFont="1" applyFill="1" applyBorder="1" applyAlignment="1">
      <alignment horizontal="center" vertical="center" wrapText="1"/>
    </xf>
    <xf numFmtId="0" fontId="31" fillId="0" borderId="15" xfId="0" applyNumberFormat="1" applyFont="1" applyFill="1" applyBorder="1" applyAlignment="1">
      <alignment horizontal="center" vertical="center"/>
    </xf>
    <xf numFmtId="0" fontId="34" fillId="0" borderId="17" xfId="0" applyFont="1" applyFill="1" applyBorder="1" applyAlignment="1">
      <alignment horizontal="center" vertical="center" wrapText="1"/>
    </xf>
    <xf numFmtId="0" fontId="31" fillId="0" borderId="13" xfId="0" applyFont="1" applyFill="1" applyBorder="1" applyAlignment="1">
      <alignment horizontal="center" vertical="center"/>
    </xf>
    <xf numFmtId="1" fontId="31" fillId="0" borderId="13" xfId="42" applyNumberFormat="1" applyFont="1" applyFill="1" applyBorder="1" applyAlignment="1">
      <alignment vertical="center"/>
    </xf>
    <xf numFmtId="0" fontId="31" fillId="0" borderId="13" xfId="42" applyNumberFormat="1" applyFont="1" applyFill="1" applyBorder="1" applyAlignment="1">
      <alignment horizontal="right" vertical="center"/>
    </xf>
    <xf numFmtId="188" fontId="31" fillId="0" borderId="13" xfId="43" applyNumberFormat="1" applyFont="1" applyFill="1" applyBorder="1" applyAlignment="1">
      <alignment vertical="center"/>
    </xf>
    <xf numFmtId="192" fontId="31" fillId="0" borderId="13" xfId="0" applyNumberFormat="1" applyFont="1" applyFill="1" applyBorder="1"/>
    <xf numFmtId="0" fontId="31" fillId="0" borderId="0" xfId="0" applyFont="1" applyFill="1" applyBorder="1" applyAlignment="1">
      <alignment horizontal="center" vertical="center"/>
    </xf>
    <xf numFmtId="1" fontId="31" fillId="0" borderId="0" xfId="42" applyNumberFormat="1" applyFont="1" applyFill="1" applyBorder="1" applyAlignment="1">
      <alignment vertical="center"/>
    </xf>
    <xf numFmtId="0" fontId="31" fillId="0" borderId="0" xfId="42" applyNumberFormat="1" applyFont="1" applyFill="1" applyBorder="1" applyAlignment="1">
      <alignment horizontal="right" vertical="center"/>
    </xf>
    <xf numFmtId="188" fontId="31" fillId="0" borderId="0" xfId="43" applyNumberFormat="1" applyFont="1" applyFill="1" applyBorder="1" applyAlignment="1">
      <alignment vertical="center"/>
    </xf>
    <xf numFmtId="192" fontId="31" fillId="0" borderId="0" xfId="0" applyNumberFormat="1" applyFont="1" applyFill="1" applyBorder="1"/>
    <xf numFmtId="1" fontId="37" fillId="0" borderId="0" xfId="42" applyNumberFormat="1" applyFont="1" applyFill="1" applyBorder="1" applyAlignment="1">
      <alignment vertical="center"/>
    </xf>
    <xf numFmtId="0" fontId="31" fillId="0" borderId="15" xfId="0" applyFont="1" applyFill="1" applyBorder="1" applyAlignment="1">
      <alignment horizontal="center" vertical="center"/>
    </xf>
    <xf numFmtId="1" fontId="31" fillId="0" borderId="15" xfId="42" applyNumberFormat="1" applyFont="1" applyFill="1" applyBorder="1" applyAlignment="1">
      <alignment vertical="center"/>
    </xf>
    <xf numFmtId="0" fontId="31" fillId="0" borderId="15" xfId="42" applyNumberFormat="1" applyFont="1" applyFill="1" applyBorder="1" applyAlignment="1">
      <alignment horizontal="right" vertical="center"/>
    </xf>
    <xf numFmtId="192" fontId="31" fillId="0" borderId="15" xfId="0" applyNumberFormat="1" applyFont="1" applyFill="1" applyBorder="1"/>
    <xf numFmtId="0" fontId="31" fillId="0" borderId="0" xfId="0" applyNumberFormat="1" applyFont="1" applyFill="1" applyBorder="1" applyAlignment="1">
      <alignment horizontal="right" vertical="center"/>
    </xf>
    <xf numFmtId="187" fontId="31" fillId="0" borderId="15" xfId="42" applyNumberFormat="1" applyFont="1" applyFill="1" applyBorder="1" applyAlignment="1">
      <alignment horizontal="right" vertical="center"/>
    </xf>
    <xf numFmtId="1" fontId="31" fillId="0" borderId="15" xfId="42" applyNumberFormat="1" applyFont="1" applyFill="1" applyBorder="1" applyAlignment="1">
      <alignment horizontal="right" vertical="center"/>
    </xf>
    <xf numFmtId="188" fontId="31" fillId="0" borderId="17" xfId="43" applyNumberFormat="1" applyFont="1" applyFill="1" applyBorder="1" applyAlignment="1">
      <alignment vertical="center"/>
    </xf>
    <xf numFmtId="192" fontId="31" fillId="0" borderId="15" xfId="42" applyNumberFormat="1" applyFont="1" applyFill="1" applyBorder="1"/>
    <xf numFmtId="188" fontId="31" fillId="0" borderId="0" xfId="0" applyNumberFormat="1" applyFont="1" applyFill="1"/>
    <xf numFmtId="187" fontId="39" fillId="0" borderId="0" xfId="0" applyNumberFormat="1" applyFont="1" applyFill="1"/>
    <xf numFmtId="0" fontId="21" fillId="0" borderId="19" xfId="0" applyFont="1" applyBorder="1" applyAlignment="1"/>
    <xf numFmtId="0" fontId="21" fillId="0" borderId="19" xfId="0" applyFont="1" applyBorder="1" applyAlignment="1">
      <alignment horizontal="center"/>
    </xf>
    <xf numFmtId="0" fontId="24" fillId="0" borderId="18" xfId="0" applyFont="1" applyBorder="1" applyAlignment="1">
      <alignment horizontal="center" vertical="top" wrapText="1"/>
    </xf>
    <xf numFmtId="1" fontId="21" fillId="0" borderId="19" xfId="0" applyNumberFormat="1" applyFont="1" applyBorder="1" applyAlignment="1">
      <alignment horizontal="right" vertical="center"/>
    </xf>
    <xf numFmtId="1" fontId="21" fillId="35" borderId="19" xfId="0" applyNumberFormat="1" applyFont="1" applyFill="1" applyBorder="1" applyAlignment="1">
      <alignment horizontal="right" vertical="center"/>
    </xf>
    <xf numFmtId="1" fontId="27" fillId="35" borderId="19" xfId="0" applyNumberFormat="1" applyFont="1" applyFill="1" applyBorder="1" applyAlignment="1">
      <alignment horizontal="right" vertical="center"/>
    </xf>
    <xf numFmtId="1" fontId="21" fillId="0" borderId="19" xfId="0" applyNumberFormat="1" applyFont="1" applyBorder="1" applyAlignment="1">
      <alignment horizontal="center" vertical="center"/>
    </xf>
    <xf numFmtId="1" fontId="21" fillId="35" borderId="0" xfId="0" applyNumberFormat="1" applyFont="1" applyFill="1" applyBorder="1" applyAlignment="1">
      <alignment horizontal="right" vertical="center"/>
    </xf>
    <xf numFmtId="1" fontId="27" fillId="35" borderId="0" xfId="0" applyNumberFormat="1" applyFont="1" applyFill="1" applyBorder="1" applyAlignment="1">
      <alignment horizontal="right" vertical="center"/>
    </xf>
    <xf numFmtId="1" fontId="21" fillId="0" borderId="0" xfId="0" applyNumberFormat="1" applyFont="1" applyBorder="1" applyAlignment="1">
      <alignment horizontal="center" vertical="center"/>
    </xf>
    <xf numFmtId="0" fontId="21" fillId="0" borderId="36" xfId="0" applyFont="1" applyBorder="1" applyAlignment="1">
      <alignment horizontal="center" vertical="center"/>
    </xf>
    <xf numFmtId="1" fontId="21" fillId="0" borderId="36" xfId="0" applyNumberFormat="1" applyFont="1" applyBorder="1" applyAlignment="1">
      <alignment horizontal="right" vertical="center"/>
    </xf>
    <xf numFmtId="1" fontId="21" fillId="35" borderId="36" xfId="0" applyNumberFormat="1" applyFont="1" applyFill="1" applyBorder="1" applyAlignment="1">
      <alignment horizontal="right" vertical="center"/>
    </xf>
    <xf numFmtId="1" fontId="27" fillId="35" borderId="36" xfId="0" applyNumberFormat="1" applyFont="1" applyFill="1" applyBorder="1" applyAlignment="1">
      <alignment horizontal="right" vertical="center"/>
    </xf>
    <xf numFmtId="1" fontId="27" fillId="35" borderId="36" xfId="0" quotePrefix="1" applyNumberFormat="1" applyFont="1" applyFill="1" applyBorder="1" applyAlignment="1">
      <alignment horizontal="right" vertical="center"/>
    </xf>
    <xf numFmtId="1" fontId="21" fillId="0" borderId="36" xfId="0" applyNumberFormat="1" applyFont="1" applyBorder="1" applyAlignment="1">
      <alignment horizontal="center" vertical="center"/>
    </xf>
    <xf numFmtId="0" fontId="21" fillId="0" borderId="0" xfId="0" applyFont="1" applyBorder="1" applyAlignment="1">
      <alignment horizontal="center"/>
    </xf>
    <xf numFmtId="1" fontId="21" fillId="0" borderId="0" xfId="0" applyNumberFormat="1" applyFont="1" applyBorder="1" applyAlignment="1">
      <alignment horizontal="right"/>
    </xf>
    <xf numFmtId="1" fontId="27" fillId="0" borderId="0" xfId="0" applyNumberFormat="1" applyFont="1" applyBorder="1" applyAlignment="1">
      <alignment horizontal="right"/>
    </xf>
    <xf numFmtId="0" fontId="0" fillId="0" borderId="0" xfId="0" applyAlignment="1">
      <alignment horizontal="left"/>
    </xf>
    <xf numFmtId="0" fontId="21" fillId="0" borderId="0" xfId="0" applyFont="1" applyAlignment="1">
      <alignment horizontal="center"/>
    </xf>
    <xf numFmtId="187" fontId="21" fillId="0" borderId="0" xfId="0" applyNumberFormat="1" applyFont="1" applyAlignment="1">
      <alignment horizontal="right"/>
    </xf>
    <xf numFmtId="1" fontId="0" fillId="0" borderId="0" xfId="0" applyNumberFormat="1"/>
    <xf numFmtId="0" fontId="21" fillId="0" borderId="36" xfId="0" applyFont="1" applyBorder="1" applyAlignment="1">
      <alignment horizontal="center"/>
    </xf>
    <xf numFmtId="187" fontId="21" fillId="0" borderId="36" xfId="0" applyNumberFormat="1" applyFont="1" applyBorder="1" applyAlignment="1">
      <alignment horizontal="right"/>
    </xf>
    <xf numFmtId="187" fontId="21" fillId="0" borderId="36" xfId="0" quotePrefix="1" applyNumberFormat="1" applyFont="1" applyBorder="1" applyAlignment="1">
      <alignment horizontal="right"/>
    </xf>
    <xf numFmtId="0" fontId="39" fillId="0" borderId="0" xfId="0" quotePrefix="1" applyFont="1" applyAlignment="1">
      <alignment horizontal="left"/>
    </xf>
    <xf numFmtId="187" fontId="31" fillId="36" borderId="13" xfId="42" applyNumberFormat="1" applyFont="1" applyFill="1" applyBorder="1" applyAlignment="1">
      <alignment vertical="center"/>
    </xf>
    <xf numFmtId="187" fontId="31" fillId="36" borderId="0" xfId="42" applyNumberFormat="1" applyFont="1" applyFill="1" applyBorder="1" applyAlignment="1">
      <alignment vertical="center"/>
    </xf>
    <xf numFmtId="187" fontId="31" fillId="36" borderId="15" xfId="42" applyNumberFormat="1" applyFont="1" applyFill="1" applyBorder="1" applyAlignment="1">
      <alignment vertical="center"/>
    </xf>
    <xf numFmtId="187" fontId="37" fillId="36" borderId="0" xfId="42" applyNumberFormat="1" applyFont="1" applyFill="1" applyBorder="1" applyAlignment="1">
      <alignment vertical="center"/>
    </xf>
    <xf numFmtId="1" fontId="31" fillId="36" borderId="17" xfId="42" applyNumberFormat="1" applyFont="1" applyFill="1" applyBorder="1" applyAlignment="1">
      <alignment vertical="center"/>
    </xf>
    <xf numFmtId="187" fontId="31" fillId="35" borderId="15" xfId="42" applyNumberFormat="1" applyFont="1" applyFill="1" applyBorder="1" applyAlignment="1">
      <alignment vertical="center"/>
    </xf>
    <xf numFmtId="0" fontId="0" fillId="0" borderId="0" xfId="0" applyAlignment="1"/>
    <xf numFmtId="0" fontId="39" fillId="0" borderId="0" xfId="0" applyFont="1" applyAlignment="1">
      <alignment horizontal="left"/>
    </xf>
    <xf numFmtId="0" fontId="31" fillId="0" borderId="17" xfId="0" applyFont="1" applyBorder="1" applyAlignment="1">
      <alignment horizontal="center"/>
    </xf>
    <xf numFmtId="187" fontId="31" fillId="0" borderId="17" xfId="0" applyNumberFormat="1" applyFont="1" applyFill="1" applyBorder="1"/>
    <xf numFmtId="1" fontId="31" fillId="0" borderId="17" xfId="0" applyNumberFormat="1" applyFont="1" applyFill="1" applyBorder="1"/>
    <xf numFmtId="187" fontId="31" fillId="0" borderId="15" xfId="0" applyNumberFormat="1" applyFont="1" applyFill="1" applyBorder="1"/>
    <xf numFmtId="187" fontId="31" fillId="0" borderId="15" xfId="0" applyNumberFormat="1" applyFont="1" applyBorder="1"/>
    <xf numFmtId="187" fontId="31" fillId="0" borderId="0" xfId="43" applyNumberFormat="1" applyFont="1"/>
    <xf numFmtId="187" fontId="31" fillId="0" borderId="17" xfId="0" applyNumberFormat="1" applyFont="1" applyBorder="1" applyAlignment="1"/>
    <xf numFmtId="187" fontId="31" fillId="0" borderId="17" xfId="0" applyNumberFormat="1" applyFont="1" applyBorder="1"/>
    <xf numFmtId="0" fontId="31" fillId="0" borderId="17" xfId="0" applyFont="1" applyFill="1" applyBorder="1" applyAlignment="1">
      <alignment horizontal="center" vertical="center"/>
    </xf>
    <xf numFmtId="187" fontId="31" fillId="0" borderId="17" xfId="0" applyNumberFormat="1" applyFont="1" applyFill="1" applyBorder="1" applyAlignment="1">
      <alignment horizontal="center" vertical="center"/>
    </xf>
    <xf numFmtId="0" fontId="21" fillId="0" borderId="19" xfId="0" applyFont="1" applyBorder="1" applyAlignment="1">
      <alignment horizontal="center" vertical="center"/>
    </xf>
    <xf numFmtId="0" fontId="24" fillId="0" borderId="19" xfId="0" applyFont="1" applyBorder="1" applyAlignment="1">
      <alignment horizontal="center" vertical="center" wrapText="1"/>
    </xf>
    <xf numFmtId="0" fontId="24" fillId="0" borderId="18" xfId="0" applyFont="1" applyBorder="1" applyAlignment="1">
      <alignment horizontal="center" vertical="center"/>
    </xf>
    <xf numFmtId="0" fontId="22" fillId="0" borderId="19" xfId="0" applyFont="1" applyBorder="1" applyAlignment="1">
      <alignment horizontal="center" vertical="center" wrapText="1"/>
    </xf>
    <xf numFmtId="0" fontId="22" fillId="0" borderId="18" xfId="0" applyFont="1" applyBorder="1" applyAlignment="1">
      <alignment horizontal="center" vertical="center"/>
    </xf>
    <xf numFmtId="0" fontId="24"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18" xfId="0" applyFont="1" applyBorder="1" applyAlignment="1">
      <alignment horizontal="center" vertical="center" wrapText="1"/>
    </xf>
    <xf numFmtId="1" fontId="31" fillId="36" borderId="13" xfId="0" applyNumberFormat="1" applyFont="1" applyFill="1" applyBorder="1" applyAlignment="1">
      <alignment horizontal="center"/>
    </xf>
    <xf numFmtId="1" fontId="31" fillId="36" borderId="22" xfId="0" applyNumberFormat="1" applyFont="1" applyFill="1" applyBorder="1" applyAlignment="1">
      <alignment horizontal="center"/>
    </xf>
    <xf numFmtId="187" fontId="31" fillId="36" borderId="24" xfId="0" applyNumberFormat="1" applyFont="1" applyFill="1" applyBorder="1" applyAlignment="1">
      <alignment horizontal="center"/>
    </xf>
    <xf numFmtId="187" fontId="31" fillId="36" borderId="20" xfId="0" applyNumberFormat="1" applyFont="1" applyFill="1" applyBorder="1" applyAlignment="1">
      <alignment horizontal="center"/>
    </xf>
    <xf numFmtId="187" fontId="31" fillId="36" borderId="25" xfId="0" applyNumberFormat="1" applyFont="1" applyFill="1" applyBorder="1" applyAlignment="1">
      <alignment horizontal="center"/>
    </xf>
    <xf numFmtId="0" fontId="32" fillId="37" borderId="0" xfId="0" applyFont="1" applyFill="1" applyAlignment="1">
      <alignment horizontal="center"/>
    </xf>
    <xf numFmtId="0" fontId="31" fillId="0" borderId="17" xfId="0" applyFont="1" applyBorder="1" applyAlignment="1">
      <alignment horizontal="center"/>
    </xf>
    <xf numFmtId="188" fontId="31" fillId="36" borderId="0" xfId="0" applyNumberFormat="1" applyFont="1" applyFill="1" applyBorder="1" applyAlignment="1">
      <alignment horizontal="center"/>
    </xf>
    <xf numFmtId="188" fontId="31" fillId="36" borderId="15" xfId="0" applyNumberFormat="1" applyFont="1" applyFill="1" applyBorder="1" applyAlignment="1">
      <alignment horizontal="center"/>
    </xf>
    <xf numFmtId="0" fontId="21" fillId="0" borderId="18" xfId="0" applyFont="1" applyBorder="1" applyAlignment="1">
      <alignment horizontal="center" vertical="center"/>
    </xf>
    <xf numFmtId="187" fontId="31" fillId="0" borderId="13" xfId="0" applyNumberFormat="1" applyFont="1" applyFill="1" applyBorder="1" applyAlignment="1">
      <alignment horizontal="center"/>
    </xf>
    <xf numFmtId="188" fontId="31" fillId="0" borderId="13" xfId="0" applyNumberFormat="1" applyFont="1" applyFill="1" applyBorder="1" applyAlignment="1">
      <alignment horizontal="center"/>
    </xf>
    <xf numFmtId="187" fontId="31" fillId="0" borderId="17" xfId="0" applyNumberFormat="1" applyFont="1" applyFill="1" applyBorder="1" applyAlignment="1">
      <alignment horizontal="center"/>
    </xf>
    <xf numFmtId="1" fontId="36" fillId="0" borderId="17" xfId="0" applyNumberFormat="1" applyFont="1" applyFill="1" applyBorder="1"/>
    <xf numFmtId="187" fontId="36" fillId="0" borderId="17" xfId="0" applyNumberFormat="1" applyFont="1" applyFill="1" applyBorder="1"/>
    <xf numFmtId="0" fontId="36" fillId="0" borderId="0" xfId="0" applyFont="1" applyFill="1"/>
    <xf numFmtId="0" fontId="36" fillId="0" borderId="0" xfId="0" applyFont="1" applyFill="1" applyAlignment="1">
      <alignment horizontal="center"/>
    </xf>
    <xf numFmtId="1" fontId="36" fillId="0" borderId="0" xfId="0" applyNumberFormat="1" applyFont="1" applyFill="1" applyAlignment="1">
      <alignment horizontal="center"/>
    </xf>
    <xf numFmtId="187" fontId="36" fillId="0" borderId="0" xfId="0" applyNumberFormat="1" applyFont="1" applyFill="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41">
    <dxf>
      <font>
        <b/>
        <i val="0"/>
      </font>
    </dxf>
    <dxf>
      <font>
        <b/>
        <i val="0"/>
      </font>
    </dxf>
    <dxf>
      <fill>
        <patternFill>
          <bgColor theme="0" tint="-0.14996795556505021"/>
        </patternFill>
      </fill>
    </dxf>
    <dxf>
      <font>
        <b/>
        <i val="0"/>
      </font>
    </dxf>
    <dxf>
      <font>
        <b/>
        <i val="0"/>
      </font>
    </dxf>
    <dxf>
      <fill>
        <patternFill>
          <bgColor theme="0" tint="-0.14996795556505021"/>
        </patternFill>
      </fill>
    </dxf>
    <dxf>
      <font>
        <b/>
        <i val="0"/>
      </font>
    </dxf>
    <dxf>
      <fill>
        <patternFill>
          <bgColor theme="0" tint="-0.14996795556505021"/>
        </patternFill>
      </fill>
    </dxf>
    <dxf>
      <font>
        <b/>
        <i val="0"/>
      </font>
    </dxf>
    <dxf>
      <fill>
        <patternFill>
          <bgColor theme="0" tint="-0.14996795556505021"/>
        </patternFill>
      </fill>
    </dxf>
    <dxf>
      <font>
        <b/>
        <i val="0"/>
      </font>
    </dxf>
    <dxf>
      <fill>
        <patternFill>
          <bgColor theme="0" tint="-0.14996795556505021"/>
        </patternFill>
      </fill>
    </dxf>
    <dxf>
      <font>
        <b/>
        <i val="0"/>
      </font>
    </dxf>
    <dxf>
      <fill>
        <patternFill>
          <bgColor theme="0" tint="-0.14996795556505021"/>
        </patternFill>
      </fill>
    </dxf>
    <dxf>
      <font>
        <b/>
        <i val="0"/>
      </font>
    </dxf>
    <dxf>
      <fill>
        <patternFill>
          <bgColor theme="0" tint="-0.14996795556505021"/>
        </patternFill>
      </fill>
    </dxf>
    <dxf>
      <font>
        <b/>
        <i val="0"/>
      </font>
    </dxf>
    <dxf>
      <fill>
        <patternFill>
          <bgColor theme="0" tint="-0.14996795556505021"/>
        </patternFill>
      </fill>
    </dxf>
    <dxf>
      <font>
        <b/>
        <i val="0"/>
      </font>
    </dxf>
    <dxf>
      <font>
        <b/>
        <i val="0"/>
      </font>
    </dxf>
    <dxf>
      <fill>
        <patternFill>
          <bgColor theme="0" tint="-0.14996795556505021"/>
        </patternFill>
      </fill>
    </dxf>
    <dxf>
      <font>
        <b/>
        <i val="0"/>
      </font>
    </dxf>
    <dxf>
      <fill>
        <patternFill>
          <bgColor theme="0" tint="-0.14996795556505021"/>
        </patternFill>
      </fill>
    </dxf>
    <dxf>
      <font>
        <b/>
        <i val="0"/>
      </font>
    </dxf>
    <dxf>
      <fill>
        <patternFill>
          <bgColor theme="0" tint="-0.14996795556505021"/>
        </patternFill>
      </fill>
    </dxf>
    <dxf>
      <font>
        <b/>
        <i val="0"/>
      </font>
    </dxf>
    <dxf>
      <fill>
        <patternFill>
          <bgColor theme="0" tint="-0.14996795556505021"/>
        </patternFill>
      </fill>
    </dxf>
    <dxf>
      <font>
        <b/>
        <i val="0"/>
      </font>
    </dxf>
    <dxf>
      <font>
        <b/>
        <i val="0"/>
      </font>
    </dxf>
    <dxf>
      <fill>
        <patternFill>
          <bgColor theme="0" tint="-0.14996795556505021"/>
        </patternFill>
      </fill>
    </dxf>
    <dxf>
      <font>
        <b/>
        <i val="0"/>
      </font>
    </dxf>
    <dxf>
      <fill>
        <patternFill>
          <bgColor theme="0" tint="-0.14996795556505021"/>
        </patternFill>
      </fill>
    </dxf>
    <dxf>
      <font>
        <b/>
        <i val="0"/>
      </font>
    </dxf>
    <dxf>
      <font>
        <b/>
        <i val="0"/>
      </font>
      <fill>
        <patternFill>
          <bgColor theme="0" tint="-0.14996795556505021"/>
        </patternFill>
      </fill>
    </dxf>
    <dxf>
      <font>
        <b/>
        <i val="0"/>
      </font>
    </dxf>
    <dxf>
      <font>
        <b/>
        <i val="0"/>
      </font>
      <fill>
        <patternFill>
          <bgColor theme="0" tint="-0.14996795556505021"/>
        </patternFill>
      </fill>
    </dxf>
    <dxf>
      <font>
        <b/>
        <i val="0"/>
      </font>
    </dxf>
    <dxf>
      <font>
        <b/>
        <i val="0"/>
      </font>
      <fill>
        <patternFill>
          <bgColor theme="0" tint="-0.14996795556505021"/>
        </patternFill>
      </fill>
    </dxf>
    <dxf>
      <font>
        <b/>
        <i val="0"/>
      </font>
    </dxf>
    <dxf>
      <font>
        <b/>
        <i val="0"/>
      </font>
    </dxf>
    <dxf>
      <font>
        <b/>
        <i val="0"/>
      </font>
      <fill>
        <patternFill>
          <bgColor theme="0" tint="-0.1499679555650502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13</xdr:col>
      <xdr:colOff>114299</xdr:colOff>
      <xdr:row>0</xdr:row>
      <xdr:rowOff>38099</xdr:rowOff>
    </xdr:from>
    <xdr:to>
      <xdr:col>22</xdr:col>
      <xdr:colOff>571500</xdr:colOff>
      <xdr:row>16</xdr:row>
      <xdr:rowOff>19050</xdr:rowOff>
    </xdr:to>
    <xdr:sp macro="" textlink="">
      <xdr:nvSpPr>
        <xdr:cNvPr id="2" name="TextBox 1"/>
        <xdr:cNvSpPr txBox="1"/>
      </xdr:nvSpPr>
      <xdr:spPr>
        <a:xfrm>
          <a:off x="6353174" y="38099"/>
          <a:ext cx="5924551" cy="3200401"/>
        </a:xfrm>
        <a:prstGeom prst="rect">
          <a:avLst/>
        </a:prstGeom>
        <a:solidFill>
          <a:schemeClr val="lt1"/>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rgbClr val="FF0000"/>
              </a:solidFill>
            </a:rPr>
            <a:t>*A remark regarding the benchmark set of Boudia et al. added by Yossiri Adulyasak in 2012.* </a:t>
          </a:r>
          <a:br>
            <a:rPr lang="en-US" sz="1100">
              <a:solidFill>
                <a:srgbClr val="FF0000"/>
              </a:solidFill>
            </a:rPr>
          </a:br>
          <a:r>
            <a:rPr lang="en-US" sz="1100">
              <a:solidFill>
                <a:srgbClr val="FF0000"/>
              </a:solidFill>
            </a:rPr>
            <a:t>(also</a:t>
          </a:r>
          <a:r>
            <a:rPr lang="en-US" sz="1100" baseline="0">
              <a:solidFill>
                <a:srgbClr val="FF0000"/>
              </a:solidFill>
            </a:rPr>
            <a:t> included in the final version of the paper)</a:t>
          </a:r>
          <a:endParaRPr lang="en-US" sz="1100">
            <a:solidFill>
              <a:srgbClr val="FF0000"/>
            </a:solidFill>
          </a:endParaRPr>
        </a:p>
        <a:p>
          <a:endParaRPr lang="en-US" sz="1100"/>
        </a:p>
        <a:p>
          <a:r>
            <a:rPr lang="en-US" sz="1100"/>
            <a:t>According to the description given in Boudia et al.(2007), production in period t becomes only available in period t+1,</a:t>
          </a:r>
          <a:r>
            <a:rPr lang="en-US" sz="1100" baseline="0"/>
            <a:t> </a:t>
          </a:r>
          <a:r>
            <a:rPr lang="en-US" sz="1100"/>
            <a:t>but no inventory costs are incurred before the production becomes available. As a consequence, the demand in period 1 must be satisfied from the initial inventory at the plant. In the experiments of  Boudia et al.(2007) and Boudia et al.(2009), the initial inventory at the plant is set equal to the total customer demand in the first period and no inventory holding cost</a:t>
          </a:r>
          <a:r>
            <a:rPr lang="en-US" sz="1100" baseline="0"/>
            <a:t> </a:t>
          </a:r>
          <a:r>
            <a:rPr lang="en-US" sz="1100"/>
            <a:t>is incurred for the initial inventory between period 0 and 1 (Prins 2012).</a:t>
          </a:r>
        </a:p>
        <a:p>
          <a:endParaRPr lang="en-US" sz="1100"/>
        </a:p>
        <a:p>
          <a:r>
            <a:rPr lang="en-US" sz="1100"/>
            <a:t>[References:]</a:t>
          </a:r>
        </a:p>
        <a:p>
          <a:r>
            <a:rPr lang="en-US" sz="1100"/>
            <a:t>Boudia, M., M. A. O. Louly, C. Prins. 2007. A reactive GRASP and path relinking for a combined production distribution</a:t>
          </a:r>
          <a:r>
            <a:rPr lang="en-US" sz="1100" baseline="0"/>
            <a:t> </a:t>
          </a:r>
          <a:r>
            <a:rPr lang="en-US" sz="1100"/>
            <a:t>problem. Comput. Oper. Res. 34. 3402-3419.</a:t>
          </a:r>
        </a:p>
        <a:p>
          <a:endParaRPr lang="en-US" sz="1100"/>
        </a:p>
        <a:p>
          <a:r>
            <a:rPr lang="en-US" sz="1100"/>
            <a:t>Boudia, M., C. Prins. 2009. A memetic algorithm with dynamic population management for an integrated</a:t>
          </a:r>
          <a:r>
            <a:rPr lang="en-US" sz="1100" baseline="0"/>
            <a:t> </a:t>
          </a:r>
          <a:r>
            <a:rPr lang="en-US" sz="1100"/>
            <a:t>production-distribution problem. Eur. J. Oper. Res. 195. 703-715.</a:t>
          </a:r>
        </a:p>
        <a:p>
          <a:endParaRPr lang="en-US" sz="1100"/>
        </a:p>
        <a:p>
          <a:r>
            <a:rPr lang="en-US" sz="1100"/>
            <a:t>Prins, C. 2012. Private communication.</a:t>
          </a:r>
          <a:endParaRPr lang="th-TH"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34</xdr:row>
      <xdr:rowOff>126999</xdr:rowOff>
    </xdr:from>
    <xdr:to>
      <xdr:col>12</xdr:col>
      <xdr:colOff>560917</xdr:colOff>
      <xdr:row>38</xdr:row>
      <xdr:rowOff>31749</xdr:rowOff>
    </xdr:to>
    <xdr:sp macro="" textlink="">
      <xdr:nvSpPr>
        <xdr:cNvPr id="2" name="Rectangle 1"/>
        <xdr:cNvSpPr/>
      </xdr:nvSpPr>
      <xdr:spPr>
        <a:xfrm>
          <a:off x="3238500" y="5164666"/>
          <a:ext cx="4688417" cy="49741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th-TH"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tabColor theme="9" tint="0.39997558519241921"/>
  </sheetPr>
  <dimension ref="B1:XFD20"/>
  <sheetViews>
    <sheetView tabSelected="1" zoomScaleNormal="100" workbookViewId="0">
      <selection activeCell="W7" sqref="W7"/>
    </sheetView>
  </sheetViews>
  <sheetFormatPr defaultRowHeight="14.25"/>
  <cols>
    <col min="1" max="1" width="3" customWidth="1"/>
    <col min="2" max="2" width="3.875" customWidth="1"/>
    <col min="3" max="4" width="3" customWidth="1"/>
    <col min="5" max="5" width="6" bestFit="1" customWidth="1"/>
    <col min="6" max="6" width="4.625" style="1" bestFit="1" customWidth="1"/>
    <col min="7" max="7" width="6.125" style="4" bestFit="1" customWidth="1"/>
    <col min="8" max="11" width="6.375" style="4" bestFit="1" customWidth="1"/>
    <col min="12" max="12" width="6.625" customWidth="1"/>
    <col min="13" max="13" width="5.625" customWidth="1"/>
    <col min="14" max="14" width="5.75" bestFit="1" customWidth="1"/>
    <col min="15" max="15" width="5.125" bestFit="1" customWidth="1"/>
    <col min="16" max="20" width="6.125" customWidth="1"/>
    <col min="21" max="25" width="8.125" customWidth="1"/>
  </cols>
  <sheetData>
    <row r="1" spans="2:16384" ht="15" thickBot="1"/>
    <row r="2" spans="2:16384" s="69" customFormat="1" ht="18.75" customHeight="1" thickTop="1">
      <c r="B2" s="190" t="s">
        <v>9</v>
      </c>
      <c r="C2" s="192" t="s">
        <v>10</v>
      </c>
      <c r="D2" s="192" t="s">
        <v>11</v>
      </c>
      <c r="E2" s="195" t="s">
        <v>12</v>
      </c>
      <c r="F2" s="195" t="s">
        <v>19</v>
      </c>
      <c r="G2" s="68"/>
      <c r="H2" s="68"/>
      <c r="I2" s="189" t="s">
        <v>18</v>
      </c>
      <c r="J2" s="189"/>
      <c r="K2" s="68"/>
      <c r="L2" s="190" t="s">
        <v>21</v>
      </c>
      <c r="M2" s="190" t="s">
        <v>41</v>
      </c>
      <c r="N2" s="190" t="s">
        <v>25</v>
      </c>
      <c r="O2" s="190" t="s">
        <v>43</v>
      </c>
      <c r="P2" s="189" t="s">
        <v>36</v>
      </c>
      <c r="Q2" s="189"/>
      <c r="R2" s="189"/>
      <c r="S2" s="189"/>
      <c r="T2" s="189"/>
    </row>
    <row r="3" spans="2:16384" s="3" customFormat="1" ht="26.25" customHeight="1" thickBot="1">
      <c r="B3" s="191"/>
      <c r="C3" s="193"/>
      <c r="D3" s="193"/>
      <c r="E3" s="196"/>
      <c r="F3" s="196"/>
      <c r="G3" s="2" t="s">
        <v>17</v>
      </c>
      <c r="H3" s="93" t="s">
        <v>42</v>
      </c>
      <c r="I3" s="2" t="s">
        <v>22</v>
      </c>
      <c r="J3" s="2" t="s">
        <v>23</v>
      </c>
      <c r="K3" s="2" t="s">
        <v>24</v>
      </c>
      <c r="L3" s="194"/>
      <c r="M3" s="194"/>
      <c r="N3" s="194"/>
      <c r="O3" s="194"/>
      <c r="P3" s="2" t="s">
        <v>17</v>
      </c>
      <c r="Q3" s="80" t="s">
        <v>42</v>
      </c>
      <c r="R3" s="2" t="s">
        <v>22</v>
      </c>
      <c r="S3" s="2" t="s">
        <v>23</v>
      </c>
      <c r="T3" s="2" t="s">
        <v>24</v>
      </c>
    </row>
    <row r="4" spans="2:16384" s="10" customFormat="1" ht="18" customHeight="1" thickTop="1">
      <c r="B4" s="5" t="s">
        <v>6</v>
      </c>
      <c r="C4" s="6">
        <v>14</v>
      </c>
      <c r="D4" s="6">
        <v>6</v>
      </c>
      <c r="E4" s="7" t="s">
        <v>13</v>
      </c>
      <c r="F4" s="6">
        <f>24*5</f>
        <v>120</v>
      </c>
      <c r="G4" s="8">
        <f>'A1'!D3</f>
        <v>52728.633333333331</v>
      </c>
      <c r="H4" s="89">
        <f>'A1'!E3</f>
        <v>52706.466666666667</v>
      </c>
      <c r="I4" s="75">
        <f>'A1'!F3</f>
        <v>52464.066666666658</v>
      </c>
      <c r="J4" s="75">
        <f>'A1'!G3</f>
        <v>52344.366666666661</v>
      </c>
      <c r="K4" s="76">
        <f>'A1'!H3</f>
        <v>52331.891666666663</v>
      </c>
      <c r="L4" s="6">
        <f>'A1'!I3</f>
        <v>63</v>
      </c>
      <c r="M4" s="91">
        <f>'A1'!J3</f>
        <v>1.575</v>
      </c>
      <c r="N4" s="95">
        <f>'A1'!K3</f>
        <v>3244.8083333333343</v>
      </c>
      <c r="O4" s="95">
        <f>'A1'!L3</f>
        <v>5477.6083333333336</v>
      </c>
      <c r="P4" s="66" t="s">
        <v>0</v>
      </c>
      <c r="Q4" s="64">
        <f>AVERAGE('A-CPU'!C5:C28)</f>
        <v>1.6695228350000002</v>
      </c>
      <c r="R4" s="64">
        <f>AVERAGE('A-CPU'!D5:D28)</f>
        <v>2.3751990641666665</v>
      </c>
      <c r="S4" s="64">
        <f>AVERAGE('A-CPU'!E5:E28)</f>
        <v>5.2113587149999994</v>
      </c>
      <c r="T4" s="64">
        <f>AVERAGE('A-CPU'!F5:F28)</f>
        <v>9.1845011033333321</v>
      </c>
    </row>
    <row r="5" spans="2:16384" s="10" customFormat="1" ht="18" customHeight="1">
      <c r="B5" s="6"/>
      <c r="C5" s="6"/>
      <c r="D5" s="6"/>
      <c r="E5" s="7" t="s">
        <v>14</v>
      </c>
      <c r="F5" s="6">
        <f t="shared" ref="F5:F17" si="0">24*5</f>
        <v>120</v>
      </c>
      <c r="G5" s="8">
        <f>'A1'!D4</f>
        <v>371324.52500000008</v>
      </c>
      <c r="H5" s="89">
        <f>'A1'!E4</f>
        <v>371681.82500000001</v>
      </c>
      <c r="I5" s="75">
        <f>'A1'!F4</f>
        <v>371236.90000000008</v>
      </c>
      <c r="J5" s="75">
        <f>'A1'!G4</f>
        <v>371183.6166666667</v>
      </c>
      <c r="K5" s="76">
        <f>'A1'!H4</f>
        <v>371183.6166666667</v>
      </c>
      <c r="L5" s="6">
        <f>'A1'!I4</f>
        <v>57</v>
      </c>
      <c r="M5" s="91">
        <f>'A1'!J4</f>
        <v>1.0916666666666666</v>
      </c>
      <c r="N5" s="95">
        <f>'A1'!K4</f>
        <v>3303.9250000000006</v>
      </c>
      <c r="O5" s="95">
        <f>'A1'!L4</f>
        <v>5564.3833333333341</v>
      </c>
      <c r="P5" s="66" t="s">
        <v>0</v>
      </c>
      <c r="Q5" s="64">
        <f>AVERAGE('A-CPU'!C29:C52)</f>
        <v>1.3720800583333332</v>
      </c>
      <c r="R5" s="64">
        <f>AVERAGE('A-CPU'!D29:D52)</f>
        <v>2.0100179616666662</v>
      </c>
      <c r="S5" s="64">
        <f>AVERAGE('A-CPU'!E29:E52)</f>
        <v>4.8217953124999999</v>
      </c>
      <c r="T5" s="64">
        <f>AVERAGE('A-CPU'!F29:F52)</f>
        <v>8.8848395049999986</v>
      </c>
    </row>
    <row r="6" spans="2:16384" s="10" customFormat="1" ht="18" customHeight="1">
      <c r="B6" s="6"/>
      <c r="C6" s="6"/>
      <c r="D6" s="6"/>
      <c r="E6" s="7" t="s">
        <v>15</v>
      </c>
      <c r="F6" s="6">
        <f t="shared" si="0"/>
        <v>120</v>
      </c>
      <c r="G6" s="9">
        <f>'A1'!D5</f>
        <v>96532.416666666672</v>
      </c>
      <c r="H6" s="8">
        <f>'A1'!E5</f>
        <v>104491.75833333335</v>
      </c>
      <c r="I6" s="8">
        <f>'A1'!F5</f>
        <v>102883.60000000002</v>
      </c>
      <c r="J6" s="8">
        <f>'A1'!G5</f>
        <v>101652.3</v>
      </c>
      <c r="K6" s="8">
        <f>'A1'!H5</f>
        <v>100979.18333333333</v>
      </c>
      <c r="L6" s="6">
        <f>'A1'!I5</f>
        <v>24</v>
      </c>
      <c r="M6" s="91">
        <f>'A1'!J5</f>
        <v>3.5833333333333326</v>
      </c>
      <c r="N6" s="95">
        <f>'A1'!K5</f>
        <v>2947.5249999999996</v>
      </c>
      <c r="O6" s="95">
        <f>'A1'!L5</f>
        <v>4902.3583333333318</v>
      </c>
      <c r="P6" s="66" t="s">
        <v>0</v>
      </c>
      <c r="Q6" s="64">
        <f>AVERAGE('A-CPU'!C53:C76)</f>
        <v>1.658221354166667</v>
      </c>
      <c r="R6" s="64">
        <f>AVERAGE('A-CPU'!D53:D76)</f>
        <v>2.2407096699999998</v>
      </c>
      <c r="S6" s="64">
        <f>AVERAGE('A-CPU'!E7:E30)</f>
        <v>5.1716404591666665</v>
      </c>
      <c r="T6" s="64">
        <f>AVERAGE('A-CPU'!F7:F30)</f>
        <v>9.1628983483333339</v>
      </c>
    </row>
    <row r="7" spans="2:16384" s="10" customFormat="1" ht="18" customHeight="1">
      <c r="B7" s="11"/>
      <c r="C7" s="11"/>
      <c r="D7" s="11"/>
      <c r="E7" s="12" t="s">
        <v>16</v>
      </c>
      <c r="F7" s="11">
        <f t="shared" si="0"/>
        <v>120</v>
      </c>
      <c r="G7" s="8">
        <f>'A1'!D6</f>
        <v>202734.11666666661</v>
      </c>
      <c r="H7" s="89">
        <f>'A1'!E6</f>
        <v>202924.46666666667</v>
      </c>
      <c r="I7" s="75">
        <f>'A1'!F6</f>
        <v>202769.93333333332</v>
      </c>
      <c r="J7" s="75">
        <f>'A1'!G6</f>
        <v>202718.3833333333</v>
      </c>
      <c r="K7" s="76">
        <f>'A1'!H6</f>
        <v>202716.74166666667</v>
      </c>
      <c r="L7" s="6">
        <f>'A1'!I6</f>
        <v>67</v>
      </c>
      <c r="M7" s="91">
        <f>'A1'!J6</f>
        <v>1.5249999999999995</v>
      </c>
      <c r="N7" s="95">
        <f>'A1'!K6</f>
        <v>3051.0249999999996</v>
      </c>
      <c r="O7" s="95">
        <f>'A1'!L6</f>
        <v>5211.45</v>
      </c>
      <c r="P7" s="66" t="s">
        <v>0</v>
      </c>
      <c r="Q7" s="64">
        <f>AVERAGE('A-CPU'!C77:C100)</f>
        <v>1.5079127766666669</v>
      </c>
      <c r="R7" s="64">
        <f>AVERAGE('A-CPU'!D77:D100)</f>
        <v>2.1728871116666668</v>
      </c>
      <c r="S7" s="64">
        <f>AVERAGE('A-CPU'!E77:E100)</f>
        <v>4.8458129283333333</v>
      </c>
      <c r="T7" s="64">
        <f>AVERAGE('A-CPU'!F77:F100)</f>
        <v>8.6706821625000021</v>
      </c>
    </row>
    <row r="8" spans="2:16384" s="10" customFormat="1" ht="18" customHeight="1" thickBot="1">
      <c r="B8" s="13"/>
      <c r="C8" s="13"/>
      <c r="D8" s="13"/>
      <c r="E8" s="16" t="s">
        <v>20</v>
      </c>
      <c r="F8" s="13">
        <f>SUM(F4:F7)</f>
        <v>480</v>
      </c>
      <c r="G8" s="14">
        <f>'A1'!D7</f>
        <v>180829.92291666672</v>
      </c>
      <c r="H8" s="90">
        <f>'A1'!E7</f>
        <v>182951.12916666668</v>
      </c>
      <c r="I8" s="90">
        <f>'A1'!F7</f>
        <v>182338.625</v>
      </c>
      <c r="J8" s="90">
        <f>'A1'!G7</f>
        <v>181974.66666666663</v>
      </c>
      <c r="K8" s="90">
        <f>'A1'!H7</f>
        <v>181802.85833333328</v>
      </c>
      <c r="L8" s="13">
        <f>'A1'!I7</f>
        <v>211</v>
      </c>
      <c r="M8" s="92">
        <f>'A1'!J7</f>
        <v>1.9437499999999996</v>
      </c>
      <c r="N8" s="96">
        <f>'A1'!K7</f>
        <v>3136.8208333333332</v>
      </c>
      <c r="O8" s="96">
        <f>'A1'!L7</f>
        <v>5288.9500000000016</v>
      </c>
      <c r="P8" s="67" t="s">
        <v>0</v>
      </c>
      <c r="Q8" s="65">
        <f>SUMPRODUCT(Q4:Q7,$F4:$F7)/SUM($F4:$F7)</f>
        <v>1.5519342560416667</v>
      </c>
      <c r="R8" s="65">
        <f>SUMPRODUCT(R4:R7,$F4:$F7)/SUM($F4:$F7)</f>
        <v>2.199703451875</v>
      </c>
      <c r="S8" s="65">
        <f t="shared" ref="S8:T8" si="1">SUMPRODUCT(S4:S7,$F4:$F7)/SUM($F4:$F7)</f>
        <v>5.0126518537499996</v>
      </c>
      <c r="T8" s="65">
        <f t="shared" si="1"/>
        <v>8.9757302797916658</v>
      </c>
      <c r="V8" s="97"/>
    </row>
    <row r="9" spans="2:16384" s="10" customFormat="1" ht="18" customHeight="1">
      <c r="B9" s="5" t="s">
        <v>7</v>
      </c>
      <c r="C9" s="6">
        <v>50</v>
      </c>
      <c r="D9" s="6">
        <v>6</v>
      </c>
      <c r="E9" s="7" t="s">
        <v>13</v>
      </c>
      <c r="F9" s="6">
        <f>24*5</f>
        <v>120</v>
      </c>
      <c r="G9" s="8">
        <f>'A2'!C3</f>
        <v>167879.39166666663</v>
      </c>
      <c r="H9" s="75">
        <f>'A2'!D3</f>
        <v>166978.11666666667</v>
      </c>
      <c r="I9" s="75">
        <f>'A2'!E3</f>
        <v>166397.83333333334</v>
      </c>
      <c r="J9" s="75">
        <f>'A2'!F3</f>
        <v>166123.95000000004</v>
      </c>
      <c r="K9" s="76">
        <f>'A2'!G3</f>
        <v>166108.69166666671</v>
      </c>
      <c r="L9" s="6">
        <f>'A2'!H3</f>
        <v>89</v>
      </c>
      <c r="M9" s="91">
        <f>'A2'!I3</f>
        <v>1.2333333333333332</v>
      </c>
      <c r="N9" s="95">
        <f>'A2'!J3</f>
        <v>5876.6166666666659</v>
      </c>
      <c r="O9" s="95">
        <f>'A2'!K3</f>
        <v>12721.083333333336</v>
      </c>
      <c r="P9" s="64">
        <v>11.3</v>
      </c>
      <c r="Q9" s="64">
        <f>AVERAGE('A-CPU'!G5:G28)</f>
        <v>6.151751790833333</v>
      </c>
      <c r="R9" s="64">
        <f>AVERAGE('A-CPU'!H5:H28)</f>
        <v>10.803061711666665</v>
      </c>
      <c r="S9" s="64">
        <f>AVERAGE('A-CPU'!I5:I28)</f>
        <v>28.579298672500006</v>
      </c>
      <c r="T9" s="64">
        <f>AVERAGE('A-CPU'!J5:J28)</f>
        <v>50.244738531666655</v>
      </c>
    </row>
    <row r="10" spans="2:16384" s="10" customFormat="1" ht="18" customHeight="1">
      <c r="B10" s="6"/>
      <c r="C10" s="6"/>
      <c r="D10" s="6"/>
      <c r="E10" s="7" t="s">
        <v>14</v>
      </c>
      <c r="F10" s="6">
        <f t="shared" si="0"/>
        <v>120</v>
      </c>
      <c r="G10" s="8">
        <f>'A2'!C4</f>
        <v>1282069.3833333335</v>
      </c>
      <c r="H10" s="75">
        <f>'A2'!D4</f>
        <v>1279412.2083333335</v>
      </c>
      <c r="I10" s="75">
        <f>'A2'!E4</f>
        <v>1278540.8083333333</v>
      </c>
      <c r="J10" s="75">
        <f>'A2'!F4</f>
        <v>1278245.4666666666</v>
      </c>
      <c r="K10" s="76">
        <f>'A2'!G4</f>
        <v>1278237.3833333331</v>
      </c>
      <c r="L10" s="6">
        <f>'A2'!H4</f>
        <v>95</v>
      </c>
      <c r="M10" s="91">
        <f>'A2'!I4</f>
        <v>1.0083333333333333</v>
      </c>
      <c r="N10" s="95">
        <f>'A2'!J4</f>
        <v>5891.3416666666672</v>
      </c>
      <c r="O10" s="95">
        <f>'A2'!K4</f>
        <v>12067.958333333334</v>
      </c>
      <c r="P10" s="64">
        <v>12.4</v>
      </c>
      <c r="Q10" s="64">
        <f>AVERAGE('A-CPU'!G29:G52)</f>
        <v>5.7545553725000005</v>
      </c>
      <c r="R10" s="64">
        <f>AVERAGE('A-CPU'!H29:H52)</f>
        <v>10.902843663333336</v>
      </c>
      <c r="S10" s="64">
        <f>AVERAGE('A-CPU'!I29:I52)</f>
        <v>28.482258055833338</v>
      </c>
      <c r="T10" s="64">
        <f>AVERAGE('A-CPU'!J29:J52)</f>
        <v>49.510263195</v>
      </c>
    </row>
    <row r="11" spans="2:16384" s="10" customFormat="1" ht="18" customHeight="1">
      <c r="B11" s="6"/>
      <c r="C11" s="6"/>
      <c r="D11" s="6"/>
      <c r="E11" s="7" t="s">
        <v>15</v>
      </c>
      <c r="F11" s="6">
        <f t="shared" si="0"/>
        <v>120</v>
      </c>
      <c r="G11" s="8">
        <f>'A2'!C5</f>
        <v>224943.75833333333</v>
      </c>
      <c r="H11" s="8">
        <f>'A2'!D5</f>
        <v>228997.40000000002</v>
      </c>
      <c r="I11" s="8">
        <f>'A2'!E5</f>
        <v>226604.81666666668</v>
      </c>
      <c r="J11" s="75">
        <f>'A2'!F5</f>
        <v>224903.30833333332</v>
      </c>
      <c r="K11" s="76">
        <f>'A2'!G5</f>
        <v>224466.86666666667</v>
      </c>
      <c r="L11" s="6">
        <f>'A2'!H5</f>
        <v>62</v>
      </c>
      <c r="M11" s="91">
        <f>'A2'!I5</f>
        <v>2.7166666666666668</v>
      </c>
      <c r="N11" s="95">
        <f>'A2'!J5</f>
        <v>4890.458333333333</v>
      </c>
      <c r="O11" s="95">
        <f>'A2'!K5</f>
        <v>10273.666666666666</v>
      </c>
      <c r="P11" s="64">
        <v>9.48</v>
      </c>
      <c r="Q11" s="64">
        <f>AVERAGE('A-CPU'!G53:G76)</f>
        <v>5.7013168641666674</v>
      </c>
      <c r="R11" s="64">
        <f>AVERAGE('A-CPU'!H53:H76)</f>
        <v>9.6144683491666658</v>
      </c>
      <c r="S11" s="64">
        <f>AVERAGE('A-CPU'!I53:I76)</f>
        <v>24.435011922499999</v>
      </c>
      <c r="T11" s="64">
        <f>AVERAGE('A-CPU'!J53:J76)</f>
        <v>42.665915492499998</v>
      </c>
    </row>
    <row r="12" spans="2:16384" s="10" customFormat="1" ht="18" customHeight="1">
      <c r="B12" s="11"/>
      <c r="C12" s="11"/>
      <c r="D12" s="11"/>
      <c r="E12" s="12" t="s">
        <v>16</v>
      </c>
      <c r="F12" s="11">
        <f t="shared" si="0"/>
        <v>120</v>
      </c>
      <c r="G12" s="8">
        <f>'A2'!C6</f>
        <v>695540.05</v>
      </c>
      <c r="H12" s="75">
        <f>'A2'!D6</f>
        <v>692483.79999999993</v>
      </c>
      <c r="I12" s="75">
        <f>'A2'!E6</f>
        <v>692135.35</v>
      </c>
      <c r="J12" s="75">
        <f>'A2'!F6</f>
        <v>692034.40833333333</v>
      </c>
      <c r="K12" s="76">
        <f>'A2'!G6</f>
        <v>692027.18333333347</v>
      </c>
      <c r="L12" s="6">
        <f>'A2'!H6</f>
        <v>120</v>
      </c>
      <c r="M12" s="91">
        <f>'A2'!I6</f>
        <v>1.7999999999999998</v>
      </c>
      <c r="N12" s="95">
        <f>'A2'!J6</f>
        <v>5263.9999999999991</v>
      </c>
      <c r="O12" s="95">
        <f>'A2'!K6</f>
        <v>10395.841666666665</v>
      </c>
      <c r="P12" s="64">
        <v>10.86</v>
      </c>
      <c r="Q12" s="64">
        <f>AVERAGE('A-CPU'!G77:G100)</f>
        <v>5.5259831349999997</v>
      </c>
      <c r="R12" s="64">
        <f>AVERAGE('A-CPU'!H77:H100)</f>
        <v>9.7148511091666681</v>
      </c>
      <c r="S12" s="64">
        <f>AVERAGE('A-CPU'!I77:I100)</f>
        <v>25.688977355833327</v>
      </c>
      <c r="T12" s="64">
        <f>AVERAGE('A-CPU'!J77:J100)</f>
        <v>44.122493745833332</v>
      </c>
    </row>
    <row r="13" spans="2:16384" s="19" customFormat="1" ht="18" customHeight="1" thickBot="1">
      <c r="B13" s="13"/>
      <c r="C13" s="13"/>
      <c r="D13" s="13"/>
      <c r="E13" s="16" t="s">
        <v>20</v>
      </c>
      <c r="F13" s="13">
        <f>SUM(F9:F12)</f>
        <v>480</v>
      </c>
      <c r="G13" s="15">
        <f>'A2'!C7</f>
        <v>592608.14583333337</v>
      </c>
      <c r="H13" s="77">
        <f>'A2'!D7</f>
        <v>591967.88124999998</v>
      </c>
      <c r="I13" s="77">
        <f>'A2'!E7</f>
        <v>590919.70208333305</v>
      </c>
      <c r="J13" s="77">
        <f>'A2'!F7</f>
        <v>590326.78333333321</v>
      </c>
      <c r="K13" s="78">
        <f>'A2'!G7</f>
        <v>590210.03124999988</v>
      </c>
      <c r="L13" s="13">
        <f>'A2'!H7</f>
        <v>366</v>
      </c>
      <c r="M13" s="92">
        <f>'A2'!I7</f>
        <v>1.689583333333333</v>
      </c>
      <c r="N13" s="96">
        <f>'A2'!J7</f>
        <v>5480.6041666666679</v>
      </c>
      <c r="O13" s="96">
        <f>'A2'!K7</f>
        <v>11364.637500000004</v>
      </c>
      <c r="P13" s="65">
        <f>SUMPRODUCT(P9:P12,$F9:$F12)/SUM($F9:$F12)</f>
        <v>11.01</v>
      </c>
      <c r="Q13" s="65">
        <f>SUMPRODUCT(Q9:Q12,$F9:$F12)/SUM($F9:$F12)</f>
        <v>5.7834017906250006</v>
      </c>
      <c r="R13" s="65">
        <f>SUMPRODUCT(R9:R12,$F9:$F12)/SUM($F9:$F12)</f>
        <v>10.258806208333334</v>
      </c>
      <c r="S13" s="65">
        <f t="shared" ref="S13" si="2">SUMPRODUCT(S9:S12,$F9:$F12)/SUM($F9:$F12)</f>
        <v>26.796386501666667</v>
      </c>
      <c r="T13" s="65">
        <f t="shared" ref="T13" si="3">SUMPRODUCT(T9:T12,$F9:$F12)/SUM($F9:$F12)</f>
        <v>46.635852741249998</v>
      </c>
      <c r="U13" s="11"/>
      <c r="V13" s="98"/>
      <c r="W13" s="17"/>
      <c r="X13" s="17"/>
      <c r="Y13" s="17"/>
      <c r="Z13" s="11"/>
      <c r="AA13" s="11"/>
      <c r="AB13" s="11"/>
      <c r="AC13" s="11"/>
      <c r="AD13" s="12"/>
      <c r="AE13" s="11"/>
      <c r="AF13" s="18"/>
      <c r="AG13" s="17"/>
      <c r="AH13" s="17"/>
      <c r="AI13" s="17"/>
      <c r="AJ13" s="11"/>
      <c r="AK13" s="11"/>
      <c r="AL13" s="11"/>
      <c r="AM13" s="11"/>
      <c r="AN13" s="12"/>
      <c r="AO13" s="11"/>
      <c r="AP13" s="18"/>
      <c r="AQ13" s="17"/>
      <c r="AR13" s="17"/>
      <c r="AS13" s="17"/>
      <c r="AT13" s="11"/>
      <c r="AU13" s="11"/>
      <c r="AV13" s="11"/>
      <c r="AW13" s="11"/>
      <c r="AX13" s="12"/>
      <c r="AY13" s="11"/>
      <c r="AZ13" s="18"/>
      <c r="BA13" s="17"/>
      <c r="BB13" s="17"/>
      <c r="BC13" s="17"/>
      <c r="BD13" s="11"/>
      <c r="BE13" s="11"/>
      <c r="BF13" s="11"/>
      <c r="BG13" s="11"/>
      <c r="BH13" s="12"/>
      <c r="BI13" s="11"/>
      <c r="BJ13" s="18"/>
      <c r="BK13" s="17"/>
      <c r="BL13" s="17"/>
      <c r="BM13" s="17"/>
      <c r="BN13" s="11"/>
      <c r="BO13" s="11"/>
      <c r="BP13" s="11"/>
      <c r="BQ13" s="11"/>
      <c r="BR13" s="12"/>
      <c r="BS13" s="11"/>
      <c r="BT13" s="18"/>
      <c r="BU13" s="17"/>
      <c r="BV13" s="17"/>
      <c r="BW13" s="17"/>
      <c r="BX13" s="11"/>
      <c r="BY13" s="11"/>
      <c r="BZ13" s="11"/>
      <c r="CA13" s="11"/>
      <c r="CB13" s="12"/>
      <c r="CC13" s="11"/>
      <c r="CD13" s="18"/>
      <c r="CE13" s="17"/>
      <c r="CF13" s="17"/>
      <c r="CG13" s="17"/>
      <c r="CH13" s="11"/>
      <c r="CI13" s="11"/>
      <c r="CJ13" s="11"/>
      <c r="CK13" s="11"/>
      <c r="CL13" s="12"/>
      <c r="CM13" s="11"/>
      <c r="CN13" s="18"/>
      <c r="CO13" s="17"/>
      <c r="CP13" s="17"/>
      <c r="CQ13" s="17"/>
      <c r="CR13" s="11"/>
      <c r="CS13" s="11"/>
      <c r="CT13" s="11"/>
      <c r="CU13" s="11"/>
      <c r="CV13" s="12"/>
      <c r="CW13" s="11"/>
      <c r="CX13" s="18"/>
      <c r="CY13" s="17"/>
      <c r="CZ13" s="17"/>
      <c r="DA13" s="17"/>
      <c r="DB13" s="11"/>
      <c r="DC13" s="11"/>
      <c r="DD13" s="11"/>
      <c r="DE13" s="11"/>
      <c r="DF13" s="12"/>
      <c r="DG13" s="11"/>
      <c r="DH13" s="18"/>
      <c r="DI13" s="17"/>
      <c r="DJ13" s="17"/>
      <c r="DK13" s="17"/>
      <c r="DL13" s="11"/>
      <c r="DM13" s="11"/>
      <c r="DN13" s="11"/>
      <c r="DO13" s="11"/>
      <c r="DP13" s="12"/>
      <c r="DQ13" s="11"/>
      <c r="DR13" s="18"/>
      <c r="DS13" s="17"/>
      <c r="DT13" s="17"/>
      <c r="DU13" s="17"/>
      <c r="DV13" s="11"/>
      <c r="DW13" s="11"/>
      <c r="DX13" s="11"/>
      <c r="DY13" s="11"/>
      <c r="DZ13" s="12"/>
      <c r="EA13" s="11"/>
      <c r="EB13" s="18"/>
      <c r="EC13" s="17"/>
      <c r="ED13" s="17"/>
      <c r="EE13" s="17"/>
      <c r="EF13" s="11"/>
      <c r="EG13" s="11"/>
      <c r="EH13" s="11"/>
      <c r="EI13" s="11"/>
      <c r="EJ13" s="12"/>
      <c r="EK13" s="11"/>
      <c r="EL13" s="18"/>
      <c r="EM13" s="17"/>
      <c r="EN13" s="17"/>
      <c r="EO13" s="17"/>
      <c r="EP13" s="11"/>
      <c r="EQ13" s="11"/>
      <c r="ER13" s="11"/>
      <c r="ES13" s="11"/>
      <c r="ET13" s="12"/>
      <c r="EU13" s="11"/>
      <c r="EV13" s="18"/>
      <c r="EW13" s="17"/>
      <c r="EX13" s="17"/>
      <c r="EY13" s="17"/>
      <c r="EZ13" s="11"/>
      <c r="FA13" s="11"/>
      <c r="FB13" s="11"/>
      <c r="FC13" s="11"/>
      <c r="FD13" s="12"/>
      <c r="FE13" s="11"/>
      <c r="FF13" s="18"/>
      <c r="FG13" s="17"/>
      <c r="FH13" s="17"/>
      <c r="FI13" s="17"/>
      <c r="FJ13" s="11"/>
      <c r="FK13" s="11"/>
      <c r="FL13" s="11"/>
      <c r="FM13" s="11"/>
      <c r="FN13" s="12"/>
      <c r="FO13" s="11"/>
      <c r="FP13" s="18"/>
      <c r="FQ13" s="17"/>
      <c r="FR13" s="17"/>
      <c r="FS13" s="17"/>
      <c r="FT13" s="11"/>
      <c r="FU13" s="11"/>
      <c r="FV13" s="11"/>
      <c r="FW13" s="11"/>
      <c r="FX13" s="12"/>
      <c r="FY13" s="11"/>
      <c r="FZ13" s="18"/>
      <c r="GA13" s="17"/>
      <c r="GB13" s="17"/>
      <c r="GC13" s="17"/>
      <c r="GD13" s="11"/>
      <c r="GE13" s="11"/>
      <c r="GF13" s="11"/>
      <c r="GG13" s="11"/>
      <c r="GH13" s="12"/>
      <c r="GI13" s="11"/>
      <c r="GJ13" s="18"/>
      <c r="GK13" s="17"/>
      <c r="GL13" s="17"/>
      <c r="GM13" s="17"/>
      <c r="GN13" s="11"/>
      <c r="GO13" s="11"/>
      <c r="GP13" s="11"/>
      <c r="GQ13" s="11"/>
      <c r="GR13" s="12"/>
      <c r="GS13" s="11"/>
      <c r="GT13" s="18"/>
      <c r="GU13" s="17"/>
      <c r="GV13" s="17"/>
      <c r="GW13" s="17"/>
      <c r="GX13" s="11"/>
      <c r="GY13" s="11"/>
      <c r="GZ13" s="11"/>
      <c r="HA13" s="11"/>
      <c r="HB13" s="12"/>
      <c r="HC13" s="11"/>
      <c r="HD13" s="18"/>
      <c r="HE13" s="17"/>
      <c r="HF13" s="17"/>
      <c r="HG13" s="17"/>
      <c r="HH13" s="11"/>
      <c r="HI13" s="11"/>
      <c r="HJ13" s="11"/>
      <c r="HK13" s="11"/>
      <c r="HL13" s="12"/>
      <c r="HM13" s="11"/>
      <c r="HN13" s="18"/>
      <c r="HO13" s="17"/>
      <c r="HP13" s="17"/>
      <c r="HQ13" s="17"/>
      <c r="HR13" s="11"/>
      <c r="HS13" s="11"/>
      <c r="HT13" s="11"/>
      <c r="HU13" s="11"/>
      <c r="HV13" s="12"/>
      <c r="HW13" s="11"/>
      <c r="HX13" s="18"/>
      <c r="HY13" s="17"/>
      <c r="HZ13" s="17"/>
      <c r="IA13" s="17"/>
      <c r="IB13" s="11"/>
      <c r="IC13" s="11"/>
      <c r="ID13" s="11"/>
      <c r="IE13" s="11"/>
      <c r="IF13" s="12"/>
      <c r="IG13" s="11"/>
      <c r="IH13" s="18"/>
      <c r="II13" s="17"/>
      <c r="IJ13" s="17"/>
      <c r="IK13" s="17"/>
      <c r="IL13" s="11"/>
      <c r="IM13" s="11"/>
      <c r="IN13" s="11"/>
      <c r="IO13" s="11"/>
      <c r="IP13" s="12"/>
      <c r="IQ13" s="11"/>
      <c r="IR13" s="18"/>
      <c r="IS13" s="17"/>
      <c r="IT13" s="17"/>
      <c r="IU13" s="17"/>
      <c r="IV13" s="11"/>
      <c r="IW13" s="11"/>
      <c r="IX13" s="11"/>
      <c r="IY13" s="11"/>
      <c r="IZ13" s="12"/>
      <c r="JA13" s="11"/>
      <c r="JB13" s="18"/>
      <c r="JC13" s="17"/>
      <c r="JD13" s="17"/>
      <c r="JE13" s="17"/>
      <c r="JF13" s="11"/>
      <c r="JG13" s="11"/>
      <c r="JH13" s="11"/>
      <c r="JI13" s="11"/>
      <c r="JJ13" s="12"/>
      <c r="JK13" s="11"/>
      <c r="JL13" s="18"/>
      <c r="JM13" s="17"/>
      <c r="JN13" s="17"/>
      <c r="JO13" s="17"/>
      <c r="JP13" s="11"/>
      <c r="JQ13" s="11"/>
      <c r="JR13" s="11"/>
      <c r="JS13" s="11"/>
      <c r="JT13" s="12"/>
      <c r="JU13" s="11"/>
      <c r="JV13" s="18"/>
      <c r="JW13" s="17"/>
      <c r="JX13" s="17"/>
      <c r="JY13" s="17"/>
      <c r="JZ13" s="11"/>
      <c r="KA13" s="11"/>
      <c r="KB13" s="11"/>
      <c r="KC13" s="11"/>
      <c r="KD13" s="12"/>
      <c r="KE13" s="11"/>
      <c r="KF13" s="18"/>
      <c r="KG13" s="17"/>
      <c r="KH13" s="17"/>
      <c r="KI13" s="17"/>
      <c r="KJ13" s="11"/>
      <c r="KK13" s="11"/>
      <c r="KL13" s="11"/>
      <c r="KM13" s="11"/>
      <c r="KN13" s="12"/>
      <c r="KO13" s="11"/>
      <c r="KP13" s="18"/>
      <c r="KQ13" s="17"/>
      <c r="KR13" s="17"/>
      <c r="KS13" s="17"/>
      <c r="KT13" s="11"/>
      <c r="KU13" s="11"/>
      <c r="KV13" s="11"/>
      <c r="KW13" s="11"/>
      <c r="KX13" s="12"/>
      <c r="KY13" s="11"/>
      <c r="KZ13" s="18"/>
      <c r="LA13" s="17"/>
      <c r="LB13" s="17"/>
      <c r="LC13" s="17"/>
      <c r="LD13" s="11"/>
      <c r="LE13" s="11"/>
      <c r="LF13" s="11"/>
      <c r="LG13" s="11"/>
      <c r="LH13" s="12"/>
      <c r="LI13" s="11"/>
      <c r="LJ13" s="18"/>
      <c r="LK13" s="17"/>
      <c r="LL13" s="17"/>
      <c r="LM13" s="17"/>
      <c r="LN13" s="11"/>
      <c r="LO13" s="11"/>
      <c r="LP13" s="11"/>
      <c r="LQ13" s="11"/>
      <c r="LR13" s="12"/>
      <c r="LS13" s="11"/>
      <c r="LT13" s="18"/>
      <c r="LU13" s="17"/>
      <c r="LV13" s="17"/>
      <c r="LW13" s="17"/>
      <c r="LX13" s="11"/>
      <c r="LY13" s="11"/>
      <c r="LZ13" s="11"/>
      <c r="MA13" s="11"/>
      <c r="MB13" s="12"/>
      <c r="MC13" s="11"/>
      <c r="MD13" s="18"/>
      <c r="ME13" s="17"/>
      <c r="MF13" s="17"/>
      <c r="MG13" s="17"/>
      <c r="MH13" s="11"/>
      <c r="MI13" s="11"/>
      <c r="MJ13" s="11"/>
      <c r="MK13" s="11"/>
      <c r="ML13" s="12"/>
      <c r="MM13" s="11"/>
      <c r="MN13" s="18"/>
      <c r="MO13" s="17"/>
      <c r="MP13" s="17"/>
      <c r="MQ13" s="17"/>
      <c r="MR13" s="11"/>
      <c r="MS13" s="11"/>
      <c r="MT13" s="11"/>
      <c r="MU13" s="11"/>
      <c r="MV13" s="12"/>
      <c r="MW13" s="11"/>
      <c r="MX13" s="18"/>
      <c r="MY13" s="17"/>
      <c r="MZ13" s="17"/>
      <c r="NA13" s="17"/>
      <c r="NB13" s="11"/>
      <c r="NC13" s="11"/>
      <c r="ND13" s="11"/>
      <c r="NE13" s="11"/>
      <c r="NF13" s="12"/>
      <c r="NG13" s="11"/>
      <c r="NH13" s="18"/>
      <c r="NI13" s="17"/>
      <c r="NJ13" s="17"/>
      <c r="NK13" s="17"/>
      <c r="NL13" s="11"/>
      <c r="NM13" s="11"/>
      <c r="NN13" s="11"/>
      <c r="NO13" s="11"/>
      <c r="NP13" s="12"/>
      <c r="NQ13" s="11"/>
      <c r="NR13" s="18"/>
      <c r="NS13" s="17"/>
      <c r="NT13" s="17"/>
      <c r="NU13" s="17"/>
      <c r="NV13" s="11"/>
      <c r="NW13" s="11"/>
      <c r="NX13" s="11"/>
      <c r="NY13" s="11"/>
      <c r="NZ13" s="12"/>
      <c r="OA13" s="11"/>
      <c r="OB13" s="18"/>
      <c r="OC13" s="17"/>
      <c r="OD13" s="17"/>
      <c r="OE13" s="17"/>
      <c r="OF13" s="11"/>
      <c r="OG13" s="11"/>
      <c r="OH13" s="11"/>
      <c r="OI13" s="11"/>
      <c r="OJ13" s="12"/>
      <c r="OK13" s="11"/>
      <c r="OL13" s="18"/>
      <c r="OM13" s="17"/>
      <c r="ON13" s="17"/>
      <c r="OO13" s="17"/>
      <c r="OP13" s="11"/>
      <c r="OQ13" s="11"/>
      <c r="OR13" s="11"/>
      <c r="OS13" s="11"/>
      <c r="OT13" s="12"/>
      <c r="OU13" s="11"/>
      <c r="OV13" s="18"/>
      <c r="OW13" s="17"/>
      <c r="OX13" s="17"/>
      <c r="OY13" s="17"/>
      <c r="OZ13" s="11"/>
      <c r="PA13" s="11"/>
      <c r="PB13" s="11"/>
      <c r="PC13" s="11"/>
      <c r="PD13" s="12"/>
      <c r="PE13" s="11"/>
      <c r="PF13" s="18"/>
      <c r="PG13" s="17"/>
      <c r="PH13" s="17"/>
      <c r="PI13" s="17"/>
      <c r="PJ13" s="11"/>
      <c r="PK13" s="11"/>
      <c r="PL13" s="11"/>
      <c r="PM13" s="11"/>
      <c r="PN13" s="12"/>
      <c r="PO13" s="11"/>
      <c r="PP13" s="18"/>
      <c r="PQ13" s="17"/>
      <c r="PR13" s="17"/>
      <c r="PS13" s="17"/>
      <c r="PT13" s="11"/>
      <c r="PU13" s="11"/>
      <c r="PV13" s="11"/>
      <c r="PW13" s="11"/>
      <c r="PX13" s="12"/>
      <c r="PY13" s="11"/>
      <c r="PZ13" s="18"/>
      <c r="QA13" s="17"/>
      <c r="QB13" s="17"/>
      <c r="QC13" s="17"/>
      <c r="QD13" s="11"/>
      <c r="QE13" s="11"/>
      <c r="QF13" s="11"/>
      <c r="QG13" s="11"/>
      <c r="QH13" s="12"/>
      <c r="QI13" s="11"/>
      <c r="QJ13" s="18"/>
      <c r="QK13" s="17"/>
      <c r="QL13" s="17"/>
      <c r="QM13" s="17"/>
      <c r="QN13" s="11"/>
      <c r="QO13" s="11"/>
      <c r="QP13" s="11"/>
      <c r="QQ13" s="11"/>
      <c r="QR13" s="12"/>
      <c r="QS13" s="11"/>
      <c r="QT13" s="18"/>
      <c r="QU13" s="17"/>
      <c r="QV13" s="17"/>
      <c r="QW13" s="17"/>
      <c r="QX13" s="11"/>
      <c r="QY13" s="11"/>
      <c r="QZ13" s="11"/>
      <c r="RA13" s="11"/>
      <c r="RB13" s="12"/>
      <c r="RC13" s="11"/>
      <c r="RD13" s="18"/>
      <c r="RE13" s="17"/>
      <c r="RF13" s="17"/>
      <c r="RG13" s="17"/>
      <c r="RH13" s="11"/>
      <c r="RI13" s="11"/>
      <c r="RJ13" s="11"/>
      <c r="RK13" s="11"/>
      <c r="RL13" s="12"/>
      <c r="RM13" s="11"/>
      <c r="RN13" s="18"/>
      <c r="RO13" s="17"/>
      <c r="RP13" s="17"/>
      <c r="RQ13" s="17"/>
      <c r="RR13" s="11"/>
      <c r="RS13" s="11"/>
      <c r="RT13" s="11"/>
      <c r="RU13" s="11"/>
      <c r="RV13" s="12"/>
      <c r="RW13" s="11"/>
      <c r="RX13" s="18"/>
      <c r="RY13" s="17"/>
      <c r="RZ13" s="17"/>
      <c r="SA13" s="17"/>
      <c r="SB13" s="11"/>
      <c r="SC13" s="11"/>
      <c r="SD13" s="11"/>
      <c r="SE13" s="11"/>
      <c r="SF13" s="12"/>
      <c r="SG13" s="11"/>
      <c r="SH13" s="18"/>
      <c r="SI13" s="17"/>
      <c r="SJ13" s="17"/>
      <c r="SK13" s="17"/>
      <c r="SL13" s="11"/>
      <c r="SM13" s="11"/>
      <c r="SN13" s="11"/>
      <c r="SO13" s="11"/>
      <c r="SP13" s="12"/>
      <c r="SQ13" s="11"/>
      <c r="SR13" s="18"/>
      <c r="SS13" s="17"/>
      <c r="ST13" s="17"/>
      <c r="SU13" s="17"/>
      <c r="SV13" s="11"/>
      <c r="SW13" s="11"/>
      <c r="SX13" s="11"/>
      <c r="SY13" s="11"/>
      <c r="SZ13" s="12"/>
      <c r="TA13" s="11"/>
      <c r="TB13" s="18"/>
      <c r="TC13" s="17"/>
      <c r="TD13" s="17"/>
      <c r="TE13" s="17"/>
      <c r="TF13" s="11"/>
      <c r="TG13" s="11"/>
      <c r="TH13" s="11"/>
      <c r="TI13" s="11"/>
      <c r="TJ13" s="12"/>
      <c r="TK13" s="11"/>
      <c r="TL13" s="18"/>
      <c r="TM13" s="17"/>
      <c r="TN13" s="17"/>
      <c r="TO13" s="17"/>
      <c r="TP13" s="11"/>
      <c r="TQ13" s="11"/>
      <c r="TR13" s="11"/>
      <c r="TS13" s="11"/>
      <c r="TT13" s="12"/>
      <c r="TU13" s="11"/>
      <c r="TV13" s="18"/>
      <c r="TW13" s="17"/>
      <c r="TX13" s="17"/>
      <c r="TY13" s="17"/>
      <c r="TZ13" s="11"/>
      <c r="UA13" s="11"/>
      <c r="UB13" s="11"/>
      <c r="UC13" s="11"/>
      <c r="UD13" s="12"/>
      <c r="UE13" s="11"/>
      <c r="UF13" s="18"/>
      <c r="UG13" s="17"/>
      <c r="UH13" s="17"/>
      <c r="UI13" s="17"/>
      <c r="UJ13" s="11"/>
      <c r="UK13" s="11"/>
      <c r="UL13" s="11"/>
      <c r="UM13" s="11"/>
      <c r="UN13" s="12"/>
      <c r="UO13" s="11"/>
      <c r="UP13" s="18"/>
      <c r="UQ13" s="17"/>
      <c r="UR13" s="17"/>
      <c r="US13" s="17"/>
      <c r="UT13" s="11"/>
      <c r="UU13" s="11"/>
      <c r="UV13" s="11"/>
      <c r="UW13" s="11"/>
      <c r="UX13" s="12"/>
      <c r="UY13" s="11"/>
      <c r="UZ13" s="18"/>
      <c r="VA13" s="17"/>
      <c r="VB13" s="17"/>
      <c r="VC13" s="17"/>
      <c r="VD13" s="11"/>
      <c r="VE13" s="11"/>
      <c r="VF13" s="11"/>
      <c r="VG13" s="11"/>
      <c r="VH13" s="12"/>
      <c r="VI13" s="11"/>
      <c r="VJ13" s="18"/>
      <c r="VK13" s="17"/>
      <c r="VL13" s="17"/>
      <c r="VM13" s="17"/>
      <c r="VN13" s="11"/>
      <c r="VO13" s="11"/>
      <c r="VP13" s="11"/>
      <c r="VQ13" s="11"/>
      <c r="VR13" s="12"/>
      <c r="VS13" s="11"/>
      <c r="VT13" s="18"/>
      <c r="VU13" s="17"/>
      <c r="VV13" s="17"/>
      <c r="VW13" s="17"/>
      <c r="VX13" s="11"/>
      <c r="VY13" s="11"/>
      <c r="VZ13" s="11"/>
      <c r="WA13" s="11"/>
      <c r="WB13" s="12"/>
      <c r="WC13" s="11"/>
      <c r="WD13" s="18"/>
      <c r="WE13" s="17"/>
      <c r="WF13" s="17"/>
      <c r="WG13" s="17"/>
      <c r="WH13" s="11"/>
      <c r="WI13" s="11"/>
      <c r="WJ13" s="11"/>
      <c r="WK13" s="11"/>
      <c r="WL13" s="12"/>
      <c r="WM13" s="11"/>
      <c r="WN13" s="18"/>
      <c r="WO13" s="17"/>
      <c r="WP13" s="17"/>
      <c r="WQ13" s="17"/>
      <c r="WR13" s="11"/>
      <c r="WS13" s="11"/>
      <c r="WT13" s="11"/>
      <c r="WU13" s="11"/>
      <c r="WV13" s="12"/>
      <c r="WW13" s="11"/>
      <c r="WX13" s="18"/>
      <c r="WY13" s="17"/>
      <c r="WZ13" s="17"/>
      <c r="XA13" s="17"/>
      <c r="XB13" s="11"/>
      <c r="XC13" s="11"/>
      <c r="XD13" s="11"/>
      <c r="XE13" s="11"/>
      <c r="XF13" s="12"/>
      <c r="XG13" s="11"/>
      <c r="XH13" s="18"/>
      <c r="XI13" s="17"/>
      <c r="XJ13" s="17"/>
      <c r="XK13" s="17"/>
      <c r="XL13" s="11"/>
      <c r="XM13" s="11"/>
      <c r="XN13" s="11"/>
      <c r="XO13" s="11"/>
      <c r="XP13" s="12"/>
      <c r="XQ13" s="11"/>
      <c r="XR13" s="18"/>
      <c r="XS13" s="17"/>
      <c r="XT13" s="17"/>
      <c r="XU13" s="17"/>
      <c r="XV13" s="11"/>
      <c r="XW13" s="11"/>
      <c r="XX13" s="11"/>
      <c r="XY13" s="11"/>
      <c r="XZ13" s="12"/>
      <c r="YA13" s="11"/>
      <c r="YB13" s="18"/>
      <c r="YC13" s="17"/>
      <c r="YD13" s="17"/>
      <c r="YE13" s="17"/>
      <c r="YF13" s="11"/>
      <c r="YG13" s="11"/>
      <c r="YH13" s="11"/>
      <c r="YI13" s="11"/>
      <c r="YJ13" s="12"/>
      <c r="YK13" s="11"/>
      <c r="YL13" s="18"/>
      <c r="YM13" s="17"/>
      <c r="YN13" s="17"/>
      <c r="YO13" s="17"/>
      <c r="YP13" s="11"/>
      <c r="YQ13" s="11"/>
      <c r="YR13" s="11"/>
      <c r="YS13" s="11"/>
      <c r="YT13" s="12"/>
      <c r="YU13" s="11"/>
      <c r="YV13" s="18"/>
      <c r="YW13" s="17"/>
      <c r="YX13" s="17"/>
      <c r="YY13" s="17"/>
      <c r="YZ13" s="11"/>
      <c r="ZA13" s="11"/>
      <c r="ZB13" s="11"/>
      <c r="ZC13" s="11"/>
      <c r="ZD13" s="12"/>
      <c r="ZE13" s="11"/>
      <c r="ZF13" s="18"/>
      <c r="ZG13" s="17"/>
      <c r="ZH13" s="17"/>
      <c r="ZI13" s="17"/>
      <c r="ZJ13" s="11"/>
      <c r="ZK13" s="11"/>
      <c r="ZL13" s="11"/>
      <c r="ZM13" s="11"/>
      <c r="ZN13" s="12"/>
      <c r="ZO13" s="11"/>
      <c r="ZP13" s="18"/>
      <c r="ZQ13" s="17"/>
      <c r="ZR13" s="17"/>
      <c r="ZS13" s="17"/>
      <c r="ZT13" s="11"/>
      <c r="ZU13" s="11"/>
      <c r="ZV13" s="11"/>
      <c r="ZW13" s="11"/>
      <c r="ZX13" s="12"/>
      <c r="ZY13" s="11"/>
      <c r="ZZ13" s="18"/>
      <c r="AAA13" s="17"/>
      <c r="AAB13" s="17"/>
      <c r="AAC13" s="17"/>
      <c r="AAD13" s="11"/>
      <c r="AAE13" s="11"/>
      <c r="AAF13" s="11"/>
      <c r="AAG13" s="11"/>
      <c r="AAH13" s="12"/>
      <c r="AAI13" s="11"/>
      <c r="AAJ13" s="18"/>
      <c r="AAK13" s="17"/>
      <c r="AAL13" s="17"/>
      <c r="AAM13" s="17"/>
      <c r="AAN13" s="11"/>
      <c r="AAO13" s="11"/>
      <c r="AAP13" s="11"/>
      <c r="AAQ13" s="11"/>
      <c r="AAR13" s="12"/>
      <c r="AAS13" s="11"/>
      <c r="AAT13" s="18"/>
      <c r="AAU13" s="17"/>
      <c r="AAV13" s="17"/>
      <c r="AAW13" s="17"/>
      <c r="AAX13" s="11"/>
      <c r="AAY13" s="11"/>
      <c r="AAZ13" s="11"/>
      <c r="ABA13" s="11"/>
      <c r="ABB13" s="12"/>
      <c r="ABC13" s="11"/>
      <c r="ABD13" s="18"/>
      <c r="ABE13" s="17"/>
      <c r="ABF13" s="17"/>
      <c r="ABG13" s="17"/>
      <c r="ABH13" s="11"/>
      <c r="ABI13" s="11"/>
      <c r="ABJ13" s="11"/>
      <c r="ABK13" s="11"/>
      <c r="ABL13" s="12"/>
      <c r="ABM13" s="11"/>
      <c r="ABN13" s="18"/>
      <c r="ABO13" s="17"/>
      <c r="ABP13" s="17"/>
      <c r="ABQ13" s="17"/>
      <c r="ABR13" s="11"/>
      <c r="ABS13" s="11"/>
      <c r="ABT13" s="11"/>
      <c r="ABU13" s="11"/>
      <c r="ABV13" s="12"/>
      <c r="ABW13" s="11"/>
      <c r="ABX13" s="18"/>
      <c r="ABY13" s="17"/>
      <c r="ABZ13" s="17"/>
      <c r="ACA13" s="17"/>
      <c r="ACB13" s="11"/>
      <c r="ACC13" s="11"/>
      <c r="ACD13" s="11"/>
      <c r="ACE13" s="11"/>
      <c r="ACF13" s="12"/>
      <c r="ACG13" s="11"/>
      <c r="ACH13" s="18"/>
      <c r="ACI13" s="17"/>
      <c r="ACJ13" s="17"/>
      <c r="ACK13" s="17"/>
      <c r="ACL13" s="11"/>
      <c r="ACM13" s="11"/>
      <c r="ACN13" s="11"/>
      <c r="ACO13" s="11"/>
      <c r="ACP13" s="12"/>
      <c r="ACQ13" s="11"/>
      <c r="ACR13" s="18"/>
      <c r="ACS13" s="17"/>
      <c r="ACT13" s="17"/>
      <c r="ACU13" s="17"/>
      <c r="ACV13" s="11"/>
      <c r="ACW13" s="11"/>
      <c r="ACX13" s="11"/>
      <c r="ACY13" s="11"/>
      <c r="ACZ13" s="12"/>
      <c r="ADA13" s="11"/>
      <c r="ADB13" s="18"/>
      <c r="ADC13" s="17"/>
      <c r="ADD13" s="17"/>
      <c r="ADE13" s="17"/>
      <c r="ADF13" s="11"/>
      <c r="ADG13" s="11"/>
      <c r="ADH13" s="11"/>
      <c r="ADI13" s="11"/>
      <c r="ADJ13" s="12"/>
      <c r="ADK13" s="11"/>
      <c r="ADL13" s="18"/>
      <c r="ADM13" s="17"/>
      <c r="ADN13" s="17"/>
      <c r="ADO13" s="17"/>
      <c r="ADP13" s="11"/>
      <c r="ADQ13" s="11"/>
      <c r="ADR13" s="11"/>
      <c r="ADS13" s="11"/>
      <c r="ADT13" s="12"/>
      <c r="ADU13" s="11"/>
      <c r="ADV13" s="18"/>
      <c r="ADW13" s="17"/>
      <c r="ADX13" s="17"/>
      <c r="ADY13" s="17"/>
      <c r="ADZ13" s="11"/>
      <c r="AEA13" s="11"/>
      <c r="AEB13" s="11"/>
      <c r="AEC13" s="11"/>
      <c r="AED13" s="12"/>
      <c r="AEE13" s="11"/>
      <c r="AEF13" s="18"/>
      <c r="AEG13" s="17"/>
      <c r="AEH13" s="17"/>
      <c r="AEI13" s="17"/>
      <c r="AEJ13" s="11"/>
      <c r="AEK13" s="11"/>
      <c r="AEL13" s="11"/>
      <c r="AEM13" s="11"/>
      <c r="AEN13" s="12"/>
      <c r="AEO13" s="11"/>
      <c r="AEP13" s="18"/>
      <c r="AEQ13" s="17"/>
      <c r="AER13" s="17"/>
      <c r="AES13" s="17"/>
      <c r="AET13" s="11"/>
      <c r="AEU13" s="11"/>
      <c r="AEV13" s="11"/>
      <c r="AEW13" s="11"/>
      <c r="AEX13" s="12"/>
      <c r="AEY13" s="11"/>
      <c r="AEZ13" s="18"/>
      <c r="AFA13" s="17"/>
      <c r="AFB13" s="17"/>
      <c r="AFC13" s="17"/>
      <c r="AFD13" s="11"/>
      <c r="AFE13" s="11"/>
      <c r="AFF13" s="11"/>
      <c r="AFG13" s="11"/>
      <c r="AFH13" s="12"/>
      <c r="AFI13" s="11"/>
      <c r="AFJ13" s="18"/>
      <c r="AFK13" s="17"/>
      <c r="AFL13" s="17"/>
      <c r="AFM13" s="17"/>
      <c r="AFN13" s="11"/>
      <c r="AFO13" s="11"/>
      <c r="AFP13" s="11"/>
      <c r="AFQ13" s="11"/>
      <c r="AFR13" s="12"/>
      <c r="AFS13" s="11"/>
      <c r="AFT13" s="18"/>
      <c r="AFU13" s="17"/>
      <c r="AFV13" s="17"/>
      <c r="AFW13" s="17"/>
      <c r="AFX13" s="11"/>
      <c r="AFY13" s="11"/>
      <c r="AFZ13" s="11"/>
      <c r="AGA13" s="11"/>
      <c r="AGB13" s="12"/>
      <c r="AGC13" s="11"/>
      <c r="AGD13" s="18"/>
      <c r="AGE13" s="17"/>
      <c r="AGF13" s="17"/>
      <c r="AGG13" s="17"/>
      <c r="AGH13" s="11"/>
      <c r="AGI13" s="11"/>
      <c r="AGJ13" s="11"/>
      <c r="AGK13" s="11"/>
      <c r="AGL13" s="12"/>
      <c r="AGM13" s="11"/>
      <c r="AGN13" s="18"/>
      <c r="AGO13" s="17"/>
      <c r="AGP13" s="17"/>
      <c r="AGQ13" s="17"/>
      <c r="AGR13" s="11"/>
      <c r="AGS13" s="11"/>
      <c r="AGT13" s="11"/>
      <c r="AGU13" s="11"/>
      <c r="AGV13" s="12"/>
      <c r="AGW13" s="11"/>
      <c r="AGX13" s="18"/>
      <c r="AGY13" s="17"/>
      <c r="AGZ13" s="17"/>
      <c r="AHA13" s="17"/>
      <c r="AHB13" s="11"/>
      <c r="AHC13" s="11"/>
      <c r="AHD13" s="11"/>
      <c r="AHE13" s="11"/>
      <c r="AHF13" s="12"/>
      <c r="AHG13" s="11"/>
      <c r="AHH13" s="18"/>
      <c r="AHI13" s="17"/>
      <c r="AHJ13" s="17"/>
      <c r="AHK13" s="17"/>
      <c r="AHL13" s="11"/>
      <c r="AHM13" s="11"/>
      <c r="AHN13" s="11"/>
      <c r="AHO13" s="11"/>
      <c r="AHP13" s="12"/>
      <c r="AHQ13" s="11"/>
      <c r="AHR13" s="18"/>
      <c r="AHS13" s="17"/>
      <c r="AHT13" s="17"/>
      <c r="AHU13" s="17"/>
      <c r="AHV13" s="11"/>
      <c r="AHW13" s="11"/>
      <c r="AHX13" s="11"/>
      <c r="AHY13" s="11"/>
      <c r="AHZ13" s="12"/>
      <c r="AIA13" s="11"/>
      <c r="AIB13" s="18"/>
      <c r="AIC13" s="17"/>
      <c r="AID13" s="17"/>
      <c r="AIE13" s="17"/>
      <c r="AIF13" s="11"/>
      <c r="AIG13" s="11"/>
      <c r="AIH13" s="11"/>
      <c r="AII13" s="11"/>
      <c r="AIJ13" s="12"/>
      <c r="AIK13" s="11"/>
      <c r="AIL13" s="18"/>
      <c r="AIM13" s="17"/>
      <c r="AIN13" s="17"/>
      <c r="AIO13" s="17"/>
      <c r="AIP13" s="11"/>
      <c r="AIQ13" s="11"/>
      <c r="AIR13" s="11"/>
      <c r="AIS13" s="11"/>
      <c r="AIT13" s="12"/>
      <c r="AIU13" s="11"/>
      <c r="AIV13" s="18"/>
      <c r="AIW13" s="17"/>
      <c r="AIX13" s="17"/>
      <c r="AIY13" s="17"/>
      <c r="AIZ13" s="11"/>
      <c r="AJA13" s="11"/>
      <c r="AJB13" s="11"/>
      <c r="AJC13" s="11"/>
      <c r="AJD13" s="12"/>
      <c r="AJE13" s="11"/>
      <c r="AJF13" s="18"/>
      <c r="AJG13" s="17"/>
      <c r="AJH13" s="17"/>
      <c r="AJI13" s="17"/>
      <c r="AJJ13" s="11"/>
      <c r="AJK13" s="11"/>
      <c r="AJL13" s="11"/>
      <c r="AJM13" s="11"/>
      <c r="AJN13" s="12"/>
      <c r="AJO13" s="11"/>
      <c r="AJP13" s="18"/>
      <c r="AJQ13" s="17"/>
      <c r="AJR13" s="17"/>
      <c r="AJS13" s="17"/>
      <c r="AJT13" s="11"/>
      <c r="AJU13" s="11"/>
      <c r="AJV13" s="11"/>
      <c r="AJW13" s="11"/>
      <c r="AJX13" s="12"/>
      <c r="AJY13" s="11"/>
      <c r="AJZ13" s="18"/>
      <c r="AKA13" s="17"/>
      <c r="AKB13" s="17"/>
      <c r="AKC13" s="17"/>
      <c r="AKD13" s="11"/>
      <c r="AKE13" s="11"/>
      <c r="AKF13" s="11"/>
      <c r="AKG13" s="11"/>
      <c r="AKH13" s="12"/>
      <c r="AKI13" s="11"/>
      <c r="AKJ13" s="18"/>
      <c r="AKK13" s="17"/>
      <c r="AKL13" s="17"/>
      <c r="AKM13" s="17"/>
      <c r="AKN13" s="11"/>
      <c r="AKO13" s="11"/>
      <c r="AKP13" s="11"/>
      <c r="AKQ13" s="11"/>
      <c r="AKR13" s="12"/>
      <c r="AKS13" s="11"/>
      <c r="AKT13" s="18"/>
      <c r="AKU13" s="17"/>
      <c r="AKV13" s="17"/>
      <c r="AKW13" s="17"/>
      <c r="AKX13" s="11"/>
      <c r="AKY13" s="11"/>
      <c r="AKZ13" s="11"/>
      <c r="ALA13" s="11"/>
      <c r="ALB13" s="12"/>
      <c r="ALC13" s="11"/>
      <c r="ALD13" s="18"/>
      <c r="ALE13" s="17"/>
      <c r="ALF13" s="17"/>
      <c r="ALG13" s="17"/>
      <c r="ALH13" s="11"/>
      <c r="ALI13" s="11"/>
      <c r="ALJ13" s="11"/>
      <c r="ALK13" s="11"/>
      <c r="ALL13" s="12"/>
      <c r="ALM13" s="11"/>
      <c r="ALN13" s="18"/>
      <c r="ALO13" s="17"/>
      <c r="ALP13" s="17"/>
      <c r="ALQ13" s="17"/>
      <c r="ALR13" s="11"/>
      <c r="ALS13" s="11"/>
      <c r="ALT13" s="11"/>
      <c r="ALU13" s="11"/>
      <c r="ALV13" s="12"/>
      <c r="ALW13" s="11"/>
      <c r="ALX13" s="18"/>
      <c r="ALY13" s="17"/>
      <c r="ALZ13" s="17"/>
      <c r="AMA13" s="17"/>
      <c r="AMB13" s="11"/>
      <c r="AMC13" s="11"/>
      <c r="AMD13" s="11"/>
      <c r="AME13" s="11"/>
      <c r="AMF13" s="12"/>
      <c r="AMG13" s="11"/>
      <c r="AMH13" s="18"/>
      <c r="AMI13" s="17"/>
      <c r="AMJ13" s="17"/>
      <c r="AMK13" s="17"/>
      <c r="AML13" s="11"/>
      <c r="AMM13" s="11"/>
      <c r="AMN13" s="11"/>
      <c r="AMO13" s="11"/>
      <c r="AMP13" s="12"/>
      <c r="AMQ13" s="11"/>
      <c r="AMR13" s="18"/>
      <c r="AMS13" s="17"/>
      <c r="AMT13" s="17"/>
      <c r="AMU13" s="17"/>
      <c r="AMV13" s="11"/>
      <c r="AMW13" s="11"/>
      <c r="AMX13" s="11"/>
      <c r="AMY13" s="11"/>
      <c r="AMZ13" s="12"/>
      <c r="ANA13" s="11"/>
      <c r="ANB13" s="18"/>
      <c r="ANC13" s="17"/>
      <c r="AND13" s="17"/>
      <c r="ANE13" s="17"/>
      <c r="ANF13" s="11"/>
      <c r="ANG13" s="11"/>
      <c r="ANH13" s="11"/>
      <c r="ANI13" s="11"/>
      <c r="ANJ13" s="12"/>
      <c r="ANK13" s="11"/>
      <c r="ANL13" s="18"/>
      <c r="ANM13" s="17"/>
      <c r="ANN13" s="17"/>
      <c r="ANO13" s="17"/>
      <c r="ANP13" s="11"/>
      <c r="ANQ13" s="11"/>
      <c r="ANR13" s="11"/>
      <c r="ANS13" s="11"/>
      <c r="ANT13" s="12"/>
      <c r="ANU13" s="11"/>
      <c r="ANV13" s="18"/>
      <c r="ANW13" s="17"/>
      <c r="ANX13" s="17"/>
      <c r="ANY13" s="17"/>
      <c r="ANZ13" s="11"/>
      <c r="AOA13" s="11"/>
      <c r="AOB13" s="11"/>
      <c r="AOC13" s="11"/>
      <c r="AOD13" s="12"/>
      <c r="AOE13" s="11"/>
      <c r="AOF13" s="18"/>
      <c r="AOG13" s="17"/>
      <c r="AOH13" s="17"/>
      <c r="AOI13" s="17"/>
      <c r="AOJ13" s="11"/>
      <c r="AOK13" s="11"/>
      <c r="AOL13" s="11"/>
      <c r="AOM13" s="11"/>
      <c r="AON13" s="12"/>
      <c r="AOO13" s="11"/>
      <c r="AOP13" s="18"/>
      <c r="AOQ13" s="17"/>
      <c r="AOR13" s="17"/>
      <c r="AOS13" s="17"/>
      <c r="AOT13" s="11"/>
      <c r="AOU13" s="11"/>
      <c r="AOV13" s="11"/>
      <c r="AOW13" s="11"/>
      <c r="AOX13" s="12"/>
      <c r="AOY13" s="11"/>
      <c r="AOZ13" s="18"/>
      <c r="APA13" s="17"/>
      <c r="APB13" s="17"/>
      <c r="APC13" s="17"/>
      <c r="APD13" s="11"/>
      <c r="APE13" s="11"/>
      <c r="APF13" s="11"/>
      <c r="APG13" s="11"/>
      <c r="APH13" s="12"/>
      <c r="API13" s="11"/>
      <c r="APJ13" s="18"/>
      <c r="APK13" s="17"/>
      <c r="APL13" s="17"/>
      <c r="APM13" s="17"/>
      <c r="APN13" s="11"/>
      <c r="APO13" s="11"/>
      <c r="APP13" s="11"/>
      <c r="APQ13" s="11"/>
      <c r="APR13" s="12"/>
      <c r="APS13" s="11"/>
      <c r="APT13" s="18"/>
      <c r="APU13" s="17"/>
      <c r="APV13" s="17"/>
      <c r="APW13" s="17"/>
      <c r="APX13" s="11"/>
      <c r="APY13" s="11"/>
      <c r="APZ13" s="11"/>
      <c r="AQA13" s="11"/>
      <c r="AQB13" s="12"/>
      <c r="AQC13" s="11"/>
      <c r="AQD13" s="18"/>
      <c r="AQE13" s="17"/>
      <c r="AQF13" s="17"/>
      <c r="AQG13" s="17"/>
      <c r="AQH13" s="11"/>
      <c r="AQI13" s="11"/>
      <c r="AQJ13" s="11"/>
      <c r="AQK13" s="11"/>
      <c r="AQL13" s="12"/>
      <c r="AQM13" s="11"/>
      <c r="AQN13" s="18"/>
      <c r="AQO13" s="17"/>
      <c r="AQP13" s="17"/>
      <c r="AQQ13" s="17"/>
      <c r="AQR13" s="11"/>
      <c r="AQS13" s="11"/>
      <c r="AQT13" s="11"/>
      <c r="AQU13" s="11"/>
      <c r="AQV13" s="12"/>
      <c r="AQW13" s="11"/>
      <c r="AQX13" s="18"/>
      <c r="AQY13" s="17"/>
      <c r="AQZ13" s="17"/>
      <c r="ARA13" s="17"/>
      <c r="ARB13" s="11"/>
      <c r="ARC13" s="11"/>
      <c r="ARD13" s="11"/>
      <c r="ARE13" s="11"/>
      <c r="ARF13" s="12"/>
      <c r="ARG13" s="11"/>
      <c r="ARH13" s="18"/>
      <c r="ARI13" s="17"/>
      <c r="ARJ13" s="17"/>
      <c r="ARK13" s="17"/>
      <c r="ARL13" s="11"/>
      <c r="ARM13" s="11"/>
      <c r="ARN13" s="11"/>
      <c r="ARO13" s="11"/>
      <c r="ARP13" s="12"/>
      <c r="ARQ13" s="11"/>
      <c r="ARR13" s="18"/>
      <c r="ARS13" s="17"/>
      <c r="ART13" s="17"/>
      <c r="ARU13" s="17"/>
      <c r="ARV13" s="11"/>
      <c r="ARW13" s="11"/>
      <c r="ARX13" s="11"/>
      <c r="ARY13" s="11"/>
      <c r="ARZ13" s="12"/>
      <c r="ASA13" s="11"/>
      <c r="ASB13" s="18"/>
      <c r="ASC13" s="17"/>
      <c r="ASD13" s="17"/>
      <c r="ASE13" s="17"/>
      <c r="ASF13" s="11"/>
      <c r="ASG13" s="11"/>
      <c r="ASH13" s="11"/>
      <c r="ASI13" s="11"/>
      <c r="ASJ13" s="12"/>
      <c r="ASK13" s="11"/>
      <c r="ASL13" s="18"/>
      <c r="ASM13" s="17"/>
      <c r="ASN13" s="17"/>
      <c r="ASO13" s="17"/>
      <c r="ASP13" s="11"/>
      <c r="ASQ13" s="11"/>
      <c r="ASR13" s="11"/>
      <c r="ASS13" s="11"/>
      <c r="AST13" s="12"/>
      <c r="ASU13" s="11"/>
      <c r="ASV13" s="18"/>
      <c r="ASW13" s="17"/>
      <c r="ASX13" s="17"/>
      <c r="ASY13" s="17"/>
      <c r="ASZ13" s="11"/>
      <c r="ATA13" s="11"/>
      <c r="ATB13" s="11"/>
      <c r="ATC13" s="11"/>
      <c r="ATD13" s="12"/>
      <c r="ATE13" s="11"/>
      <c r="ATF13" s="18"/>
      <c r="ATG13" s="17"/>
      <c r="ATH13" s="17"/>
      <c r="ATI13" s="17"/>
      <c r="ATJ13" s="11"/>
      <c r="ATK13" s="11"/>
      <c r="ATL13" s="11"/>
      <c r="ATM13" s="11"/>
      <c r="ATN13" s="12"/>
      <c r="ATO13" s="11"/>
      <c r="ATP13" s="18"/>
      <c r="ATQ13" s="17"/>
      <c r="ATR13" s="17"/>
      <c r="ATS13" s="17"/>
      <c r="ATT13" s="11"/>
      <c r="ATU13" s="11"/>
      <c r="ATV13" s="11"/>
      <c r="ATW13" s="11"/>
      <c r="ATX13" s="12"/>
      <c r="ATY13" s="11"/>
      <c r="ATZ13" s="18"/>
      <c r="AUA13" s="17"/>
      <c r="AUB13" s="17"/>
      <c r="AUC13" s="17"/>
      <c r="AUD13" s="11"/>
      <c r="AUE13" s="11"/>
      <c r="AUF13" s="11"/>
      <c r="AUG13" s="11"/>
      <c r="AUH13" s="12"/>
      <c r="AUI13" s="11"/>
      <c r="AUJ13" s="18"/>
      <c r="AUK13" s="17"/>
      <c r="AUL13" s="17"/>
      <c r="AUM13" s="17"/>
      <c r="AUN13" s="11"/>
      <c r="AUO13" s="11"/>
      <c r="AUP13" s="11"/>
      <c r="AUQ13" s="11"/>
      <c r="AUR13" s="12"/>
      <c r="AUS13" s="11"/>
      <c r="AUT13" s="18"/>
      <c r="AUU13" s="17"/>
      <c r="AUV13" s="17"/>
      <c r="AUW13" s="17"/>
      <c r="AUX13" s="11"/>
      <c r="AUY13" s="11"/>
      <c r="AUZ13" s="11"/>
      <c r="AVA13" s="11"/>
      <c r="AVB13" s="12"/>
      <c r="AVC13" s="11"/>
      <c r="AVD13" s="18"/>
      <c r="AVE13" s="17"/>
      <c r="AVF13" s="17"/>
      <c r="AVG13" s="17"/>
      <c r="AVH13" s="11"/>
      <c r="AVI13" s="11"/>
      <c r="AVJ13" s="11"/>
      <c r="AVK13" s="11"/>
      <c r="AVL13" s="12"/>
      <c r="AVM13" s="11"/>
      <c r="AVN13" s="18"/>
      <c r="AVO13" s="17"/>
      <c r="AVP13" s="17"/>
      <c r="AVQ13" s="17"/>
      <c r="AVR13" s="11"/>
      <c r="AVS13" s="11"/>
      <c r="AVT13" s="11"/>
      <c r="AVU13" s="11"/>
      <c r="AVV13" s="12"/>
      <c r="AVW13" s="11"/>
      <c r="AVX13" s="18"/>
      <c r="AVY13" s="17"/>
      <c r="AVZ13" s="17"/>
      <c r="AWA13" s="17"/>
      <c r="AWB13" s="11"/>
      <c r="AWC13" s="11"/>
      <c r="AWD13" s="11"/>
      <c r="AWE13" s="11"/>
      <c r="AWF13" s="12"/>
      <c r="AWG13" s="11"/>
      <c r="AWH13" s="18"/>
      <c r="AWI13" s="17"/>
      <c r="AWJ13" s="17"/>
      <c r="AWK13" s="17"/>
      <c r="AWL13" s="11"/>
      <c r="AWM13" s="11"/>
      <c r="AWN13" s="11"/>
      <c r="AWO13" s="11"/>
      <c r="AWP13" s="12"/>
      <c r="AWQ13" s="11"/>
      <c r="AWR13" s="18"/>
      <c r="AWS13" s="17"/>
      <c r="AWT13" s="17"/>
      <c r="AWU13" s="17"/>
      <c r="AWV13" s="11"/>
      <c r="AWW13" s="11"/>
      <c r="AWX13" s="11"/>
      <c r="AWY13" s="11"/>
      <c r="AWZ13" s="12"/>
      <c r="AXA13" s="11"/>
      <c r="AXB13" s="18"/>
      <c r="AXC13" s="17"/>
      <c r="AXD13" s="17"/>
      <c r="AXE13" s="17"/>
      <c r="AXF13" s="11"/>
      <c r="AXG13" s="11"/>
      <c r="AXH13" s="11"/>
      <c r="AXI13" s="11"/>
      <c r="AXJ13" s="12"/>
      <c r="AXK13" s="11"/>
      <c r="AXL13" s="18"/>
      <c r="AXM13" s="17"/>
      <c r="AXN13" s="17"/>
      <c r="AXO13" s="17"/>
      <c r="AXP13" s="11"/>
      <c r="AXQ13" s="11"/>
      <c r="AXR13" s="11"/>
      <c r="AXS13" s="11"/>
      <c r="AXT13" s="12"/>
      <c r="AXU13" s="11"/>
      <c r="AXV13" s="18"/>
      <c r="AXW13" s="17"/>
      <c r="AXX13" s="17"/>
      <c r="AXY13" s="17"/>
      <c r="AXZ13" s="11"/>
      <c r="AYA13" s="11"/>
      <c r="AYB13" s="11"/>
      <c r="AYC13" s="11"/>
      <c r="AYD13" s="12"/>
      <c r="AYE13" s="11"/>
      <c r="AYF13" s="18"/>
      <c r="AYG13" s="17"/>
      <c r="AYH13" s="17"/>
      <c r="AYI13" s="17"/>
      <c r="AYJ13" s="11"/>
      <c r="AYK13" s="11"/>
      <c r="AYL13" s="11"/>
      <c r="AYM13" s="11"/>
      <c r="AYN13" s="12"/>
      <c r="AYO13" s="11"/>
      <c r="AYP13" s="18"/>
      <c r="AYQ13" s="17"/>
      <c r="AYR13" s="17"/>
      <c r="AYS13" s="17"/>
      <c r="AYT13" s="11"/>
      <c r="AYU13" s="11"/>
      <c r="AYV13" s="11"/>
      <c r="AYW13" s="11"/>
      <c r="AYX13" s="12"/>
      <c r="AYY13" s="11"/>
      <c r="AYZ13" s="18"/>
      <c r="AZA13" s="17"/>
      <c r="AZB13" s="17"/>
      <c r="AZC13" s="17"/>
      <c r="AZD13" s="11"/>
      <c r="AZE13" s="11"/>
      <c r="AZF13" s="11"/>
      <c r="AZG13" s="11"/>
      <c r="AZH13" s="12"/>
      <c r="AZI13" s="11"/>
      <c r="AZJ13" s="18"/>
      <c r="AZK13" s="17"/>
      <c r="AZL13" s="17"/>
      <c r="AZM13" s="17"/>
      <c r="AZN13" s="11"/>
      <c r="AZO13" s="11"/>
      <c r="AZP13" s="11"/>
      <c r="AZQ13" s="11"/>
      <c r="AZR13" s="12"/>
      <c r="AZS13" s="11"/>
      <c r="AZT13" s="18"/>
      <c r="AZU13" s="17"/>
      <c r="AZV13" s="17"/>
      <c r="AZW13" s="17"/>
      <c r="AZX13" s="11"/>
      <c r="AZY13" s="11"/>
      <c r="AZZ13" s="11"/>
      <c r="BAA13" s="11"/>
      <c r="BAB13" s="12"/>
      <c r="BAC13" s="11"/>
      <c r="BAD13" s="18"/>
      <c r="BAE13" s="17"/>
      <c r="BAF13" s="17"/>
      <c r="BAG13" s="17"/>
      <c r="BAH13" s="11"/>
      <c r="BAI13" s="11"/>
      <c r="BAJ13" s="11"/>
      <c r="BAK13" s="11"/>
      <c r="BAL13" s="12"/>
      <c r="BAM13" s="11"/>
      <c r="BAN13" s="18"/>
      <c r="BAO13" s="17"/>
      <c r="BAP13" s="17"/>
      <c r="BAQ13" s="17"/>
      <c r="BAR13" s="11"/>
      <c r="BAS13" s="11"/>
      <c r="BAT13" s="11"/>
      <c r="BAU13" s="11"/>
      <c r="BAV13" s="12"/>
      <c r="BAW13" s="11"/>
      <c r="BAX13" s="18"/>
      <c r="BAY13" s="17"/>
      <c r="BAZ13" s="17"/>
      <c r="BBA13" s="17"/>
      <c r="BBB13" s="11"/>
      <c r="BBC13" s="11"/>
      <c r="BBD13" s="11"/>
      <c r="BBE13" s="11"/>
      <c r="BBF13" s="12"/>
      <c r="BBG13" s="11"/>
      <c r="BBH13" s="18"/>
      <c r="BBI13" s="17"/>
      <c r="BBJ13" s="17"/>
      <c r="BBK13" s="17"/>
      <c r="BBL13" s="11"/>
      <c r="BBM13" s="11"/>
      <c r="BBN13" s="11"/>
      <c r="BBO13" s="11"/>
      <c r="BBP13" s="12"/>
      <c r="BBQ13" s="11"/>
      <c r="BBR13" s="18"/>
      <c r="BBS13" s="17"/>
      <c r="BBT13" s="17"/>
      <c r="BBU13" s="17"/>
      <c r="BBV13" s="11"/>
      <c r="BBW13" s="11"/>
      <c r="BBX13" s="11"/>
      <c r="BBY13" s="11"/>
      <c r="BBZ13" s="12"/>
      <c r="BCA13" s="11"/>
      <c r="BCB13" s="18"/>
      <c r="BCC13" s="17"/>
      <c r="BCD13" s="17"/>
      <c r="BCE13" s="17"/>
      <c r="BCF13" s="11"/>
      <c r="BCG13" s="11"/>
      <c r="BCH13" s="11"/>
      <c r="BCI13" s="11"/>
      <c r="BCJ13" s="12"/>
      <c r="BCK13" s="11"/>
      <c r="BCL13" s="18"/>
      <c r="BCM13" s="17"/>
      <c r="BCN13" s="17"/>
      <c r="BCO13" s="17"/>
      <c r="BCP13" s="11"/>
      <c r="BCQ13" s="11"/>
      <c r="BCR13" s="11"/>
      <c r="BCS13" s="11"/>
      <c r="BCT13" s="12"/>
      <c r="BCU13" s="11"/>
      <c r="BCV13" s="18"/>
      <c r="BCW13" s="17"/>
      <c r="BCX13" s="17"/>
      <c r="BCY13" s="17"/>
      <c r="BCZ13" s="11"/>
      <c r="BDA13" s="11"/>
      <c r="BDB13" s="11"/>
      <c r="BDC13" s="11"/>
      <c r="BDD13" s="12"/>
      <c r="BDE13" s="11"/>
      <c r="BDF13" s="18"/>
      <c r="BDG13" s="17"/>
      <c r="BDH13" s="17"/>
      <c r="BDI13" s="17"/>
      <c r="BDJ13" s="11"/>
      <c r="BDK13" s="11"/>
      <c r="BDL13" s="11"/>
      <c r="BDM13" s="11"/>
      <c r="BDN13" s="12"/>
      <c r="BDO13" s="11"/>
      <c r="BDP13" s="18"/>
      <c r="BDQ13" s="17"/>
      <c r="BDR13" s="17"/>
      <c r="BDS13" s="17"/>
      <c r="BDT13" s="11"/>
      <c r="BDU13" s="11"/>
      <c r="BDV13" s="11"/>
      <c r="BDW13" s="11"/>
      <c r="BDX13" s="12"/>
      <c r="BDY13" s="11"/>
      <c r="BDZ13" s="18"/>
      <c r="BEA13" s="17"/>
      <c r="BEB13" s="17"/>
      <c r="BEC13" s="17"/>
      <c r="BED13" s="11"/>
      <c r="BEE13" s="11"/>
      <c r="BEF13" s="11"/>
      <c r="BEG13" s="11"/>
      <c r="BEH13" s="12"/>
      <c r="BEI13" s="11"/>
      <c r="BEJ13" s="18"/>
      <c r="BEK13" s="17"/>
      <c r="BEL13" s="17"/>
      <c r="BEM13" s="17"/>
      <c r="BEN13" s="11"/>
      <c r="BEO13" s="11"/>
      <c r="BEP13" s="11"/>
      <c r="BEQ13" s="11"/>
      <c r="BER13" s="12"/>
      <c r="BES13" s="11"/>
      <c r="BET13" s="18"/>
      <c r="BEU13" s="17"/>
      <c r="BEV13" s="17"/>
      <c r="BEW13" s="17"/>
      <c r="BEX13" s="11"/>
      <c r="BEY13" s="11"/>
      <c r="BEZ13" s="11"/>
      <c r="BFA13" s="11"/>
      <c r="BFB13" s="12"/>
      <c r="BFC13" s="11"/>
      <c r="BFD13" s="18"/>
      <c r="BFE13" s="17"/>
      <c r="BFF13" s="17"/>
      <c r="BFG13" s="17"/>
      <c r="BFH13" s="11"/>
      <c r="BFI13" s="11"/>
      <c r="BFJ13" s="11"/>
      <c r="BFK13" s="11"/>
      <c r="BFL13" s="12"/>
      <c r="BFM13" s="11"/>
      <c r="BFN13" s="18"/>
      <c r="BFO13" s="17"/>
      <c r="BFP13" s="17"/>
      <c r="BFQ13" s="17"/>
      <c r="BFR13" s="11"/>
      <c r="BFS13" s="11"/>
      <c r="BFT13" s="11"/>
      <c r="BFU13" s="11"/>
      <c r="BFV13" s="12"/>
      <c r="BFW13" s="11"/>
      <c r="BFX13" s="18"/>
      <c r="BFY13" s="17"/>
      <c r="BFZ13" s="17"/>
      <c r="BGA13" s="17"/>
      <c r="BGB13" s="11"/>
      <c r="BGC13" s="11"/>
      <c r="BGD13" s="11"/>
      <c r="BGE13" s="11"/>
      <c r="BGF13" s="12"/>
      <c r="BGG13" s="11"/>
      <c r="BGH13" s="18"/>
      <c r="BGI13" s="17"/>
      <c r="BGJ13" s="17"/>
      <c r="BGK13" s="17"/>
      <c r="BGL13" s="11"/>
      <c r="BGM13" s="11"/>
      <c r="BGN13" s="11"/>
      <c r="BGO13" s="11"/>
      <c r="BGP13" s="12"/>
      <c r="BGQ13" s="11"/>
      <c r="BGR13" s="18"/>
      <c r="BGS13" s="17"/>
      <c r="BGT13" s="17"/>
      <c r="BGU13" s="17"/>
      <c r="BGV13" s="11"/>
      <c r="BGW13" s="11"/>
      <c r="BGX13" s="11"/>
      <c r="BGY13" s="11"/>
      <c r="BGZ13" s="12"/>
      <c r="BHA13" s="11"/>
      <c r="BHB13" s="18"/>
      <c r="BHC13" s="17"/>
      <c r="BHD13" s="17"/>
      <c r="BHE13" s="17"/>
      <c r="BHF13" s="11"/>
      <c r="BHG13" s="11"/>
      <c r="BHH13" s="11"/>
      <c r="BHI13" s="11"/>
      <c r="BHJ13" s="12"/>
      <c r="BHK13" s="11"/>
      <c r="BHL13" s="18"/>
      <c r="BHM13" s="17"/>
      <c r="BHN13" s="17"/>
      <c r="BHO13" s="17"/>
      <c r="BHP13" s="11"/>
      <c r="BHQ13" s="11"/>
      <c r="BHR13" s="11"/>
      <c r="BHS13" s="11"/>
      <c r="BHT13" s="12"/>
      <c r="BHU13" s="11"/>
      <c r="BHV13" s="18"/>
      <c r="BHW13" s="17"/>
      <c r="BHX13" s="17"/>
      <c r="BHY13" s="17"/>
      <c r="BHZ13" s="11"/>
      <c r="BIA13" s="11"/>
      <c r="BIB13" s="11"/>
      <c r="BIC13" s="11"/>
      <c r="BID13" s="12"/>
      <c r="BIE13" s="11"/>
      <c r="BIF13" s="18"/>
      <c r="BIG13" s="17"/>
      <c r="BIH13" s="17"/>
      <c r="BII13" s="17"/>
      <c r="BIJ13" s="11"/>
      <c r="BIK13" s="11"/>
      <c r="BIL13" s="11"/>
      <c r="BIM13" s="11"/>
      <c r="BIN13" s="12"/>
      <c r="BIO13" s="11"/>
      <c r="BIP13" s="18"/>
      <c r="BIQ13" s="17"/>
      <c r="BIR13" s="17"/>
      <c r="BIS13" s="17"/>
      <c r="BIT13" s="11"/>
      <c r="BIU13" s="11"/>
      <c r="BIV13" s="11"/>
      <c r="BIW13" s="11"/>
      <c r="BIX13" s="12"/>
      <c r="BIY13" s="11"/>
      <c r="BIZ13" s="18"/>
      <c r="BJA13" s="17"/>
      <c r="BJB13" s="17"/>
      <c r="BJC13" s="17"/>
      <c r="BJD13" s="11"/>
      <c r="BJE13" s="11"/>
      <c r="BJF13" s="11"/>
      <c r="BJG13" s="11"/>
      <c r="BJH13" s="12"/>
      <c r="BJI13" s="11"/>
      <c r="BJJ13" s="18"/>
      <c r="BJK13" s="17"/>
      <c r="BJL13" s="17"/>
      <c r="BJM13" s="17"/>
      <c r="BJN13" s="11"/>
      <c r="BJO13" s="11"/>
      <c r="BJP13" s="11"/>
      <c r="BJQ13" s="11"/>
      <c r="BJR13" s="12"/>
      <c r="BJS13" s="11"/>
      <c r="BJT13" s="18"/>
      <c r="BJU13" s="17"/>
      <c r="BJV13" s="17"/>
      <c r="BJW13" s="17"/>
      <c r="BJX13" s="11"/>
      <c r="BJY13" s="11"/>
      <c r="BJZ13" s="11"/>
      <c r="BKA13" s="11"/>
      <c r="BKB13" s="12"/>
      <c r="BKC13" s="11"/>
      <c r="BKD13" s="18"/>
      <c r="BKE13" s="17"/>
      <c r="BKF13" s="17"/>
      <c r="BKG13" s="17"/>
      <c r="BKH13" s="11"/>
      <c r="BKI13" s="11"/>
      <c r="BKJ13" s="11"/>
      <c r="BKK13" s="11"/>
      <c r="BKL13" s="12"/>
      <c r="BKM13" s="11"/>
      <c r="BKN13" s="18"/>
      <c r="BKO13" s="17"/>
      <c r="BKP13" s="17"/>
      <c r="BKQ13" s="17"/>
      <c r="BKR13" s="11"/>
      <c r="BKS13" s="11"/>
      <c r="BKT13" s="11"/>
      <c r="BKU13" s="11"/>
      <c r="BKV13" s="12"/>
      <c r="BKW13" s="11"/>
      <c r="BKX13" s="18"/>
      <c r="BKY13" s="17"/>
      <c r="BKZ13" s="17"/>
      <c r="BLA13" s="17"/>
      <c r="BLB13" s="11"/>
      <c r="BLC13" s="11"/>
      <c r="BLD13" s="11"/>
      <c r="BLE13" s="11"/>
      <c r="BLF13" s="12"/>
      <c r="BLG13" s="11"/>
      <c r="BLH13" s="18"/>
      <c r="BLI13" s="17"/>
      <c r="BLJ13" s="17"/>
      <c r="BLK13" s="17"/>
      <c r="BLL13" s="11"/>
      <c r="BLM13" s="11"/>
      <c r="BLN13" s="11"/>
      <c r="BLO13" s="11"/>
      <c r="BLP13" s="12"/>
      <c r="BLQ13" s="11"/>
      <c r="BLR13" s="18"/>
      <c r="BLS13" s="17"/>
      <c r="BLT13" s="17"/>
      <c r="BLU13" s="17"/>
      <c r="BLV13" s="11"/>
      <c r="BLW13" s="11"/>
      <c r="BLX13" s="11"/>
      <c r="BLY13" s="11"/>
      <c r="BLZ13" s="12"/>
      <c r="BMA13" s="11"/>
      <c r="BMB13" s="18"/>
      <c r="BMC13" s="17"/>
      <c r="BMD13" s="17"/>
      <c r="BME13" s="17"/>
      <c r="BMF13" s="11"/>
      <c r="BMG13" s="11"/>
      <c r="BMH13" s="11"/>
      <c r="BMI13" s="11"/>
      <c r="BMJ13" s="12"/>
      <c r="BMK13" s="11"/>
      <c r="BML13" s="18"/>
      <c r="BMM13" s="17"/>
      <c r="BMN13" s="17"/>
      <c r="BMO13" s="17"/>
      <c r="BMP13" s="11"/>
      <c r="BMQ13" s="11"/>
      <c r="BMR13" s="11"/>
      <c r="BMS13" s="11"/>
      <c r="BMT13" s="12"/>
      <c r="BMU13" s="11"/>
      <c r="BMV13" s="18"/>
      <c r="BMW13" s="17"/>
      <c r="BMX13" s="17"/>
      <c r="BMY13" s="17"/>
      <c r="BMZ13" s="11"/>
      <c r="BNA13" s="11"/>
      <c r="BNB13" s="11"/>
      <c r="BNC13" s="11"/>
      <c r="BND13" s="12"/>
      <c r="BNE13" s="11"/>
      <c r="BNF13" s="18"/>
      <c r="BNG13" s="17"/>
      <c r="BNH13" s="17"/>
      <c r="BNI13" s="17"/>
      <c r="BNJ13" s="11"/>
      <c r="BNK13" s="11"/>
      <c r="BNL13" s="11"/>
      <c r="BNM13" s="11"/>
      <c r="BNN13" s="12"/>
      <c r="BNO13" s="11"/>
      <c r="BNP13" s="18"/>
      <c r="BNQ13" s="17"/>
      <c r="BNR13" s="17"/>
      <c r="BNS13" s="17"/>
      <c r="BNT13" s="11"/>
      <c r="BNU13" s="11"/>
      <c r="BNV13" s="11"/>
      <c r="BNW13" s="11"/>
      <c r="BNX13" s="12"/>
      <c r="BNY13" s="11"/>
      <c r="BNZ13" s="18"/>
      <c r="BOA13" s="17"/>
      <c r="BOB13" s="17"/>
      <c r="BOC13" s="17"/>
      <c r="BOD13" s="11"/>
      <c r="BOE13" s="11"/>
      <c r="BOF13" s="11"/>
      <c r="BOG13" s="11"/>
      <c r="BOH13" s="12"/>
      <c r="BOI13" s="11"/>
      <c r="BOJ13" s="18"/>
      <c r="BOK13" s="17"/>
      <c r="BOL13" s="17"/>
      <c r="BOM13" s="17"/>
      <c r="BON13" s="11"/>
      <c r="BOO13" s="11"/>
      <c r="BOP13" s="11"/>
      <c r="BOQ13" s="11"/>
      <c r="BOR13" s="12"/>
      <c r="BOS13" s="11"/>
      <c r="BOT13" s="18"/>
      <c r="BOU13" s="17"/>
      <c r="BOV13" s="17"/>
      <c r="BOW13" s="17"/>
      <c r="BOX13" s="11"/>
      <c r="BOY13" s="11"/>
      <c r="BOZ13" s="11"/>
      <c r="BPA13" s="11"/>
      <c r="BPB13" s="12"/>
      <c r="BPC13" s="11"/>
      <c r="BPD13" s="18"/>
      <c r="BPE13" s="17"/>
      <c r="BPF13" s="17"/>
      <c r="BPG13" s="17"/>
      <c r="BPH13" s="11"/>
      <c r="BPI13" s="11"/>
      <c r="BPJ13" s="11"/>
      <c r="BPK13" s="11"/>
      <c r="BPL13" s="12"/>
      <c r="BPM13" s="11"/>
      <c r="BPN13" s="18"/>
      <c r="BPO13" s="17"/>
      <c r="BPP13" s="17"/>
      <c r="BPQ13" s="17"/>
      <c r="BPR13" s="11"/>
      <c r="BPS13" s="11"/>
      <c r="BPT13" s="11"/>
      <c r="BPU13" s="11"/>
      <c r="BPV13" s="12"/>
      <c r="BPW13" s="11"/>
      <c r="BPX13" s="18"/>
      <c r="BPY13" s="17"/>
      <c r="BPZ13" s="17"/>
      <c r="BQA13" s="17"/>
      <c r="BQB13" s="11"/>
      <c r="BQC13" s="11"/>
      <c r="BQD13" s="11"/>
      <c r="BQE13" s="11"/>
      <c r="BQF13" s="12"/>
      <c r="BQG13" s="11"/>
      <c r="BQH13" s="18"/>
      <c r="BQI13" s="17"/>
      <c r="BQJ13" s="17"/>
      <c r="BQK13" s="17"/>
      <c r="BQL13" s="11"/>
      <c r="BQM13" s="11"/>
      <c r="BQN13" s="11"/>
      <c r="BQO13" s="11"/>
      <c r="BQP13" s="12"/>
      <c r="BQQ13" s="11"/>
      <c r="BQR13" s="18"/>
      <c r="BQS13" s="17"/>
      <c r="BQT13" s="17"/>
      <c r="BQU13" s="17"/>
      <c r="BQV13" s="11"/>
      <c r="BQW13" s="11"/>
      <c r="BQX13" s="11"/>
      <c r="BQY13" s="11"/>
      <c r="BQZ13" s="12"/>
      <c r="BRA13" s="11"/>
      <c r="BRB13" s="18"/>
      <c r="BRC13" s="17"/>
      <c r="BRD13" s="17"/>
      <c r="BRE13" s="17"/>
      <c r="BRF13" s="11"/>
      <c r="BRG13" s="11"/>
      <c r="BRH13" s="11"/>
      <c r="BRI13" s="11"/>
      <c r="BRJ13" s="12"/>
      <c r="BRK13" s="11"/>
      <c r="BRL13" s="18"/>
      <c r="BRM13" s="17"/>
      <c r="BRN13" s="17"/>
      <c r="BRO13" s="17"/>
      <c r="BRP13" s="11"/>
      <c r="BRQ13" s="11"/>
      <c r="BRR13" s="11"/>
      <c r="BRS13" s="11"/>
      <c r="BRT13" s="12"/>
      <c r="BRU13" s="11"/>
      <c r="BRV13" s="18"/>
      <c r="BRW13" s="17"/>
      <c r="BRX13" s="17"/>
      <c r="BRY13" s="17"/>
      <c r="BRZ13" s="11"/>
      <c r="BSA13" s="11"/>
      <c r="BSB13" s="11"/>
      <c r="BSC13" s="11"/>
      <c r="BSD13" s="12"/>
      <c r="BSE13" s="11"/>
      <c r="BSF13" s="18"/>
      <c r="BSG13" s="17"/>
      <c r="BSH13" s="17"/>
      <c r="BSI13" s="17"/>
      <c r="BSJ13" s="11"/>
      <c r="BSK13" s="11"/>
      <c r="BSL13" s="11"/>
      <c r="BSM13" s="11"/>
      <c r="BSN13" s="12"/>
      <c r="BSO13" s="11"/>
      <c r="BSP13" s="18"/>
      <c r="BSQ13" s="17"/>
      <c r="BSR13" s="17"/>
      <c r="BSS13" s="17"/>
      <c r="BST13" s="11"/>
      <c r="BSU13" s="11"/>
      <c r="BSV13" s="11"/>
      <c r="BSW13" s="11"/>
      <c r="BSX13" s="12"/>
      <c r="BSY13" s="11"/>
      <c r="BSZ13" s="18"/>
      <c r="BTA13" s="17"/>
      <c r="BTB13" s="17"/>
      <c r="BTC13" s="17"/>
      <c r="BTD13" s="11"/>
      <c r="BTE13" s="11"/>
      <c r="BTF13" s="11"/>
      <c r="BTG13" s="11"/>
      <c r="BTH13" s="12"/>
      <c r="BTI13" s="11"/>
      <c r="BTJ13" s="18"/>
      <c r="BTK13" s="17"/>
      <c r="BTL13" s="17"/>
      <c r="BTM13" s="17"/>
      <c r="BTN13" s="11"/>
      <c r="BTO13" s="11"/>
      <c r="BTP13" s="11"/>
      <c r="BTQ13" s="11"/>
      <c r="BTR13" s="12"/>
      <c r="BTS13" s="11"/>
      <c r="BTT13" s="18"/>
      <c r="BTU13" s="17"/>
      <c r="BTV13" s="17"/>
      <c r="BTW13" s="17"/>
      <c r="BTX13" s="11"/>
      <c r="BTY13" s="11"/>
      <c r="BTZ13" s="11"/>
      <c r="BUA13" s="11"/>
      <c r="BUB13" s="12"/>
      <c r="BUC13" s="11"/>
      <c r="BUD13" s="18"/>
      <c r="BUE13" s="17"/>
      <c r="BUF13" s="17"/>
      <c r="BUG13" s="17"/>
      <c r="BUH13" s="11"/>
      <c r="BUI13" s="11"/>
      <c r="BUJ13" s="11"/>
      <c r="BUK13" s="11"/>
      <c r="BUL13" s="12"/>
      <c r="BUM13" s="11"/>
      <c r="BUN13" s="18"/>
      <c r="BUO13" s="17"/>
      <c r="BUP13" s="17"/>
      <c r="BUQ13" s="17"/>
      <c r="BUR13" s="11"/>
      <c r="BUS13" s="11"/>
      <c r="BUT13" s="11"/>
      <c r="BUU13" s="11"/>
      <c r="BUV13" s="12"/>
      <c r="BUW13" s="11"/>
      <c r="BUX13" s="18"/>
      <c r="BUY13" s="17"/>
      <c r="BUZ13" s="17"/>
      <c r="BVA13" s="17"/>
      <c r="BVB13" s="11"/>
      <c r="BVC13" s="11"/>
      <c r="BVD13" s="11"/>
      <c r="BVE13" s="11"/>
      <c r="BVF13" s="12"/>
      <c r="BVG13" s="11"/>
      <c r="BVH13" s="18"/>
      <c r="BVI13" s="17"/>
      <c r="BVJ13" s="17"/>
      <c r="BVK13" s="17"/>
      <c r="BVL13" s="11"/>
      <c r="BVM13" s="11"/>
      <c r="BVN13" s="11"/>
      <c r="BVO13" s="11"/>
      <c r="BVP13" s="12"/>
      <c r="BVQ13" s="11"/>
      <c r="BVR13" s="18"/>
      <c r="BVS13" s="17"/>
      <c r="BVT13" s="17"/>
      <c r="BVU13" s="17"/>
      <c r="BVV13" s="11"/>
      <c r="BVW13" s="11"/>
      <c r="BVX13" s="11"/>
      <c r="BVY13" s="11"/>
      <c r="BVZ13" s="12"/>
      <c r="BWA13" s="11"/>
      <c r="BWB13" s="18"/>
      <c r="BWC13" s="17"/>
      <c r="BWD13" s="17"/>
      <c r="BWE13" s="17"/>
      <c r="BWF13" s="11"/>
      <c r="BWG13" s="11"/>
      <c r="BWH13" s="11"/>
      <c r="BWI13" s="11"/>
      <c r="BWJ13" s="12"/>
      <c r="BWK13" s="11"/>
      <c r="BWL13" s="18"/>
      <c r="BWM13" s="17"/>
      <c r="BWN13" s="17"/>
      <c r="BWO13" s="17"/>
      <c r="BWP13" s="11"/>
      <c r="BWQ13" s="11"/>
      <c r="BWR13" s="11"/>
      <c r="BWS13" s="11"/>
      <c r="BWT13" s="12"/>
      <c r="BWU13" s="11"/>
      <c r="BWV13" s="18"/>
      <c r="BWW13" s="17"/>
      <c r="BWX13" s="17"/>
      <c r="BWY13" s="17"/>
      <c r="BWZ13" s="11"/>
      <c r="BXA13" s="11"/>
      <c r="BXB13" s="11"/>
      <c r="BXC13" s="11"/>
      <c r="BXD13" s="12"/>
      <c r="BXE13" s="11"/>
      <c r="BXF13" s="18"/>
      <c r="BXG13" s="17"/>
      <c r="BXH13" s="17"/>
      <c r="BXI13" s="17"/>
      <c r="BXJ13" s="11"/>
      <c r="BXK13" s="11"/>
      <c r="BXL13" s="11"/>
      <c r="BXM13" s="11"/>
      <c r="BXN13" s="12"/>
      <c r="BXO13" s="11"/>
      <c r="BXP13" s="18"/>
      <c r="BXQ13" s="17"/>
      <c r="BXR13" s="17"/>
      <c r="BXS13" s="17"/>
      <c r="BXT13" s="11"/>
      <c r="BXU13" s="11"/>
      <c r="BXV13" s="11"/>
      <c r="BXW13" s="11"/>
      <c r="BXX13" s="12"/>
      <c r="BXY13" s="11"/>
      <c r="BXZ13" s="18"/>
      <c r="BYA13" s="17"/>
      <c r="BYB13" s="17"/>
      <c r="BYC13" s="17"/>
      <c r="BYD13" s="11"/>
      <c r="BYE13" s="11"/>
      <c r="BYF13" s="11"/>
      <c r="BYG13" s="11"/>
      <c r="BYH13" s="12"/>
      <c r="BYI13" s="11"/>
      <c r="BYJ13" s="18"/>
      <c r="BYK13" s="17"/>
      <c r="BYL13" s="17"/>
      <c r="BYM13" s="17"/>
      <c r="BYN13" s="11"/>
      <c r="BYO13" s="11"/>
      <c r="BYP13" s="11"/>
      <c r="BYQ13" s="11"/>
      <c r="BYR13" s="12"/>
      <c r="BYS13" s="11"/>
      <c r="BYT13" s="18"/>
      <c r="BYU13" s="17"/>
      <c r="BYV13" s="17"/>
      <c r="BYW13" s="17"/>
      <c r="BYX13" s="11"/>
      <c r="BYY13" s="11"/>
      <c r="BYZ13" s="11"/>
      <c r="BZA13" s="11"/>
      <c r="BZB13" s="12"/>
      <c r="BZC13" s="11"/>
      <c r="BZD13" s="18"/>
      <c r="BZE13" s="17"/>
      <c r="BZF13" s="17"/>
      <c r="BZG13" s="17"/>
      <c r="BZH13" s="11"/>
      <c r="BZI13" s="11"/>
      <c r="BZJ13" s="11"/>
      <c r="BZK13" s="11"/>
      <c r="BZL13" s="12"/>
      <c r="BZM13" s="11"/>
      <c r="BZN13" s="18"/>
      <c r="BZO13" s="17"/>
      <c r="BZP13" s="17"/>
      <c r="BZQ13" s="17"/>
      <c r="BZR13" s="11"/>
      <c r="BZS13" s="11"/>
      <c r="BZT13" s="11"/>
      <c r="BZU13" s="11"/>
      <c r="BZV13" s="12"/>
      <c r="BZW13" s="11"/>
      <c r="BZX13" s="18"/>
      <c r="BZY13" s="17"/>
      <c r="BZZ13" s="17"/>
      <c r="CAA13" s="17"/>
      <c r="CAB13" s="11"/>
      <c r="CAC13" s="11"/>
      <c r="CAD13" s="11"/>
      <c r="CAE13" s="11"/>
      <c r="CAF13" s="12"/>
      <c r="CAG13" s="11"/>
      <c r="CAH13" s="18"/>
      <c r="CAI13" s="17"/>
      <c r="CAJ13" s="17"/>
      <c r="CAK13" s="17"/>
      <c r="CAL13" s="11"/>
      <c r="CAM13" s="11"/>
      <c r="CAN13" s="11"/>
      <c r="CAO13" s="11"/>
      <c r="CAP13" s="12"/>
      <c r="CAQ13" s="11"/>
      <c r="CAR13" s="18"/>
      <c r="CAS13" s="17"/>
      <c r="CAT13" s="17"/>
      <c r="CAU13" s="17"/>
      <c r="CAV13" s="11"/>
      <c r="CAW13" s="11"/>
      <c r="CAX13" s="11"/>
      <c r="CAY13" s="11"/>
      <c r="CAZ13" s="12"/>
      <c r="CBA13" s="11"/>
      <c r="CBB13" s="18"/>
      <c r="CBC13" s="17"/>
      <c r="CBD13" s="17"/>
      <c r="CBE13" s="17"/>
      <c r="CBF13" s="11"/>
      <c r="CBG13" s="11"/>
      <c r="CBH13" s="11"/>
      <c r="CBI13" s="11"/>
      <c r="CBJ13" s="12"/>
      <c r="CBK13" s="11"/>
      <c r="CBL13" s="18"/>
      <c r="CBM13" s="17"/>
      <c r="CBN13" s="17"/>
      <c r="CBO13" s="17"/>
      <c r="CBP13" s="11"/>
      <c r="CBQ13" s="11"/>
      <c r="CBR13" s="11"/>
      <c r="CBS13" s="11"/>
      <c r="CBT13" s="12"/>
      <c r="CBU13" s="11"/>
      <c r="CBV13" s="18"/>
      <c r="CBW13" s="17"/>
      <c r="CBX13" s="17"/>
      <c r="CBY13" s="17"/>
      <c r="CBZ13" s="11"/>
      <c r="CCA13" s="11"/>
      <c r="CCB13" s="11"/>
      <c r="CCC13" s="11"/>
      <c r="CCD13" s="12"/>
      <c r="CCE13" s="11"/>
      <c r="CCF13" s="18"/>
      <c r="CCG13" s="17"/>
      <c r="CCH13" s="17"/>
      <c r="CCI13" s="17"/>
      <c r="CCJ13" s="11"/>
      <c r="CCK13" s="11"/>
      <c r="CCL13" s="11"/>
      <c r="CCM13" s="11"/>
      <c r="CCN13" s="12"/>
      <c r="CCO13" s="11"/>
      <c r="CCP13" s="18"/>
      <c r="CCQ13" s="17"/>
      <c r="CCR13" s="17"/>
      <c r="CCS13" s="17"/>
      <c r="CCT13" s="11"/>
      <c r="CCU13" s="11"/>
      <c r="CCV13" s="11"/>
      <c r="CCW13" s="11"/>
      <c r="CCX13" s="12"/>
      <c r="CCY13" s="11"/>
      <c r="CCZ13" s="18"/>
      <c r="CDA13" s="17"/>
      <c r="CDB13" s="17"/>
      <c r="CDC13" s="17"/>
      <c r="CDD13" s="11"/>
      <c r="CDE13" s="11"/>
      <c r="CDF13" s="11"/>
      <c r="CDG13" s="11"/>
      <c r="CDH13" s="12"/>
      <c r="CDI13" s="11"/>
      <c r="CDJ13" s="18"/>
      <c r="CDK13" s="17"/>
      <c r="CDL13" s="17"/>
      <c r="CDM13" s="17"/>
      <c r="CDN13" s="11"/>
      <c r="CDO13" s="11"/>
      <c r="CDP13" s="11"/>
      <c r="CDQ13" s="11"/>
      <c r="CDR13" s="12"/>
      <c r="CDS13" s="11"/>
      <c r="CDT13" s="18"/>
      <c r="CDU13" s="17"/>
      <c r="CDV13" s="17"/>
      <c r="CDW13" s="17"/>
      <c r="CDX13" s="11"/>
      <c r="CDY13" s="11"/>
      <c r="CDZ13" s="11"/>
      <c r="CEA13" s="11"/>
      <c r="CEB13" s="12"/>
      <c r="CEC13" s="11"/>
      <c r="CED13" s="18"/>
      <c r="CEE13" s="17"/>
      <c r="CEF13" s="17"/>
      <c r="CEG13" s="17"/>
      <c r="CEH13" s="11"/>
      <c r="CEI13" s="11"/>
      <c r="CEJ13" s="11"/>
      <c r="CEK13" s="11"/>
      <c r="CEL13" s="12"/>
      <c r="CEM13" s="11"/>
      <c r="CEN13" s="18"/>
      <c r="CEO13" s="17"/>
      <c r="CEP13" s="17"/>
      <c r="CEQ13" s="17"/>
      <c r="CER13" s="11"/>
      <c r="CES13" s="11"/>
      <c r="CET13" s="11"/>
      <c r="CEU13" s="11"/>
      <c r="CEV13" s="12"/>
      <c r="CEW13" s="11"/>
      <c r="CEX13" s="18"/>
      <c r="CEY13" s="17"/>
      <c r="CEZ13" s="17"/>
      <c r="CFA13" s="17"/>
      <c r="CFB13" s="11"/>
      <c r="CFC13" s="11"/>
      <c r="CFD13" s="11"/>
      <c r="CFE13" s="11"/>
      <c r="CFF13" s="12"/>
      <c r="CFG13" s="11"/>
      <c r="CFH13" s="18"/>
      <c r="CFI13" s="17"/>
      <c r="CFJ13" s="17"/>
      <c r="CFK13" s="17"/>
      <c r="CFL13" s="11"/>
      <c r="CFM13" s="11"/>
      <c r="CFN13" s="11"/>
      <c r="CFO13" s="11"/>
      <c r="CFP13" s="12"/>
      <c r="CFQ13" s="11"/>
      <c r="CFR13" s="18"/>
      <c r="CFS13" s="17"/>
      <c r="CFT13" s="17"/>
      <c r="CFU13" s="17"/>
      <c r="CFV13" s="11"/>
      <c r="CFW13" s="11"/>
      <c r="CFX13" s="11"/>
      <c r="CFY13" s="11"/>
      <c r="CFZ13" s="12"/>
      <c r="CGA13" s="11"/>
      <c r="CGB13" s="18"/>
      <c r="CGC13" s="17"/>
      <c r="CGD13" s="17"/>
      <c r="CGE13" s="17"/>
      <c r="CGF13" s="11"/>
      <c r="CGG13" s="11"/>
      <c r="CGH13" s="11"/>
      <c r="CGI13" s="11"/>
      <c r="CGJ13" s="12"/>
      <c r="CGK13" s="11"/>
      <c r="CGL13" s="18"/>
      <c r="CGM13" s="17"/>
      <c r="CGN13" s="17"/>
      <c r="CGO13" s="17"/>
      <c r="CGP13" s="11"/>
      <c r="CGQ13" s="11"/>
      <c r="CGR13" s="11"/>
      <c r="CGS13" s="11"/>
      <c r="CGT13" s="12"/>
      <c r="CGU13" s="11"/>
      <c r="CGV13" s="18"/>
      <c r="CGW13" s="17"/>
      <c r="CGX13" s="17"/>
      <c r="CGY13" s="17"/>
      <c r="CGZ13" s="11"/>
      <c r="CHA13" s="11"/>
      <c r="CHB13" s="11"/>
      <c r="CHC13" s="11"/>
      <c r="CHD13" s="12"/>
      <c r="CHE13" s="11"/>
      <c r="CHF13" s="18"/>
      <c r="CHG13" s="17"/>
      <c r="CHH13" s="17"/>
      <c r="CHI13" s="17"/>
      <c r="CHJ13" s="11"/>
      <c r="CHK13" s="11"/>
      <c r="CHL13" s="11"/>
      <c r="CHM13" s="11"/>
      <c r="CHN13" s="12"/>
      <c r="CHO13" s="11"/>
      <c r="CHP13" s="18"/>
      <c r="CHQ13" s="17"/>
      <c r="CHR13" s="17"/>
      <c r="CHS13" s="17"/>
      <c r="CHT13" s="11"/>
      <c r="CHU13" s="11"/>
      <c r="CHV13" s="11"/>
      <c r="CHW13" s="11"/>
      <c r="CHX13" s="12"/>
      <c r="CHY13" s="11"/>
      <c r="CHZ13" s="18"/>
      <c r="CIA13" s="17"/>
      <c r="CIB13" s="17"/>
      <c r="CIC13" s="17"/>
      <c r="CID13" s="11"/>
      <c r="CIE13" s="11"/>
      <c r="CIF13" s="11"/>
      <c r="CIG13" s="11"/>
      <c r="CIH13" s="12"/>
      <c r="CII13" s="11"/>
      <c r="CIJ13" s="18"/>
      <c r="CIK13" s="17"/>
      <c r="CIL13" s="17"/>
      <c r="CIM13" s="17"/>
      <c r="CIN13" s="11"/>
      <c r="CIO13" s="11"/>
      <c r="CIP13" s="11"/>
      <c r="CIQ13" s="11"/>
      <c r="CIR13" s="12"/>
      <c r="CIS13" s="11"/>
      <c r="CIT13" s="18"/>
      <c r="CIU13" s="17"/>
      <c r="CIV13" s="17"/>
      <c r="CIW13" s="17"/>
      <c r="CIX13" s="11"/>
      <c r="CIY13" s="11"/>
      <c r="CIZ13" s="11"/>
      <c r="CJA13" s="11"/>
      <c r="CJB13" s="12"/>
      <c r="CJC13" s="11"/>
      <c r="CJD13" s="18"/>
      <c r="CJE13" s="17"/>
      <c r="CJF13" s="17"/>
      <c r="CJG13" s="17"/>
      <c r="CJH13" s="11"/>
      <c r="CJI13" s="11"/>
      <c r="CJJ13" s="11"/>
      <c r="CJK13" s="11"/>
      <c r="CJL13" s="12"/>
      <c r="CJM13" s="11"/>
      <c r="CJN13" s="18"/>
      <c r="CJO13" s="17"/>
      <c r="CJP13" s="17"/>
      <c r="CJQ13" s="17"/>
      <c r="CJR13" s="11"/>
      <c r="CJS13" s="11"/>
      <c r="CJT13" s="11"/>
      <c r="CJU13" s="11"/>
      <c r="CJV13" s="12"/>
      <c r="CJW13" s="11"/>
      <c r="CJX13" s="18"/>
      <c r="CJY13" s="17"/>
      <c r="CJZ13" s="17"/>
      <c r="CKA13" s="17"/>
      <c r="CKB13" s="11"/>
      <c r="CKC13" s="11"/>
      <c r="CKD13" s="11"/>
      <c r="CKE13" s="11"/>
      <c r="CKF13" s="12"/>
      <c r="CKG13" s="11"/>
      <c r="CKH13" s="18"/>
      <c r="CKI13" s="17"/>
      <c r="CKJ13" s="17"/>
      <c r="CKK13" s="17"/>
      <c r="CKL13" s="11"/>
      <c r="CKM13" s="11"/>
      <c r="CKN13" s="11"/>
      <c r="CKO13" s="11"/>
      <c r="CKP13" s="12"/>
      <c r="CKQ13" s="11"/>
      <c r="CKR13" s="18"/>
      <c r="CKS13" s="17"/>
      <c r="CKT13" s="17"/>
      <c r="CKU13" s="17"/>
      <c r="CKV13" s="11"/>
      <c r="CKW13" s="11"/>
      <c r="CKX13" s="11"/>
      <c r="CKY13" s="11"/>
      <c r="CKZ13" s="12"/>
      <c r="CLA13" s="11"/>
      <c r="CLB13" s="18"/>
      <c r="CLC13" s="17"/>
      <c r="CLD13" s="17"/>
      <c r="CLE13" s="17"/>
      <c r="CLF13" s="11"/>
      <c r="CLG13" s="11"/>
      <c r="CLH13" s="11"/>
      <c r="CLI13" s="11"/>
      <c r="CLJ13" s="12"/>
      <c r="CLK13" s="11"/>
      <c r="CLL13" s="18"/>
      <c r="CLM13" s="17"/>
      <c r="CLN13" s="17"/>
      <c r="CLO13" s="17"/>
      <c r="CLP13" s="11"/>
      <c r="CLQ13" s="11"/>
      <c r="CLR13" s="11"/>
      <c r="CLS13" s="11"/>
      <c r="CLT13" s="12"/>
      <c r="CLU13" s="11"/>
      <c r="CLV13" s="18"/>
      <c r="CLW13" s="17"/>
      <c r="CLX13" s="17"/>
      <c r="CLY13" s="17"/>
      <c r="CLZ13" s="11"/>
      <c r="CMA13" s="11"/>
      <c r="CMB13" s="11"/>
      <c r="CMC13" s="11"/>
      <c r="CMD13" s="12"/>
      <c r="CME13" s="11"/>
      <c r="CMF13" s="18"/>
      <c r="CMG13" s="17"/>
      <c r="CMH13" s="17"/>
      <c r="CMI13" s="17"/>
      <c r="CMJ13" s="11"/>
      <c r="CMK13" s="11"/>
      <c r="CML13" s="11"/>
      <c r="CMM13" s="11"/>
      <c r="CMN13" s="12"/>
      <c r="CMO13" s="11"/>
      <c r="CMP13" s="18"/>
      <c r="CMQ13" s="17"/>
      <c r="CMR13" s="17"/>
      <c r="CMS13" s="17"/>
      <c r="CMT13" s="11"/>
      <c r="CMU13" s="11"/>
      <c r="CMV13" s="11"/>
      <c r="CMW13" s="11"/>
      <c r="CMX13" s="12"/>
      <c r="CMY13" s="11"/>
      <c r="CMZ13" s="18"/>
      <c r="CNA13" s="17"/>
      <c r="CNB13" s="17"/>
      <c r="CNC13" s="17"/>
      <c r="CND13" s="11"/>
      <c r="CNE13" s="11"/>
      <c r="CNF13" s="11"/>
      <c r="CNG13" s="11"/>
      <c r="CNH13" s="12"/>
      <c r="CNI13" s="11"/>
      <c r="CNJ13" s="18"/>
      <c r="CNK13" s="17"/>
      <c r="CNL13" s="17"/>
      <c r="CNM13" s="17"/>
      <c r="CNN13" s="11"/>
      <c r="CNO13" s="11"/>
      <c r="CNP13" s="11"/>
      <c r="CNQ13" s="11"/>
      <c r="CNR13" s="12"/>
      <c r="CNS13" s="11"/>
      <c r="CNT13" s="18"/>
      <c r="CNU13" s="17"/>
      <c r="CNV13" s="17"/>
      <c r="CNW13" s="17"/>
      <c r="CNX13" s="11"/>
      <c r="CNY13" s="11"/>
      <c r="CNZ13" s="11"/>
      <c r="COA13" s="11"/>
      <c r="COB13" s="12"/>
      <c r="COC13" s="11"/>
      <c r="COD13" s="18"/>
      <c r="COE13" s="17"/>
      <c r="COF13" s="17"/>
      <c r="COG13" s="17"/>
      <c r="COH13" s="11"/>
      <c r="COI13" s="11"/>
      <c r="COJ13" s="11"/>
      <c r="COK13" s="11"/>
      <c r="COL13" s="12"/>
      <c r="COM13" s="11"/>
      <c r="CON13" s="18"/>
      <c r="COO13" s="17"/>
      <c r="COP13" s="17"/>
      <c r="COQ13" s="17"/>
      <c r="COR13" s="11"/>
      <c r="COS13" s="11"/>
      <c r="COT13" s="11"/>
      <c r="COU13" s="11"/>
      <c r="COV13" s="12"/>
      <c r="COW13" s="11"/>
      <c r="COX13" s="18"/>
      <c r="COY13" s="17"/>
      <c r="COZ13" s="17"/>
      <c r="CPA13" s="17"/>
      <c r="CPB13" s="11"/>
      <c r="CPC13" s="11"/>
      <c r="CPD13" s="11"/>
      <c r="CPE13" s="11"/>
      <c r="CPF13" s="12"/>
      <c r="CPG13" s="11"/>
      <c r="CPH13" s="18"/>
      <c r="CPI13" s="17"/>
      <c r="CPJ13" s="17"/>
      <c r="CPK13" s="17"/>
      <c r="CPL13" s="11"/>
      <c r="CPM13" s="11"/>
      <c r="CPN13" s="11"/>
      <c r="CPO13" s="11"/>
      <c r="CPP13" s="12"/>
      <c r="CPQ13" s="11"/>
      <c r="CPR13" s="18"/>
      <c r="CPS13" s="17"/>
      <c r="CPT13" s="17"/>
      <c r="CPU13" s="17"/>
      <c r="CPV13" s="11"/>
      <c r="CPW13" s="11"/>
      <c r="CPX13" s="11"/>
      <c r="CPY13" s="11"/>
      <c r="CPZ13" s="12"/>
      <c r="CQA13" s="11"/>
      <c r="CQB13" s="18"/>
      <c r="CQC13" s="17"/>
      <c r="CQD13" s="17"/>
      <c r="CQE13" s="17"/>
      <c r="CQF13" s="11"/>
      <c r="CQG13" s="11"/>
      <c r="CQH13" s="11"/>
      <c r="CQI13" s="11"/>
      <c r="CQJ13" s="12"/>
      <c r="CQK13" s="11"/>
      <c r="CQL13" s="18"/>
      <c r="CQM13" s="17"/>
      <c r="CQN13" s="17"/>
      <c r="CQO13" s="17"/>
      <c r="CQP13" s="11"/>
      <c r="CQQ13" s="11"/>
      <c r="CQR13" s="11"/>
      <c r="CQS13" s="11"/>
      <c r="CQT13" s="12"/>
      <c r="CQU13" s="11"/>
      <c r="CQV13" s="18"/>
      <c r="CQW13" s="17"/>
      <c r="CQX13" s="17"/>
      <c r="CQY13" s="17"/>
      <c r="CQZ13" s="11"/>
      <c r="CRA13" s="11"/>
      <c r="CRB13" s="11"/>
      <c r="CRC13" s="11"/>
      <c r="CRD13" s="12"/>
      <c r="CRE13" s="11"/>
      <c r="CRF13" s="18"/>
      <c r="CRG13" s="17"/>
      <c r="CRH13" s="17"/>
      <c r="CRI13" s="17"/>
      <c r="CRJ13" s="11"/>
      <c r="CRK13" s="11"/>
      <c r="CRL13" s="11"/>
      <c r="CRM13" s="11"/>
      <c r="CRN13" s="12"/>
      <c r="CRO13" s="11"/>
      <c r="CRP13" s="18"/>
      <c r="CRQ13" s="17"/>
      <c r="CRR13" s="17"/>
      <c r="CRS13" s="17"/>
      <c r="CRT13" s="11"/>
      <c r="CRU13" s="11"/>
      <c r="CRV13" s="11"/>
      <c r="CRW13" s="11"/>
      <c r="CRX13" s="12"/>
      <c r="CRY13" s="11"/>
      <c r="CRZ13" s="18"/>
      <c r="CSA13" s="17"/>
      <c r="CSB13" s="17"/>
      <c r="CSC13" s="17"/>
      <c r="CSD13" s="11"/>
      <c r="CSE13" s="11"/>
      <c r="CSF13" s="11"/>
      <c r="CSG13" s="11"/>
      <c r="CSH13" s="12"/>
      <c r="CSI13" s="11"/>
      <c r="CSJ13" s="18"/>
      <c r="CSK13" s="17"/>
      <c r="CSL13" s="17"/>
      <c r="CSM13" s="17"/>
      <c r="CSN13" s="11"/>
      <c r="CSO13" s="11"/>
      <c r="CSP13" s="11"/>
      <c r="CSQ13" s="11"/>
      <c r="CSR13" s="12"/>
      <c r="CSS13" s="11"/>
      <c r="CST13" s="18"/>
      <c r="CSU13" s="17"/>
      <c r="CSV13" s="17"/>
      <c r="CSW13" s="17"/>
      <c r="CSX13" s="11"/>
      <c r="CSY13" s="11"/>
      <c r="CSZ13" s="11"/>
      <c r="CTA13" s="11"/>
      <c r="CTB13" s="12"/>
      <c r="CTC13" s="11"/>
      <c r="CTD13" s="18"/>
      <c r="CTE13" s="17"/>
      <c r="CTF13" s="17"/>
      <c r="CTG13" s="17"/>
      <c r="CTH13" s="11"/>
      <c r="CTI13" s="11"/>
      <c r="CTJ13" s="11"/>
      <c r="CTK13" s="11"/>
      <c r="CTL13" s="12"/>
      <c r="CTM13" s="11"/>
      <c r="CTN13" s="18"/>
      <c r="CTO13" s="17"/>
      <c r="CTP13" s="17"/>
      <c r="CTQ13" s="17"/>
      <c r="CTR13" s="11"/>
      <c r="CTS13" s="11"/>
      <c r="CTT13" s="11"/>
      <c r="CTU13" s="11"/>
      <c r="CTV13" s="12"/>
      <c r="CTW13" s="11"/>
      <c r="CTX13" s="18"/>
      <c r="CTY13" s="17"/>
      <c r="CTZ13" s="17"/>
      <c r="CUA13" s="17"/>
      <c r="CUB13" s="11"/>
      <c r="CUC13" s="11"/>
      <c r="CUD13" s="11"/>
      <c r="CUE13" s="11"/>
      <c r="CUF13" s="12"/>
      <c r="CUG13" s="11"/>
      <c r="CUH13" s="18"/>
      <c r="CUI13" s="17"/>
      <c r="CUJ13" s="17"/>
      <c r="CUK13" s="17"/>
      <c r="CUL13" s="11"/>
      <c r="CUM13" s="11"/>
      <c r="CUN13" s="11"/>
      <c r="CUO13" s="11"/>
      <c r="CUP13" s="12"/>
      <c r="CUQ13" s="11"/>
      <c r="CUR13" s="18"/>
      <c r="CUS13" s="17"/>
      <c r="CUT13" s="17"/>
      <c r="CUU13" s="17"/>
      <c r="CUV13" s="11"/>
      <c r="CUW13" s="11"/>
      <c r="CUX13" s="11"/>
      <c r="CUY13" s="11"/>
      <c r="CUZ13" s="12"/>
      <c r="CVA13" s="11"/>
      <c r="CVB13" s="18"/>
      <c r="CVC13" s="17"/>
      <c r="CVD13" s="17"/>
      <c r="CVE13" s="17"/>
      <c r="CVF13" s="11"/>
      <c r="CVG13" s="11"/>
      <c r="CVH13" s="11"/>
      <c r="CVI13" s="11"/>
      <c r="CVJ13" s="12"/>
      <c r="CVK13" s="11"/>
      <c r="CVL13" s="18"/>
      <c r="CVM13" s="17"/>
      <c r="CVN13" s="17"/>
      <c r="CVO13" s="17"/>
      <c r="CVP13" s="11"/>
      <c r="CVQ13" s="11"/>
      <c r="CVR13" s="11"/>
      <c r="CVS13" s="11"/>
      <c r="CVT13" s="12"/>
      <c r="CVU13" s="11"/>
      <c r="CVV13" s="18"/>
      <c r="CVW13" s="17"/>
      <c r="CVX13" s="17"/>
      <c r="CVY13" s="17"/>
      <c r="CVZ13" s="11"/>
      <c r="CWA13" s="11"/>
      <c r="CWB13" s="11"/>
      <c r="CWC13" s="11"/>
      <c r="CWD13" s="12"/>
      <c r="CWE13" s="11"/>
      <c r="CWF13" s="18"/>
      <c r="CWG13" s="17"/>
      <c r="CWH13" s="17"/>
      <c r="CWI13" s="17"/>
      <c r="CWJ13" s="11"/>
      <c r="CWK13" s="11"/>
      <c r="CWL13" s="11"/>
      <c r="CWM13" s="11"/>
      <c r="CWN13" s="12"/>
      <c r="CWO13" s="11"/>
      <c r="CWP13" s="18"/>
      <c r="CWQ13" s="17"/>
      <c r="CWR13" s="17"/>
      <c r="CWS13" s="17"/>
      <c r="CWT13" s="11"/>
      <c r="CWU13" s="11"/>
      <c r="CWV13" s="11"/>
      <c r="CWW13" s="11"/>
      <c r="CWX13" s="12"/>
      <c r="CWY13" s="11"/>
      <c r="CWZ13" s="18"/>
      <c r="CXA13" s="17"/>
      <c r="CXB13" s="17"/>
      <c r="CXC13" s="17"/>
      <c r="CXD13" s="11"/>
      <c r="CXE13" s="11"/>
      <c r="CXF13" s="11"/>
      <c r="CXG13" s="11"/>
      <c r="CXH13" s="12"/>
      <c r="CXI13" s="11"/>
      <c r="CXJ13" s="18"/>
      <c r="CXK13" s="17"/>
      <c r="CXL13" s="17"/>
      <c r="CXM13" s="17"/>
      <c r="CXN13" s="11"/>
      <c r="CXO13" s="11"/>
      <c r="CXP13" s="11"/>
      <c r="CXQ13" s="11"/>
      <c r="CXR13" s="12"/>
      <c r="CXS13" s="11"/>
      <c r="CXT13" s="18"/>
      <c r="CXU13" s="17"/>
      <c r="CXV13" s="17"/>
      <c r="CXW13" s="17"/>
      <c r="CXX13" s="11"/>
      <c r="CXY13" s="11"/>
      <c r="CXZ13" s="11"/>
      <c r="CYA13" s="11"/>
      <c r="CYB13" s="12"/>
      <c r="CYC13" s="11"/>
      <c r="CYD13" s="18"/>
      <c r="CYE13" s="17"/>
      <c r="CYF13" s="17"/>
      <c r="CYG13" s="17"/>
      <c r="CYH13" s="11"/>
      <c r="CYI13" s="11"/>
      <c r="CYJ13" s="11"/>
      <c r="CYK13" s="11"/>
      <c r="CYL13" s="12"/>
      <c r="CYM13" s="11"/>
      <c r="CYN13" s="18"/>
      <c r="CYO13" s="17"/>
      <c r="CYP13" s="17"/>
      <c r="CYQ13" s="17"/>
      <c r="CYR13" s="11"/>
      <c r="CYS13" s="11"/>
      <c r="CYT13" s="11"/>
      <c r="CYU13" s="11"/>
      <c r="CYV13" s="12"/>
      <c r="CYW13" s="11"/>
      <c r="CYX13" s="18"/>
      <c r="CYY13" s="17"/>
      <c r="CYZ13" s="17"/>
      <c r="CZA13" s="17"/>
      <c r="CZB13" s="11"/>
      <c r="CZC13" s="11"/>
      <c r="CZD13" s="11"/>
      <c r="CZE13" s="11"/>
      <c r="CZF13" s="12"/>
      <c r="CZG13" s="11"/>
      <c r="CZH13" s="18"/>
      <c r="CZI13" s="17"/>
      <c r="CZJ13" s="17"/>
      <c r="CZK13" s="17"/>
      <c r="CZL13" s="11"/>
      <c r="CZM13" s="11"/>
      <c r="CZN13" s="11"/>
      <c r="CZO13" s="11"/>
      <c r="CZP13" s="12"/>
      <c r="CZQ13" s="11"/>
      <c r="CZR13" s="18"/>
      <c r="CZS13" s="17"/>
      <c r="CZT13" s="17"/>
      <c r="CZU13" s="17"/>
      <c r="CZV13" s="11"/>
      <c r="CZW13" s="11"/>
      <c r="CZX13" s="11"/>
      <c r="CZY13" s="11"/>
      <c r="CZZ13" s="12"/>
      <c r="DAA13" s="11"/>
      <c r="DAB13" s="18"/>
      <c r="DAC13" s="17"/>
      <c r="DAD13" s="17"/>
      <c r="DAE13" s="17"/>
      <c r="DAF13" s="11"/>
      <c r="DAG13" s="11"/>
      <c r="DAH13" s="11"/>
      <c r="DAI13" s="11"/>
      <c r="DAJ13" s="12"/>
      <c r="DAK13" s="11"/>
      <c r="DAL13" s="18"/>
      <c r="DAM13" s="17"/>
      <c r="DAN13" s="17"/>
      <c r="DAO13" s="17"/>
      <c r="DAP13" s="11"/>
      <c r="DAQ13" s="11"/>
      <c r="DAR13" s="11"/>
      <c r="DAS13" s="11"/>
      <c r="DAT13" s="12"/>
      <c r="DAU13" s="11"/>
      <c r="DAV13" s="18"/>
      <c r="DAW13" s="17"/>
      <c r="DAX13" s="17"/>
      <c r="DAY13" s="17"/>
      <c r="DAZ13" s="11"/>
      <c r="DBA13" s="11"/>
      <c r="DBB13" s="11"/>
      <c r="DBC13" s="11"/>
      <c r="DBD13" s="12"/>
      <c r="DBE13" s="11"/>
      <c r="DBF13" s="18"/>
      <c r="DBG13" s="17"/>
      <c r="DBH13" s="17"/>
      <c r="DBI13" s="17"/>
      <c r="DBJ13" s="11"/>
      <c r="DBK13" s="11"/>
      <c r="DBL13" s="11"/>
      <c r="DBM13" s="11"/>
      <c r="DBN13" s="12"/>
      <c r="DBO13" s="11"/>
      <c r="DBP13" s="18"/>
      <c r="DBQ13" s="17"/>
      <c r="DBR13" s="17"/>
      <c r="DBS13" s="17"/>
      <c r="DBT13" s="11"/>
      <c r="DBU13" s="11"/>
      <c r="DBV13" s="11"/>
      <c r="DBW13" s="11"/>
      <c r="DBX13" s="12"/>
      <c r="DBY13" s="11"/>
      <c r="DBZ13" s="18"/>
      <c r="DCA13" s="17"/>
      <c r="DCB13" s="17"/>
      <c r="DCC13" s="17"/>
      <c r="DCD13" s="11"/>
      <c r="DCE13" s="11"/>
      <c r="DCF13" s="11"/>
      <c r="DCG13" s="11"/>
      <c r="DCH13" s="12"/>
      <c r="DCI13" s="11"/>
      <c r="DCJ13" s="18"/>
      <c r="DCK13" s="17"/>
      <c r="DCL13" s="17"/>
      <c r="DCM13" s="17"/>
      <c r="DCN13" s="11"/>
      <c r="DCO13" s="11"/>
      <c r="DCP13" s="11"/>
      <c r="DCQ13" s="11"/>
      <c r="DCR13" s="12"/>
      <c r="DCS13" s="11"/>
      <c r="DCT13" s="18"/>
      <c r="DCU13" s="17"/>
      <c r="DCV13" s="17"/>
      <c r="DCW13" s="17"/>
      <c r="DCX13" s="11"/>
      <c r="DCY13" s="11"/>
      <c r="DCZ13" s="11"/>
      <c r="DDA13" s="11"/>
      <c r="DDB13" s="12"/>
      <c r="DDC13" s="11"/>
      <c r="DDD13" s="18"/>
      <c r="DDE13" s="17"/>
      <c r="DDF13" s="17"/>
      <c r="DDG13" s="17"/>
      <c r="DDH13" s="11"/>
      <c r="DDI13" s="11"/>
      <c r="DDJ13" s="11"/>
      <c r="DDK13" s="11"/>
      <c r="DDL13" s="12"/>
      <c r="DDM13" s="11"/>
      <c r="DDN13" s="18"/>
      <c r="DDO13" s="17"/>
      <c r="DDP13" s="17"/>
      <c r="DDQ13" s="17"/>
      <c r="DDR13" s="11"/>
      <c r="DDS13" s="11"/>
      <c r="DDT13" s="11"/>
      <c r="DDU13" s="11"/>
      <c r="DDV13" s="12"/>
      <c r="DDW13" s="11"/>
      <c r="DDX13" s="18"/>
      <c r="DDY13" s="17"/>
      <c r="DDZ13" s="17"/>
      <c r="DEA13" s="17"/>
      <c r="DEB13" s="11"/>
      <c r="DEC13" s="11"/>
      <c r="DED13" s="11"/>
      <c r="DEE13" s="11"/>
      <c r="DEF13" s="12"/>
      <c r="DEG13" s="11"/>
      <c r="DEH13" s="18"/>
      <c r="DEI13" s="17"/>
      <c r="DEJ13" s="17"/>
      <c r="DEK13" s="17"/>
      <c r="DEL13" s="11"/>
      <c r="DEM13" s="11"/>
      <c r="DEN13" s="11"/>
      <c r="DEO13" s="11"/>
      <c r="DEP13" s="12"/>
      <c r="DEQ13" s="11"/>
      <c r="DER13" s="18"/>
      <c r="DES13" s="17"/>
      <c r="DET13" s="17"/>
      <c r="DEU13" s="17"/>
      <c r="DEV13" s="11"/>
      <c r="DEW13" s="11"/>
      <c r="DEX13" s="11"/>
      <c r="DEY13" s="11"/>
      <c r="DEZ13" s="12"/>
      <c r="DFA13" s="11"/>
      <c r="DFB13" s="18"/>
      <c r="DFC13" s="17"/>
      <c r="DFD13" s="17"/>
      <c r="DFE13" s="17"/>
      <c r="DFF13" s="11"/>
      <c r="DFG13" s="11"/>
      <c r="DFH13" s="11"/>
      <c r="DFI13" s="11"/>
      <c r="DFJ13" s="12"/>
      <c r="DFK13" s="11"/>
      <c r="DFL13" s="18"/>
      <c r="DFM13" s="17"/>
      <c r="DFN13" s="17"/>
      <c r="DFO13" s="17"/>
      <c r="DFP13" s="11"/>
      <c r="DFQ13" s="11"/>
      <c r="DFR13" s="11"/>
      <c r="DFS13" s="11"/>
      <c r="DFT13" s="12"/>
      <c r="DFU13" s="11"/>
      <c r="DFV13" s="18"/>
      <c r="DFW13" s="17"/>
      <c r="DFX13" s="17"/>
      <c r="DFY13" s="17"/>
      <c r="DFZ13" s="11"/>
      <c r="DGA13" s="11"/>
      <c r="DGB13" s="11"/>
      <c r="DGC13" s="11"/>
      <c r="DGD13" s="12"/>
      <c r="DGE13" s="11"/>
      <c r="DGF13" s="18"/>
      <c r="DGG13" s="17"/>
      <c r="DGH13" s="17"/>
      <c r="DGI13" s="17"/>
      <c r="DGJ13" s="11"/>
      <c r="DGK13" s="11"/>
      <c r="DGL13" s="11"/>
      <c r="DGM13" s="11"/>
      <c r="DGN13" s="12"/>
      <c r="DGO13" s="11"/>
      <c r="DGP13" s="18"/>
      <c r="DGQ13" s="17"/>
      <c r="DGR13" s="17"/>
      <c r="DGS13" s="17"/>
      <c r="DGT13" s="11"/>
      <c r="DGU13" s="11"/>
      <c r="DGV13" s="11"/>
      <c r="DGW13" s="11"/>
      <c r="DGX13" s="12"/>
      <c r="DGY13" s="11"/>
      <c r="DGZ13" s="18"/>
      <c r="DHA13" s="17"/>
      <c r="DHB13" s="17"/>
      <c r="DHC13" s="17"/>
      <c r="DHD13" s="11"/>
      <c r="DHE13" s="11"/>
      <c r="DHF13" s="11"/>
      <c r="DHG13" s="11"/>
      <c r="DHH13" s="12"/>
      <c r="DHI13" s="11"/>
      <c r="DHJ13" s="18"/>
      <c r="DHK13" s="17"/>
      <c r="DHL13" s="17"/>
      <c r="DHM13" s="17"/>
      <c r="DHN13" s="11"/>
      <c r="DHO13" s="11"/>
      <c r="DHP13" s="11"/>
      <c r="DHQ13" s="11"/>
      <c r="DHR13" s="12"/>
      <c r="DHS13" s="11"/>
      <c r="DHT13" s="18"/>
      <c r="DHU13" s="17"/>
      <c r="DHV13" s="17"/>
      <c r="DHW13" s="17"/>
      <c r="DHX13" s="11"/>
      <c r="DHY13" s="11"/>
      <c r="DHZ13" s="11"/>
      <c r="DIA13" s="11"/>
      <c r="DIB13" s="12"/>
      <c r="DIC13" s="11"/>
      <c r="DID13" s="18"/>
      <c r="DIE13" s="17"/>
      <c r="DIF13" s="17"/>
      <c r="DIG13" s="17"/>
      <c r="DIH13" s="11"/>
      <c r="DII13" s="11"/>
      <c r="DIJ13" s="11"/>
      <c r="DIK13" s="11"/>
      <c r="DIL13" s="12"/>
      <c r="DIM13" s="11"/>
      <c r="DIN13" s="18"/>
      <c r="DIO13" s="17"/>
      <c r="DIP13" s="17"/>
      <c r="DIQ13" s="17"/>
      <c r="DIR13" s="11"/>
      <c r="DIS13" s="11"/>
      <c r="DIT13" s="11"/>
      <c r="DIU13" s="11"/>
      <c r="DIV13" s="12"/>
      <c r="DIW13" s="11"/>
      <c r="DIX13" s="18"/>
      <c r="DIY13" s="17"/>
      <c r="DIZ13" s="17"/>
      <c r="DJA13" s="17"/>
      <c r="DJB13" s="11"/>
      <c r="DJC13" s="11"/>
      <c r="DJD13" s="11"/>
      <c r="DJE13" s="11"/>
      <c r="DJF13" s="12"/>
      <c r="DJG13" s="11"/>
      <c r="DJH13" s="18"/>
      <c r="DJI13" s="17"/>
      <c r="DJJ13" s="17"/>
      <c r="DJK13" s="17"/>
      <c r="DJL13" s="11"/>
      <c r="DJM13" s="11"/>
      <c r="DJN13" s="11"/>
      <c r="DJO13" s="11"/>
      <c r="DJP13" s="12"/>
      <c r="DJQ13" s="11"/>
      <c r="DJR13" s="18"/>
      <c r="DJS13" s="17"/>
      <c r="DJT13" s="17"/>
      <c r="DJU13" s="17"/>
      <c r="DJV13" s="11"/>
      <c r="DJW13" s="11"/>
      <c r="DJX13" s="11"/>
      <c r="DJY13" s="11"/>
      <c r="DJZ13" s="12"/>
      <c r="DKA13" s="11"/>
      <c r="DKB13" s="18"/>
      <c r="DKC13" s="17"/>
      <c r="DKD13" s="17"/>
      <c r="DKE13" s="17"/>
      <c r="DKF13" s="11"/>
      <c r="DKG13" s="11"/>
      <c r="DKH13" s="11"/>
      <c r="DKI13" s="11"/>
      <c r="DKJ13" s="12"/>
      <c r="DKK13" s="11"/>
      <c r="DKL13" s="18"/>
      <c r="DKM13" s="17"/>
      <c r="DKN13" s="17"/>
      <c r="DKO13" s="17"/>
      <c r="DKP13" s="11"/>
      <c r="DKQ13" s="11"/>
      <c r="DKR13" s="11"/>
      <c r="DKS13" s="11"/>
      <c r="DKT13" s="12"/>
      <c r="DKU13" s="11"/>
      <c r="DKV13" s="18"/>
      <c r="DKW13" s="17"/>
      <c r="DKX13" s="17"/>
      <c r="DKY13" s="17"/>
      <c r="DKZ13" s="11"/>
      <c r="DLA13" s="11"/>
      <c r="DLB13" s="11"/>
      <c r="DLC13" s="11"/>
      <c r="DLD13" s="12"/>
      <c r="DLE13" s="11"/>
      <c r="DLF13" s="18"/>
      <c r="DLG13" s="17"/>
      <c r="DLH13" s="17"/>
      <c r="DLI13" s="17"/>
      <c r="DLJ13" s="11"/>
      <c r="DLK13" s="11"/>
      <c r="DLL13" s="11"/>
      <c r="DLM13" s="11"/>
      <c r="DLN13" s="12"/>
      <c r="DLO13" s="11"/>
      <c r="DLP13" s="18"/>
      <c r="DLQ13" s="17"/>
      <c r="DLR13" s="17"/>
      <c r="DLS13" s="17"/>
      <c r="DLT13" s="11"/>
      <c r="DLU13" s="11"/>
      <c r="DLV13" s="11"/>
      <c r="DLW13" s="11"/>
      <c r="DLX13" s="12"/>
      <c r="DLY13" s="11"/>
      <c r="DLZ13" s="18"/>
      <c r="DMA13" s="17"/>
      <c r="DMB13" s="17"/>
      <c r="DMC13" s="17"/>
      <c r="DMD13" s="11"/>
      <c r="DME13" s="11"/>
      <c r="DMF13" s="11"/>
      <c r="DMG13" s="11"/>
      <c r="DMH13" s="12"/>
      <c r="DMI13" s="11"/>
      <c r="DMJ13" s="18"/>
      <c r="DMK13" s="17"/>
      <c r="DML13" s="17"/>
      <c r="DMM13" s="17"/>
      <c r="DMN13" s="11"/>
      <c r="DMO13" s="11"/>
      <c r="DMP13" s="11"/>
      <c r="DMQ13" s="11"/>
      <c r="DMR13" s="12"/>
      <c r="DMS13" s="11"/>
      <c r="DMT13" s="18"/>
      <c r="DMU13" s="17"/>
      <c r="DMV13" s="17"/>
      <c r="DMW13" s="17"/>
      <c r="DMX13" s="11"/>
      <c r="DMY13" s="11"/>
      <c r="DMZ13" s="11"/>
      <c r="DNA13" s="11"/>
      <c r="DNB13" s="12"/>
      <c r="DNC13" s="11"/>
      <c r="DND13" s="18"/>
      <c r="DNE13" s="17"/>
      <c r="DNF13" s="17"/>
      <c r="DNG13" s="17"/>
      <c r="DNH13" s="11"/>
      <c r="DNI13" s="11"/>
      <c r="DNJ13" s="11"/>
      <c r="DNK13" s="11"/>
      <c r="DNL13" s="12"/>
      <c r="DNM13" s="11"/>
      <c r="DNN13" s="18"/>
      <c r="DNO13" s="17"/>
      <c r="DNP13" s="17"/>
      <c r="DNQ13" s="17"/>
      <c r="DNR13" s="11"/>
      <c r="DNS13" s="11"/>
      <c r="DNT13" s="11"/>
      <c r="DNU13" s="11"/>
      <c r="DNV13" s="12"/>
      <c r="DNW13" s="11"/>
      <c r="DNX13" s="18"/>
      <c r="DNY13" s="17"/>
      <c r="DNZ13" s="17"/>
      <c r="DOA13" s="17"/>
      <c r="DOB13" s="11"/>
      <c r="DOC13" s="11"/>
      <c r="DOD13" s="11"/>
      <c r="DOE13" s="11"/>
      <c r="DOF13" s="12"/>
      <c r="DOG13" s="11"/>
      <c r="DOH13" s="18"/>
      <c r="DOI13" s="17"/>
      <c r="DOJ13" s="17"/>
      <c r="DOK13" s="17"/>
      <c r="DOL13" s="11"/>
      <c r="DOM13" s="11"/>
      <c r="DON13" s="11"/>
      <c r="DOO13" s="11"/>
      <c r="DOP13" s="12"/>
      <c r="DOQ13" s="11"/>
      <c r="DOR13" s="18"/>
      <c r="DOS13" s="17"/>
      <c r="DOT13" s="17"/>
      <c r="DOU13" s="17"/>
      <c r="DOV13" s="11"/>
      <c r="DOW13" s="11"/>
      <c r="DOX13" s="11"/>
      <c r="DOY13" s="11"/>
      <c r="DOZ13" s="12"/>
      <c r="DPA13" s="11"/>
      <c r="DPB13" s="18"/>
      <c r="DPC13" s="17"/>
      <c r="DPD13" s="17"/>
      <c r="DPE13" s="17"/>
      <c r="DPF13" s="11"/>
      <c r="DPG13" s="11"/>
      <c r="DPH13" s="11"/>
      <c r="DPI13" s="11"/>
      <c r="DPJ13" s="12"/>
      <c r="DPK13" s="11"/>
      <c r="DPL13" s="18"/>
      <c r="DPM13" s="17"/>
      <c r="DPN13" s="17"/>
      <c r="DPO13" s="17"/>
      <c r="DPP13" s="11"/>
      <c r="DPQ13" s="11"/>
      <c r="DPR13" s="11"/>
      <c r="DPS13" s="11"/>
      <c r="DPT13" s="12"/>
      <c r="DPU13" s="11"/>
      <c r="DPV13" s="18"/>
      <c r="DPW13" s="17"/>
      <c r="DPX13" s="17"/>
      <c r="DPY13" s="17"/>
      <c r="DPZ13" s="11"/>
      <c r="DQA13" s="11"/>
      <c r="DQB13" s="11"/>
      <c r="DQC13" s="11"/>
      <c r="DQD13" s="12"/>
      <c r="DQE13" s="11"/>
      <c r="DQF13" s="18"/>
      <c r="DQG13" s="17"/>
      <c r="DQH13" s="17"/>
      <c r="DQI13" s="17"/>
      <c r="DQJ13" s="11"/>
      <c r="DQK13" s="11"/>
      <c r="DQL13" s="11"/>
      <c r="DQM13" s="11"/>
      <c r="DQN13" s="12"/>
      <c r="DQO13" s="11"/>
      <c r="DQP13" s="18"/>
      <c r="DQQ13" s="17"/>
      <c r="DQR13" s="17"/>
      <c r="DQS13" s="17"/>
      <c r="DQT13" s="11"/>
      <c r="DQU13" s="11"/>
      <c r="DQV13" s="11"/>
      <c r="DQW13" s="11"/>
      <c r="DQX13" s="12"/>
      <c r="DQY13" s="11"/>
      <c r="DQZ13" s="18"/>
      <c r="DRA13" s="17"/>
      <c r="DRB13" s="17"/>
      <c r="DRC13" s="17"/>
      <c r="DRD13" s="11"/>
      <c r="DRE13" s="11"/>
      <c r="DRF13" s="11"/>
      <c r="DRG13" s="11"/>
      <c r="DRH13" s="12"/>
      <c r="DRI13" s="11"/>
      <c r="DRJ13" s="18"/>
      <c r="DRK13" s="17"/>
      <c r="DRL13" s="17"/>
      <c r="DRM13" s="17"/>
      <c r="DRN13" s="11"/>
      <c r="DRO13" s="11"/>
      <c r="DRP13" s="11"/>
      <c r="DRQ13" s="11"/>
      <c r="DRR13" s="12"/>
      <c r="DRS13" s="11"/>
      <c r="DRT13" s="18"/>
      <c r="DRU13" s="17"/>
      <c r="DRV13" s="17"/>
      <c r="DRW13" s="17"/>
      <c r="DRX13" s="11"/>
      <c r="DRY13" s="11"/>
      <c r="DRZ13" s="11"/>
      <c r="DSA13" s="11"/>
      <c r="DSB13" s="12"/>
      <c r="DSC13" s="11"/>
      <c r="DSD13" s="18"/>
      <c r="DSE13" s="17"/>
      <c r="DSF13" s="17"/>
      <c r="DSG13" s="17"/>
      <c r="DSH13" s="11"/>
      <c r="DSI13" s="11"/>
      <c r="DSJ13" s="11"/>
      <c r="DSK13" s="11"/>
      <c r="DSL13" s="12"/>
      <c r="DSM13" s="11"/>
      <c r="DSN13" s="18"/>
      <c r="DSO13" s="17"/>
      <c r="DSP13" s="17"/>
      <c r="DSQ13" s="17"/>
      <c r="DSR13" s="11"/>
      <c r="DSS13" s="11"/>
      <c r="DST13" s="11"/>
      <c r="DSU13" s="11"/>
      <c r="DSV13" s="12"/>
      <c r="DSW13" s="11"/>
      <c r="DSX13" s="18"/>
      <c r="DSY13" s="17"/>
      <c r="DSZ13" s="17"/>
      <c r="DTA13" s="17"/>
      <c r="DTB13" s="11"/>
      <c r="DTC13" s="11"/>
      <c r="DTD13" s="11"/>
      <c r="DTE13" s="11"/>
      <c r="DTF13" s="12"/>
      <c r="DTG13" s="11"/>
      <c r="DTH13" s="18"/>
      <c r="DTI13" s="17"/>
      <c r="DTJ13" s="17"/>
      <c r="DTK13" s="17"/>
      <c r="DTL13" s="11"/>
      <c r="DTM13" s="11"/>
      <c r="DTN13" s="11"/>
      <c r="DTO13" s="11"/>
      <c r="DTP13" s="12"/>
      <c r="DTQ13" s="11"/>
      <c r="DTR13" s="18"/>
      <c r="DTS13" s="17"/>
      <c r="DTT13" s="17"/>
      <c r="DTU13" s="17"/>
      <c r="DTV13" s="11"/>
      <c r="DTW13" s="11"/>
      <c r="DTX13" s="11"/>
      <c r="DTY13" s="11"/>
      <c r="DTZ13" s="12"/>
      <c r="DUA13" s="11"/>
      <c r="DUB13" s="18"/>
      <c r="DUC13" s="17"/>
      <c r="DUD13" s="17"/>
      <c r="DUE13" s="17"/>
      <c r="DUF13" s="11"/>
      <c r="DUG13" s="11"/>
      <c r="DUH13" s="11"/>
      <c r="DUI13" s="11"/>
      <c r="DUJ13" s="12"/>
      <c r="DUK13" s="11"/>
      <c r="DUL13" s="18"/>
      <c r="DUM13" s="17"/>
      <c r="DUN13" s="17"/>
      <c r="DUO13" s="17"/>
      <c r="DUP13" s="11"/>
      <c r="DUQ13" s="11"/>
      <c r="DUR13" s="11"/>
      <c r="DUS13" s="11"/>
      <c r="DUT13" s="12"/>
      <c r="DUU13" s="11"/>
      <c r="DUV13" s="18"/>
      <c r="DUW13" s="17"/>
      <c r="DUX13" s="17"/>
      <c r="DUY13" s="17"/>
      <c r="DUZ13" s="11"/>
      <c r="DVA13" s="11"/>
      <c r="DVB13" s="11"/>
      <c r="DVC13" s="11"/>
      <c r="DVD13" s="12"/>
      <c r="DVE13" s="11"/>
      <c r="DVF13" s="18"/>
      <c r="DVG13" s="17"/>
      <c r="DVH13" s="17"/>
      <c r="DVI13" s="17"/>
      <c r="DVJ13" s="11"/>
      <c r="DVK13" s="11"/>
      <c r="DVL13" s="11"/>
      <c r="DVM13" s="11"/>
      <c r="DVN13" s="12"/>
      <c r="DVO13" s="11"/>
      <c r="DVP13" s="18"/>
      <c r="DVQ13" s="17"/>
      <c r="DVR13" s="17"/>
      <c r="DVS13" s="17"/>
      <c r="DVT13" s="11"/>
      <c r="DVU13" s="11"/>
      <c r="DVV13" s="11"/>
      <c r="DVW13" s="11"/>
      <c r="DVX13" s="12"/>
      <c r="DVY13" s="11"/>
      <c r="DVZ13" s="18"/>
      <c r="DWA13" s="17"/>
      <c r="DWB13" s="17"/>
      <c r="DWC13" s="17"/>
      <c r="DWD13" s="11"/>
      <c r="DWE13" s="11"/>
      <c r="DWF13" s="11"/>
      <c r="DWG13" s="11"/>
      <c r="DWH13" s="12"/>
      <c r="DWI13" s="11"/>
      <c r="DWJ13" s="18"/>
      <c r="DWK13" s="17"/>
      <c r="DWL13" s="17"/>
      <c r="DWM13" s="17"/>
      <c r="DWN13" s="11"/>
      <c r="DWO13" s="11"/>
      <c r="DWP13" s="11"/>
      <c r="DWQ13" s="11"/>
      <c r="DWR13" s="12"/>
      <c r="DWS13" s="11"/>
      <c r="DWT13" s="18"/>
      <c r="DWU13" s="17"/>
      <c r="DWV13" s="17"/>
      <c r="DWW13" s="17"/>
      <c r="DWX13" s="11"/>
      <c r="DWY13" s="11"/>
      <c r="DWZ13" s="11"/>
      <c r="DXA13" s="11"/>
      <c r="DXB13" s="12"/>
      <c r="DXC13" s="11"/>
      <c r="DXD13" s="18"/>
      <c r="DXE13" s="17"/>
      <c r="DXF13" s="17"/>
      <c r="DXG13" s="17"/>
      <c r="DXH13" s="11"/>
      <c r="DXI13" s="11"/>
      <c r="DXJ13" s="11"/>
      <c r="DXK13" s="11"/>
      <c r="DXL13" s="12"/>
      <c r="DXM13" s="11"/>
      <c r="DXN13" s="18"/>
      <c r="DXO13" s="17"/>
      <c r="DXP13" s="17"/>
      <c r="DXQ13" s="17"/>
      <c r="DXR13" s="11"/>
      <c r="DXS13" s="11"/>
      <c r="DXT13" s="11"/>
      <c r="DXU13" s="11"/>
      <c r="DXV13" s="12"/>
      <c r="DXW13" s="11"/>
      <c r="DXX13" s="18"/>
      <c r="DXY13" s="17"/>
      <c r="DXZ13" s="17"/>
      <c r="DYA13" s="17"/>
      <c r="DYB13" s="11"/>
      <c r="DYC13" s="11"/>
      <c r="DYD13" s="11"/>
      <c r="DYE13" s="11"/>
      <c r="DYF13" s="12"/>
      <c r="DYG13" s="11"/>
      <c r="DYH13" s="18"/>
      <c r="DYI13" s="17"/>
      <c r="DYJ13" s="17"/>
      <c r="DYK13" s="17"/>
      <c r="DYL13" s="11"/>
      <c r="DYM13" s="11"/>
      <c r="DYN13" s="11"/>
      <c r="DYO13" s="11"/>
      <c r="DYP13" s="12"/>
      <c r="DYQ13" s="11"/>
      <c r="DYR13" s="18"/>
      <c r="DYS13" s="17"/>
      <c r="DYT13" s="17"/>
      <c r="DYU13" s="17"/>
      <c r="DYV13" s="11"/>
      <c r="DYW13" s="11"/>
      <c r="DYX13" s="11"/>
      <c r="DYY13" s="11"/>
      <c r="DYZ13" s="12"/>
      <c r="DZA13" s="11"/>
      <c r="DZB13" s="18"/>
      <c r="DZC13" s="17"/>
      <c r="DZD13" s="17"/>
      <c r="DZE13" s="17"/>
      <c r="DZF13" s="11"/>
      <c r="DZG13" s="11"/>
      <c r="DZH13" s="11"/>
      <c r="DZI13" s="11"/>
      <c r="DZJ13" s="12"/>
      <c r="DZK13" s="11"/>
      <c r="DZL13" s="18"/>
      <c r="DZM13" s="17"/>
      <c r="DZN13" s="17"/>
      <c r="DZO13" s="17"/>
      <c r="DZP13" s="11"/>
      <c r="DZQ13" s="11"/>
      <c r="DZR13" s="11"/>
      <c r="DZS13" s="11"/>
      <c r="DZT13" s="12"/>
      <c r="DZU13" s="11"/>
      <c r="DZV13" s="18"/>
      <c r="DZW13" s="17"/>
      <c r="DZX13" s="17"/>
      <c r="DZY13" s="17"/>
      <c r="DZZ13" s="11"/>
      <c r="EAA13" s="11"/>
      <c r="EAB13" s="11"/>
      <c r="EAC13" s="11"/>
      <c r="EAD13" s="12"/>
      <c r="EAE13" s="11"/>
      <c r="EAF13" s="18"/>
      <c r="EAG13" s="17"/>
      <c r="EAH13" s="17"/>
      <c r="EAI13" s="17"/>
      <c r="EAJ13" s="11"/>
      <c r="EAK13" s="11"/>
      <c r="EAL13" s="11"/>
      <c r="EAM13" s="11"/>
      <c r="EAN13" s="12"/>
      <c r="EAO13" s="11"/>
      <c r="EAP13" s="18"/>
      <c r="EAQ13" s="17"/>
      <c r="EAR13" s="17"/>
      <c r="EAS13" s="17"/>
      <c r="EAT13" s="11"/>
      <c r="EAU13" s="11"/>
      <c r="EAV13" s="11"/>
      <c r="EAW13" s="11"/>
      <c r="EAX13" s="12"/>
      <c r="EAY13" s="11"/>
      <c r="EAZ13" s="18"/>
      <c r="EBA13" s="17"/>
      <c r="EBB13" s="17"/>
      <c r="EBC13" s="17"/>
      <c r="EBD13" s="11"/>
      <c r="EBE13" s="11"/>
      <c r="EBF13" s="11"/>
      <c r="EBG13" s="11"/>
      <c r="EBH13" s="12"/>
      <c r="EBI13" s="11"/>
      <c r="EBJ13" s="18"/>
      <c r="EBK13" s="17"/>
      <c r="EBL13" s="17"/>
      <c r="EBM13" s="17"/>
      <c r="EBN13" s="11"/>
      <c r="EBO13" s="11"/>
      <c r="EBP13" s="11"/>
      <c r="EBQ13" s="11"/>
      <c r="EBR13" s="12"/>
      <c r="EBS13" s="11"/>
      <c r="EBT13" s="18"/>
      <c r="EBU13" s="17"/>
      <c r="EBV13" s="17"/>
      <c r="EBW13" s="17"/>
      <c r="EBX13" s="11"/>
      <c r="EBY13" s="11"/>
      <c r="EBZ13" s="11"/>
      <c r="ECA13" s="11"/>
      <c r="ECB13" s="12"/>
      <c r="ECC13" s="11"/>
      <c r="ECD13" s="18"/>
      <c r="ECE13" s="17"/>
      <c r="ECF13" s="17"/>
      <c r="ECG13" s="17"/>
      <c r="ECH13" s="11"/>
      <c r="ECI13" s="11"/>
      <c r="ECJ13" s="11"/>
      <c r="ECK13" s="11"/>
      <c r="ECL13" s="12"/>
      <c r="ECM13" s="11"/>
      <c r="ECN13" s="18"/>
      <c r="ECO13" s="17"/>
      <c r="ECP13" s="17"/>
      <c r="ECQ13" s="17"/>
      <c r="ECR13" s="11"/>
      <c r="ECS13" s="11"/>
      <c r="ECT13" s="11"/>
      <c r="ECU13" s="11"/>
      <c r="ECV13" s="12"/>
      <c r="ECW13" s="11"/>
      <c r="ECX13" s="18"/>
      <c r="ECY13" s="17"/>
      <c r="ECZ13" s="17"/>
      <c r="EDA13" s="17"/>
      <c r="EDB13" s="11"/>
      <c r="EDC13" s="11"/>
      <c r="EDD13" s="11"/>
      <c r="EDE13" s="11"/>
      <c r="EDF13" s="12"/>
      <c r="EDG13" s="11"/>
      <c r="EDH13" s="18"/>
      <c r="EDI13" s="17"/>
      <c r="EDJ13" s="17"/>
      <c r="EDK13" s="17"/>
      <c r="EDL13" s="11"/>
      <c r="EDM13" s="11"/>
      <c r="EDN13" s="11"/>
      <c r="EDO13" s="11"/>
      <c r="EDP13" s="12"/>
      <c r="EDQ13" s="11"/>
      <c r="EDR13" s="18"/>
      <c r="EDS13" s="17"/>
      <c r="EDT13" s="17"/>
      <c r="EDU13" s="17"/>
      <c r="EDV13" s="11"/>
      <c r="EDW13" s="11"/>
      <c r="EDX13" s="11"/>
      <c r="EDY13" s="11"/>
      <c r="EDZ13" s="12"/>
      <c r="EEA13" s="11"/>
      <c r="EEB13" s="18"/>
      <c r="EEC13" s="17"/>
      <c r="EED13" s="17"/>
      <c r="EEE13" s="17"/>
      <c r="EEF13" s="11"/>
      <c r="EEG13" s="11"/>
      <c r="EEH13" s="11"/>
      <c r="EEI13" s="11"/>
      <c r="EEJ13" s="12"/>
      <c r="EEK13" s="11"/>
      <c r="EEL13" s="18"/>
      <c r="EEM13" s="17"/>
      <c r="EEN13" s="17"/>
      <c r="EEO13" s="17"/>
      <c r="EEP13" s="11"/>
      <c r="EEQ13" s="11"/>
      <c r="EER13" s="11"/>
      <c r="EES13" s="11"/>
      <c r="EET13" s="12"/>
      <c r="EEU13" s="11"/>
      <c r="EEV13" s="18"/>
      <c r="EEW13" s="17"/>
      <c r="EEX13" s="17"/>
      <c r="EEY13" s="17"/>
      <c r="EEZ13" s="11"/>
      <c r="EFA13" s="11"/>
      <c r="EFB13" s="11"/>
      <c r="EFC13" s="11"/>
      <c r="EFD13" s="12"/>
      <c r="EFE13" s="11"/>
      <c r="EFF13" s="18"/>
      <c r="EFG13" s="17"/>
      <c r="EFH13" s="17"/>
      <c r="EFI13" s="17"/>
      <c r="EFJ13" s="11"/>
      <c r="EFK13" s="11"/>
      <c r="EFL13" s="11"/>
      <c r="EFM13" s="11"/>
      <c r="EFN13" s="12"/>
      <c r="EFO13" s="11"/>
      <c r="EFP13" s="18"/>
      <c r="EFQ13" s="17"/>
      <c r="EFR13" s="17"/>
      <c r="EFS13" s="17"/>
      <c r="EFT13" s="11"/>
      <c r="EFU13" s="11"/>
      <c r="EFV13" s="11"/>
      <c r="EFW13" s="11"/>
      <c r="EFX13" s="12"/>
      <c r="EFY13" s="11"/>
      <c r="EFZ13" s="18"/>
      <c r="EGA13" s="17"/>
      <c r="EGB13" s="17"/>
      <c r="EGC13" s="17"/>
      <c r="EGD13" s="11"/>
      <c r="EGE13" s="11"/>
      <c r="EGF13" s="11"/>
      <c r="EGG13" s="11"/>
      <c r="EGH13" s="12"/>
      <c r="EGI13" s="11"/>
      <c r="EGJ13" s="18"/>
      <c r="EGK13" s="17"/>
      <c r="EGL13" s="17"/>
      <c r="EGM13" s="17"/>
      <c r="EGN13" s="11"/>
      <c r="EGO13" s="11"/>
      <c r="EGP13" s="11"/>
      <c r="EGQ13" s="11"/>
      <c r="EGR13" s="12"/>
      <c r="EGS13" s="11"/>
      <c r="EGT13" s="18"/>
      <c r="EGU13" s="17"/>
      <c r="EGV13" s="17"/>
      <c r="EGW13" s="17"/>
      <c r="EGX13" s="11"/>
      <c r="EGY13" s="11"/>
      <c r="EGZ13" s="11"/>
      <c r="EHA13" s="11"/>
      <c r="EHB13" s="12"/>
      <c r="EHC13" s="11"/>
      <c r="EHD13" s="18"/>
      <c r="EHE13" s="17"/>
      <c r="EHF13" s="17"/>
      <c r="EHG13" s="17"/>
      <c r="EHH13" s="11"/>
      <c r="EHI13" s="11"/>
      <c r="EHJ13" s="11"/>
      <c r="EHK13" s="11"/>
      <c r="EHL13" s="12"/>
      <c r="EHM13" s="11"/>
      <c r="EHN13" s="18"/>
      <c r="EHO13" s="17"/>
      <c r="EHP13" s="17"/>
      <c r="EHQ13" s="17"/>
      <c r="EHR13" s="11"/>
      <c r="EHS13" s="11"/>
      <c r="EHT13" s="11"/>
      <c r="EHU13" s="11"/>
      <c r="EHV13" s="12"/>
      <c r="EHW13" s="11"/>
      <c r="EHX13" s="18"/>
      <c r="EHY13" s="17"/>
      <c r="EHZ13" s="17"/>
      <c r="EIA13" s="17"/>
      <c r="EIB13" s="11"/>
      <c r="EIC13" s="11"/>
      <c r="EID13" s="11"/>
      <c r="EIE13" s="11"/>
      <c r="EIF13" s="12"/>
      <c r="EIG13" s="11"/>
      <c r="EIH13" s="18"/>
      <c r="EII13" s="17"/>
      <c r="EIJ13" s="17"/>
      <c r="EIK13" s="17"/>
      <c r="EIL13" s="11"/>
      <c r="EIM13" s="11"/>
      <c r="EIN13" s="11"/>
      <c r="EIO13" s="11"/>
      <c r="EIP13" s="12"/>
      <c r="EIQ13" s="11"/>
      <c r="EIR13" s="18"/>
      <c r="EIS13" s="17"/>
      <c r="EIT13" s="17"/>
      <c r="EIU13" s="17"/>
      <c r="EIV13" s="11"/>
      <c r="EIW13" s="11"/>
      <c r="EIX13" s="11"/>
      <c r="EIY13" s="11"/>
      <c r="EIZ13" s="12"/>
      <c r="EJA13" s="11"/>
      <c r="EJB13" s="18"/>
      <c r="EJC13" s="17"/>
      <c r="EJD13" s="17"/>
      <c r="EJE13" s="17"/>
      <c r="EJF13" s="11"/>
      <c r="EJG13" s="11"/>
      <c r="EJH13" s="11"/>
      <c r="EJI13" s="11"/>
      <c r="EJJ13" s="12"/>
      <c r="EJK13" s="11"/>
      <c r="EJL13" s="18"/>
      <c r="EJM13" s="17"/>
      <c r="EJN13" s="17"/>
      <c r="EJO13" s="17"/>
      <c r="EJP13" s="11"/>
      <c r="EJQ13" s="11"/>
      <c r="EJR13" s="11"/>
      <c r="EJS13" s="11"/>
      <c r="EJT13" s="12"/>
      <c r="EJU13" s="11"/>
      <c r="EJV13" s="18"/>
      <c r="EJW13" s="17"/>
      <c r="EJX13" s="17"/>
      <c r="EJY13" s="17"/>
      <c r="EJZ13" s="11"/>
      <c r="EKA13" s="11"/>
      <c r="EKB13" s="11"/>
      <c r="EKC13" s="11"/>
      <c r="EKD13" s="12"/>
      <c r="EKE13" s="11"/>
      <c r="EKF13" s="18"/>
      <c r="EKG13" s="17"/>
      <c r="EKH13" s="17"/>
      <c r="EKI13" s="17"/>
      <c r="EKJ13" s="11"/>
      <c r="EKK13" s="11"/>
      <c r="EKL13" s="11"/>
      <c r="EKM13" s="11"/>
      <c r="EKN13" s="12"/>
      <c r="EKO13" s="11"/>
      <c r="EKP13" s="18"/>
      <c r="EKQ13" s="17"/>
      <c r="EKR13" s="17"/>
      <c r="EKS13" s="17"/>
      <c r="EKT13" s="11"/>
      <c r="EKU13" s="11"/>
      <c r="EKV13" s="11"/>
      <c r="EKW13" s="11"/>
      <c r="EKX13" s="12"/>
      <c r="EKY13" s="11"/>
      <c r="EKZ13" s="18"/>
      <c r="ELA13" s="17"/>
      <c r="ELB13" s="17"/>
      <c r="ELC13" s="17"/>
      <c r="ELD13" s="11"/>
      <c r="ELE13" s="11"/>
      <c r="ELF13" s="11"/>
      <c r="ELG13" s="11"/>
      <c r="ELH13" s="12"/>
      <c r="ELI13" s="11"/>
      <c r="ELJ13" s="18"/>
      <c r="ELK13" s="17"/>
      <c r="ELL13" s="17"/>
      <c r="ELM13" s="17"/>
      <c r="ELN13" s="11"/>
      <c r="ELO13" s="11"/>
      <c r="ELP13" s="11"/>
      <c r="ELQ13" s="11"/>
      <c r="ELR13" s="12"/>
      <c r="ELS13" s="11"/>
      <c r="ELT13" s="18"/>
      <c r="ELU13" s="17"/>
      <c r="ELV13" s="17"/>
      <c r="ELW13" s="17"/>
      <c r="ELX13" s="11"/>
      <c r="ELY13" s="11"/>
      <c r="ELZ13" s="11"/>
      <c r="EMA13" s="11"/>
      <c r="EMB13" s="12"/>
      <c r="EMC13" s="11"/>
      <c r="EMD13" s="18"/>
      <c r="EME13" s="17"/>
      <c r="EMF13" s="17"/>
      <c r="EMG13" s="17"/>
      <c r="EMH13" s="11"/>
      <c r="EMI13" s="11"/>
      <c r="EMJ13" s="11"/>
      <c r="EMK13" s="11"/>
      <c r="EML13" s="12"/>
      <c r="EMM13" s="11"/>
      <c r="EMN13" s="18"/>
      <c r="EMO13" s="17"/>
      <c r="EMP13" s="17"/>
      <c r="EMQ13" s="17"/>
      <c r="EMR13" s="11"/>
      <c r="EMS13" s="11"/>
      <c r="EMT13" s="11"/>
      <c r="EMU13" s="11"/>
      <c r="EMV13" s="12"/>
      <c r="EMW13" s="11"/>
      <c r="EMX13" s="18"/>
      <c r="EMY13" s="17"/>
      <c r="EMZ13" s="17"/>
      <c r="ENA13" s="17"/>
      <c r="ENB13" s="11"/>
      <c r="ENC13" s="11"/>
      <c r="END13" s="11"/>
      <c r="ENE13" s="11"/>
      <c r="ENF13" s="12"/>
      <c r="ENG13" s="11"/>
      <c r="ENH13" s="18"/>
      <c r="ENI13" s="17"/>
      <c r="ENJ13" s="17"/>
      <c r="ENK13" s="17"/>
      <c r="ENL13" s="11"/>
      <c r="ENM13" s="11"/>
      <c r="ENN13" s="11"/>
      <c r="ENO13" s="11"/>
      <c r="ENP13" s="12"/>
      <c r="ENQ13" s="11"/>
      <c r="ENR13" s="18"/>
      <c r="ENS13" s="17"/>
      <c r="ENT13" s="17"/>
      <c r="ENU13" s="17"/>
      <c r="ENV13" s="11"/>
      <c r="ENW13" s="11"/>
      <c r="ENX13" s="11"/>
      <c r="ENY13" s="11"/>
      <c r="ENZ13" s="12"/>
      <c r="EOA13" s="11"/>
      <c r="EOB13" s="18"/>
      <c r="EOC13" s="17"/>
      <c r="EOD13" s="17"/>
      <c r="EOE13" s="17"/>
      <c r="EOF13" s="11"/>
      <c r="EOG13" s="11"/>
      <c r="EOH13" s="11"/>
      <c r="EOI13" s="11"/>
      <c r="EOJ13" s="12"/>
      <c r="EOK13" s="11"/>
      <c r="EOL13" s="18"/>
      <c r="EOM13" s="17"/>
      <c r="EON13" s="17"/>
      <c r="EOO13" s="17"/>
      <c r="EOP13" s="11"/>
      <c r="EOQ13" s="11"/>
      <c r="EOR13" s="11"/>
      <c r="EOS13" s="11"/>
      <c r="EOT13" s="12"/>
      <c r="EOU13" s="11"/>
      <c r="EOV13" s="18"/>
      <c r="EOW13" s="17"/>
      <c r="EOX13" s="17"/>
      <c r="EOY13" s="17"/>
      <c r="EOZ13" s="11"/>
      <c r="EPA13" s="11"/>
      <c r="EPB13" s="11"/>
      <c r="EPC13" s="11"/>
      <c r="EPD13" s="12"/>
      <c r="EPE13" s="11"/>
      <c r="EPF13" s="18"/>
      <c r="EPG13" s="17"/>
      <c r="EPH13" s="17"/>
      <c r="EPI13" s="17"/>
      <c r="EPJ13" s="11"/>
      <c r="EPK13" s="11"/>
      <c r="EPL13" s="11"/>
      <c r="EPM13" s="11"/>
      <c r="EPN13" s="12"/>
      <c r="EPO13" s="11"/>
      <c r="EPP13" s="18"/>
      <c r="EPQ13" s="17"/>
      <c r="EPR13" s="17"/>
      <c r="EPS13" s="17"/>
      <c r="EPT13" s="11"/>
      <c r="EPU13" s="11"/>
      <c r="EPV13" s="11"/>
      <c r="EPW13" s="11"/>
      <c r="EPX13" s="12"/>
      <c r="EPY13" s="11"/>
      <c r="EPZ13" s="18"/>
      <c r="EQA13" s="17"/>
      <c r="EQB13" s="17"/>
      <c r="EQC13" s="17"/>
      <c r="EQD13" s="11"/>
      <c r="EQE13" s="11"/>
      <c r="EQF13" s="11"/>
      <c r="EQG13" s="11"/>
      <c r="EQH13" s="12"/>
      <c r="EQI13" s="11"/>
      <c r="EQJ13" s="18"/>
      <c r="EQK13" s="17"/>
      <c r="EQL13" s="17"/>
      <c r="EQM13" s="17"/>
      <c r="EQN13" s="11"/>
      <c r="EQO13" s="11"/>
      <c r="EQP13" s="11"/>
      <c r="EQQ13" s="11"/>
      <c r="EQR13" s="12"/>
      <c r="EQS13" s="11"/>
      <c r="EQT13" s="18"/>
      <c r="EQU13" s="17"/>
      <c r="EQV13" s="17"/>
      <c r="EQW13" s="17"/>
      <c r="EQX13" s="11"/>
      <c r="EQY13" s="11"/>
      <c r="EQZ13" s="11"/>
      <c r="ERA13" s="11"/>
      <c r="ERB13" s="12"/>
      <c r="ERC13" s="11"/>
      <c r="ERD13" s="18"/>
      <c r="ERE13" s="17"/>
      <c r="ERF13" s="17"/>
      <c r="ERG13" s="17"/>
      <c r="ERH13" s="11"/>
      <c r="ERI13" s="11"/>
      <c r="ERJ13" s="11"/>
      <c r="ERK13" s="11"/>
      <c r="ERL13" s="12"/>
      <c r="ERM13" s="11"/>
      <c r="ERN13" s="18"/>
      <c r="ERO13" s="17"/>
      <c r="ERP13" s="17"/>
      <c r="ERQ13" s="17"/>
      <c r="ERR13" s="11"/>
      <c r="ERS13" s="11"/>
      <c r="ERT13" s="11"/>
      <c r="ERU13" s="11"/>
      <c r="ERV13" s="12"/>
      <c r="ERW13" s="11"/>
      <c r="ERX13" s="18"/>
      <c r="ERY13" s="17"/>
      <c r="ERZ13" s="17"/>
      <c r="ESA13" s="17"/>
      <c r="ESB13" s="11"/>
      <c r="ESC13" s="11"/>
      <c r="ESD13" s="11"/>
      <c r="ESE13" s="11"/>
      <c r="ESF13" s="12"/>
      <c r="ESG13" s="11"/>
      <c r="ESH13" s="18"/>
      <c r="ESI13" s="17"/>
      <c r="ESJ13" s="17"/>
      <c r="ESK13" s="17"/>
      <c r="ESL13" s="11"/>
      <c r="ESM13" s="11"/>
      <c r="ESN13" s="11"/>
      <c r="ESO13" s="11"/>
      <c r="ESP13" s="12"/>
      <c r="ESQ13" s="11"/>
      <c r="ESR13" s="18"/>
      <c r="ESS13" s="17"/>
      <c r="EST13" s="17"/>
      <c r="ESU13" s="17"/>
      <c r="ESV13" s="11"/>
      <c r="ESW13" s="11"/>
      <c r="ESX13" s="11"/>
      <c r="ESY13" s="11"/>
      <c r="ESZ13" s="12"/>
      <c r="ETA13" s="11"/>
      <c r="ETB13" s="18"/>
      <c r="ETC13" s="17"/>
      <c r="ETD13" s="17"/>
      <c r="ETE13" s="17"/>
      <c r="ETF13" s="11"/>
      <c r="ETG13" s="11"/>
      <c r="ETH13" s="11"/>
      <c r="ETI13" s="11"/>
      <c r="ETJ13" s="12"/>
      <c r="ETK13" s="11"/>
      <c r="ETL13" s="18"/>
      <c r="ETM13" s="17"/>
      <c r="ETN13" s="17"/>
      <c r="ETO13" s="17"/>
      <c r="ETP13" s="11"/>
      <c r="ETQ13" s="11"/>
      <c r="ETR13" s="11"/>
      <c r="ETS13" s="11"/>
      <c r="ETT13" s="12"/>
      <c r="ETU13" s="11"/>
      <c r="ETV13" s="18"/>
      <c r="ETW13" s="17"/>
      <c r="ETX13" s="17"/>
      <c r="ETY13" s="17"/>
      <c r="ETZ13" s="11"/>
      <c r="EUA13" s="11"/>
      <c r="EUB13" s="11"/>
      <c r="EUC13" s="11"/>
      <c r="EUD13" s="12"/>
      <c r="EUE13" s="11"/>
      <c r="EUF13" s="18"/>
      <c r="EUG13" s="17"/>
      <c r="EUH13" s="17"/>
      <c r="EUI13" s="17"/>
      <c r="EUJ13" s="11"/>
      <c r="EUK13" s="11"/>
      <c r="EUL13" s="11"/>
      <c r="EUM13" s="11"/>
      <c r="EUN13" s="12"/>
      <c r="EUO13" s="11"/>
      <c r="EUP13" s="18"/>
      <c r="EUQ13" s="17"/>
      <c r="EUR13" s="17"/>
      <c r="EUS13" s="17"/>
      <c r="EUT13" s="11"/>
      <c r="EUU13" s="11"/>
      <c r="EUV13" s="11"/>
      <c r="EUW13" s="11"/>
      <c r="EUX13" s="12"/>
      <c r="EUY13" s="11"/>
      <c r="EUZ13" s="18"/>
      <c r="EVA13" s="17"/>
      <c r="EVB13" s="17"/>
      <c r="EVC13" s="17"/>
      <c r="EVD13" s="11"/>
      <c r="EVE13" s="11"/>
      <c r="EVF13" s="11"/>
      <c r="EVG13" s="11"/>
      <c r="EVH13" s="12"/>
      <c r="EVI13" s="11"/>
      <c r="EVJ13" s="18"/>
      <c r="EVK13" s="17"/>
      <c r="EVL13" s="17"/>
      <c r="EVM13" s="17"/>
      <c r="EVN13" s="11"/>
      <c r="EVO13" s="11"/>
      <c r="EVP13" s="11"/>
      <c r="EVQ13" s="11"/>
      <c r="EVR13" s="12"/>
      <c r="EVS13" s="11"/>
      <c r="EVT13" s="18"/>
      <c r="EVU13" s="17"/>
      <c r="EVV13" s="17"/>
      <c r="EVW13" s="17"/>
      <c r="EVX13" s="11"/>
      <c r="EVY13" s="11"/>
      <c r="EVZ13" s="11"/>
      <c r="EWA13" s="11"/>
      <c r="EWB13" s="12"/>
      <c r="EWC13" s="11"/>
      <c r="EWD13" s="18"/>
      <c r="EWE13" s="17"/>
      <c r="EWF13" s="17"/>
      <c r="EWG13" s="17"/>
      <c r="EWH13" s="11"/>
      <c r="EWI13" s="11"/>
      <c r="EWJ13" s="11"/>
      <c r="EWK13" s="11"/>
      <c r="EWL13" s="12"/>
      <c r="EWM13" s="11"/>
      <c r="EWN13" s="18"/>
      <c r="EWO13" s="17"/>
      <c r="EWP13" s="17"/>
      <c r="EWQ13" s="17"/>
      <c r="EWR13" s="11"/>
      <c r="EWS13" s="11"/>
      <c r="EWT13" s="11"/>
      <c r="EWU13" s="11"/>
      <c r="EWV13" s="12"/>
      <c r="EWW13" s="11"/>
      <c r="EWX13" s="18"/>
      <c r="EWY13" s="17"/>
      <c r="EWZ13" s="17"/>
      <c r="EXA13" s="17"/>
      <c r="EXB13" s="11"/>
      <c r="EXC13" s="11"/>
      <c r="EXD13" s="11"/>
      <c r="EXE13" s="11"/>
      <c r="EXF13" s="12"/>
      <c r="EXG13" s="11"/>
      <c r="EXH13" s="18"/>
      <c r="EXI13" s="17"/>
      <c r="EXJ13" s="17"/>
      <c r="EXK13" s="17"/>
      <c r="EXL13" s="11"/>
      <c r="EXM13" s="11"/>
      <c r="EXN13" s="11"/>
      <c r="EXO13" s="11"/>
      <c r="EXP13" s="12"/>
      <c r="EXQ13" s="11"/>
      <c r="EXR13" s="18"/>
      <c r="EXS13" s="17"/>
      <c r="EXT13" s="17"/>
      <c r="EXU13" s="17"/>
      <c r="EXV13" s="11"/>
      <c r="EXW13" s="11"/>
      <c r="EXX13" s="11"/>
      <c r="EXY13" s="11"/>
      <c r="EXZ13" s="12"/>
      <c r="EYA13" s="11"/>
      <c r="EYB13" s="18"/>
      <c r="EYC13" s="17"/>
      <c r="EYD13" s="17"/>
      <c r="EYE13" s="17"/>
      <c r="EYF13" s="11"/>
      <c r="EYG13" s="11"/>
      <c r="EYH13" s="11"/>
      <c r="EYI13" s="11"/>
      <c r="EYJ13" s="12"/>
      <c r="EYK13" s="11"/>
      <c r="EYL13" s="18"/>
      <c r="EYM13" s="17"/>
      <c r="EYN13" s="17"/>
      <c r="EYO13" s="17"/>
      <c r="EYP13" s="11"/>
      <c r="EYQ13" s="11"/>
      <c r="EYR13" s="11"/>
      <c r="EYS13" s="11"/>
      <c r="EYT13" s="12"/>
      <c r="EYU13" s="11"/>
      <c r="EYV13" s="18"/>
      <c r="EYW13" s="17"/>
      <c r="EYX13" s="17"/>
      <c r="EYY13" s="17"/>
      <c r="EYZ13" s="11"/>
      <c r="EZA13" s="11"/>
      <c r="EZB13" s="11"/>
      <c r="EZC13" s="11"/>
      <c r="EZD13" s="12"/>
      <c r="EZE13" s="11"/>
      <c r="EZF13" s="18"/>
      <c r="EZG13" s="17"/>
      <c r="EZH13" s="17"/>
      <c r="EZI13" s="17"/>
      <c r="EZJ13" s="11"/>
      <c r="EZK13" s="11"/>
      <c r="EZL13" s="11"/>
      <c r="EZM13" s="11"/>
      <c r="EZN13" s="12"/>
      <c r="EZO13" s="11"/>
      <c r="EZP13" s="18"/>
      <c r="EZQ13" s="17"/>
      <c r="EZR13" s="17"/>
      <c r="EZS13" s="17"/>
      <c r="EZT13" s="11"/>
      <c r="EZU13" s="11"/>
      <c r="EZV13" s="11"/>
      <c r="EZW13" s="11"/>
      <c r="EZX13" s="12"/>
      <c r="EZY13" s="11"/>
      <c r="EZZ13" s="18"/>
      <c r="FAA13" s="17"/>
      <c r="FAB13" s="17"/>
      <c r="FAC13" s="17"/>
      <c r="FAD13" s="11"/>
      <c r="FAE13" s="11"/>
      <c r="FAF13" s="11"/>
      <c r="FAG13" s="11"/>
      <c r="FAH13" s="12"/>
      <c r="FAI13" s="11"/>
      <c r="FAJ13" s="18"/>
      <c r="FAK13" s="17"/>
      <c r="FAL13" s="17"/>
      <c r="FAM13" s="17"/>
      <c r="FAN13" s="11"/>
      <c r="FAO13" s="11"/>
      <c r="FAP13" s="11"/>
      <c r="FAQ13" s="11"/>
      <c r="FAR13" s="12"/>
      <c r="FAS13" s="11"/>
      <c r="FAT13" s="18"/>
      <c r="FAU13" s="17"/>
      <c r="FAV13" s="17"/>
      <c r="FAW13" s="17"/>
      <c r="FAX13" s="11"/>
      <c r="FAY13" s="11"/>
      <c r="FAZ13" s="11"/>
      <c r="FBA13" s="11"/>
      <c r="FBB13" s="12"/>
      <c r="FBC13" s="11"/>
      <c r="FBD13" s="18"/>
      <c r="FBE13" s="17"/>
      <c r="FBF13" s="17"/>
      <c r="FBG13" s="17"/>
      <c r="FBH13" s="11"/>
      <c r="FBI13" s="11"/>
      <c r="FBJ13" s="11"/>
      <c r="FBK13" s="11"/>
      <c r="FBL13" s="12"/>
      <c r="FBM13" s="11"/>
      <c r="FBN13" s="18"/>
      <c r="FBO13" s="17"/>
      <c r="FBP13" s="17"/>
      <c r="FBQ13" s="17"/>
      <c r="FBR13" s="11"/>
      <c r="FBS13" s="11"/>
      <c r="FBT13" s="11"/>
      <c r="FBU13" s="11"/>
      <c r="FBV13" s="12"/>
      <c r="FBW13" s="11"/>
      <c r="FBX13" s="18"/>
      <c r="FBY13" s="17"/>
      <c r="FBZ13" s="17"/>
      <c r="FCA13" s="17"/>
      <c r="FCB13" s="11"/>
      <c r="FCC13" s="11"/>
      <c r="FCD13" s="11"/>
      <c r="FCE13" s="11"/>
      <c r="FCF13" s="12"/>
      <c r="FCG13" s="11"/>
      <c r="FCH13" s="18"/>
      <c r="FCI13" s="17"/>
      <c r="FCJ13" s="17"/>
      <c r="FCK13" s="17"/>
      <c r="FCL13" s="11"/>
      <c r="FCM13" s="11"/>
      <c r="FCN13" s="11"/>
      <c r="FCO13" s="11"/>
      <c r="FCP13" s="12"/>
      <c r="FCQ13" s="11"/>
      <c r="FCR13" s="18"/>
      <c r="FCS13" s="17"/>
      <c r="FCT13" s="17"/>
      <c r="FCU13" s="17"/>
      <c r="FCV13" s="11"/>
      <c r="FCW13" s="11"/>
      <c r="FCX13" s="11"/>
      <c r="FCY13" s="11"/>
      <c r="FCZ13" s="12"/>
      <c r="FDA13" s="11"/>
      <c r="FDB13" s="18"/>
      <c r="FDC13" s="17"/>
      <c r="FDD13" s="17"/>
      <c r="FDE13" s="17"/>
      <c r="FDF13" s="11"/>
      <c r="FDG13" s="11"/>
      <c r="FDH13" s="11"/>
      <c r="FDI13" s="11"/>
      <c r="FDJ13" s="12"/>
      <c r="FDK13" s="11"/>
      <c r="FDL13" s="18"/>
      <c r="FDM13" s="17"/>
      <c r="FDN13" s="17"/>
      <c r="FDO13" s="17"/>
      <c r="FDP13" s="11"/>
      <c r="FDQ13" s="11"/>
      <c r="FDR13" s="11"/>
      <c r="FDS13" s="11"/>
      <c r="FDT13" s="12"/>
      <c r="FDU13" s="11"/>
      <c r="FDV13" s="18"/>
      <c r="FDW13" s="17"/>
      <c r="FDX13" s="17"/>
      <c r="FDY13" s="17"/>
      <c r="FDZ13" s="11"/>
      <c r="FEA13" s="11"/>
      <c r="FEB13" s="11"/>
      <c r="FEC13" s="11"/>
      <c r="FED13" s="12"/>
      <c r="FEE13" s="11"/>
      <c r="FEF13" s="18"/>
      <c r="FEG13" s="17"/>
      <c r="FEH13" s="17"/>
      <c r="FEI13" s="17"/>
      <c r="FEJ13" s="11"/>
      <c r="FEK13" s="11"/>
      <c r="FEL13" s="11"/>
      <c r="FEM13" s="11"/>
      <c r="FEN13" s="12"/>
      <c r="FEO13" s="11"/>
      <c r="FEP13" s="18"/>
      <c r="FEQ13" s="17"/>
      <c r="FER13" s="17"/>
      <c r="FES13" s="17"/>
      <c r="FET13" s="11"/>
      <c r="FEU13" s="11"/>
      <c r="FEV13" s="11"/>
      <c r="FEW13" s="11"/>
      <c r="FEX13" s="12"/>
      <c r="FEY13" s="11"/>
      <c r="FEZ13" s="18"/>
      <c r="FFA13" s="17"/>
      <c r="FFB13" s="17"/>
      <c r="FFC13" s="17"/>
      <c r="FFD13" s="11"/>
      <c r="FFE13" s="11"/>
      <c r="FFF13" s="11"/>
      <c r="FFG13" s="11"/>
      <c r="FFH13" s="12"/>
      <c r="FFI13" s="11"/>
      <c r="FFJ13" s="18"/>
      <c r="FFK13" s="17"/>
      <c r="FFL13" s="17"/>
      <c r="FFM13" s="17"/>
      <c r="FFN13" s="11"/>
      <c r="FFO13" s="11"/>
      <c r="FFP13" s="11"/>
      <c r="FFQ13" s="11"/>
      <c r="FFR13" s="12"/>
      <c r="FFS13" s="11"/>
      <c r="FFT13" s="18"/>
      <c r="FFU13" s="17"/>
      <c r="FFV13" s="17"/>
      <c r="FFW13" s="17"/>
      <c r="FFX13" s="11"/>
      <c r="FFY13" s="11"/>
      <c r="FFZ13" s="11"/>
      <c r="FGA13" s="11"/>
      <c r="FGB13" s="12"/>
      <c r="FGC13" s="11"/>
      <c r="FGD13" s="18"/>
      <c r="FGE13" s="17"/>
      <c r="FGF13" s="17"/>
      <c r="FGG13" s="17"/>
      <c r="FGH13" s="11"/>
      <c r="FGI13" s="11"/>
      <c r="FGJ13" s="11"/>
      <c r="FGK13" s="11"/>
      <c r="FGL13" s="12"/>
      <c r="FGM13" s="11"/>
      <c r="FGN13" s="18"/>
      <c r="FGO13" s="17"/>
      <c r="FGP13" s="17"/>
      <c r="FGQ13" s="17"/>
      <c r="FGR13" s="11"/>
      <c r="FGS13" s="11"/>
      <c r="FGT13" s="11"/>
      <c r="FGU13" s="11"/>
      <c r="FGV13" s="12"/>
      <c r="FGW13" s="11"/>
      <c r="FGX13" s="18"/>
      <c r="FGY13" s="17"/>
      <c r="FGZ13" s="17"/>
      <c r="FHA13" s="17"/>
      <c r="FHB13" s="11"/>
      <c r="FHC13" s="11"/>
      <c r="FHD13" s="11"/>
      <c r="FHE13" s="11"/>
      <c r="FHF13" s="12"/>
      <c r="FHG13" s="11"/>
      <c r="FHH13" s="18"/>
      <c r="FHI13" s="17"/>
      <c r="FHJ13" s="17"/>
      <c r="FHK13" s="17"/>
      <c r="FHL13" s="11"/>
      <c r="FHM13" s="11"/>
      <c r="FHN13" s="11"/>
      <c r="FHO13" s="11"/>
      <c r="FHP13" s="12"/>
      <c r="FHQ13" s="11"/>
      <c r="FHR13" s="18"/>
      <c r="FHS13" s="17"/>
      <c r="FHT13" s="17"/>
      <c r="FHU13" s="17"/>
      <c r="FHV13" s="11"/>
      <c r="FHW13" s="11"/>
      <c r="FHX13" s="11"/>
      <c r="FHY13" s="11"/>
      <c r="FHZ13" s="12"/>
      <c r="FIA13" s="11"/>
      <c r="FIB13" s="18"/>
      <c r="FIC13" s="17"/>
      <c r="FID13" s="17"/>
      <c r="FIE13" s="17"/>
      <c r="FIF13" s="11"/>
      <c r="FIG13" s="11"/>
      <c r="FIH13" s="11"/>
      <c r="FII13" s="11"/>
      <c r="FIJ13" s="12"/>
      <c r="FIK13" s="11"/>
      <c r="FIL13" s="18"/>
      <c r="FIM13" s="17"/>
      <c r="FIN13" s="17"/>
      <c r="FIO13" s="17"/>
      <c r="FIP13" s="11"/>
      <c r="FIQ13" s="11"/>
      <c r="FIR13" s="11"/>
      <c r="FIS13" s="11"/>
      <c r="FIT13" s="12"/>
      <c r="FIU13" s="11"/>
      <c r="FIV13" s="18"/>
      <c r="FIW13" s="17"/>
      <c r="FIX13" s="17"/>
      <c r="FIY13" s="17"/>
      <c r="FIZ13" s="11"/>
      <c r="FJA13" s="11"/>
      <c r="FJB13" s="11"/>
      <c r="FJC13" s="11"/>
      <c r="FJD13" s="12"/>
      <c r="FJE13" s="11"/>
      <c r="FJF13" s="18"/>
      <c r="FJG13" s="17"/>
      <c r="FJH13" s="17"/>
      <c r="FJI13" s="17"/>
      <c r="FJJ13" s="11"/>
      <c r="FJK13" s="11"/>
      <c r="FJL13" s="11"/>
      <c r="FJM13" s="11"/>
      <c r="FJN13" s="12"/>
      <c r="FJO13" s="11"/>
      <c r="FJP13" s="18"/>
      <c r="FJQ13" s="17"/>
      <c r="FJR13" s="17"/>
      <c r="FJS13" s="17"/>
      <c r="FJT13" s="11"/>
      <c r="FJU13" s="11"/>
      <c r="FJV13" s="11"/>
      <c r="FJW13" s="11"/>
      <c r="FJX13" s="12"/>
      <c r="FJY13" s="11"/>
      <c r="FJZ13" s="18"/>
      <c r="FKA13" s="17"/>
      <c r="FKB13" s="17"/>
      <c r="FKC13" s="17"/>
      <c r="FKD13" s="11"/>
      <c r="FKE13" s="11"/>
      <c r="FKF13" s="11"/>
      <c r="FKG13" s="11"/>
      <c r="FKH13" s="12"/>
      <c r="FKI13" s="11"/>
      <c r="FKJ13" s="18"/>
      <c r="FKK13" s="17"/>
      <c r="FKL13" s="17"/>
      <c r="FKM13" s="17"/>
      <c r="FKN13" s="11"/>
      <c r="FKO13" s="11"/>
      <c r="FKP13" s="11"/>
      <c r="FKQ13" s="11"/>
      <c r="FKR13" s="12"/>
      <c r="FKS13" s="11"/>
      <c r="FKT13" s="18"/>
      <c r="FKU13" s="17"/>
      <c r="FKV13" s="17"/>
      <c r="FKW13" s="17"/>
      <c r="FKX13" s="11"/>
      <c r="FKY13" s="11"/>
      <c r="FKZ13" s="11"/>
      <c r="FLA13" s="11"/>
      <c r="FLB13" s="12"/>
      <c r="FLC13" s="11"/>
      <c r="FLD13" s="18"/>
      <c r="FLE13" s="17"/>
      <c r="FLF13" s="17"/>
      <c r="FLG13" s="17"/>
      <c r="FLH13" s="11"/>
      <c r="FLI13" s="11"/>
      <c r="FLJ13" s="11"/>
      <c r="FLK13" s="11"/>
      <c r="FLL13" s="12"/>
      <c r="FLM13" s="11"/>
      <c r="FLN13" s="18"/>
      <c r="FLO13" s="17"/>
      <c r="FLP13" s="17"/>
      <c r="FLQ13" s="17"/>
      <c r="FLR13" s="11"/>
      <c r="FLS13" s="11"/>
      <c r="FLT13" s="11"/>
      <c r="FLU13" s="11"/>
      <c r="FLV13" s="12"/>
      <c r="FLW13" s="11"/>
      <c r="FLX13" s="18"/>
      <c r="FLY13" s="17"/>
      <c r="FLZ13" s="17"/>
      <c r="FMA13" s="17"/>
      <c r="FMB13" s="11"/>
      <c r="FMC13" s="11"/>
      <c r="FMD13" s="11"/>
      <c r="FME13" s="11"/>
      <c r="FMF13" s="12"/>
      <c r="FMG13" s="11"/>
      <c r="FMH13" s="18"/>
      <c r="FMI13" s="17"/>
      <c r="FMJ13" s="17"/>
      <c r="FMK13" s="17"/>
      <c r="FML13" s="11"/>
      <c r="FMM13" s="11"/>
      <c r="FMN13" s="11"/>
      <c r="FMO13" s="11"/>
      <c r="FMP13" s="12"/>
      <c r="FMQ13" s="11"/>
      <c r="FMR13" s="18"/>
      <c r="FMS13" s="17"/>
      <c r="FMT13" s="17"/>
      <c r="FMU13" s="17"/>
      <c r="FMV13" s="11"/>
      <c r="FMW13" s="11"/>
      <c r="FMX13" s="11"/>
      <c r="FMY13" s="11"/>
      <c r="FMZ13" s="12"/>
      <c r="FNA13" s="11"/>
      <c r="FNB13" s="18"/>
      <c r="FNC13" s="17"/>
      <c r="FND13" s="17"/>
      <c r="FNE13" s="17"/>
      <c r="FNF13" s="11"/>
      <c r="FNG13" s="11"/>
      <c r="FNH13" s="11"/>
      <c r="FNI13" s="11"/>
      <c r="FNJ13" s="12"/>
      <c r="FNK13" s="11"/>
      <c r="FNL13" s="18"/>
      <c r="FNM13" s="17"/>
      <c r="FNN13" s="17"/>
      <c r="FNO13" s="17"/>
      <c r="FNP13" s="11"/>
      <c r="FNQ13" s="11"/>
      <c r="FNR13" s="11"/>
      <c r="FNS13" s="11"/>
      <c r="FNT13" s="12"/>
      <c r="FNU13" s="11"/>
      <c r="FNV13" s="18"/>
      <c r="FNW13" s="17"/>
      <c r="FNX13" s="17"/>
      <c r="FNY13" s="17"/>
      <c r="FNZ13" s="11"/>
      <c r="FOA13" s="11"/>
      <c r="FOB13" s="11"/>
      <c r="FOC13" s="11"/>
      <c r="FOD13" s="12"/>
      <c r="FOE13" s="11"/>
      <c r="FOF13" s="18"/>
      <c r="FOG13" s="17"/>
      <c r="FOH13" s="17"/>
      <c r="FOI13" s="17"/>
      <c r="FOJ13" s="11"/>
      <c r="FOK13" s="11"/>
      <c r="FOL13" s="11"/>
      <c r="FOM13" s="11"/>
      <c r="FON13" s="12"/>
      <c r="FOO13" s="11"/>
      <c r="FOP13" s="18"/>
      <c r="FOQ13" s="17"/>
      <c r="FOR13" s="17"/>
      <c r="FOS13" s="17"/>
      <c r="FOT13" s="11"/>
      <c r="FOU13" s="11"/>
      <c r="FOV13" s="11"/>
      <c r="FOW13" s="11"/>
      <c r="FOX13" s="12"/>
      <c r="FOY13" s="11"/>
      <c r="FOZ13" s="18"/>
      <c r="FPA13" s="17"/>
      <c r="FPB13" s="17"/>
      <c r="FPC13" s="17"/>
      <c r="FPD13" s="11"/>
      <c r="FPE13" s="11"/>
      <c r="FPF13" s="11"/>
      <c r="FPG13" s="11"/>
      <c r="FPH13" s="12"/>
      <c r="FPI13" s="11"/>
      <c r="FPJ13" s="18"/>
      <c r="FPK13" s="17"/>
      <c r="FPL13" s="17"/>
      <c r="FPM13" s="17"/>
      <c r="FPN13" s="11"/>
      <c r="FPO13" s="11"/>
      <c r="FPP13" s="11"/>
      <c r="FPQ13" s="11"/>
      <c r="FPR13" s="12"/>
      <c r="FPS13" s="11"/>
      <c r="FPT13" s="18"/>
      <c r="FPU13" s="17"/>
      <c r="FPV13" s="17"/>
      <c r="FPW13" s="17"/>
      <c r="FPX13" s="11"/>
      <c r="FPY13" s="11"/>
      <c r="FPZ13" s="11"/>
      <c r="FQA13" s="11"/>
      <c r="FQB13" s="12"/>
      <c r="FQC13" s="11"/>
      <c r="FQD13" s="18"/>
      <c r="FQE13" s="17"/>
      <c r="FQF13" s="17"/>
      <c r="FQG13" s="17"/>
      <c r="FQH13" s="11"/>
      <c r="FQI13" s="11"/>
      <c r="FQJ13" s="11"/>
      <c r="FQK13" s="11"/>
      <c r="FQL13" s="12"/>
      <c r="FQM13" s="11"/>
      <c r="FQN13" s="18"/>
      <c r="FQO13" s="17"/>
      <c r="FQP13" s="17"/>
      <c r="FQQ13" s="17"/>
      <c r="FQR13" s="11"/>
      <c r="FQS13" s="11"/>
      <c r="FQT13" s="11"/>
      <c r="FQU13" s="11"/>
      <c r="FQV13" s="12"/>
      <c r="FQW13" s="11"/>
      <c r="FQX13" s="18"/>
      <c r="FQY13" s="17"/>
      <c r="FQZ13" s="17"/>
      <c r="FRA13" s="17"/>
      <c r="FRB13" s="11"/>
      <c r="FRC13" s="11"/>
      <c r="FRD13" s="11"/>
      <c r="FRE13" s="11"/>
      <c r="FRF13" s="12"/>
      <c r="FRG13" s="11"/>
      <c r="FRH13" s="18"/>
      <c r="FRI13" s="17"/>
      <c r="FRJ13" s="17"/>
      <c r="FRK13" s="17"/>
      <c r="FRL13" s="11"/>
      <c r="FRM13" s="11"/>
      <c r="FRN13" s="11"/>
      <c r="FRO13" s="11"/>
      <c r="FRP13" s="12"/>
      <c r="FRQ13" s="11"/>
      <c r="FRR13" s="18"/>
      <c r="FRS13" s="17"/>
      <c r="FRT13" s="17"/>
      <c r="FRU13" s="17"/>
      <c r="FRV13" s="11"/>
      <c r="FRW13" s="11"/>
      <c r="FRX13" s="11"/>
      <c r="FRY13" s="11"/>
      <c r="FRZ13" s="12"/>
      <c r="FSA13" s="11"/>
      <c r="FSB13" s="18"/>
      <c r="FSC13" s="17"/>
      <c r="FSD13" s="17"/>
      <c r="FSE13" s="17"/>
      <c r="FSF13" s="11"/>
      <c r="FSG13" s="11"/>
      <c r="FSH13" s="11"/>
      <c r="FSI13" s="11"/>
      <c r="FSJ13" s="12"/>
      <c r="FSK13" s="11"/>
      <c r="FSL13" s="18"/>
      <c r="FSM13" s="17"/>
      <c r="FSN13" s="17"/>
      <c r="FSO13" s="17"/>
      <c r="FSP13" s="11"/>
      <c r="FSQ13" s="11"/>
      <c r="FSR13" s="11"/>
      <c r="FSS13" s="11"/>
      <c r="FST13" s="12"/>
      <c r="FSU13" s="11"/>
      <c r="FSV13" s="18"/>
      <c r="FSW13" s="17"/>
      <c r="FSX13" s="17"/>
      <c r="FSY13" s="17"/>
      <c r="FSZ13" s="11"/>
      <c r="FTA13" s="11"/>
      <c r="FTB13" s="11"/>
      <c r="FTC13" s="11"/>
      <c r="FTD13" s="12"/>
      <c r="FTE13" s="11"/>
      <c r="FTF13" s="18"/>
      <c r="FTG13" s="17"/>
      <c r="FTH13" s="17"/>
      <c r="FTI13" s="17"/>
      <c r="FTJ13" s="11"/>
      <c r="FTK13" s="11"/>
      <c r="FTL13" s="11"/>
      <c r="FTM13" s="11"/>
      <c r="FTN13" s="12"/>
      <c r="FTO13" s="11"/>
      <c r="FTP13" s="18"/>
      <c r="FTQ13" s="17"/>
      <c r="FTR13" s="17"/>
      <c r="FTS13" s="17"/>
      <c r="FTT13" s="11"/>
      <c r="FTU13" s="11"/>
      <c r="FTV13" s="11"/>
      <c r="FTW13" s="11"/>
      <c r="FTX13" s="12"/>
      <c r="FTY13" s="11"/>
      <c r="FTZ13" s="18"/>
      <c r="FUA13" s="17"/>
      <c r="FUB13" s="17"/>
      <c r="FUC13" s="17"/>
      <c r="FUD13" s="11"/>
      <c r="FUE13" s="11"/>
      <c r="FUF13" s="11"/>
      <c r="FUG13" s="11"/>
      <c r="FUH13" s="12"/>
      <c r="FUI13" s="11"/>
      <c r="FUJ13" s="18"/>
      <c r="FUK13" s="17"/>
      <c r="FUL13" s="17"/>
      <c r="FUM13" s="17"/>
      <c r="FUN13" s="11"/>
      <c r="FUO13" s="11"/>
      <c r="FUP13" s="11"/>
      <c r="FUQ13" s="11"/>
      <c r="FUR13" s="12"/>
      <c r="FUS13" s="11"/>
      <c r="FUT13" s="18"/>
      <c r="FUU13" s="17"/>
      <c r="FUV13" s="17"/>
      <c r="FUW13" s="17"/>
      <c r="FUX13" s="11"/>
      <c r="FUY13" s="11"/>
      <c r="FUZ13" s="11"/>
      <c r="FVA13" s="11"/>
      <c r="FVB13" s="12"/>
      <c r="FVC13" s="11"/>
      <c r="FVD13" s="18"/>
      <c r="FVE13" s="17"/>
      <c r="FVF13" s="17"/>
      <c r="FVG13" s="17"/>
      <c r="FVH13" s="11"/>
      <c r="FVI13" s="11"/>
      <c r="FVJ13" s="11"/>
      <c r="FVK13" s="11"/>
      <c r="FVL13" s="12"/>
      <c r="FVM13" s="11"/>
      <c r="FVN13" s="18"/>
      <c r="FVO13" s="17"/>
      <c r="FVP13" s="17"/>
      <c r="FVQ13" s="17"/>
      <c r="FVR13" s="11"/>
      <c r="FVS13" s="11"/>
      <c r="FVT13" s="11"/>
      <c r="FVU13" s="11"/>
      <c r="FVV13" s="12"/>
      <c r="FVW13" s="11"/>
      <c r="FVX13" s="18"/>
      <c r="FVY13" s="17"/>
      <c r="FVZ13" s="17"/>
      <c r="FWA13" s="17"/>
      <c r="FWB13" s="11"/>
      <c r="FWC13" s="11"/>
      <c r="FWD13" s="11"/>
      <c r="FWE13" s="11"/>
      <c r="FWF13" s="12"/>
      <c r="FWG13" s="11"/>
      <c r="FWH13" s="18"/>
      <c r="FWI13" s="17"/>
      <c r="FWJ13" s="17"/>
      <c r="FWK13" s="17"/>
      <c r="FWL13" s="11"/>
      <c r="FWM13" s="11"/>
      <c r="FWN13" s="11"/>
      <c r="FWO13" s="11"/>
      <c r="FWP13" s="12"/>
      <c r="FWQ13" s="11"/>
      <c r="FWR13" s="18"/>
      <c r="FWS13" s="17"/>
      <c r="FWT13" s="17"/>
      <c r="FWU13" s="17"/>
      <c r="FWV13" s="11"/>
      <c r="FWW13" s="11"/>
      <c r="FWX13" s="11"/>
      <c r="FWY13" s="11"/>
      <c r="FWZ13" s="12"/>
      <c r="FXA13" s="11"/>
      <c r="FXB13" s="18"/>
      <c r="FXC13" s="17"/>
      <c r="FXD13" s="17"/>
      <c r="FXE13" s="17"/>
      <c r="FXF13" s="11"/>
      <c r="FXG13" s="11"/>
      <c r="FXH13" s="11"/>
      <c r="FXI13" s="11"/>
      <c r="FXJ13" s="12"/>
      <c r="FXK13" s="11"/>
      <c r="FXL13" s="18"/>
      <c r="FXM13" s="17"/>
      <c r="FXN13" s="17"/>
      <c r="FXO13" s="17"/>
      <c r="FXP13" s="11"/>
      <c r="FXQ13" s="11"/>
      <c r="FXR13" s="11"/>
      <c r="FXS13" s="11"/>
      <c r="FXT13" s="12"/>
      <c r="FXU13" s="11"/>
      <c r="FXV13" s="18"/>
      <c r="FXW13" s="17"/>
      <c r="FXX13" s="17"/>
      <c r="FXY13" s="17"/>
      <c r="FXZ13" s="11"/>
      <c r="FYA13" s="11"/>
      <c r="FYB13" s="11"/>
      <c r="FYC13" s="11"/>
      <c r="FYD13" s="12"/>
      <c r="FYE13" s="11"/>
      <c r="FYF13" s="18"/>
      <c r="FYG13" s="17"/>
      <c r="FYH13" s="17"/>
      <c r="FYI13" s="17"/>
      <c r="FYJ13" s="11"/>
      <c r="FYK13" s="11"/>
      <c r="FYL13" s="11"/>
      <c r="FYM13" s="11"/>
      <c r="FYN13" s="12"/>
      <c r="FYO13" s="11"/>
      <c r="FYP13" s="18"/>
      <c r="FYQ13" s="17"/>
      <c r="FYR13" s="17"/>
      <c r="FYS13" s="17"/>
      <c r="FYT13" s="11"/>
      <c r="FYU13" s="11"/>
      <c r="FYV13" s="11"/>
      <c r="FYW13" s="11"/>
      <c r="FYX13" s="12"/>
      <c r="FYY13" s="11"/>
      <c r="FYZ13" s="18"/>
      <c r="FZA13" s="17"/>
      <c r="FZB13" s="17"/>
      <c r="FZC13" s="17"/>
      <c r="FZD13" s="11"/>
      <c r="FZE13" s="11"/>
      <c r="FZF13" s="11"/>
      <c r="FZG13" s="11"/>
      <c r="FZH13" s="12"/>
      <c r="FZI13" s="11"/>
      <c r="FZJ13" s="18"/>
      <c r="FZK13" s="17"/>
      <c r="FZL13" s="17"/>
      <c r="FZM13" s="17"/>
      <c r="FZN13" s="11"/>
      <c r="FZO13" s="11"/>
      <c r="FZP13" s="11"/>
      <c r="FZQ13" s="11"/>
      <c r="FZR13" s="12"/>
      <c r="FZS13" s="11"/>
      <c r="FZT13" s="18"/>
      <c r="FZU13" s="17"/>
      <c r="FZV13" s="17"/>
      <c r="FZW13" s="17"/>
      <c r="FZX13" s="11"/>
      <c r="FZY13" s="11"/>
      <c r="FZZ13" s="11"/>
      <c r="GAA13" s="11"/>
      <c r="GAB13" s="12"/>
      <c r="GAC13" s="11"/>
      <c r="GAD13" s="18"/>
      <c r="GAE13" s="17"/>
      <c r="GAF13" s="17"/>
      <c r="GAG13" s="17"/>
      <c r="GAH13" s="11"/>
      <c r="GAI13" s="11"/>
      <c r="GAJ13" s="11"/>
      <c r="GAK13" s="11"/>
      <c r="GAL13" s="12"/>
      <c r="GAM13" s="11"/>
      <c r="GAN13" s="18"/>
      <c r="GAO13" s="17"/>
      <c r="GAP13" s="17"/>
      <c r="GAQ13" s="17"/>
      <c r="GAR13" s="11"/>
      <c r="GAS13" s="11"/>
      <c r="GAT13" s="11"/>
      <c r="GAU13" s="11"/>
      <c r="GAV13" s="12"/>
      <c r="GAW13" s="11"/>
      <c r="GAX13" s="18"/>
      <c r="GAY13" s="17"/>
      <c r="GAZ13" s="17"/>
      <c r="GBA13" s="17"/>
      <c r="GBB13" s="11"/>
      <c r="GBC13" s="11"/>
      <c r="GBD13" s="11"/>
      <c r="GBE13" s="11"/>
      <c r="GBF13" s="12"/>
      <c r="GBG13" s="11"/>
      <c r="GBH13" s="18"/>
      <c r="GBI13" s="17"/>
      <c r="GBJ13" s="17"/>
      <c r="GBK13" s="17"/>
      <c r="GBL13" s="11"/>
      <c r="GBM13" s="11"/>
      <c r="GBN13" s="11"/>
      <c r="GBO13" s="11"/>
      <c r="GBP13" s="12"/>
      <c r="GBQ13" s="11"/>
      <c r="GBR13" s="18"/>
      <c r="GBS13" s="17"/>
      <c r="GBT13" s="17"/>
      <c r="GBU13" s="17"/>
      <c r="GBV13" s="11"/>
      <c r="GBW13" s="11"/>
      <c r="GBX13" s="11"/>
      <c r="GBY13" s="11"/>
      <c r="GBZ13" s="12"/>
      <c r="GCA13" s="11"/>
      <c r="GCB13" s="18"/>
      <c r="GCC13" s="17"/>
      <c r="GCD13" s="17"/>
      <c r="GCE13" s="17"/>
      <c r="GCF13" s="11"/>
      <c r="GCG13" s="11"/>
      <c r="GCH13" s="11"/>
      <c r="GCI13" s="11"/>
      <c r="GCJ13" s="12"/>
      <c r="GCK13" s="11"/>
      <c r="GCL13" s="18"/>
      <c r="GCM13" s="17"/>
      <c r="GCN13" s="17"/>
      <c r="GCO13" s="17"/>
      <c r="GCP13" s="11"/>
      <c r="GCQ13" s="11"/>
      <c r="GCR13" s="11"/>
      <c r="GCS13" s="11"/>
      <c r="GCT13" s="12"/>
      <c r="GCU13" s="11"/>
      <c r="GCV13" s="18"/>
      <c r="GCW13" s="17"/>
      <c r="GCX13" s="17"/>
      <c r="GCY13" s="17"/>
      <c r="GCZ13" s="11"/>
      <c r="GDA13" s="11"/>
      <c r="GDB13" s="11"/>
      <c r="GDC13" s="11"/>
      <c r="GDD13" s="12"/>
      <c r="GDE13" s="11"/>
      <c r="GDF13" s="18"/>
      <c r="GDG13" s="17"/>
      <c r="GDH13" s="17"/>
      <c r="GDI13" s="17"/>
      <c r="GDJ13" s="11"/>
      <c r="GDK13" s="11"/>
      <c r="GDL13" s="11"/>
      <c r="GDM13" s="11"/>
      <c r="GDN13" s="12"/>
      <c r="GDO13" s="11"/>
      <c r="GDP13" s="18"/>
      <c r="GDQ13" s="17"/>
      <c r="GDR13" s="17"/>
      <c r="GDS13" s="17"/>
      <c r="GDT13" s="11"/>
      <c r="GDU13" s="11"/>
      <c r="GDV13" s="11"/>
      <c r="GDW13" s="11"/>
      <c r="GDX13" s="12"/>
      <c r="GDY13" s="11"/>
      <c r="GDZ13" s="18"/>
      <c r="GEA13" s="17"/>
      <c r="GEB13" s="17"/>
      <c r="GEC13" s="17"/>
      <c r="GED13" s="11"/>
      <c r="GEE13" s="11"/>
      <c r="GEF13" s="11"/>
      <c r="GEG13" s="11"/>
      <c r="GEH13" s="12"/>
      <c r="GEI13" s="11"/>
      <c r="GEJ13" s="18"/>
      <c r="GEK13" s="17"/>
      <c r="GEL13" s="17"/>
      <c r="GEM13" s="17"/>
      <c r="GEN13" s="11"/>
      <c r="GEO13" s="11"/>
      <c r="GEP13" s="11"/>
      <c r="GEQ13" s="11"/>
      <c r="GER13" s="12"/>
      <c r="GES13" s="11"/>
      <c r="GET13" s="18"/>
      <c r="GEU13" s="17"/>
      <c r="GEV13" s="17"/>
      <c r="GEW13" s="17"/>
      <c r="GEX13" s="11"/>
      <c r="GEY13" s="11"/>
      <c r="GEZ13" s="11"/>
      <c r="GFA13" s="11"/>
      <c r="GFB13" s="12"/>
      <c r="GFC13" s="11"/>
      <c r="GFD13" s="18"/>
      <c r="GFE13" s="17"/>
      <c r="GFF13" s="17"/>
      <c r="GFG13" s="17"/>
      <c r="GFH13" s="11"/>
      <c r="GFI13" s="11"/>
      <c r="GFJ13" s="11"/>
      <c r="GFK13" s="11"/>
      <c r="GFL13" s="12"/>
      <c r="GFM13" s="11"/>
      <c r="GFN13" s="18"/>
      <c r="GFO13" s="17"/>
      <c r="GFP13" s="17"/>
      <c r="GFQ13" s="17"/>
      <c r="GFR13" s="11"/>
      <c r="GFS13" s="11"/>
      <c r="GFT13" s="11"/>
      <c r="GFU13" s="11"/>
      <c r="GFV13" s="12"/>
      <c r="GFW13" s="11"/>
      <c r="GFX13" s="18"/>
      <c r="GFY13" s="17"/>
      <c r="GFZ13" s="17"/>
      <c r="GGA13" s="17"/>
      <c r="GGB13" s="11"/>
      <c r="GGC13" s="11"/>
      <c r="GGD13" s="11"/>
      <c r="GGE13" s="11"/>
      <c r="GGF13" s="12"/>
      <c r="GGG13" s="11"/>
      <c r="GGH13" s="18"/>
      <c r="GGI13" s="17"/>
      <c r="GGJ13" s="17"/>
      <c r="GGK13" s="17"/>
      <c r="GGL13" s="11"/>
      <c r="GGM13" s="11"/>
      <c r="GGN13" s="11"/>
      <c r="GGO13" s="11"/>
      <c r="GGP13" s="12"/>
      <c r="GGQ13" s="11"/>
      <c r="GGR13" s="18"/>
      <c r="GGS13" s="17"/>
      <c r="GGT13" s="17"/>
      <c r="GGU13" s="17"/>
      <c r="GGV13" s="11"/>
      <c r="GGW13" s="11"/>
      <c r="GGX13" s="11"/>
      <c r="GGY13" s="11"/>
      <c r="GGZ13" s="12"/>
      <c r="GHA13" s="11"/>
      <c r="GHB13" s="18"/>
      <c r="GHC13" s="17"/>
      <c r="GHD13" s="17"/>
      <c r="GHE13" s="17"/>
      <c r="GHF13" s="11"/>
      <c r="GHG13" s="11"/>
      <c r="GHH13" s="11"/>
      <c r="GHI13" s="11"/>
      <c r="GHJ13" s="12"/>
      <c r="GHK13" s="11"/>
      <c r="GHL13" s="18"/>
      <c r="GHM13" s="17"/>
      <c r="GHN13" s="17"/>
      <c r="GHO13" s="17"/>
      <c r="GHP13" s="11"/>
      <c r="GHQ13" s="11"/>
      <c r="GHR13" s="11"/>
      <c r="GHS13" s="11"/>
      <c r="GHT13" s="12"/>
      <c r="GHU13" s="11"/>
      <c r="GHV13" s="18"/>
      <c r="GHW13" s="17"/>
      <c r="GHX13" s="17"/>
      <c r="GHY13" s="17"/>
      <c r="GHZ13" s="11"/>
      <c r="GIA13" s="11"/>
      <c r="GIB13" s="11"/>
      <c r="GIC13" s="11"/>
      <c r="GID13" s="12"/>
      <c r="GIE13" s="11"/>
      <c r="GIF13" s="18"/>
      <c r="GIG13" s="17"/>
      <c r="GIH13" s="17"/>
      <c r="GII13" s="17"/>
      <c r="GIJ13" s="11"/>
      <c r="GIK13" s="11"/>
      <c r="GIL13" s="11"/>
      <c r="GIM13" s="11"/>
      <c r="GIN13" s="12"/>
      <c r="GIO13" s="11"/>
      <c r="GIP13" s="18"/>
      <c r="GIQ13" s="17"/>
      <c r="GIR13" s="17"/>
      <c r="GIS13" s="17"/>
      <c r="GIT13" s="11"/>
      <c r="GIU13" s="11"/>
      <c r="GIV13" s="11"/>
      <c r="GIW13" s="11"/>
      <c r="GIX13" s="12"/>
      <c r="GIY13" s="11"/>
      <c r="GIZ13" s="18"/>
      <c r="GJA13" s="17"/>
      <c r="GJB13" s="17"/>
      <c r="GJC13" s="17"/>
      <c r="GJD13" s="11"/>
      <c r="GJE13" s="11"/>
      <c r="GJF13" s="11"/>
      <c r="GJG13" s="11"/>
      <c r="GJH13" s="12"/>
      <c r="GJI13" s="11"/>
      <c r="GJJ13" s="18"/>
      <c r="GJK13" s="17"/>
      <c r="GJL13" s="17"/>
      <c r="GJM13" s="17"/>
      <c r="GJN13" s="11"/>
      <c r="GJO13" s="11"/>
      <c r="GJP13" s="11"/>
      <c r="GJQ13" s="11"/>
      <c r="GJR13" s="12"/>
      <c r="GJS13" s="11"/>
      <c r="GJT13" s="18"/>
      <c r="GJU13" s="17"/>
      <c r="GJV13" s="17"/>
      <c r="GJW13" s="17"/>
      <c r="GJX13" s="11"/>
      <c r="GJY13" s="11"/>
      <c r="GJZ13" s="11"/>
      <c r="GKA13" s="11"/>
      <c r="GKB13" s="12"/>
      <c r="GKC13" s="11"/>
      <c r="GKD13" s="18"/>
      <c r="GKE13" s="17"/>
      <c r="GKF13" s="17"/>
      <c r="GKG13" s="17"/>
      <c r="GKH13" s="11"/>
      <c r="GKI13" s="11"/>
      <c r="GKJ13" s="11"/>
      <c r="GKK13" s="11"/>
      <c r="GKL13" s="12"/>
      <c r="GKM13" s="11"/>
      <c r="GKN13" s="18"/>
      <c r="GKO13" s="17"/>
      <c r="GKP13" s="17"/>
      <c r="GKQ13" s="17"/>
      <c r="GKR13" s="11"/>
      <c r="GKS13" s="11"/>
      <c r="GKT13" s="11"/>
      <c r="GKU13" s="11"/>
      <c r="GKV13" s="12"/>
      <c r="GKW13" s="11"/>
      <c r="GKX13" s="18"/>
      <c r="GKY13" s="17"/>
      <c r="GKZ13" s="17"/>
      <c r="GLA13" s="17"/>
      <c r="GLB13" s="11"/>
      <c r="GLC13" s="11"/>
      <c r="GLD13" s="11"/>
      <c r="GLE13" s="11"/>
      <c r="GLF13" s="12"/>
      <c r="GLG13" s="11"/>
      <c r="GLH13" s="18"/>
      <c r="GLI13" s="17"/>
      <c r="GLJ13" s="17"/>
      <c r="GLK13" s="17"/>
      <c r="GLL13" s="11"/>
      <c r="GLM13" s="11"/>
      <c r="GLN13" s="11"/>
      <c r="GLO13" s="11"/>
      <c r="GLP13" s="12"/>
      <c r="GLQ13" s="11"/>
      <c r="GLR13" s="18"/>
      <c r="GLS13" s="17"/>
      <c r="GLT13" s="17"/>
      <c r="GLU13" s="17"/>
      <c r="GLV13" s="11"/>
      <c r="GLW13" s="11"/>
      <c r="GLX13" s="11"/>
      <c r="GLY13" s="11"/>
      <c r="GLZ13" s="12"/>
      <c r="GMA13" s="11"/>
      <c r="GMB13" s="18"/>
      <c r="GMC13" s="17"/>
      <c r="GMD13" s="17"/>
      <c r="GME13" s="17"/>
      <c r="GMF13" s="11"/>
      <c r="GMG13" s="11"/>
      <c r="GMH13" s="11"/>
      <c r="GMI13" s="11"/>
      <c r="GMJ13" s="12"/>
      <c r="GMK13" s="11"/>
      <c r="GML13" s="18"/>
      <c r="GMM13" s="17"/>
      <c r="GMN13" s="17"/>
      <c r="GMO13" s="17"/>
      <c r="GMP13" s="11"/>
      <c r="GMQ13" s="11"/>
      <c r="GMR13" s="11"/>
      <c r="GMS13" s="11"/>
      <c r="GMT13" s="12"/>
      <c r="GMU13" s="11"/>
      <c r="GMV13" s="18"/>
      <c r="GMW13" s="17"/>
      <c r="GMX13" s="17"/>
      <c r="GMY13" s="17"/>
      <c r="GMZ13" s="11"/>
      <c r="GNA13" s="11"/>
      <c r="GNB13" s="11"/>
      <c r="GNC13" s="11"/>
      <c r="GND13" s="12"/>
      <c r="GNE13" s="11"/>
      <c r="GNF13" s="18"/>
      <c r="GNG13" s="17"/>
      <c r="GNH13" s="17"/>
      <c r="GNI13" s="17"/>
      <c r="GNJ13" s="11"/>
      <c r="GNK13" s="11"/>
      <c r="GNL13" s="11"/>
      <c r="GNM13" s="11"/>
      <c r="GNN13" s="12"/>
      <c r="GNO13" s="11"/>
      <c r="GNP13" s="18"/>
      <c r="GNQ13" s="17"/>
      <c r="GNR13" s="17"/>
      <c r="GNS13" s="17"/>
      <c r="GNT13" s="11"/>
      <c r="GNU13" s="11"/>
      <c r="GNV13" s="11"/>
      <c r="GNW13" s="11"/>
      <c r="GNX13" s="12"/>
      <c r="GNY13" s="11"/>
      <c r="GNZ13" s="18"/>
      <c r="GOA13" s="17"/>
      <c r="GOB13" s="17"/>
      <c r="GOC13" s="17"/>
      <c r="GOD13" s="11"/>
      <c r="GOE13" s="11"/>
      <c r="GOF13" s="11"/>
      <c r="GOG13" s="11"/>
      <c r="GOH13" s="12"/>
      <c r="GOI13" s="11"/>
      <c r="GOJ13" s="18"/>
      <c r="GOK13" s="17"/>
      <c r="GOL13" s="17"/>
      <c r="GOM13" s="17"/>
      <c r="GON13" s="11"/>
      <c r="GOO13" s="11"/>
      <c r="GOP13" s="11"/>
      <c r="GOQ13" s="11"/>
      <c r="GOR13" s="12"/>
      <c r="GOS13" s="11"/>
      <c r="GOT13" s="18"/>
      <c r="GOU13" s="17"/>
      <c r="GOV13" s="17"/>
      <c r="GOW13" s="17"/>
      <c r="GOX13" s="11"/>
      <c r="GOY13" s="11"/>
      <c r="GOZ13" s="11"/>
      <c r="GPA13" s="11"/>
      <c r="GPB13" s="12"/>
      <c r="GPC13" s="11"/>
      <c r="GPD13" s="18"/>
      <c r="GPE13" s="17"/>
      <c r="GPF13" s="17"/>
      <c r="GPG13" s="17"/>
      <c r="GPH13" s="11"/>
      <c r="GPI13" s="11"/>
      <c r="GPJ13" s="11"/>
      <c r="GPK13" s="11"/>
      <c r="GPL13" s="12"/>
      <c r="GPM13" s="11"/>
      <c r="GPN13" s="18"/>
      <c r="GPO13" s="17"/>
      <c r="GPP13" s="17"/>
      <c r="GPQ13" s="17"/>
      <c r="GPR13" s="11"/>
      <c r="GPS13" s="11"/>
      <c r="GPT13" s="11"/>
      <c r="GPU13" s="11"/>
      <c r="GPV13" s="12"/>
      <c r="GPW13" s="11"/>
      <c r="GPX13" s="18"/>
      <c r="GPY13" s="17"/>
      <c r="GPZ13" s="17"/>
      <c r="GQA13" s="17"/>
      <c r="GQB13" s="11"/>
      <c r="GQC13" s="11"/>
      <c r="GQD13" s="11"/>
      <c r="GQE13" s="11"/>
      <c r="GQF13" s="12"/>
      <c r="GQG13" s="11"/>
      <c r="GQH13" s="18"/>
      <c r="GQI13" s="17"/>
      <c r="GQJ13" s="17"/>
      <c r="GQK13" s="17"/>
      <c r="GQL13" s="11"/>
      <c r="GQM13" s="11"/>
      <c r="GQN13" s="11"/>
      <c r="GQO13" s="11"/>
      <c r="GQP13" s="12"/>
      <c r="GQQ13" s="11"/>
      <c r="GQR13" s="18"/>
      <c r="GQS13" s="17"/>
      <c r="GQT13" s="17"/>
      <c r="GQU13" s="17"/>
      <c r="GQV13" s="11"/>
      <c r="GQW13" s="11"/>
      <c r="GQX13" s="11"/>
      <c r="GQY13" s="11"/>
      <c r="GQZ13" s="12"/>
      <c r="GRA13" s="11"/>
      <c r="GRB13" s="18"/>
      <c r="GRC13" s="17"/>
      <c r="GRD13" s="17"/>
      <c r="GRE13" s="17"/>
      <c r="GRF13" s="11"/>
      <c r="GRG13" s="11"/>
      <c r="GRH13" s="11"/>
      <c r="GRI13" s="11"/>
      <c r="GRJ13" s="12"/>
      <c r="GRK13" s="11"/>
      <c r="GRL13" s="18"/>
      <c r="GRM13" s="17"/>
      <c r="GRN13" s="17"/>
      <c r="GRO13" s="17"/>
      <c r="GRP13" s="11"/>
      <c r="GRQ13" s="11"/>
      <c r="GRR13" s="11"/>
      <c r="GRS13" s="11"/>
      <c r="GRT13" s="12"/>
      <c r="GRU13" s="11"/>
      <c r="GRV13" s="18"/>
      <c r="GRW13" s="17"/>
      <c r="GRX13" s="17"/>
      <c r="GRY13" s="17"/>
      <c r="GRZ13" s="11"/>
      <c r="GSA13" s="11"/>
      <c r="GSB13" s="11"/>
      <c r="GSC13" s="11"/>
      <c r="GSD13" s="12"/>
      <c r="GSE13" s="11"/>
      <c r="GSF13" s="18"/>
      <c r="GSG13" s="17"/>
      <c r="GSH13" s="17"/>
      <c r="GSI13" s="17"/>
      <c r="GSJ13" s="11"/>
      <c r="GSK13" s="11"/>
      <c r="GSL13" s="11"/>
      <c r="GSM13" s="11"/>
      <c r="GSN13" s="12"/>
      <c r="GSO13" s="11"/>
      <c r="GSP13" s="18"/>
      <c r="GSQ13" s="17"/>
      <c r="GSR13" s="17"/>
      <c r="GSS13" s="17"/>
      <c r="GST13" s="11"/>
      <c r="GSU13" s="11"/>
      <c r="GSV13" s="11"/>
      <c r="GSW13" s="11"/>
      <c r="GSX13" s="12"/>
      <c r="GSY13" s="11"/>
      <c r="GSZ13" s="18"/>
      <c r="GTA13" s="17"/>
      <c r="GTB13" s="17"/>
      <c r="GTC13" s="17"/>
      <c r="GTD13" s="11"/>
      <c r="GTE13" s="11"/>
      <c r="GTF13" s="11"/>
      <c r="GTG13" s="11"/>
      <c r="GTH13" s="12"/>
      <c r="GTI13" s="11"/>
      <c r="GTJ13" s="18"/>
      <c r="GTK13" s="17"/>
      <c r="GTL13" s="17"/>
      <c r="GTM13" s="17"/>
      <c r="GTN13" s="11"/>
      <c r="GTO13" s="11"/>
      <c r="GTP13" s="11"/>
      <c r="GTQ13" s="11"/>
      <c r="GTR13" s="12"/>
      <c r="GTS13" s="11"/>
      <c r="GTT13" s="18"/>
      <c r="GTU13" s="17"/>
      <c r="GTV13" s="17"/>
      <c r="GTW13" s="17"/>
      <c r="GTX13" s="11"/>
      <c r="GTY13" s="11"/>
      <c r="GTZ13" s="11"/>
      <c r="GUA13" s="11"/>
      <c r="GUB13" s="12"/>
      <c r="GUC13" s="11"/>
      <c r="GUD13" s="18"/>
      <c r="GUE13" s="17"/>
      <c r="GUF13" s="17"/>
      <c r="GUG13" s="17"/>
      <c r="GUH13" s="11"/>
      <c r="GUI13" s="11"/>
      <c r="GUJ13" s="11"/>
      <c r="GUK13" s="11"/>
      <c r="GUL13" s="12"/>
      <c r="GUM13" s="11"/>
      <c r="GUN13" s="18"/>
      <c r="GUO13" s="17"/>
      <c r="GUP13" s="17"/>
      <c r="GUQ13" s="17"/>
      <c r="GUR13" s="11"/>
      <c r="GUS13" s="11"/>
      <c r="GUT13" s="11"/>
      <c r="GUU13" s="11"/>
      <c r="GUV13" s="12"/>
      <c r="GUW13" s="11"/>
      <c r="GUX13" s="18"/>
      <c r="GUY13" s="17"/>
      <c r="GUZ13" s="17"/>
      <c r="GVA13" s="17"/>
      <c r="GVB13" s="11"/>
      <c r="GVC13" s="11"/>
      <c r="GVD13" s="11"/>
      <c r="GVE13" s="11"/>
      <c r="GVF13" s="12"/>
      <c r="GVG13" s="11"/>
      <c r="GVH13" s="18"/>
      <c r="GVI13" s="17"/>
      <c r="GVJ13" s="17"/>
      <c r="GVK13" s="17"/>
      <c r="GVL13" s="11"/>
      <c r="GVM13" s="11"/>
      <c r="GVN13" s="11"/>
      <c r="GVO13" s="11"/>
      <c r="GVP13" s="12"/>
      <c r="GVQ13" s="11"/>
      <c r="GVR13" s="18"/>
      <c r="GVS13" s="17"/>
      <c r="GVT13" s="17"/>
      <c r="GVU13" s="17"/>
      <c r="GVV13" s="11"/>
      <c r="GVW13" s="11"/>
      <c r="GVX13" s="11"/>
      <c r="GVY13" s="11"/>
      <c r="GVZ13" s="12"/>
      <c r="GWA13" s="11"/>
      <c r="GWB13" s="18"/>
      <c r="GWC13" s="17"/>
      <c r="GWD13" s="17"/>
      <c r="GWE13" s="17"/>
      <c r="GWF13" s="11"/>
      <c r="GWG13" s="11"/>
      <c r="GWH13" s="11"/>
      <c r="GWI13" s="11"/>
      <c r="GWJ13" s="12"/>
      <c r="GWK13" s="11"/>
      <c r="GWL13" s="18"/>
      <c r="GWM13" s="17"/>
      <c r="GWN13" s="17"/>
      <c r="GWO13" s="17"/>
      <c r="GWP13" s="11"/>
      <c r="GWQ13" s="11"/>
      <c r="GWR13" s="11"/>
      <c r="GWS13" s="11"/>
      <c r="GWT13" s="12"/>
      <c r="GWU13" s="11"/>
      <c r="GWV13" s="18"/>
      <c r="GWW13" s="17"/>
      <c r="GWX13" s="17"/>
      <c r="GWY13" s="17"/>
      <c r="GWZ13" s="11"/>
      <c r="GXA13" s="11"/>
      <c r="GXB13" s="11"/>
      <c r="GXC13" s="11"/>
      <c r="GXD13" s="12"/>
      <c r="GXE13" s="11"/>
      <c r="GXF13" s="18"/>
      <c r="GXG13" s="17"/>
      <c r="GXH13" s="17"/>
      <c r="GXI13" s="17"/>
      <c r="GXJ13" s="11"/>
      <c r="GXK13" s="11"/>
      <c r="GXL13" s="11"/>
      <c r="GXM13" s="11"/>
      <c r="GXN13" s="12"/>
      <c r="GXO13" s="11"/>
      <c r="GXP13" s="18"/>
      <c r="GXQ13" s="17"/>
      <c r="GXR13" s="17"/>
      <c r="GXS13" s="17"/>
      <c r="GXT13" s="11"/>
      <c r="GXU13" s="11"/>
      <c r="GXV13" s="11"/>
      <c r="GXW13" s="11"/>
      <c r="GXX13" s="12"/>
      <c r="GXY13" s="11"/>
      <c r="GXZ13" s="18"/>
      <c r="GYA13" s="17"/>
      <c r="GYB13" s="17"/>
      <c r="GYC13" s="17"/>
      <c r="GYD13" s="11"/>
      <c r="GYE13" s="11"/>
      <c r="GYF13" s="11"/>
      <c r="GYG13" s="11"/>
      <c r="GYH13" s="12"/>
      <c r="GYI13" s="11"/>
      <c r="GYJ13" s="18"/>
      <c r="GYK13" s="17"/>
      <c r="GYL13" s="17"/>
      <c r="GYM13" s="17"/>
      <c r="GYN13" s="11"/>
      <c r="GYO13" s="11"/>
      <c r="GYP13" s="11"/>
      <c r="GYQ13" s="11"/>
      <c r="GYR13" s="12"/>
      <c r="GYS13" s="11"/>
      <c r="GYT13" s="18"/>
      <c r="GYU13" s="17"/>
      <c r="GYV13" s="17"/>
      <c r="GYW13" s="17"/>
      <c r="GYX13" s="11"/>
      <c r="GYY13" s="11"/>
      <c r="GYZ13" s="11"/>
      <c r="GZA13" s="11"/>
      <c r="GZB13" s="12"/>
      <c r="GZC13" s="11"/>
      <c r="GZD13" s="18"/>
      <c r="GZE13" s="17"/>
      <c r="GZF13" s="17"/>
      <c r="GZG13" s="17"/>
      <c r="GZH13" s="11"/>
      <c r="GZI13" s="11"/>
      <c r="GZJ13" s="11"/>
      <c r="GZK13" s="11"/>
      <c r="GZL13" s="12"/>
      <c r="GZM13" s="11"/>
      <c r="GZN13" s="18"/>
      <c r="GZO13" s="17"/>
      <c r="GZP13" s="17"/>
      <c r="GZQ13" s="17"/>
      <c r="GZR13" s="11"/>
      <c r="GZS13" s="11"/>
      <c r="GZT13" s="11"/>
      <c r="GZU13" s="11"/>
      <c r="GZV13" s="12"/>
      <c r="GZW13" s="11"/>
      <c r="GZX13" s="18"/>
      <c r="GZY13" s="17"/>
      <c r="GZZ13" s="17"/>
      <c r="HAA13" s="17"/>
      <c r="HAB13" s="11"/>
      <c r="HAC13" s="11"/>
      <c r="HAD13" s="11"/>
      <c r="HAE13" s="11"/>
      <c r="HAF13" s="12"/>
      <c r="HAG13" s="11"/>
      <c r="HAH13" s="18"/>
      <c r="HAI13" s="17"/>
      <c r="HAJ13" s="17"/>
      <c r="HAK13" s="17"/>
      <c r="HAL13" s="11"/>
      <c r="HAM13" s="11"/>
      <c r="HAN13" s="11"/>
      <c r="HAO13" s="11"/>
      <c r="HAP13" s="12"/>
      <c r="HAQ13" s="11"/>
      <c r="HAR13" s="18"/>
      <c r="HAS13" s="17"/>
      <c r="HAT13" s="17"/>
      <c r="HAU13" s="17"/>
      <c r="HAV13" s="11"/>
      <c r="HAW13" s="11"/>
      <c r="HAX13" s="11"/>
      <c r="HAY13" s="11"/>
      <c r="HAZ13" s="12"/>
      <c r="HBA13" s="11"/>
      <c r="HBB13" s="18"/>
      <c r="HBC13" s="17"/>
      <c r="HBD13" s="17"/>
      <c r="HBE13" s="17"/>
      <c r="HBF13" s="11"/>
      <c r="HBG13" s="11"/>
      <c r="HBH13" s="11"/>
      <c r="HBI13" s="11"/>
      <c r="HBJ13" s="12"/>
      <c r="HBK13" s="11"/>
      <c r="HBL13" s="18"/>
      <c r="HBM13" s="17"/>
      <c r="HBN13" s="17"/>
      <c r="HBO13" s="17"/>
      <c r="HBP13" s="11"/>
      <c r="HBQ13" s="11"/>
      <c r="HBR13" s="11"/>
      <c r="HBS13" s="11"/>
      <c r="HBT13" s="12"/>
      <c r="HBU13" s="11"/>
      <c r="HBV13" s="18"/>
      <c r="HBW13" s="17"/>
      <c r="HBX13" s="17"/>
      <c r="HBY13" s="17"/>
      <c r="HBZ13" s="11"/>
      <c r="HCA13" s="11"/>
      <c r="HCB13" s="11"/>
      <c r="HCC13" s="11"/>
      <c r="HCD13" s="12"/>
      <c r="HCE13" s="11"/>
      <c r="HCF13" s="18"/>
      <c r="HCG13" s="17"/>
      <c r="HCH13" s="17"/>
      <c r="HCI13" s="17"/>
      <c r="HCJ13" s="11"/>
      <c r="HCK13" s="11"/>
      <c r="HCL13" s="11"/>
      <c r="HCM13" s="11"/>
      <c r="HCN13" s="12"/>
      <c r="HCO13" s="11"/>
      <c r="HCP13" s="18"/>
      <c r="HCQ13" s="17"/>
      <c r="HCR13" s="17"/>
      <c r="HCS13" s="17"/>
      <c r="HCT13" s="11"/>
      <c r="HCU13" s="11"/>
      <c r="HCV13" s="11"/>
      <c r="HCW13" s="11"/>
      <c r="HCX13" s="12"/>
      <c r="HCY13" s="11"/>
      <c r="HCZ13" s="18"/>
      <c r="HDA13" s="17"/>
      <c r="HDB13" s="17"/>
      <c r="HDC13" s="17"/>
      <c r="HDD13" s="11"/>
      <c r="HDE13" s="11"/>
      <c r="HDF13" s="11"/>
      <c r="HDG13" s="11"/>
      <c r="HDH13" s="12"/>
      <c r="HDI13" s="11"/>
      <c r="HDJ13" s="18"/>
      <c r="HDK13" s="17"/>
      <c r="HDL13" s="17"/>
      <c r="HDM13" s="17"/>
      <c r="HDN13" s="11"/>
      <c r="HDO13" s="11"/>
      <c r="HDP13" s="11"/>
      <c r="HDQ13" s="11"/>
      <c r="HDR13" s="12"/>
      <c r="HDS13" s="11"/>
      <c r="HDT13" s="18"/>
      <c r="HDU13" s="17"/>
      <c r="HDV13" s="17"/>
      <c r="HDW13" s="17"/>
      <c r="HDX13" s="11"/>
      <c r="HDY13" s="11"/>
      <c r="HDZ13" s="11"/>
      <c r="HEA13" s="11"/>
      <c r="HEB13" s="12"/>
      <c r="HEC13" s="11"/>
      <c r="HED13" s="18"/>
      <c r="HEE13" s="17"/>
      <c r="HEF13" s="17"/>
      <c r="HEG13" s="17"/>
      <c r="HEH13" s="11"/>
      <c r="HEI13" s="11"/>
      <c r="HEJ13" s="11"/>
      <c r="HEK13" s="11"/>
      <c r="HEL13" s="12"/>
      <c r="HEM13" s="11"/>
      <c r="HEN13" s="18"/>
      <c r="HEO13" s="17"/>
      <c r="HEP13" s="17"/>
      <c r="HEQ13" s="17"/>
      <c r="HER13" s="11"/>
      <c r="HES13" s="11"/>
      <c r="HET13" s="11"/>
      <c r="HEU13" s="11"/>
      <c r="HEV13" s="12"/>
      <c r="HEW13" s="11"/>
      <c r="HEX13" s="18"/>
      <c r="HEY13" s="17"/>
      <c r="HEZ13" s="17"/>
      <c r="HFA13" s="17"/>
      <c r="HFB13" s="11"/>
      <c r="HFC13" s="11"/>
      <c r="HFD13" s="11"/>
      <c r="HFE13" s="11"/>
      <c r="HFF13" s="12"/>
      <c r="HFG13" s="11"/>
      <c r="HFH13" s="18"/>
      <c r="HFI13" s="17"/>
      <c r="HFJ13" s="17"/>
      <c r="HFK13" s="17"/>
      <c r="HFL13" s="11"/>
      <c r="HFM13" s="11"/>
      <c r="HFN13" s="11"/>
      <c r="HFO13" s="11"/>
      <c r="HFP13" s="12"/>
      <c r="HFQ13" s="11"/>
      <c r="HFR13" s="18"/>
      <c r="HFS13" s="17"/>
      <c r="HFT13" s="17"/>
      <c r="HFU13" s="17"/>
      <c r="HFV13" s="11"/>
      <c r="HFW13" s="11"/>
      <c r="HFX13" s="11"/>
      <c r="HFY13" s="11"/>
      <c r="HFZ13" s="12"/>
      <c r="HGA13" s="11"/>
      <c r="HGB13" s="18"/>
      <c r="HGC13" s="17"/>
      <c r="HGD13" s="17"/>
      <c r="HGE13" s="17"/>
      <c r="HGF13" s="11"/>
      <c r="HGG13" s="11"/>
      <c r="HGH13" s="11"/>
      <c r="HGI13" s="11"/>
      <c r="HGJ13" s="12"/>
      <c r="HGK13" s="11"/>
      <c r="HGL13" s="18"/>
      <c r="HGM13" s="17"/>
      <c r="HGN13" s="17"/>
      <c r="HGO13" s="17"/>
      <c r="HGP13" s="11"/>
      <c r="HGQ13" s="11"/>
      <c r="HGR13" s="11"/>
      <c r="HGS13" s="11"/>
      <c r="HGT13" s="12"/>
      <c r="HGU13" s="11"/>
      <c r="HGV13" s="18"/>
      <c r="HGW13" s="17"/>
      <c r="HGX13" s="17"/>
      <c r="HGY13" s="17"/>
      <c r="HGZ13" s="11"/>
      <c r="HHA13" s="11"/>
      <c r="HHB13" s="11"/>
      <c r="HHC13" s="11"/>
      <c r="HHD13" s="12"/>
      <c r="HHE13" s="11"/>
      <c r="HHF13" s="18"/>
      <c r="HHG13" s="17"/>
      <c r="HHH13" s="17"/>
      <c r="HHI13" s="17"/>
      <c r="HHJ13" s="11"/>
      <c r="HHK13" s="11"/>
      <c r="HHL13" s="11"/>
      <c r="HHM13" s="11"/>
      <c r="HHN13" s="12"/>
      <c r="HHO13" s="11"/>
      <c r="HHP13" s="18"/>
      <c r="HHQ13" s="17"/>
      <c r="HHR13" s="17"/>
      <c r="HHS13" s="17"/>
      <c r="HHT13" s="11"/>
      <c r="HHU13" s="11"/>
      <c r="HHV13" s="11"/>
      <c r="HHW13" s="11"/>
      <c r="HHX13" s="12"/>
      <c r="HHY13" s="11"/>
      <c r="HHZ13" s="18"/>
      <c r="HIA13" s="17"/>
      <c r="HIB13" s="17"/>
      <c r="HIC13" s="17"/>
      <c r="HID13" s="11"/>
      <c r="HIE13" s="11"/>
      <c r="HIF13" s="11"/>
      <c r="HIG13" s="11"/>
      <c r="HIH13" s="12"/>
      <c r="HII13" s="11"/>
      <c r="HIJ13" s="18"/>
      <c r="HIK13" s="17"/>
      <c r="HIL13" s="17"/>
      <c r="HIM13" s="17"/>
      <c r="HIN13" s="11"/>
      <c r="HIO13" s="11"/>
      <c r="HIP13" s="11"/>
      <c r="HIQ13" s="11"/>
      <c r="HIR13" s="12"/>
      <c r="HIS13" s="11"/>
      <c r="HIT13" s="18"/>
      <c r="HIU13" s="17"/>
      <c r="HIV13" s="17"/>
      <c r="HIW13" s="17"/>
      <c r="HIX13" s="11"/>
      <c r="HIY13" s="11"/>
      <c r="HIZ13" s="11"/>
      <c r="HJA13" s="11"/>
      <c r="HJB13" s="12"/>
      <c r="HJC13" s="11"/>
      <c r="HJD13" s="18"/>
      <c r="HJE13" s="17"/>
      <c r="HJF13" s="17"/>
      <c r="HJG13" s="17"/>
      <c r="HJH13" s="11"/>
      <c r="HJI13" s="11"/>
      <c r="HJJ13" s="11"/>
      <c r="HJK13" s="11"/>
      <c r="HJL13" s="12"/>
      <c r="HJM13" s="11"/>
      <c r="HJN13" s="18"/>
      <c r="HJO13" s="17"/>
      <c r="HJP13" s="17"/>
      <c r="HJQ13" s="17"/>
      <c r="HJR13" s="11"/>
      <c r="HJS13" s="11"/>
      <c r="HJT13" s="11"/>
      <c r="HJU13" s="11"/>
      <c r="HJV13" s="12"/>
      <c r="HJW13" s="11"/>
      <c r="HJX13" s="18"/>
      <c r="HJY13" s="17"/>
      <c r="HJZ13" s="17"/>
      <c r="HKA13" s="17"/>
      <c r="HKB13" s="11"/>
      <c r="HKC13" s="11"/>
      <c r="HKD13" s="11"/>
      <c r="HKE13" s="11"/>
      <c r="HKF13" s="12"/>
      <c r="HKG13" s="11"/>
      <c r="HKH13" s="18"/>
      <c r="HKI13" s="17"/>
      <c r="HKJ13" s="17"/>
      <c r="HKK13" s="17"/>
      <c r="HKL13" s="11"/>
      <c r="HKM13" s="11"/>
      <c r="HKN13" s="11"/>
      <c r="HKO13" s="11"/>
      <c r="HKP13" s="12"/>
      <c r="HKQ13" s="11"/>
      <c r="HKR13" s="18"/>
      <c r="HKS13" s="17"/>
      <c r="HKT13" s="17"/>
      <c r="HKU13" s="17"/>
      <c r="HKV13" s="11"/>
      <c r="HKW13" s="11"/>
      <c r="HKX13" s="11"/>
      <c r="HKY13" s="11"/>
      <c r="HKZ13" s="12"/>
      <c r="HLA13" s="11"/>
      <c r="HLB13" s="18"/>
      <c r="HLC13" s="17"/>
      <c r="HLD13" s="17"/>
      <c r="HLE13" s="17"/>
      <c r="HLF13" s="11"/>
      <c r="HLG13" s="11"/>
      <c r="HLH13" s="11"/>
      <c r="HLI13" s="11"/>
      <c r="HLJ13" s="12"/>
      <c r="HLK13" s="11"/>
      <c r="HLL13" s="18"/>
      <c r="HLM13" s="17"/>
      <c r="HLN13" s="17"/>
      <c r="HLO13" s="17"/>
      <c r="HLP13" s="11"/>
      <c r="HLQ13" s="11"/>
      <c r="HLR13" s="11"/>
      <c r="HLS13" s="11"/>
      <c r="HLT13" s="12"/>
      <c r="HLU13" s="11"/>
      <c r="HLV13" s="18"/>
      <c r="HLW13" s="17"/>
      <c r="HLX13" s="17"/>
      <c r="HLY13" s="17"/>
      <c r="HLZ13" s="11"/>
      <c r="HMA13" s="11"/>
      <c r="HMB13" s="11"/>
      <c r="HMC13" s="11"/>
      <c r="HMD13" s="12"/>
      <c r="HME13" s="11"/>
      <c r="HMF13" s="18"/>
      <c r="HMG13" s="17"/>
      <c r="HMH13" s="17"/>
      <c r="HMI13" s="17"/>
      <c r="HMJ13" s="11"/>
      <c r="HMK13" s="11"/>
      <c r="HML13" s="11"/>
      <c r="HMM13" s="11"/>
      <c r="HMN13" s="12"/>
      <c r="HMO13" s="11"/>
      <c r="HMP13" s="18"/>
      <c r="HMQ13" s="17"/>
      <c r="HMR13" s="17"/>
      <c r="HMS13" s="17"/>
      <c r="HMT13" s="11"/>
      <c r="HMU13" s="11"/>
      <c r="HMV13" s="11"/>
      <c r="HMW13" s="11"/>
      <c r="HMX13" s="12"/>
      <c r="HMY13" s="11"/>
      <c r="HMZ13" s="18"/>
      <c r="HNA13" s="17"/>
      <c r="HNB13" s="17"/>
      <c r="HNC13" s="17"/>
      <c r="HND13" s="11"/>
      <c r="HNE13" s="11"/>
      <c r="HNF13" s="11"/>
      <c r="HNG13" s="11"/>
      <c r="HNH13" s="12"/>
      <c r="HNI13" s="11"/>
      <c r="HNJ13" s="18"/>
      <c r="HNK13" s="17"/>
      <c r="HNL13" s="17"/>
      <c r="HNM13" s="17"/>
      <c r="HNN13" s="11"/>
      <c r="HNO13" s="11"/>
      <c r="HNP13" s="11"/>
      <c r="HNQ13" s="11"/>
      <c r="HNR13" s="12"/>
      <c r="HNS13" s="11"/>
      <c r="HNT13" s="18"/>
      <c r="HNU13" s="17"/>
      <c r="HNV13" s="17"/>
      <c r="HNW13" s="17"/>
      <c r="HNX13" s="11"/>
      <c r="HNY13" s="11"/>
      <c r="HNZ13" s="11"/>
      <c r="HOA13" s="11"/>
      <c r="HOB13" s="12"/>
      <c r="HOC13" s="11"/>
      <c r="HOD13" s="18"/>
      <c r="HOE13" s="17"/>
      <c r="HOF13" s="17"/>
      <c r="HOG13" s="17"/>
      <c r="HOH13" s="11"/>
      <c r="HOI13" s="11"/>
      <c r="HOJ13" s="11"/>
      <c r="HOK13" s="11"/>
      <c r="HOL13" s="12"/>
      <c r="HOM13" s="11"/>
      <c r="HON13" s="18"/>
      <c r="HOO13" s="17"/>
      <c r="HOP13" s="17"/>
      <c r="HOQ13" s="17"/>
      <c r="HOR13" s="11"/>
      <c r="HOS13" s="11"/>
      <c r="HOT13" s="11"/>
      <c r="HOU13" s="11"/>
      <c r="HOV13" s="12"/>
      <c r="HOW13" s="11"/>
      <c r="HOX13" s="18"/>
      <c r="HOY13" s="17"/>
      <c r="HOZ13" s="17"/>
      <c r="HPA13" s="17"/>
      <c r="HPB13" s="11"/>
      <c r="HPC13" s="11"/>
      <c r="HPD13" s="11"/>
      <c r="HPE13" s="11"/>
      <c r="HPF13" s="12"/>
      <c r="HPG13" s="11"/>
      <c r="HPH13" s="18"/>
      <c r="HPI13" s="17"/>
      <c r="HPJ13" s="17"/>
      <c r="HPK13" s="17"/>
      <c r="HPL13" s="11"/>
      <c r="HPM13" s="11"/>
      <c r="HPN13" s="11"/>
      <c r="HPO13" s="11"/>
      <c r="HPP13" s="12"/>
      <c r="HPQ13" s="11"/>
      <c r="HPR13" s="18"/>
      <c r="HPS13" s="17"/>
      <c r="HPT13" s="17"/>
      <c r="HPU13" s="17"/>
      <c r="HPV13" s="11"/>
      <c r="HPW13" s="11"/>
      <c r="HPX13" s="11"/>
      <c r="HPY13" s="11"/>
      <c r="HPZ13" s="12"/>
      <c r="HQA13" s="11"/>
      <c r="HQB13" s="18"/>
      <c r="HQC13" s="17"/>
      <c r="HQD13" s="17"/>
      <c r="HQE13" s="17"/>
      <c r="HQF13" s="11"/>
      <c r="HQG13" s="11"/>
      <c r="HQH13" s="11"/>
      <c r="HQI13" s="11"/>
      <c r="HQJ13" s="12"/>
      <c r="HQK13" s="11"/>
      <c r="HQL13" s="18"/>
      <c r="HQM13" s="17"/>
      <c r="HQN13" s="17"/>
      <c r="HQO13" s="17"/>
      <c r="HQP13" s="11"/>
      <c r="HQQ13" s="11"/>
      <c r="HQR13" s="11"/>
      <c r="HQS13" s="11"/>
      <c r="HQT13" s="12"/>
      <c r="HQU13" s="11"/>
      <c r="HQV13" s="18"/>
      <c r="HQW13" s="17"/>
      <c r="HQX13" s="17"/>
      <c r="HQY13" s="17"/>
      <c r="HQZ13" s="11"/>
      <c r="HRA13" s="11"/>
      <c r="HRB13" s="11"/>
      <c r="HRC13" s="11"/>
      <c r="HRD13" s="12"/>
      <c r="HRE13" s="11"/>
      <c r="HRF13" s="18"/>
      <c r="HRG13" s="17"/>
      <c r="HRH13" s="17"/>
      <c r="HRI13" s="17"/>
      <c r="HRJ13" s="11"/>
      <c r="HRK13" s="11"/>
      <c r="HRL13" s="11"/>
      <c r="HRM13" s="11"/>
      <c r="HRN13" s="12"/>
      <c r="HRO13" s="11"/>
      <c r="HRP13" s="18"/>
      <c r="HRQ13" s="17"/>
      <c r="HRR13" s="17"/>
      <c r="HRS13" s="17"/>
      <c r="HRT13" s="11"/>
      <c r="HRU13" s="11"/>
      <c r="HRV13" s="11"/>
      <c r="HRW13" s="11"/>
      <c r="HRX13" s="12"/>
      <c r="HRY13" s="11"/>
      <c r="HRZ13" s="18"/>
      <c r="HSA13" s="17"/>
      <c r="HSB13" s="17"/>
      <c r="HSC13" s="17"/>
      <c r="HSD13" s="11"/>
      <c r="HSE13" s="11"/>
      <c r="HSF13" s="11"/>
      <c r="HSG13" s="11"/>
      <c r="HSH13" s="12"/>
      <c r="HSI13" s="11"/>
      <c r="HSJ13" s="18"/>
      <c r="HSK13" s="17"/>
      <c r="HSL13" s="17"/>
      <c r="HSM13" s="17"/>
      <c r="HSN13" s="11"/>
      <c r="HSO13" s="11"/>
      <c r="HSP13" s="11"/>
      <c r="HSQ13" s="11"/>
      <c r="HSR13" s="12"/>
      <c r="HSS13" s="11"/>
      <c r="HST13" s="18"/>
      <c r="HSU13" s="17"/>
      <c r="HSV13" s="17"/>
      <c r="HSW13" s="17"/>
      <c r="HSX13" s="11"/>
      <c r="HSY13" s="11"/>
      <c r="HSZ13" s="11"/>
      <c r="HTA13" s="11"/>
      <c r="HTB13" s="12"/>
      <c r="HTC13" s="11"/>
      <c r="HTD13" s="18"/>
      <c r="HTE13" s="17"/>
      <c r="HTF13" s="17"/>
      <c r="HTG13" s="17"/>
      <c r="HTH13" s="11"/>
      <c r="HTI13" s="11"/>
      <c r="HTJ13" s="11"/>
      <c r="HTK13" s="11"/>
      <c r="HTL13" s="12"/>
      <c r="HTM13" s="11"/>
      <c r="HTN13" s="18"/>
      <c r="HTO13" s="17"/>
      <c r="HTP13" s="17"/>
      <c r="HTQ13" s="17"/>
      <c r="HTR13" s="11"/>
      <c r="HTS13" s="11"/>
      <c r="HTT13" s="11"/>
      <c r="HTU13" s="11"/>
      <c r="HTV13" s="12"/>
      <c r="HTW13" s="11"/>
      <c r="HTX13" s="18"/>
      <c r="HTY13" s="17"/>
      <c r="HTZ13" s="17"/>
      <c r="HUA13" s="17"/>
      <c r="HUB13" s="11"/>
      <c r="HUC13" s="11"/>
      <c r="HUD13" s="11"/>
      <c r="HUE13" s="11"/>
      <c r="HUF13" s="12"/>
      <c r="HUG13" s="11"/>
      <c r="HUH13" s="18"/>
      <c r="HUI13" s="17"/>
      <c r="HUJ13" s="17"/>
      <c r="HUK13" s="17"/>
      <c r="HUL13" s="11"/>
      <c r="HUM13" s="11"/>
      <c r="HUN13" s="11"/>
      <c r="HUO13" s="11"/>
      <c r="HUP13" s="12"/>
      <c r="HUQ13" s="11"/>
      <c r="HUR13" s="18"/>
      <c r="HUS13" s="17"/>
      <c r="HUT13" s="17"/>
      <c r="HUU13" s="17"/>
      <c r="HUV13" s="11"/>
      <c r="HUW13" s="11"/>
      <c r="HUX13" s="11"/>
      <c r="HUY13" s="11"/>
      <c r="HUZ13" s="12"/>
      <c r="HVA13" s="11"/>
      <c r="HVB13" s="18"/>
      <c r="HVC13" s="17"/>
      <c r="HVD13" s="17"/>
      <c r="HVE13" s="17"/>
      <c r="HVF13" s="11"/>
      <c r="HVG13" s="11"/>
      <c r="HVH13" s="11"/>
      <c r="HVI13" s="11"/>
      <c r="HVJ13" s="12"/>
      <c r="HVK13" s="11"/>
      <c r="HVL13" s="18"/>
      <c r="HVM13" s="17"/>
      <c r="HVN13" s="17"/>
      <c r="HVO13" s="17"/>
      <c r="HVP13" s="11"/>
      <c r="HVQ13" s="11"/>
      <c r="HVR13" s="11"/>
      <c r="HVS13" s="11"/>
      <c r="HVT13" s="12"/>
      <c r="HVU13" s="11"/>
      <c r="HVV13" s="18"/>
      <c r="HVW13" s="17"/>
      <c r="HVX13" s="17"/>
      <c r="HVY13" s="17"/>
      <c r="HVZ13" s="11"/>
      <c r="HWA13" s="11"/>
      <c r="HWB13" s="11"/>
      <c r="HWC13" s="11"/>
      <c r="HWD13" s="12"/>
      <c r="HWE13" s="11"/>
      <c r="HWF13" s="18"/>
      <c r="HWG13" s="17"/>
      <c r="HWH13" s="17"/>
      <c r="HWI13" s="17"/>
      <c r="HWJ13" s="11"/>
      <c r="HWK13" s="11"/>
      <c r="HWL13" s="11"/>
      <c r="HWM13" s="11"/>
      <c r="HWN13" s="12"/>
      <c r="HWO13" s="11"/>
      <c r="HWP13" s="18"/>
      <c r="HWQ13" s="17"/>
      <c r="HWR13" s="17"/>
      <c r="HWS13" s="17"/>
      <c r="HWT13" s="11"/>
      <c r="HWU13" s="11"/>
      <c r="HWV13" s="11"/>
      <c r="HWW13" s="11"/>
      <c r="HWX13" s="12"/>
      <c r="HWY13" s="11"/>
      <c r="HWZ13" s="18"/>
      <c r="HXA13" s="17"/>
      <c r="HXB13" s="17"/>
      <c r="HXC13" s="17"/>
      <c r="HXD13" s="11"/>
      <c r="HXE13" s="11"/>
      <c r="HXF13" s="11"/>
      <c r="HXG13" s="11"/>
      <c r="HXH13" s="12"/>
      <c r="HXI13" s="11"/>
      <c r="HXJ13" s="18"/>
      <c r="HXK13" s="17"/>
      <c r="HXL13" s="17"/>
      <c r="HXM13" s="17"/>
      <c r="HXN13" s="11"/>
      <c r="HXO13" s="11"/>
      <c r="HXP13" s="11"/>
      <c r="HXQ13" s="11"/>
      <c r="HXR13" s="12"/>
      <c r="HXS13" s="11"/>
      <c r="HXT13" s="18"/>
      <c r="HXU13" s="17"/>
      <c r="HXV13" s="17"/>
      <c r="HXW13" s="17"/>
      <c r="HXX13" s="11"/>
      <c r="HXY13" s="11"/>
      <c r="HXZ13" s="11"/>
      <c r="HYA13" s="11"/>
      <c r="HYB13" s="12"/>
      <c r="HYC13" s="11"/>
      <c r="HYD13" s="18"/>
      <c r="HYE13" s="17"/>
      <c r="HYF13" s="17"/>
      <c r="HYG13" s="17"/>
      <c r="HYH13" s="11"/>
      <c r="HYI13" s="11"/>
      <c r="HYJ13" s="11"/>
      <c r="HYK13" s="11"/>
      <c r="HYL13" s="12"/>
      <c r="HYM13" s="11"/>
      <c r="HYN13" s="18"/>
      <c r="HYO13" s="17"/>
      <c r="HYP13" s="17"/>
      <c r="HYQ13" s="17"/>
      <c r="HYR13" s="11"/>
      <c r="HYS13" s="11"/>
      <c r="HYT13" s="11"/>
      <c r="HYU13" s="11"/>
      <c r="HYV13" s="12"/>
      <c r="HYW13" s="11"/>
      <c r="HYX13" s="18"/>
      <c r="HYY13" s="17"/>
      <c r="HYZ13" s="17"/>
      <c r="HZA13" s="17"/>
      <c r="HZB13" s="11"/>
      <c r="HZC13" s="11"/>
      <c r="HZD13" s="11"/>
      <c r="HZE13" s="11"/>
      <c r="HZF13" s="12"/>
      <c r="HZG13" s="11"/>
      <c r="HZH13" s="18"/>
      <c r="HZI13" s="17"/>
      <c r="HZJ13" s="17"/>
      <c r="HZK13" s="17"/>
      <c r="HZL13" s="11"/>
      <c r="HZM13" s="11"/>
      <c r="HZN13" s="11"/>
      <c r="HZO13" s="11"/>
      <c r="HZP13" s="12"/>
      <c r="HZQ13" s="11"/>
      <c r="HZR13" s="18"/>
      <c r="HZS13" s="17"/>
      <c r="HZT13" s="17"/>
      <c r="HZU13" s="17"/>
      <c r="HZV13" s="11"/>
      <c r="HZW13" s="11"/>
      <c r="HZX13" s="11"/>
      <c r="HZY13" s="11"/>
      <c r="HZZ13" s="12"/>
      <c r="IAA13" s="11"/>
      <c r="IAB13" s="18"/>
      <c r="IAC13" s="17"/>
      <c r="IAD13" s="17"/>
      <c r="IAE13" s="17"/>
      <c r="IAF13" s="11"/>
      <c r="IAG13" s="11"/>
      <c r="IAH13" s="11"/>
      <c r="IAI13" s="11"/>
      <c r="IAJ13" s="12"/>
      <c r="IAK13" s="11"/>
      <c r="IAL13" s="18"/>
      <c r="IAM13" s="17"/>
      <c r="IAN13" s="17"/>
      <c r="IAO13" s="17"/>
      <c r="IAP13" s="11"/>
      <c r="IAQ13" s="11"/>
      <c r="IAR13" s="11"/>
      <c r="IAS13" s="11"/>
      <c r="IAT13" s="12"/>
      <c r="IAU13" s="11"/>
      <c r="IAV13" s="18"/>
      <c r="IAW13" s="17"/>
      <c r="IAX13" s="17"/>
      <c r="IAY13" s="17"/>
      <c r="IAZ13" s="11"/>
      <c r="IBA13" s="11"/>
      <c r="IBB13" s="11"/>
      <c r="IBC13" s="11"/>
      <c r="IBD13" s="12"/>
      <c r="IBE13" s="11"/>
      <c r="IBF13" s="18"/>
      <c r="IBG13" s="17"/>
      <c r="IBH13" s="17"/>
      <c r="IBI13" s="17"/>
      <c r="IBJ13" s="11"/>
      <c r="IBK13" s="11"/>
      <c r="IBL13" s="11"/>
      <c r="IBM13" s="11"/>
      <c r="IBN13" s="12"/>
      <c r="IBO13" s="11"/>
      <c r="IBP13" s="18"/>
      <c r="IBQ13" s="17"/>
      <c r="IBR13" s="17"/>
      <c r="IBS13" s="17"/>
      <c r="IBT13" s="11"/>
      <c r="IBU13" s="11"/>
      <c r="IBV13" s="11"/>
      <c r="IBW13" s="11"/>
      <c r="IBX13" s="12"/>
      <c r="IBY13" s="11"/>
      <c r="IBZ13" s="18"/>
      <c r="ICA13" s="17"/>
      <c r="ICB13" s="17"/>
      <c r="ICC13" s="17"/>
      <c r="ICD13" s="11"/>
      <c r="ICE13" s="11"/>
      <c r="ICF13" s="11"/>
      <c r="ICG13" s="11"/>
      <c r="ICH13" s="12"/>
      <c r="ICI13" s="11"/>
      <c r="ICJ13" s="18"/>
      <c r="ICK13" s="17"/>
      <c r="ICL13" s="17"/>
      <c r="ICM13" s="17"/>
      <c r="ICN13" s="11"/>
      <c r="ICO13" s="11"/>
      <c r="ICP13" s="11"/>
      <c r="ICQ13" s="11"/>
      <c r="ICR13" s="12"/>
      <c r="ICS13" s="11"/>
      <c r="ICT13" s="18"/>
      <c r="ICU13" s="17"/>
      <c r="ICV13" s="17"/>
      <c r="ICW13" s="17"/>
      <c r="ICX13" s="11"/>
      <c r="ICY13" s="11"/>
      <c r="ICZ13" s="11"/>
      <c r="IDA13" s="11"/>
      <c r="IDB13" s="12"/>
      <c r="IDC13" s="11"/>
      <c r="IDD13" s="18"/>
      <c r="IDE13" s="17"/>
      <c r="IDF13" s="17"/>
      <c r="IDG13" s="17"/>
      <c r="IDH13" s="11"/>
      <c r="IDI13" s="11"/>
      <c r="IDJ13" s="11"/>
      <c r="IDK13" s="11"/>
      <c r="IDL13" s="12"/>
      <c r="IDM13" s="11"/>
      <c r="IDN13" s="18"/>
      <c r="IDO13" s="17"/>
      <c r="IDP13" s="17"/>
      <c r="IDQ13" s="17"/>
      <c r="IDR13" s="11"/>
      <c r="IDS13" s="11"/>
      <c r="IDT13" s="11"/>
      <c r="IDU13" s="11"/>
      <c r="IDV13" s="12"/>
      <c r="IDW13" s="11"/>
      <c r="IDX13" s="18"/>
      <c r="IDY13" s="17"/>
      <c r="IDZ13" s="17"/>
      <c r="IEA13" s="17"/>
      <c r="IEB13" s="11"/>
      <c r="IEC13" s="11"/>
      <c r="IED13" s="11"/>
      <c r="IEE13" s="11"/>
      <c r="IEF13" s="12"/>
      <c r="IEG13" s="11"/>
      <c r="IEH13" s="18"/>
      <c r="IEI13" s="17"/>
      <c r="IEJ13" s="17"/>
      <c r="IEK13" s="17"/>
      <c r="IEL13" s="11"/>
      <c r="IEM13" s="11"/>
      <c r="IEN13" s="11"/>
      <c r="IEO13" s="11"/>
      <c r="IEP13" s="12"/>
      <c r="IEQ13" s="11"/>
      <c r="IER13" s="18"/>
      <c r="IES13" s="17"/>
      <c r="IET13" s="17"/>
      <c r="IEU13" s="17"/>
      <c r="IEV13" s="11"/>
      <c r="IEW13" s="11"/>
      <c r="IEX13" s="11"/>
      <c r="IEY13" s="11"/>
      <c r="IEZ13" s="12"/>
      <c r="IFA13" s="11"/>
      <c r="IFB13" s="18"/>
      <c r="IFC13" s="17"/>
      <c r="IFD13" s="17"/>
      <c r="IFE13" s="17"/>
      <c r="IFF13" s="11"/>
      <c r="IFG13" s="11"/>
      <c r="IFH13" s="11"/>
      <c r="IFI13" s="11"/>
      <c r="IFJ13" s="12"/>
      <c r="IFK13" s="11"/>
      <c r="IFL13" s="18"/>
      <c r="IFM13" s="17"/>
      <c r="IFN13" s="17"/>
      <c r="IFO13" s="17"/>
      <c r="IFP13" s="11"/>
      <c r="IFQ13" s="11"/>
      <c r="IFR13" s="11"/>
      <c r="IFS13" s="11"/>
      <c r="IFT13" s="12"/>
      <c r="IFU13" s="11"/>
      <c r="IFV13" s="18"/>
      <c r="IFW13" s="17"/>
      <c r="IFX13" s="17"/>
      <c r="IFY13" s="17"/>
      <c r="IFZ13" s="11"/>
      <c r="IGA13" s="11"/>
      <c r="IGB13" s="11"/>
      <c r="IGC13" s="11"/>
      <c r="IGD13" s="12"/>
      <c r="IGE13" s="11"/>
      <c r="IGF13" s="18"/>
      <c r="IGG13" s="17"/>
      <c r="IGH13" s="17"/>
      <c r="IGI13" s="17"/>
      <c r="IGJ13" s="11"/>
      <c r="IGK13" s="11"/>
      <c r="IGL13" s="11"/>
      <c r="IGM13" s="11"/>
      <c r="IGN13" s="12"/>
      <c r="IGO13" s="11"/>
      <c r="IGP13" s="18"/>
      <c r="IGQ13" s="17"/>
      <c r="IGR13" s="17"/>
      <c r="IGS13" s="17"/>
      <c r="IGT13" s="11"/>
      <c r="IGU13" s="11"/>
      <c r="IGV13" s="11"/>
      <c r="IGW13" s="11"/>
      <c r="IGX13" s="12"/>
      <c r="IGY13" s="11"/>
      <c r="IGZ13" s="18"/>
      <c r="IHA13" s="17"/>
      <c r="IHB13" s="17"/>
      <c r="IHC13" s="17"/>
      <c r="IHD13" s="11"/>
      <c r="IHE13" s="11"/>
      <c r="IHF13" s="11"/>
      <c r="IHG13" s="11"/>
      <c r="IHH13" s="12"/>
      <c r="IHI13" s="11"/>
      <c r="IHJ13" s="18"/>
      <c r="IHK13" s="17"/>
      <c r="IHL13" s="17"/>
      <c r="IHM13" s="17"/>
      <c r="IHN13" s="11"/>
      <c r="IHO13" s="11"/>
      <c r="IHP13" s="11"/>
      <c r="IHQ13" s="11"/>
      <c r="IHR13" s="12"/>
      <c r="IHS13" s="11"/>
      <c r="IHT13" s="18"/>
      <c r="IHU13" s="17"/>
      <c r="IHV13" s="17"/>
      <c r="IHW13" s="17"/>
      <c r="IHX13" s="11"/>
      <c r="IHY13" s="11"/>
      <c r="IHZ13" s="11"/>
      <c r="IIA13" s="11"/>
      <c r="IIB13" s="12"/>
      <c r="IIC13" s="11"/>
      <c r="IID13" s="18"/>
      <c r="IIE13" s="17"/>
      <c r="IIF13" s="17"/>
      <c r="IIG13" s="17"/>
      <c r="IIH13" s="11"/>
      <c r="III13" s="11"/>
      <c r="IIJ13" s="11"/>
      <c r="IIK13" s="11"/>
      <c r="IIL13" s="12"/>
      <c r="IIM13" s="11"/>
      <c r="IIN13" s="18"/>
      <c r="IIO13" s="17"/>
      <c r="IIP13" s="17"/>
      <c r="IIQ13" s="17"/>
      <c r="IIR13" s="11"/>
      <c r="IIS13" s="11"/>
      <c r="IIT13" s="11"/>
      <c r="IIU13" s="11"/>
      <c r="IIV13" s="12"/>
      <c r="IIW13" s="11"/>
      <c r="IIX13" s="18"/>
      <c r="IIY13" s="17"/>
      <c r="IIZ13" s="17"/>
      <c r="IJA13" s="17"/>
      <c r="IJB13" s="11"/>
      <c r="IJC13" s="11"/>
      <c r="IJD13" s="11"/>
      <c r="IJE13" s="11"/>
      <c r="IJF13" s="12"/>
      <c r="IJG13" s="11"/>
      <c r="IJH13" s="18"/>
      <c r="IJI13" s="17"/>
      <c r="IJJ13" s="17"/>
      <c r="IJK13" s="17"/>
      <c r="IJL13" s="11"/>
      <c r="IJM13" s="11"/>
      <c r="IJN13" s="11"/>
      <c r="IJO13" s="11"/>
      <c r="IJP13" s="12"/>
      <c r="IJQ13" s="11"/>
      <c r="IJR13" s="18"/>
      <c r="IJS13" s="17"/>
      <c r="IJT13" s="17"/>
      <c r="IJU13" s="17"/>
      <c r="IJV13" s="11"/>
      <c r="IJW13" s="11"/>
      <c r="IJX13" s="11"/>
      <c r="IJY13" s="11"/>
      <c r="IJZ13" s="12"/>
      <c r="IKA13" s="11"/>
      <c r="IKB13" s="18"/>
      <c r="IKC13" s="17"/>
      <c r="IKD13" s="17"/>
      <c r="IKE13" s="17"/>
      <c r="IKF13" s="11"/>
      <c r="IKG13" s="11"/>
      <c r="IKH13" s="11"/>
      <c r="IKI13" s="11"/>
      <c r="IKJ13" s="12"/>
      <c r="IKK13" s="11"/>
      <c r="IKL13" s="18"/>
      <c r="IKM13" s="17"/>
      <c r="IKN13" s="17"/>
      <c r="IKO13" s="17"/>
      <c r="IKP13" s="11"/>
      <c r="IKQ13" s="11"/>
      <c r="IKR13" s="11"/>
      <c r="IKS13" s="11"/>
      <c r="IKT13" s="12"/>
      <c r="IKU13" s="11"/>
      <c r="IKV13" s="18"/>
      <c r="IKW13" s="17"/>
      <c r="IKX13" s="17"/>
      <c r="IKY13" s="17"/>
      <c r="IKZ13" s="11"/>
      <c r="ILA13" s="11"/>
      <c r="ILB13" s="11"/>
      <c r="ILC13" s="11"/>
      <c r="ILD13" s="12"/>
      <c r="ILE13" s="11"/>
      <c r="ILF13" s="18"/>
      <c r="ILG13" s="17"/>
      <c r="ILH13" s="17"/>
      <c r="ILI13" s="17"/>
      <c r="ILJ13" s="11"/>
      <c r="ILK13" s="11"/>
      <c r="ILL13" s="11"/>
      <c r="ILM13" s="11"/>
      <c r="ILN13" s="12"/>
      <c r="ILO13" s="11"/>
      <c r="ILP13" s="18"/>
      <c r="ILQ13" s="17"/>
      <c r="ILR13" s="17"/>
      <c r="ILS13" s="17"/>
      <c r="ILT13" s="11"/>
      <c r="ILU13" s="11"/>
      <c r="ILV13" s="11"/>
      <c r="ILW13" s="11"/>
      <c r="ILX13" s="12"/>
      <c r="ILY13" s="11"/>
      <c r="ILZ13" s="18"/>
      <c r="IMA13" s="17"/>
      <c r="IMB13" s="17"/>
      <c r="IMC13" s="17"/>
      <c r="IMD13" s="11"/>
      <c r="IME13" s="11"/>
      <c r="IMF13" s="11"/>
      <c r="IMG13" s="11"/>
      <c r="IMH13" s="12"/>
      <c r="IMI13" s="11"/>
      <c r="IMJ13" s="18"/>
      <c r="IMK13" s="17"/>
      <c r="IML13" s="17"/>
      <c r="IMM13" s="17"/>
      <c r="IMN13" s="11"/>
      <c r="IMO13" s="11"/>
      <c r="IMP13" s="11"/>
      <c r="IMQ13" s="11"/>
      <c r="IMR13" s="12"/>
      <c r="IMS13" s="11"/>
      <c r="IMT13" s="18"/>
      <c r="IMU13" s="17"/>
      <c r="IMV13" s="17"/>
      <c r="IMW13" s="17"/>
      <c r="IMX13" s="11"/>
      <c r="IMY13" s="11"/>
      <c r="IMZ13" s="11"/>
      <c r="INA13" s="11"/>
      <c r="INB13" s="12"/>
      <c r="INC13" s="11"/>
      <c r="IND13" s="18"/>
      <c r="INE13" s="17"/>
      <c r="INF13" s="17"/>
      <c r="ING13" s="17"/>
      <c r="INH13" s="11"/>
      <c r="INI13" s="11"/>
      <c r="INJ13" s="11"/>
      <c r="INK13" s="11"/>
      <c r="INL13" s="12"/>
      <c r="INM13" s="11"/>
      <c r="INN13" s="18"/>
      <c r="INO13" s="17"/>
      <c r="INP13" s="17"/>
      <c r="INQ13" s="17"/>
      <c r="INR13" s="11"/>
      <c r="INS13" s="11"/>
      <c r="INT13" s="11"/>
      <c r="INU13" s="11"/>
      <c r="INV13" s="12"/>
      <c r="INW13" s="11"/>
      <c r="INX13" s="18"/>
      <c r="INY13" s="17"/>
      <c r="INZ13" s="17"/>
      <c r="IOA13" s="17"/>
      <c r="IOB13" s="11"/>
      <c r="IOC13" s="11"/>
      <c r="IOD13" s="11"/>
      <c r="IOE13" s="11"/>
      <c r="IOF13" s="12"/>
      <c r="IOG13" s="11"/>
      <c r="IOH13" s="18"/>
      <c r="IOI13" s="17"/>
      <c r="IOJ13" s="17"/>
      <c r="IOK13" s="17"/>
      <c r="IOL13" s="11"/>
      <c r="IOM13" s="11"/>
      <c r="ION13" s="11"/>
      <c r="IOO13" s="11"/>
      <c r="IOP13" s="12"/>
      <c r="IOQ13" s="11"/>
      <c r="IOR13" s="18"/>
      <c r="IOS13" s="17"/>
      <c r="IOT13" s="17"/>
      <c r="IOU13" s="17"/>
      <c r="IOV13" s="11"/>
      <c r="IOW13" s="11"/>
      <c r="IOX13" s="11"/>
      <c r="IOY13" s="11"/>
      <c r="IOZ13" s="12"/>
      <c r="IPA13" s="11"/>
      <c r="IPB13" s="18"/>
      <c r="IPC13" s="17"/>
      <c r="IPD13" s="17"/>
      <c r="IPE13" s="17"/>
      <c r="IPF13" s="11"/>
      <c r="IPG13" s="11"/>
      <c r="IPH13" s="11"/>
      <c r="IPI13" s="11"/>
      <c r="IPJ13" s="12"/>
      <c r="IPK13" s="11"/>
      <c r="IPL13" s="18"/>
      <c r="IPM13" s="17"/>
      <c r="IPN13" s="17"/>
      <c r="IPO13" s="17"/>
      <c r="IPP13" s="11"/>
      <c r="IPQ13" s="11"/>
      <c r="IPR13" s="11"/>
      <c r="IPS13" s="11"/>
      <c r="IPT13" s="12"/>
      <c r="IPU13" s="11"/>
      <c r="IPV13" s="18"/>
      <c r="IPW13" s="17"/>
      <c r="IPX13" s="17"/>
      <c r="IPY13" s="17"/>
      <c r="IPZ13" s="11"/>
      <c r="IQA13" s="11"/>
      <c r="IQB13" s="11"/>
      <c r="IQC13" s="11"/>
      <c r="IQD13" s="12"/>
      <c r="IQE13" s="11"/>
      <c r="IQF13" s="18"/>
      <c r="IQG13" s="17"/>
      <c r="IQH13" s="17"/>
      <c r="IQI13" s="17"/>
      <c r="IQJ13" s="11"/>
      <c r="IQK13" s="11"/>
      <c r="IQL13" s="11"/>
      <c r="IQM13" s="11"/>
      <c r="IQN13" s="12"/>
      <c r="IQO13" s="11"/>
      <c r="IQP13" s="18"/>
      <c r="IQQ13" s="17"/>
      <c r="IQR13" s="17"/>
      <c r="IQS13" s="17"/>
      <c r="IQT13" s="11"/>
      <c r="IQU13" s="11"/>
      <c r="IQV13" s="11"/>
      <c r="IQW13" s="11"/>
      <c r="IQX13" s="12"/>
      <c r="IQY13" s="11"/>
      <c r="IQZ13" s="18"/>
      <c r="IRA13" s="17"/>
      <c r="IRB13" s="17"/>
      <c r="IRC13" s="17"/>
      <c r="IRD13" s="11"/>
      <c r="IRE13" s="11"/>
      <c r="IRF13" s="11"/>
      <c r="IRG13" s="11"/>
      <c r="IRH13" s="12"/>
      <c r="IRI13" s="11"/>
      <c r="IRJ13" s="18"/>
      <c r="IRK13" s="17"/>
      <c r="IRL13" s="17"/>
      <c r="IRM13" s="17"/>
      <c r="IRN13" s="11"/>
      <c r="IRO13" s="11"/>
      <c r="IRP13" s="11"/>
      <c r="IRQ13" s="11"/>
      <c r="IRR13" s="12"/>
      <c r="IRS13" s="11"/>
      <c r="IRT13" s="18"/>
      <c r="IRU13" s="17"/>
      <c r="IRV13" s="17"/>
      <c r="IRW13" s="17"/>
      <c r="IRX13" s="11"/>
      <c r="IRY13" s="11"/>
      <c r="IRZ13" s="11"/>
      <c r="ISA13" s="11"/>
      <c r="ISB13" s="12"/>
      <c r="ISC13" s="11"/>
      <c r="ISD13" s="18"/>
      <c r="ISE13" s="17"/>
      <c r="ISF13" s="17"/>
      <c r="ISG13" s="17"/>
      <c r="ISH13" s="11"/>
      <c r="ISI13" s="11"/>
      <c r="ISJ13" s="11"/>
      <c r="ISK13" s="11"/>
      <c r="ISL13" s="12"/>
      <c r="ISM13" s="11"/>
      <c r="ISN13" s="18"/>
      <c r="ISO13" s="17"/>
      <c r="ISP13" s="17"/>
      <c r="ISQ13" s="17"/>
      <c r="ISR13" s="11"/>
      <c r="ISS13" s="11"/>
      <c r="IST13" s="11"/>
      <c r="ISU13" s="11"/>
      <c r="ISV13" s="12"/>
      <c r="ISW13" s="11"/>
      <c r="ISX13" s="18"/>
      <c r="ISY13" s="17"/>
      <c r="ISZ13" s="17"/>
      <c r="ITA13" s="17"/>
      <c r="ITB13" s="11"/>
      <c r="ITC13" s="11"/>
      <c r="ITD13" s="11"/>
      <c r="ITE13" s="11"/>
      <c r="ITF13" s="12"/>
      <c r="ITG13" s="11"/>
      <c r="ITH13" s="18"/>
      <c r="ITI13" s="17"/>
      <c r="ITJ13" s="17"/>
      <c r="ITK13" s="17"/>
      <c r="ITL13" s="11"/>
      <c r="ITM13" s="11"/>
      <c r="ITN13" s="11"/>
      <c r="ITO13" s="11"/>
      <c r="ITP13" s="12"/>
      <c r="ITQ13" s="11"/>
      <c r="ITR13" s="18"/>
      <c r="ITS13" s="17"/>
      <c r="ITT13" s="17"/>
      <c r="ITU13" s="17"/>
      <c r="ITV13" s="11"/>
      <c r="ITW13" s="11"/>
      <c r="ITX13" s="11"/>
      <c r="ITY13" s="11"/>
      <c r="ITZ13" s="12"/>
      <c r="IUA13" s="11"/>
      <c r="IUB13" s="18"/>
      <c r="IUC13" s="17"/>
      <c r="IUD13" s="17"/>
      <c r="IUE13" s="17"/>
      <c r="IUF13" s="11"/>
      <c r="IUG13" s="11"/>
      <c r="IUH13" s="11"/>
      <c r="IUI13" s="11"/>
      <c r="IUJ13" s="12"/>
      <c r="IUK13" s="11"/>
      <c r="IUL13" s="18"/>
      <c r="IUM13" s="17"/>
      <c r="IUN13" s="17"/>
      <c r="IUO13" s="17"/>
      <c r="IUP13" s="11"/>
      <c r="IUQ13" s="11"/>
      <c r="IUR13" s="11"/>
      <c r="IUS13" s="11"/>
      <c r="IUT13" s="12"/>
      <c r="IUU13" s="11"/>
      <c r="IUV13" s="18"/>
      <c r="IUW13" s="17"/>
      <c r="IUX13" s="17"/>
      <c r="IUY13" s="17"/>
      <c r="IUZ13" s="11"/>
      <c r="IVA13" s="11"/>
      <c r="IVB13" s="11"/>
      <c r="IVC13" s="11"/>
      <c r="IVD13" s="12"/>
      <c r="IVE13" s="11"/>
      <c r="IVF13" s="18"/>
      <c r="IVG13" s="17"/>
      <c r="IVH13" s="17"/>
      <c r="IVI13" s="17"/>
      <c r="IVJ13" s="11"/>
      <c r="IVK13" s="11"/>
      <c r="IVL13" s="11"/>
      <c r="IVM13" s="11"/>
      <c r="IVN13" s="12"/>
      <c r="IVO13" s="11"/>
      <c r="IVP13" s="18"/>
      <c r="IVQ13" s="17"/>
      <c r="IVR13" s="17"/>
      <c r="IVS13" s="17"/>
      <c r="IVT13" s="11"/>
      <c r="IVU13" s="11"/>
      <c r="IVV13" s="11"/>
      <c r="IVW13" s="11"/>
      <c r="IVX13" s="12"/>
      <c r="IVY13" s="11"/>
      <c r="IVZ13" s="18"/>
      <c r="IWA13" s="17"/>
      <c r="IWB13" s="17"/>
      <c r="IWC13" s="17"/>
      <c r="IWD13" s="11"/>
      <c r="IWE13" s="11"/>
      <c r="IWF13" s="11"/>
      <c r="IWG13" s="11"/>
      <c r="IWH13" s="12"/>
      <c r="IWI13" s="11"/>
      <c r="IWJ13" s="18"/>
      <c r="IWK13" s="17"/>
      <c r="IWL13" s="17"/>
      <c r="IWM13" s="17"/>
      <c r="IWN13" s="11"/>
      <c r="IWO13" s="11"/>
      <c r="IWP13" s="11"/>
      <c r="IWQ13" s="11"/>
      <c r="IWR13" s="12"/>
      <c r="IWS13" s="11"/>
      <c r="IWT13" s="18"/>
      <c r="IWU13" s="17"/>
      <c r="IWV13" s="17"/>
      <c r="IWW13" s="17"/>
      <c r="IWX13" s="11"/>
      <c r="IWY13" s="11"/>
      <c r="IWZ13" s="11"/>
      <c r="IXA13" s="11"/>
      <c r="IXB13" s="12"/>
      <c r="IXC13" s="11"/>
      <c r="IXD13" s="18"/>
      <c r="IXE13" s="17"/>
      <c r="IXF13" s="17"/>
      <c r="IXG13" s="17"/>
      <c r="IXH13" s="11"/>
      <c r="IXI13" s="11"/>
      <c r="IXJ13" s="11"/>
      <c r="IXK13" s="11"/>
      <c r="IXL13" s="12"/>
      <c r="IXM13" s="11"/>
      <c r="IXN13" s="18"/>
      <c r="IXO13" s="17"/>
      <c r="IXP13" s="17"/>
      <c r="IXQ13" s="17"/>
      <c r="IXR13" s="11"/>
      <c r="IXS13" s="11"/>
      <c r="IXT13" s="11"/>
      <c r="IXU13" s="11"/>
      <c r="IXV13" s="12"/>
      <c r="IXW13" s="11"/>
      <c r="IXX13" s="18"/>
      <c r="IXY13" s="17"/>
      <c r="IXZ13" s="17"/>
      <c r="IYA13" s="17"/>
      <c r="IYB13" s="11"/>
      <c r="IYC13" s="11"/>
      <c r="IYD13" s="11"/>
      <c r="IYE13" s="11"/>
      <c r="IYF13" s="12"/>
      <c r="IYG13" s="11"/>
      <c r="IYH13" s="18"/>
      <c r="IYI13" s="17"/>
      <c r="IYJ13" s="17"/>
      <c r="IYK13" s="17"/>
      <c r="IYL13" s="11"/>
      <c r="IYM13" s="11"/>
      <c r="IYN13" s="11"/>
      <c r="IYO13" s="11"/>
      <c r="IYP13" s="12"/>
      <c r="IYQ13" s="11"/>
      <c r="IYR13" s="18"/>
      <c r="IYS13" s="17"/>
      <c r="IYT13" s="17"/>
      <c r="IYU13" s="17"/>
      <c r="IYV13" s="11"/>
      <c r="IYW13" s="11"/>
      <c r="IYX13" s="11"/>
      <c r="IYY13" s="11"/>
      <c r="IYZ13" s="12"/>
      <c r="IZA13" s="11"/>
      <c r="IZB13" s="18"/>
      <c r="IZC13" s="17"/>
      <c r="IZD13" s="17"/>
      <c r="IZE13" s="17"/>
      <c r="IZF13" s="11"/>
      <c r="IZG13" s="11"/>
      <c r="IZH13" s="11"/>
      <c r="IZI13" s="11"/>
      <c r="IZJ13" s="12"/>
      <c r="IZK13" s="11"/>
      <c r="IZL13" s="18"/>
      <c r="IZM13" s="17"/>
      <c r="IZN13" s="17"/>
      <c r="IZO13" s="17"/>
      <c r="IZP13" s="11"/>
      <c r="IZQ13" s="11"/>
      <c r="IZR13" s="11"/>
      <c r="IZS13" s="11"/>
      <c r="IZT13" s="12"/>
      <c r="IZU13" s="11"/>
      <c r="IZV13" s="18"/>
      <c r="IZW13" s="17"/>
      <c r="IZX13" s="17"/>
      <c r="IZY13" s="17"/>
      <c r="IZZ13" s="11"/>
      <c r="JAA13" s="11"/>
      <c r="JAB13" s="11"/>
      <c r="JAC13" s="11"/>
      <c r="JAD13" s="12"/>
      <c r="JAE13" s="11"/>
      <c r="JAF13" s="18"/>
      <c r="JAG13" s="17"/>
      <c r="JAH13" s="17"/>
      <c r="JAI13" s="17"/>
      <c r="JAJ13" s="11"/>
      <c r="JAK13" s="11"/>
      <c r="JAL13" s="11"/>
      <c r="JAM13" s="11"/>
      <c r="JAN13" s="12"/>
      <c r="JAO13" s="11"/>
      <c r="JAP13" s="18"/>
      <c r="JAQ13" s="17"/>
      <c r="JAR13" s="17"/>
      <c r="JAS13" s="17"/>
      <c r="JAT13" s="11"/>
      <c r="JAU13" s="11"/>
      <c r="JAV13" s="11"/>
      <c r="JAW13" s="11"/>
      <c r="JAX13" s="12"/>
      <c r="JAY13" s="11"/>
      <c r="JAZ13" s="18"/>
      <c r="JBA13" s="17"/>
      <c r="JBB13" s="17"/>
      <c r="JBC13" s="17"/>
      <c r="JBD13" s="11"/>
      <c r="JBE13" s="11"/>
      <c r="JBF13" s="11"/>
      <c r="JBG13" s="11"/>
      <c r="JBH13" s="12"/>
      <c r="JBI13" s="11"/>
      <c r="JBJ13" s="18"/>
      <c r="JBK13" s="17"/>
      <c r="JBL13" s="17"/>
      <c r="JBM13" s="17"/>
      <c r="JBN13" s="11"/>
      <c r="JBO13" s="11"/>
      <c r="JBP13" s="11"/>
      <c r="JBQ13" s="11"/>
      <c r="JBR13" s="12"/>
      <c r="JBS13" s="11"/>
      <c r="JBT13" s="18"/>
      <c r="JBU13" s="17"/>
      <c r="JBV13" s="17"/>
      <c r="JBW13" s="17"/>
      <c r="JBX13" s="11"/>
      <c r="JBY13" s="11"/>
      <c r="JBZ13" s="11"/>
      <c r="JCA13" s="11"/>
      <c r="JCB13" s="12"/>
      <c r="JCC13" s="11"/>
      <c r="JCD13" s="18"/>
      <c r="JCE13" s="17"/>
      <c r="JCF13" s="17"/>
      <c r="JCG13" s="17"/>
      <c r="JCH13" s="11"/>
      <c r="JCI13" s="11"/>
      <c r="JCJ13" s="11"/>
      <c r="JCK13" s="11"/>
      <c r="JCL13" s="12"/>
      <c r="JCM13" s="11"/>
      <c r="JCN13" s="18"/>
      <c r="JCO13" s="17"/>
      <c r="JCP13" s="17"/>
      <c r="JCQ13" s="17"/>
      <c r="JCR13" s="11"/>
      <c r="JCS13" s="11"/>
      <c r="JCT13" s="11"/>
      <c r="JCU13" s="11"/>
      <c r="JCV13" s="12"/>
      <c r="JCW13" s="11"/>
      <c r="JCX13" s="18"/>
      <c r="JCY13" s="17"/>
      <c r="JCZ13" s="17"/>
      <c r="JDA13" s="17"/>
      <c r="JDB13" s="11"/>
      <c r="JDC13" s="11"/>
      <c r="JDD13" s="11"/>
      <c r="JDE13" s="11"/>
      <c r="JDF13" s="12"/>
      <c r="JDG13" s="11"/>
      <c r="JDH13" s="18"/>
      <c r="JDI13" s="17"/>
      <c r="JDJ13" s="17"/>
      <c r="JDK13" s="17"/>
      <c r="JDL13" s="11"/>
      <c r="JDM13" s="11"/>
      <c r="JDN13" s="11"/>
      <c r="JDO13" s="11"/>
      <c r="JDP13" s="12"/>
      <c r="JDQ13" s="11"/>
      <c r="JDR13" s="18"/>
      <c r="JDS13" s="17"/>
      <c r="JDT13" s="17"/>
      <c r="JDU13" s="17"/>
      <c r="JDV13" s="11"/>
      <c r="JDW13" s="11"/>
      <c r="JDX13" s="11"/>
      <c r="JDY13" s="11"/>
      <c r="JDZ13" s="12"/>
      <c r="JEA13" s="11"/>
      <c r="JEB13" s="18"/>
      <c r="JEC13" s="17"/>
      <c r="JED13" s="17"/>
      <c r="JEE13" s="17"/>
      <c r="JEF13" s="11"/>
      <c r="JEG13" s="11"/>
      <c r="JEH13" s="11"/>
      <c r="JEI13" s="11"/>
      <c r="JEJ13" s="12"/>
      <c r="JEK13" s="11"/>
      <c r="JEL13" s="18"/>
      <c r="JEM13" s="17"/>
      <c r="JEN13" s="17"/>
      <c r="JEO13" s="17"/>
      <c r="JEP13" s="11"/>
      <c r="JEQ13" s="11"/>
      <c r="JER13" s="11"/>
      <c r="JES13" s="11"/>
      <c r="JET13" s="12"/>
      <c r="JEU13" s="11"/>
      <c r="JEV13" s="18"/>
      <c r="JEW13" s="17"/>
      <c r="JEX13" s="17"/>
      <c r="JEY13" s="17"/>
      <c r="JEZ13" s="11"/>
      <c r="JFA13" s="11"/>
      <c r="JFB13" s="11"/>
      <c r="JFC13" s="11"/>
      <c r="JFD13" s="12"/>
      <c r="JFE13" s="11"/>
      <c r="JFF13" s="18"/>
      <c r="JFG13" s="17"/>
      <c r="JFH13" s="17"/>
      <c r="JFI13" s="17"/>
      <c r="JFJ13" s="11"/>
      <c r="JFK13" s="11"/>
      <c r="JFL13" s="11"/>
      <c r="JFM13" s="11"/>
      <c r="JFN13" s="12"/>
      <c r="JFO13" s="11"/>
      <c r="JFP13" s="18"/>
      <c r="JFQ13" s="17"/>
      <c r="JFR13" s="17"/>
      <c r="JFS13" s="17"/>
      <c r="JFT13" s="11"/>
      <c r="JFU13" s="11"/>
      <c r="JFV13" s="11"/>
      <c r="JFW13" s="11"/>
      <c r="JFX13" s="12"/>
      <c r="JFY13" s="11"/>
      <c r="JFZ13" s="18"/>
      <c r="JGA13" s="17"/>
      <c r="JGB13" s="17"/>
      <c r="JGC13" s="17"/>
      <c r="JGD13" s="11"/>
      <c r="JGE13" s="11"/>
      <c r="JGF13" s="11"/>
      <c r="JGG13" s="11"/>
      <c r="JGH13" s="12"/>
      <c r="JGI13" s="11"/>
      <c r="JGJ13" s="18"/>
      <c r="JGK13" s="17"/>
      <c r="JGL13" s="17"/>
      <c r="JGM13" s="17"/>
      <c r="JGN13" s="11"/>
      <c r="JGO13" s="11"/>
      <c r="JGP13" s="11"/>
      <c r="JGQ13" s="11"/>
      <c r="JGR13" s="12"/>
      <c r="JGS13" s="11"/>
      <c r="JGT13" s="18"/>
      <c r="JGU13" s="17"/>
      <c r="JGV13" s="17"/>
      <c r="JGW13" s="17"/>
      <c r="JGX13" s="11"/>
      <c r="JGY13" s="11"/>
      <c r="JGZ13" s="11"/>
      <c r="JHA13" s="11"/>
      <c r="JHB13" s="12"/>
      <c r="JHC13" s="11"/>
      <c r="JHD13" s="18"/>
      <c r="JHE13" s="17"/>
      <c r="JHF13" s="17"/>
      <c r="JHG13" s="17"/>
      <c r="JHH13" s="11"/>
      <c r="JHI13" s="11"/>
      <c r="JHJ13" s="11"/>
      <c r="JHK13" s="11"/>
      <c r="JHL13" s="12"/>
      <c r="JHM13" s="11"/>
      <c r="JHN13" s="18"/>
      <c r="JHO13" s="17"/>
      <c r="JHP13" s="17"/>
      <c r="JHQ13" s="17"/>
      <c r="JHR13" s="11"/>
      <c r="JHS13" s="11"/>
      <c r="JHT13" s="11"/>
      <c r="JHU13" s="11"/>
      <c r="JHV13" s="12"/>
      <c r="JHW13" s="11"/>
      <c r="JHX13" s="18"/>
      <c r="JHY13" s="17"/>
      <c r="JHZ13" s="17"/>
      <c r="JIA13" s="17"/>
      <c r="JIB13" s="11"/>
      <c r="JIC13" s="11"/>
      <c r="JID13" s="11"/>
      <c r="JIE13" s="11"/>
      <c r="JIF13" s="12"/>
      <c r="JIG13" s="11"/>
      <c r="JIH13" s="18"/>
      <c r="JII13" s="17"/>
      <c r="JIJ13" s="17"/>
      <c r="JIK13" s="17"/>
      <c r="JIL13" s="11"/>
      <c r="JIM13" s="11"/>
      <c r="JIN13" s="11"/>
      <c r="JIO13" s="11"/>
      <c r="JIP13" s="12"/>
      <c r="JIQ13" s="11"/>
      <c r="JIR13" s="18"/>
      <c r="JIS13" s="17"/>
      <c r="JIT13" s="17"/>
      <c r="JIU13" s="17"/>
      <c r="JIV13" s="11"/>
      <c r="JIW13" s="11"/>
      <c r="JIX13" s="11"/>
      <c r="JIY13" s="11"/>
      <c r="JIZ13" s="12"/>
      <c r="JJA13" s="11"/>
      <c r="JJB13" s="18"/>
      <c r="JJC13" s="17"/>
      <c r="JJD13" s="17"/>
      <c r="JJE13" s="17"/>
      <c r="JJF13" s="11"/>
      <c r="JJG13" s="11"/>
      <c r="JJH13" s="11"/>
      <c r="JJI13" s="11"/>
      <c r="JJJ13" s="12"/>
      <c r="JJK13" s="11"/>
      <c r="JJL13" s="18"/>
      <c r="JJM13" s="17"/>
      <c r="JJN13" s="17"/>
      <c r="JJO13" s="17"/>
      <c r="JJP13" s="11"/>
      <c r="JJQ13" s="11"/>
      <c r="JJR13" s="11"/>
      <c r="JJS13" s="11"/>
      <c r="JJT13" s="12"/>
      <c r="JJU13" s="11"/>
      <c r="JJV13" s="18"/>
      <c r="JJW13" s="17"/>
      <c r="JJX13" s="17"/>
      <c r="JJY13" s="17"/>
      <c r="JJZ13" s="11"/>
      <c r="JKA13" s="11"/>
      <c r="JKB13" s="11"/>
      <c r="JKC13" s="11"/>
      <c r="JKD13" s="12"/>
      <c r="JKE13" s="11"/>
      <c r="JKF13" s="18"/>
      <c r="JKG13" s="17"/>
      <c r="JKH13" s="17"/>
      <c r="JKI13" s="17"/>
      <c r="JKJ13" s="11"/>
      <c r="JKK13" s="11"/>
      <c r="JKL13" s="11"/>
      <c r="JKM13" s="11"/>
      <c r="JKN13" s="12"/>
      <c r="JKO13" s="11"/>
      <c r="JKP13" s="18"/>
      <c r="JKQ13" s="17"/>
      <c r="JKR13" s="17"/>
      <c r="JKS13" s="17"/>
      <c r="JKT13" s="11"/>
      <c r="JKU13" s="11"/>
      <c r="JKV13" s="11"/>
      <c r="JKW13" s="11"/>
      <c r="JKX13" s="12"/>
      <c r="JKY13" s="11"/>
      <c r="JKZ13" s="18"/>
      <c r="JLA13" s="17"/>
      <c r="JLB13" s="17"/>
      <c r="JLC13" s="17"/>
      <c r="JLD13" s="11"/>
      <c r="JLE13" s="11"/>
      <c r="JLF13" s="11"/>
      <c r="JLG13" s="11"/>
      <c r="JLH13" s="12"/>
      <c r="JLI13" s="11"/>
      <c r="JLJ13" s="18"/>
      <c r="JLK13" s="17"/>
      <c r="JLL13" s="17"/>
      <c r="JLM13" s="17"/>
      <c r="JLN13" s="11"/>
      <c r="JLO13" s="11"/>
      <c r="JLP13" s="11"/>
      <c r="JLQ13" s="11"/>
      <c r="JLR13" s="12"/>
      <c r="JLS13" s="11"/>
      <c r="JLT13" s="18"/>
      <c r="JLU13" s="17"/>
      <c r="JLV13" s="17"/>
      <c r="JLW13" s="17"/>
      <c r="JLX13" s="11"/>
      <c r="JLY13" s="11"/>
      <c r="JLZ13" s="11"/>
      <c r="JMA13" s="11"/>
      <c r="JMB13" s="12"/>
      <c r="JMC13" s="11"/>
      <c r="JMD13" s="18"/>
      <c r="JME13" s="17"/>
      <c r="JMF13" s="17"/>
      <c r="JMG13" s="17"/>
      <c r="JMH13" s="11"/>
      <c r="JMI13" s="11"/>
      <c r="JMJ13" s="11"/>
      <c r="JMK13" s="11"/>
      <c r="JML13" s="12"/>
      <c r="JMM13" s="11"/>
      <c r="JMN13" s="18"/>
      <c r="JMO13" s="17"/>
      <c r="JMP13" s="17"/>
      <c r="JMQ13" s="17"/>
      <c r="JMR13" s="11"/>
      <c r="JMS13" s="11"/>
      <c r="JMT13" s="11"/>
      <c r="JMU13" s="11"/>
      <c r="JMV13" s="12"/>
      <c r="JMW13" s="11"/>
      <c r="JMX13" s="18"/>
      <c r="JMY13" s="17"/>
      <c r="JMZ13" s="17"/>
      <c r="JNA13" s="17"/>
      <c r="JNB13" s="11"/>
      <c r="JNC13" s="11"/>
      <c r="JND13" s="11"/>
      <c r="JNE13" s="11"/>
      <c r="JNF13" s="12"/>
      <c r="JNG13" s="11"/>
      <c r="JNH13" s="18"/>
      <c r="JNI13" s="17"/>
      <c r="JNJ13" s="17"/>
      <c r="JNK13" s="17"/>
      <c r="JNL13" s="11"/>
      <c r="JNM13" s="11"/>
      <c r="JNN13" s="11"/>
      <c r="JNO13" s="11"/>
      <c r="JNP13" s="12"/>
      <c r="JNQ13" s="11"/>
      <c r="JNR13" s="18"/>
      <c r="JNS13" s="17"/>
      <c r="JNT13" s="17"/>
      <c r="JNU13" s="17"/>
      <c r="JNV13" s="11"/>
      <c r="JNW13" s="11"/>
      <c r="JNX13" s="11"/>
      <c r="JNY13" s="11"/>
      <c r="JNZ13" s="12"/>
      <c r="JOA13" s="11"/>
      <c r="JOB13" s="18"/>
      <c r="JOC13" s="17"/>
      <c r="JOD13" s="17"/>
      <c r="JOE13" s="17"/>
      <c r="JOF13" s="11"/>
      <c r="JOG13" s="11"/>
      <c r="JOH13" s="11"/>
      <c r="JOI13" s="11"/>
      <c r="JOJ13" s="12"/>
      <c r="JOK13" s="11"/>
      <c r="JOL13" s="18"/>
      <c r="JOM13" s="17"/>
      <c r="JON13" s="17"/>
      <c r="JOO13" s="17"/>
      <c r="JOP13" s="11"/>
      <c r="JOQ13" s="11"/>
      <c r="JOR13" s="11"/>
      <c r="JOS13" s="11"/>
      <c r="JOT13" s="12"/>
      <c r="JOU13" s="11"/>
      <c r="JOV13" s="18"/>
      <c r="JOW13" s="17"/>
      <c r="JOX13" s="17"/>
      <c r="JOY13" s="17"/>
      <c r="JOZ13" s="11"/>
      <c r="JPA13" s="11"/>
      <c r="JPB13" s="11"/>
      <c r="JPC13" s="11"/>
      <c r="JPD13" s="12"/>
      <c r="JPE13" s="11"/>
      <c r="JPF13" s="18"/>
      <c r="JPG13" s="17"/>
      <c r="JPH13" s="17"/>
      <c r="JPI13" s="17"/>
      <c r="JPJ13" s="11"/>
      <c r="JPK13" s="11"/>
      <c r="JPL13" s="11"/>
      <c r="JPM13" s="11"/>
      <c r="JPN13" s="12"/>
      <c r="JPO13" s="11"/>
      <c r="JPP13" s="18"/>
      <c r="JPQ13" s="17"/>
      <c r="JPR13" s="17"/>
      <c r="JPS13" s="17"/>
      <c r="JPT13" s="11"/>
      <c r="JPU13" s="11"/>
      <c r="JPV13" s="11"/>
      <c r="JPW13" s="11"/>
      <c r="JPX13" s="12"/>
      <c r="JPY13" s="11"/>
      <c r="JPZ13" s="18"/>
      <c r="JQA13" s="17"/>
      <c r="JQB13" s="17"/>
      <c r="JQC13" s="17"/>
      <c r="JQD13" s="11"/>
      <c r="JQE13" s="11"/>
      <c r="JQF13" s="11"/>
      <c r="JQG13" s="11"/>
      <c r="JQH13" s="12"/>
      <c r="JQI13" s="11"/>
      <c r="JQJ13" s="18"/>
      <c r="JQK13" s="17"/>
      <c r="JQL13" s="17"/>
      <c r="JQM13" s="17"/>
      <c r="JQN13" s="11"/>
      <c r="JQO13" s="11"/>
      <c r="JQP13" s="11"/>
      <c r="JQQ13" s="11"/>
      <c r="JQR13" s="12"/>
      <c r="JQS13" s="11"/>
      <c r="JQT13" s="18"/>
      <c r="JQU13" s="17"/>
      <c r="JQV13" s="17"/>
      <c r="JQW13" s="17"/>
      <c r="JQX13" s="11"/>
      <c r="JQY13" s="11"/>
      <c r="JQZ13" s="11"/>
      <c r="JRA13" s="11"/>
      <c r="JRB13" s="12"/>
      <c r="JRC13" s="11"/>
      <c r="JRD13" s="18"/>
      <c r="JRE13" s="17"/>
      <c r="JRF13" s="17"/>
      <c r="JRG13" s="17"/>
      <c r="JRH13" s="11"/>
      <c r="JRI13" s="11"/>
      <c r="JRJ13" s="11"/>
      <c r="JRK13" s="11"/>
      <c r="JRL13" s="12"/>
      <c r="JRM13" s="11"/>
      <c r="JRN13" s="18"/>
      <c r="JRO13" s="17"/>
      <c r="JRP13" s="17"/>
      <c r="JRQ13" s="17"/>
      <c r="JRR13" s="11"/>
      <c r="JRS13" s="11"/>
      <c r="JRT13" s="11"/>
      <c r="JRU13" s="11"/>
      <c r="JRV13" s="12"/>
      <c r="JRW13" s="11"/>
      <c r="JRX13" s="18"/>
      <c r="JRY13" s="17"/>
      <c r="JRZ13" s="17"/>
      <c r="JSA13" s="17"/>
      <c r="JSB13" s="11"/>
      <c r="JSC13" s="11"/>
      <c r="JSD13" s="11"/>
      <c r="JSE13" s="11"/>
      <c r="JSF13" s="12"/>
      <c r="JSG13" s="11"/>
      <c r="JSH13" s="18"/>
      <c r="JSI13" s="17"/>
      <c r="JSJ13" s="17"/>
      <c r="JSK13" s="17"/>
      <c r="JSL13" s="11"/>
      <c r="JSM13" s="11"/>
      <c r="JSN13" s="11"/>
      <c r="JSO13" s="11"/>
      <c r="JSP13" s="12"/>
      <c r="JSQ13" s="11"/>
      <c r="JSR13" s="18"/>
      <c r="JSS13" s="17"/>
      <c r="JST13" s="17"/>
      <c r="JSU13" s="17"/>
      <c r="JSV13" s="11"/>
      <c r="JSW13" s="11"/>
      <c r="JSX13" s="11"/>
      <c r="JSY13" s="11"/>
      <c r="JSZ13" s="12"/>
      <c r="JTA13" s="11"/>
      <c r="JTB13" s="18"/>
      <c r="JTC13" s="17"/>
      <c r="JTD13" s="17"/>
      <c r="JTE13" s="17"/>
      <c r="JTF13" s="11"/>
      <c r="JTG13" s="11"/>
      <c r="JTH13" s="11"/>
      <c r="JTI13" s="11"/>
      <c r="JTJ13" s="12"/>
      <c r="JTK13" s="11"/>
      <c r="JTL13" s="18"/>
      <c r="JTM13" s="17"/>
      <c r="JTN13" s="17"/>
      <c r="JTO13" s="17"/>
      <c r="JTP13" s="11"/>
      <c r="JTQ13" s="11"/>
      <c r="JTR13" s="11"/>
      <c r="JTS13" s="11"/>
      <c r="JTT13" s="12"/>
      <c r="JTU13" s="11"/>
      <c r="JTV13" s="18"/>
      <c r="JTW13" s="17"/>
      <c r="JTX13" s="17"/>
      <c r="JTY13" s="17"/>
      <c r="JTZ13" s="11"/>
      <c r="JUA13" s="11"/>
      <c r="JUB13" s="11"/>
      <c r="JUC13" s="11"/>
      <c r="JUD13" s="12"/>
      <c r="JUE13" s="11"/>
      <c r="JUF13" s="18"/>
      <c r="JUG13" s="17"/>
      <c r="JUH13" s="17"/>
      <c r="JUI13" s="17"/>
      <c r="JUJ13" s="11"/>
      <c r="JUK13" s="11"/>
      <c r="JUL13" s="11"/>
      <c r="JUM13" s="11"/>
      <c r="JUN13" s="12"/>
      <c r="JUO13" s="11"/>
      <c r="JUP13" s="18"/>
      <c r="JUQ13" s="17"/>
      <c r="JUR13" s="17"/>
      <c r="JUS13" s="17"/>
      <c r="JUT13" s="11"/>
      <c r="JUU13" s="11"/>
      <c r="JUV13" s="11"/>
      <c r="JUW13" s="11"/>
      <c r="JUX13" s="12"/>
      <c r="JUY13" s="11"/>
      <c r="JUZ13" s="18"/>
      <c r="JVA13" s="17"/>
      <c r="JVB13" s="17"/>
      <c r="JVC13" s="17"/>
      <c r="JVD13" s="11"/>
      <c r="JVE13" s="11"/>
      <c r="JVF13" s="11"/>
      <c r="JVG13" s="11"/>
      <c r="JVH13" s="12"/>
      <c r="JVI13" s="11"/>
      <c r="JVJ13" s="18"/>
      <c r="JVK13" s="17"/>
      <c r="JVL13" s="17"/>
      <c r="JVM13" s="17"/>
      <c r="JVN13" s="11"/>
      <c r="JVO13" s="11"/>
      <c r="JVP13" s="11"/>
      <c r="JVQ13" s="11"/>
      <c r="JVR13" s="12"/>
      <c r="JVS13" s="11"/>
      <c r="JVT13" s="18"/>
      <c r="JVU13" s="17"/>
      <c r="JVV13" s="17"/>
      <c r="JVW13" s="17"/>
      <c r="JVX13" s="11"/>
      <c r="JVY13" s="11"/>
      <c r="JVZ13" s="11"/>
      <c r="JWA13" s="11"/>
      <c r="JWB13" s="12"/>
      <c r="JWC13" s="11"/>
      <c r="JWD13" s="18"/>
      <c r="JWE13" s="17"/>
      <c r="JWF13" s="17"/>
      <c r="JWG13" s="17"/>
      <c r="JWH13" s="11"/>
      <c r="JWI13" s="11"/>
      <c r="JWJ13" s="11"/>
      <c r="JWK13" s="11"/>
      <c r="JWL13" s="12"/>
      <c r="JWM13" s="11"/>
      <c r="JWN13" s="18"/>
      <c r="JWO13" s="17"/>
      <c r="JWP13" s="17"/>
      <c r="JWQ13" s="17"/>
      <c r="JWR13" s="11"/>
      <c r="JWS13" s="11"/>
      <c r="JWT13" s="11"/>
      <c r="JWU13" s="11"/>
      <c r="JWV13" s="12"/>
      <c r="JWW13" s="11"/>
      <c r="JWX13" s="18"/>
      <c r="JWY13" s="17"/>
      <c r="JWZ13" s="17"/>
      <c r="JXA13" s="17"/>
      <c r="JXB13" s="11"/>
      <c r="JXC13" s="11"/>
      <c r="JXD13" s="11"/>
      <c r="JXE13" s="11"/>
      <c r="JXF13" s="12"/>
      <c r="JXG13" s="11"/>
      <c r="JXH13" s="18"/>
      <c r="JXI13" s="17"/>
      <c r="JXJ13" s="17"/>
      <c r="JXK13" s="17"/>
      <c r="JXL13" s="11"/>
      <c r="JXM13" s="11"/>
      <c r="JXN13" s="11"/>
      <c r="JXO13" s="11"/>
      <c r="JXP13" s="12"/>
      <c r="JXQ13" s="11"/>
      <c r="JXR13" s="18"/>
      <c r="JXS13" s="17"/>
      <c r="JXT13" s="17"/>
      <c r="JXU13" s="17"/>
      <c r="JXV13" s="11"/>
      <c r="JXW13" s="11"/>
      <c r="JXX13" s="11"/>
      <c r="JXY13" s="11"/>
      <c r="JXZ13" s="12"/>
      <c r="JYA13" s="11"/>
      <c r="JYB13" s="18"/>
      <c r="JYC13" s="17"/>
      <c r="JYD13" s="17"/>
      <c r="JYE13" s="17"/>
      <c r="JYF13" s="11"/>
      <c r="JYG13" s="11"/>
      <c r="JYH13" s="11"/>
      <c r="JYI13" s="11"/>
      <c r="JYJ13" s="12"/>
      <c r="JYK13" s="11"/>
      <c r="JYL13" s="18"/>
      <c r="JYM13" s="17"/>
      <c r="JYN13" s="17"/>
      <c r="JYO13" s="17"/>
      <c r="JYP13" s="11"/>
      <c r="JYQ13" s="11"/>
      <c r="JYR13" s="11"/>
      <c r="JYS13" s="11"/>
      <c r="JYT13" s="12"/>
      <c r="JYU13" s="11"/>
      <c r="JYV13" s="18"/>
      <c r="JYW13" s="17"/>
      <c r="JYX13" s="17"/>
      <c r="JYY13" s="17"/>
      <c r="JYZ13" s="11"/>
      <c r="JZA13" s="11"/>
      <c r="JZB13" s="11"/>
      <c r="JZC13" s="11"/>
      <c r="JZD13" s="12"/>
      <c r="JZE13" s="11"/>
      <c r="JZF13" s="18"/>
      <c r="JZG13" s="17"/>
      <c r="JZH13" s="17"/>
      <c r="JZI13" s="17"/>
      <c r="JZJ13" s="11"/>
      <c r="JZK13" s="11"/>
      <c r="JZL13" s="11"/>
      <c r="JZM13" s="11"/>
      <c r="JZN13" s="12"/>
      <c r="JZO13" s="11"/>
      <c r="JZP13" s="18"/>
      <c r="JZQ13" s="17"/>
      <c r="JZR13" s="17"/>
      <c r="JZS13" s="17"/>
      <c r="JZT13" s="11"/>
      <c r="JZU13" s="11"/>
      <c r="JZV13" s="11"/>
      <c r="JZW13" s="11"/>
      <c r="JZX13" s="12"/>
      <c r="JZY13" s="11"/>
      <c r="JZZ13" s="18"/>
      <c r="KAA13" s="17"/>
      <c r="KAB13" s="17"/>
      <c r="KAC13" s="17"/>
      <c r="KAD13" s="11"/>
      <c r="KAE13" s="11"/>
      <c r="KAF13" s="11"/>
      <c r="KAG13" s="11"/>
      <c r="KAH13" s="12"/>
      <c r="KAI13" s="11"/>
      <c r="KAJ13" s="18"/>
      <c r="KAK13" s="17"/>
      <c r="KAL13" s="17"/>
      <c r="KAM13" s="17"/>
      <c r="KAN13" s="11"/>
      <c r="KAO13" s="11"/>
      <c r="KAP13" s="11"/>
      <c r="KAQ13" s="11"/>
      <c r="KAR13" s="12"/>
      <c r="KAS13" s="11"/>
      <c r="KAT13" s="18"/>
      <c r="KAU13" s="17"/>
      <c r="KAV13" s="17"/>
      <c r="KAW13" s="17"/>
      <c r="KAX13" s="11"/>
      <c r="KAY13" s="11"/>
      <c r="KAZ13" s="11"/>
      <c r="KBA13" s="11"/>
      <c r="KBB13" s="12"/>
      <c r="KBC13" s="11"/>
      <c r="KBD13" s="18"/>
      <c r="KBE13" s="17"/>
      <c r="KBF13" s="17"/>
      <c r="KBG13" s="17"/>
      <c r="KBH13" s="11"/>
      <c r="KBI13" s="11"/>
      <c r="KBJ13" s="11"/>
      <c r="KBK13" s="11"/>
      <c r="KBL13" s="12"/>
      <c r="KBM13" s="11"/>
      <c r="KBN13" s="18"/>
      <c r="KBO13" s="17"/>
      <c r="KBP13" s="17"/>
      <c r="KBQ13" s="17"/>
      <c r="KBR13" s="11"/>
      <c r="KBS13" s="11"/>
      <c r="KBT13" s="11"/>
      <c r="KBU13" s="11"/>
      <c r="KBV13" s="12"/>
      <c r="KBW13" s="11"/>
      <c r="KBX13" s="18"/>
      <c r="KBY13" s="17"/>
      <c r="KBZ13" s="17"/>
      <c r="KCA13" s="17"/>
      <c r="KCB13" s="11"/>
      <c r="KCC13" s="11"/>
      <c r="KCD13" s="11"/>
      <c r="KCE13" s="11"/>
      <c r="KCF13" s="12"/>
      <c r="KCG13" s="11"/>
      <c r="KCH13" s="18"/>
      <c r="KCI13" s="17"/>
      <c r="KCJ13" s="17"/>
      <c r="KCK13" s="17"/>
      <c r="KCL13" s="11"/>
      <c r="KCM13" s="11"/>
      <c r="KCN13" s="11"/>
      <c r="KCO13" s="11"/>
      <c r="KCP13" s="12"/>
      <c r="KCQ13" s="11"/>
      <c r="KCR13" s="18"/>
      <c r="KCS13" s="17"/>
      <c r="KCT13" s="17"/>
      <c r="KCU13" s="17"/>
      <c r="KCV13" s="11"/>
      <c r="KCW13" s="11"/>
      <c r="KCX13" s="11"/>
      <c r="KCY13" s="11"/>
      <c r="KCZ13" s="12"/>
      <c r="KDA13" s="11"/>
      <c r="KDB13" s="18"/>
      <c r="KDC13" s="17"/>
      <c r="KDD13" s="17"/>
      <c r="KDE13" s="17"/>
      <c r="KDF13" s="11"/>
      <c r="KDG13" s="11"/>
      <c r="KDH13" s="11"/>
      <c r="KDI13" s="11"/>
      <c r="KDJ13" s="12"/>
      <c r="KDK13" s="11"/>
      <c r="KDL13" s="18"/>
      <c r="KDM13" s="17"/>
      <c r="KDN13" s="17"/>
      <c r="KDO13" s="17"/>
      <c r="KDP13" s="11"/>
      <c r="KDQ13" s="11"/>
      <c r="KDR13" s="11"/>
      <c r="KDS13" s="11"/>
      <c r="KDT13" s="12"/>
      <c r="KDU13" s="11"/>
      <c r="KDV13" s="18"/>
      <c r="KDW13" s="17"/>
      <c r="KDX13" s="17"/>
      <c r="KDY13" s="17"/>
      <c r="KDZ13" s="11"/>
      <c r="KEA13" s="11"/>
      <c r="KEB13" s="11"/>
      <c r="KEC13" s="11"/>
      <c r="KED13" s="12"/>
      <c r="KEE13" s="11"/>
      <c r="KEF13" s="18"/>
      <c r="KEG13" s="17"/>
      <c r="KEH13" s="17"/>
      <c r="KEI13" s="17"/>
      <c r="KEJ13" s="11"/>
      <c r="KEK13" s="11"/>
      <c r="KEL13" s="11"/>
      <c r="KEM13" s="11"/>
      <c r="KEN13" s="12"/>
      <c r="KEO13" s="11"/>
      <c r="KEP13" s="18"/>
      <c r="KEQ13" s="17"/>
      <c r="KER13" s="17"/>
      <c r="KES13" s="17"/>
      <c r="KET13" s="11"/>
      <c r="KEU13" s="11"/>
      <c r="KEV13" s="11"/>
      <c r="KEW13" s="11"/>
      <c r="KEX13" s="12"/>
      <c r="KEY13" s="11"/>
      <c r="KEZ13" s="18"/>
      <c r="KFA13" s="17"/>
      <c r="KFB13" s="17"/>
      <c r="KFC13" s="17"/>
      <c r="KFD13" s="11"/>
      <c r="KFE13" s="11"/>
      <c r="KFF13" s="11"/>
      <c r="KFG13" s="11"/>
      <c r="KFH13" s="12"/>
      <c r="KFI13" s="11"/>
      <c r="KFJ13" s="18"/>
      <c r="KFK13" s="17"/>
      <c r="KFL13" s="17"/>
      <c r="KFM13" s="17"/>
      <c r="KFN13" s="11"/>
      <c r="KFO13" s="11"/>
      <c r="KFP13" s="11"/>
      <c r="KFQ13" s="11"/>
      <c r="KFR13" s="12"/>
      <c r="KFS13" s="11"/>
      <c r="KFT13" s="18"/>
      <c r="KFU13" s="17"/>
      <c r="KFV13" s="17"/>
      <c r="KFW13" s="17"/>
      <c r="KFX13" s="11"/>
      <c r="KFY13" s="11"/>
      <c r="KFZ13" s="11"/>
      <c r="KGA13" s="11"/>
      <c r="KGB13" s="12"/>
      <c r="KGC13" s="11"/>
      <c r="KGD13" s="18"/>
      <c r="KGE13" s="17"/>
      <c r="KGF13" s="17"/>
      <c r="KGG13" s="17"/>
      <c r="KGH13" s="11"/>
      <c r="KGI13" s="11"/>
      <c r="KGJ13" s="11"/>
      <c r="KGK13" s="11"/>
      <c r="KGL13" s="12"/>
      <c r="KGM13" s="11"/>
      <c r="KGN13" s="18"/>
      <c r="KGO13" s="17"/>
      <c r="KGP13" s="17"/>
      <c r="KGQ13" s="17"/>
      <c r="KGR13" s="11"/>
      <c r="KGS13" s="11"/>
      <c r="KGT13" s="11"/>
      <c r="KGU13" s="11"/>
      <c r="KGV13" s="12"/>
      <c r="KGW13" s="11"/>
      <c r="KGX13" s="18"/>
      <c r="KGY13" s="17"/>
      <c r="KGZ13" s="17"/>
      <c r="KHA13" s="17"/>
      <c r="KHB13" s="11"/>
      <c r="KHC13" s="11"/>
      <c r="KHD13" s="11"/>
      <c r="KHE13" s="11"/>
      <c r="KHF13" s="12"/>
      <c r="KHG13" s="11"/>
      <c r="KHH13" s="18"/>
      <c r="KHI13" s="17"/>
      <c r="KHJ13" s="17"/>
      <c r="KHK13" s="17"/>
      <c r="KHL13" s="11"/>
      <c r="KHM13" s="11"/>
      <c r="KHN13" s="11"/>
      <c r="KHO13" s="11"/>
      <c r="KHP13" s="12"/>
      <c r="KHQ13" s="11"/>
      <c r="KHR13" s="18"/>
      <c r="KHS13" s="17"/>
      <c r="KHT13" s="17"/>
      <c r="KHU13" s="17"/>
      <c r="KHV13" s="11"/>
      <c r="KHW13" s="11"/>
      <c r="KHX13" s="11"/>
      <c r="KHY13" s="11"/>
      <c r="KHZ13" s="12"/>
      <c r="KIA13" s="11"/>
      <c r="KIB13" s="18"/>
      <c r="KIC13" s="17"/>
      <c r="KID13" s="17"/>
      <c r="KIE13" s="17"/>
      <c r="KIF13" s="11"/>
      <c r="KIG13" s="11"/>
      <c r="KIH13" s="11"/>
      <c r="KII13" s="11"/>
      <c r="KIJ13" s="12"/>
      <c r="KIK13" s="11"/>
      <c r="KIL13" s="18"/>
      <c r="KIM13" s="17"/>
      <c r="KIN13" s="17"/>
      <c r="KIO13" s="17"/>
      <c r="KIP13" s="11"/>
      <c r="KIQ13" s="11"/>
      <c r="KIR13" s="11"/>
      <c r="KIS13" s="11"/>
      <c r="KIT13" s="12"/>
      <c r="KIU13" s="11"/>
      <c r="KIV13" s="18"/>
      <c r="KIW13" s="17"/>
      <c r="KIX13" s="17"/>
      <c r="KIY13" s="17"/>
      <c r="KIZ13" s="11"/>
      <c r="KJA13" s="11"/>
      <c r="KJB13" s="11"/>
      <c r="KJC13" s="11"/>
      <c r="KJD13" s="12"/>
      <c r="KJE13" s="11"/>
      <c r="KJF13" s="18"/>
      <c r="KJG13" s="17"/>
      <c r="KJH13" s="17"/>
      <c r="KJI13" s="17"/>
      <c r="KJJ13" s="11"/>
      <c r="KJK13" s="11"/>
      <c r="KJL13" s="11"/>
      <c r="KJM13" s="11"/>
      <c r="KJN13" s="12"/>
      <c r="KJO13" s="11"/>
      <c r="KJP13" s="18"/>
      <c r="KJQ13" s="17"/>
      <c r="KJR13" s="17"/>
      <c r="KJS13" s="17"/>
      <c r="KJT13" s="11"/>
      <c r="KJU13" s="11"/>
      <c r="KJV13" s="11"/>
      <c r="KJW13" s="11"/>
      <c r="KJX13" s="12"/>
      <c r="KJY13" s="11"/>
      <c r="KJZ13" s="18"/>
      <c r="KKA13" s="17"/>
      <c r="KKB13" s="17"/>
      <c r="KKC13" s="17"/>
      <c r="KKD13" s="11"/>
      <c r="KKE13" s="11"/>
      <c r="KKF13" s="11"/>
      <c r="KKG13" s="11"/>
      <c r="KKH13" s="12"/>
      <c r="KKI13" s="11"/>
      <c r="KKJ13" s="18"/>
      <c r="KKK13" s="17"/>
      <c r="KKL13" s="17"/>
      <c r="KKM13" s="17"/>
      <c r="KKN13" s="11"/>
      <c r="KKO13" s="11"/>
      <c r="KKP13" s="11"/>
      <c r="KKQ13" s="11"/>
      <c r="KKR13" s="12"/>
      <c r="KKS13" s="11"/>
      <c r="KKT13" s="18"/>
      <c r="KKU13" s="17"/>
      <c r="KKV13" s="17"/>
      <c r="KKW13" s="17"/>
      <c r="KKX13" s="11"/>
      <c r="KKY13" s="11"/>
      <c r="KKZ13" s="11"/>
      <c r="KLA13" s="11"/>
      <c r="KLB13" s="12"/>
      <c r="KLC13" s="11"/>
      <c r="KLD13" s="18"/>
      <c r="KLE13" s="17"/>
      <c r="KLF13" s="17"/>
      <c r="KLG13" s="17"/>
      <c r="KLH13" s="11"/>
      <c r="KLI13" s="11"/>
      <c r="KLJ13" s="11"/>
      <c r="KLK13" s="11"/>
      <c r="KLL13" s="12"/>
      <c r="KLM13" s="11"/>
      <c r="KLN13" s="18"/>
      <c r="KLO13" s="17"/>
      <c r="KLP13" s="17"/>
      <c r="KLQ13" s="17"/>
      <c r="KLR13" s="11"/>
      <c r="KLS13" s="11"/>
      <c r="KLT13" s="11"/>
      <c r="KLU13" s="11"/>
      <c r="KLV13" s="12"/>
      <c r="KLW13" s="11"/>
      <c r="KLX13" s="18"/>
      <c r="KLY13" s="17"/>
      <c r="KLZ13" s="17"/>
      <c r="KMA13" s="17"/>
      <c r="KMB13" s="11"/>
      <c r="KMC13" s="11"/>
      <c r="KMD13" s="11"/>
      <c r="KME13" s="11"/>
      <c r="KMF13" s="12"/>
      <c r="KMG13" s="11"/>
      <c r="KMH13" s="18"/>
      <c r="KMI13" s="17"/>
      <c r="KMJ13" s="17"/>
      <c r="KMK13" s="17"/>
      <c r="KML13" s="11"/>
      <c r="KMM13" s="11"/>
      <c r="KMN13" s="11"/>
      <c r="KMO13" s="11"/>
      <c r="KMP13" s="12"/>
      <c r="KMQ13" s="11"/>
      <c r="KMR13" s="18"/>
      <c r="KMS13" s="17"/>
      <c r="KMT13" s="17"/>
      <c r="KMU13" s="17"/>
      <c r="KMV13" s="11"/>
      <c r="KMW13" s="11"/>
      <c r="KMX13" s="11"/>
      <c r="KMY13" s="11"/>
      <c r="KMZ13" s="12"/>
      <c r="KNA13" s="11"/>
      <c r="KNB13" s="18"/>
      <c r="KNC13" s="17"/>
      <c r="KND13" s="17"/>
      <c r="KNE13" s="17"/>
      <c r="KNF13" s="11"/>
      <c r="KNG13" s="11"/>
      <c r="KNH13" s="11"/>
      <c r="KNI13" s="11"/>
      <c r="KNJ13" s="12"/>
      <c r="KNK13" s="11"/>
      <c r="KNL13" s="18"/>
      <c r="KNM13" s="17"/>
      <c r="KNN13" s="17"/>
      <c r="KNO13" s="17"/>
      <c r="KNP13" s="11"/>
      <c r="KNQ13" s="11"/>
      <c r="KNR13" s="11"/>
      <c r="KNS13" s="11"/>
      <c r="KNT13" s="12"/>
      <c r="KNU13" s="11"/>
      <c r="KNV13" s="18"/>
      <c r="KNW13" s="17"/>
      <c r="KNX13" s="17"/>
      <c r="KNY13" s="17"/>
      <c r="KNZ13" s="11"/>
      <c r="KOA13" s="11"/>
      <c r="KOB13" s="11"/>
      <c r="KOC13" s="11"/>
      <c r="KOD13" s="12"/>
      <c r="KOE13" s="11"/>
      <c r="KOF13" s="18"/>
      <c r="KOG13" s="17"/>
      <c r="KOH13" s="17"/>
      <c r="KOI13" s="17"/>
      <c r="KOJ13" s="11"/>
      <c r="KOK13" s="11"/>
      <c r="KOL13" s="11"/>
      <c r="KOM13" s="11"/>
      <c r="KON13" s="12"/>
      <c r="KOO13" s="11"/>
      <c r="KOP13" s="18"/>
      <c r="KOQ13" s="17"/>
      <c r="KOR13" s="17"/>
      <c r="KOS13" s="17"/>
      <c r="KOT13" s="11"/>
      <c r="KOU13" s="11"/>
      <c r="KOV13" s="11"/>
      <c r="KOW13" s="11"/>
      <c r="KOX13" s="12"/>
      <c r="KOY13" s="11"/>
      <c r="KOZ13" s="18"/>
      <c r="KPA13" s="17"/>
      <c r="KPB13" s="17"/>
      <c r="KPC13" s="17"/>
      <c r="KPD13" s="11"/>
      <c r="KPE13" s="11"/>
      <c r="KPF13" s="11"/>
      <c r="KPG13" s="11"/>
      <c r="KPH13" s="12"/>
      <c r="KPI13" s="11"/>
      <c r="KPJ13" s="18"/>
      <c r="KPK13" s="17"/>
      <c r="KPL13" s="17"/>
      <c r="KPM13" s="17"/>
      <c r="KPN13" s="11"/>
      <c r="KPO13" s="11"/>
      <c r="KPP13" s="11"/>
      <c r="KPQ13" s="11"/>
      <c r="KPR13" s="12"/>
      <c r="KPS13" s="11"/>
      <c r="KPT13" s="18"/>
      <c r="KPU13" s="17"/>
      <c r="KPV13" s="17"/>
      <c r="KPW13" s="17"/>
      <c r="KPX13" s="11"/>
      <c r="KPY13" s="11"/>
      <c r="KPZ13" s="11"/>
      <c r="KQA13" s="11"/>
      <c r="KQB13" s="12"/>
      <c r="KQC13" s="11"/>
      <c r="KQD13" s="18"/>
      <c r="KQE13" s="17"/>
      <c r="KQF13" s="17"/>
      <c r="KQG13" s="17"/>
      <c r="KQH13" s="11"/>
      <c r="KQI13" s="11"/>
      <c r="KQJ13" s="11"/>
      <c r="KQK13" s="11"/>
      <c r="KQL13" s="12"/>
      <c r="KQM13" s="11"/>
      <c r="KQN13" s="18"/>
      <c r="KQO13" s="17"/>
      <c r="KQP13" s="17"/>
      <c r="KQQ13" s="17"/>
      <c r="KQR13" s="11"/>
      <c r="KQS13" s="11"/>
      <c r="KQT13" s="11"/>
      <c r="KQU13" s="11"/>
      <c r="KQV13" s="12"/>
      <c r="KQW13" s="11"/>
      <c r="KQX13" s="18"/>
      <c r="KQY13" s="17"/>
      <c r="KQZ13" s="17"/>
      <c r="KRA13" s="17"/>
      <c r="KRB13" s="11"/>
      <c r="KRC13" s="11"/>
      <c r="KRD13" s="11"/>
      <c r="KRE13" s="11"/>
      <c r="KRF13" s="12"/>
      <c r="KRG13" s="11"/>
      <c r="KRH13" s="18"/>
      <c r="KRI13" s="17"/>
      <c r="KRJ13" s="17"/>
      <c r="KRK13" s="17"/>
      <c r="KRL13" s="11"/>
      <c r="KRM13" s="11"/>
      <c r="KRN13" s="11"/>
      <c r="KRO13" s="11"/>
      <c r="KRP13" s="12"/>
      <c r="KRQ13" s="11"/>
      <c r="KRR13" s="18"/>
      <c r="KRS13" s="17"/>
      <c r="KRT13" s="17"/>
      <c r="KRU13" s="17"/>
      <c r="KRV13" s="11"/>
      <c r="KRW13" s="11"/>
      <c r="KRX13" s="11"/>
      <c r="KRY13" s="11"/>
      <c r="KRZ13" s="12"/>
      <c r="KSA13" s="11"/>
      <c r="KSB13" s="18"/>
      <c r="KSC13" s="17"/>
      <c r="KSD13" s="17"/>
      <c r="KSE13" s="17"/>
      <c r="KSF13" s="11"/>
      <c r="KSG13" s="11"/>
      <c r="KSH13" s="11"/>
      <c r="KSI13" s="11"/>
      <c r="KSJ13" s="12"/>
      <c r="KSK13" s="11"/>
      <c r="KSL13" s="18"/>
      <c r="KSM13" s="17"/>
      <c r="KSN13" s="17"/>
      <c r="KSO13" s="17"/>
      <c r="KSP13" s="11"/>
      <c r="KSQ13" s="11"/>
      <c r="KSR13" s="11"/>
      <c r="KSS13" s="11"/>
      <c r="KST13" s="12"/>
      <c r="KSU13" s="11"/>
      <c r="KSV13" s="18"/>
      <c r="KSW13" s="17"/>
      <c r="KSX13" s="17"/>
      <c r="KSY13" s="17"/>
      <c r="KSZ13" s="11"/>
      <c r="KTA13" s="11"/>
      <c r="KTB13" s="11"/>
      <c r="KTC13" s="11"/>
      <c r="KTD13" s="12"/>
      <c r="KTE13" s="11"/>
      <c r="KTF13" s="18"/>
      <c r="KTG13" s="17"/>
      <c r="KTH13" s="17"/>
      <c r="KTI13" s="17"/>
      <c r="KTJ13" s="11"/>
      <c r="KTK13" s="11"/>
      <c r="KTL13" s="11"/>
      <c r="KTM13" s="11"/>
      <c r="KTN13" s="12"/>
      <c r="KTO13" s="11"/>
      <c r="KTP13" s="18"/>
      <c r="KTQ13" s="17"/>
      <c r="KTR13" s="17"/>
      <c r="KTS13" s="17"/>
      <c r="KTT13" s="11"/>
      <c r="KTU13" s="11"/>
      <c r="KTV13" s="11"/>
      <c r="KTW13" s="11"/>
      <c r="KTX13" s="12"/>
      <c r="KTY13" s="11"/>
      <c r="KTZ13" s="18"/>
      <c r="KUA13" s="17"/>
      <c r="KUB13" s="17"/>
      <c r="KUC13" s="17"/>
      <c r="KUD13" s="11"/>
      <c r="KUE13" s="11"/>
      <c r="KUF13" s="11"/>
      <c r="KUG13" s="11"/>
      <c r="KUH13" s="12"/>
      <c r="KUI13" s="11"/>
      <c r="KUJ13" s="18"/>
      <c r="KUK13" s="17"/>
      <c r="KUL13" s="17"/>
      <c r="KUM13" s="17"/>
      <c r="KUN13" s="11"/>
      <c r="KUO13" s="11"/>
      <c r="KUP13" s="11"/>
      <c r="KUQ13" s="11"/>
      <c r="KUR13" s="12"/>
      <c r="KUS13" s="11"/>
      <c r="KUT13" s="18"/>
      <c r="KUU13" s="17"/>
      <c r="KUV13" s="17"/>
      <c r="KUW13" s="17"/>
      <c r="KUX13" s="11"/>
      <c r="KUY13" s="11"/>
      <c r="KUZ13" s="11"/>
      <c r="KVA13" s="11"/>
      <c r="KVB13" s="12"/>
      <c r="KVC13" s="11"/>
      <c r="KVD13" s="18"/>
      <c r="KVE13" s="17"/>
      <c r="KVF13" s="17"/>
      <c r="KVG13" s="17"/>
      <c r="KVH13" s="11"/>
      <c r="KVI13" s="11"/>
      <c r="KVJ13" s="11"/>
      <c r="KVK13" s="11"/>
      <c r="KVL13" s="12"/>
      <c r="KVM13" s="11"/>
      <c r="KVN13" s="18"/>
      <c r="KVO13" s="17"/>
      <c r="KVP13" s="17"/>
      <c r="KVQ13" s="17"/>
      <c r="KVR13" s="11"/>
      <c r="KVS13" s="11"/>
      <c r="KVT13" s="11"/>
      <c r="KVU13" s="11"/>
      <c r="KVV13" s="12"/>
      <c r="KVW13" s="11"/>
      <c r="KVX13" s="18"/>
      <c r="KVY13" s="17"/>
      <c r="KVZ13" s="17"/>
      <c r="KWA13" s="17"/>
      <c r="KWB13" s="11"/>
      <c r="KWC13" s="11"/>
      <c r="KWD13" s="11"/>
      <c r="KWE13" s="11"/>
      <c r="KWF13" s="12"/>
      <c r="KWG13" s="11"/>
      <c r="KWH13" s="18"/>
      <c r="KWI13" s="17"/>
      <c r="KWJ13" s="17"/>
      <c r="KWK13" s="17"/>
      <c r="KWL13" s="11"/>
      <c r="KWM13" s="11"/>
      <c r="KWN13" s="11"/>
      <c r="KWO13" s="11"/>
      <c r="KWP13" s="12"/>
      <c r="KWQ13" s="11"/>
      <c r="KWR13" s="18"/>
      <c r="KWS13" s="17"/>
      <c r="KWT13" s="17"/>
      <c r="KWU13" s="17"/>
      <c r="KWV13" s="11"/>
      <c r="KWW13" s="11"/>
      <c r="KWX13" s="11"/>
      <c r="KWY13" s="11"/>
      <c r="KWZ13" s="12"/>
      <c r="KXA13" s="11"/>
      <c r="KXB13" s="18"/>
      <c r="KXC13" s="17"/>
      <c r="KXD13" s="17"/>
      <c r="KXE13" s="17"/>
      <c r="KXF13" s="11"/>
      <c r="KXG13" s="11"/>
      <c r="KXH13" s="11"/>
      <c r="KXI13" s="11"/>
      <c r="KXJ13" s="12"/>
      <c r="KXK13" s="11"/>
      <c r="KXL13" s="18"/>
      <c r="KXM13" s="17"/>
      <c r="KXN13" s="17"/>
      <c r="KXO13" s="17"/>
      <c r="KXP13" s="11"/>
      <c r="KXQ13" s="11"/>
      <c r="KXR13" s="11"/>
      <c r="KXS13" s="11"/>
      <c r="KXT13" s="12"/>
      <c r="KXU13" s="11"/>
      <c r="KXV13" s="18"/>
      <c r="KXW13" s="17"/>
      <c r="KXX13" s="17"/>
      <c r="KXY13" s="17"/>
      <c r="KXZ13" s="11"/>
      <c r="KYA13" s="11"/>
      <c r="KYB13" s="11"/>
      <c r="KYC13" s="11"/>
      <c r="KYD13" s="12"/>
      <c r="KYE13" s="11"/>
      <c r="KYF13" s="18"/>
      <c r="KYG13" s="17"/>
      <c r="KYH13" s="17"/>
      <c r="KYI13" s="17"/>
      <c r="KYJ13" s="11"/>
      <c r="KYK13" s="11"/>
      <c r="KYL13" s="11"/>
      <c r="KYM13" s="11"/>
      <c r="KYN13" s="12"/>
      <c r="KYO13" s="11"/>
      <c r="KYP13" s="18"/>
      <c r="KYQ13" s="17"/>
      <c r="KYR13" s="17"/>
      <c r="KYS13" s="17"/>
      <c r="KYT13" s="11"/>
      <c r="KYU13" s="11"/>
      <c r="KYV13" s="11"/>
      <c r="KYW13" s="11"/>
      <c r="KYX13" s="12"/>
      <c r="KYY13" s="11"/>
      <c r="KYZ13" s="18"/>
      <c r="KZA13" s="17"/>
      <c r="KZB13" s="17"/>
      <c r="KZC13" s="17"/>
      <c r="KZD13" s="11"/>
      <c r="KZE13" s="11"/>
      <c r="KZF13" s="11"/>
      <c r="KZG13" s="11"/>
      <c r="KZH13" s="12"/>
      <c r="KZI13" s="11"/>
      <c r="KZJ13" s="18"/>
      <c r="KZK13" s="17"/>
      <c r="KZL13" s="17"/>
      <c r="KZM13" s="17"/>
      <c r="KZN13" s="11"/>
      <c r="KZO13" s="11"/>
      <c r="KZP13" s="11"/>
      <c r="KZQ13" s="11"/>
      <c r="KZR13" s="12"/>
      <c r="KZS13" s="11"/>
      <c r="KZT13" s="18"/>
      <c r="KZU13" s="17"/>
      <c r="KZV13" s="17"/>
      <c r="KZW13" s="17"/>
      <c r="KZX13" s="11"/>
      <c r="KZY13" s="11"/>
      <c r="KZZ13" s="11"/>
      <c r="LAA13" s="11"/>
      <c r="LAB13" s="12"/>
      <c r="LAC13" s="11"/>
      <c r="LAD13" s="18"/>
      <c r="LAE13" s="17"/>
      <c r="LAF13" s="17"/>
      <c r="LAG13" s="17"/>
      <c r="LAH13" s="11"/>
      <c r="LAI13" s="11"/>
      <c r="LAJ13" s="11"/>
      <c r="LAK13" s="11"/>
      <c r="LAL13" s="12"/>
      <c r="LAM13" s="11"/>
      <c r="LAN13" s="18"/>
      <c r="LAO13" s="17"/>
      <c r="LAP13" s="17"/>
      <c r="LAQ13" s="17"/>
      <c r="LAR13" s="11"/>
      <c r="LAS13" s="11"/>
      <c r="LAT13" s="11"/>
      <c r="LAU13" s="11"/>
      <c r="LAV13" s="12"/>
      <c r="LAW13" s="11"/>
      <c r="LAX13" s="18"/>
      <c r="LAY13" s="17"/>
      <c r="LAZ13" s="17"/>
      <c r="LBA13" s="17"/>
      <c r="LBB13" s="11"/>
      <c r="LBC13" s="11"/>
      <c r="LBD13" s="11"/>
      <c r="LBE13" s="11"/>
      <c r="LBF13" s="12"/>
      <c r="LBG13" s="11"/>
      <c r="LBH13" s="18"/>
      <c r="LBI13" s="17"/>
      <c r="LBJ13" s="17"/>
      <c r="LBK13" s="17"/>
      <c r="LBL13" s="11"/>
      <c r="LBM13" s="11"/>
      <c r="LBN13" s="11"/>
      <c r="LBO13" s="11"/>
      <c r="LBP13" s="12"/>
      <c r="LBQ13" s="11"/>
      <c r="LBR13" s="18"/>
      <c r="LBS13" s="17"/>
      <c r="LBT13" s="17"/>
      <c r="LBU13" s="17"/>
      <c r="LBV13" s="11"/>
      <c r="LBW13" s="11"/>
      <c r="LBX13" s="11"/>
      <c r="LBY13" s="11"/>
      <c r="LBZ13" s="12"/>
      <c r="LCA13" s="11"/>
      <c r="LCB13" s="18"/>
      <c r="LCC13" s="17"/>
      <c r="LCD13" s="17"/>
      <c r="LCE13" s="17"/>
      <c r="LCF13" s="11"/>
      <c r="LCG13" s="11"/>
      <c r="LCH13" s="11"/>
      <c r="LCI13" s="11"/>
      <c r="LCJ13" s="12"/>
      <c r="LCK13" s="11"/>
      <c r="LCL13" s="18"/>
      <c r="LCM13" s="17"/>
      <c r="LCN13" s="17"/>
      <c r="LCO13" s="17"/>
      <c r="LCP13" s="11"/>
      <c r="LCQ13" s="11"/>
      <c r="LCR13" s="11"/>
      <c r="LCS13" s="11"/>
      <c r="LCT13" s="12"/>
      <c r="LCU13" s="11"/>
      <c r="LCV13" s="18"/>
      <c r="LCW13" s="17"/>
      <c r="LCX13" s="17"/>
      <c r="LCY13" s="17"/>
      <c r="LCZ13" s="11"/>
      <c r="LDA13" s="11"/>
      <c r="LDB13" s="11"/>
      <c r="LDC13" s="11"/>
      <c r="LDD13" s="12"/>
      <c r="LDE13" s="11"/>
      <c r="LDF13" s="18"/>
      <c r="LDG13" s="17"/>
      <c r="LDH13" s="17"/>
      <c r="LDI13" s="17"/>
      <c r="LDJ13" s="11"/>
      <c r="LDK13" s="11"/>
      <c r="LDL13" s="11"/>
      <c r="LDM13" s="11"/>
      <c r="LDN13" s="12"/>
      <c r="LDO13" s="11"/>
      <c r="LDP13" s="18"/>
      <c r="LDQ13" s="17"/>
      <c r="LDR13" s="17"/>
      <c r="LDS13" s="17"/>
      <c r="LDT13" s="11"/>
      <c r="LDU13" s="11"/>
      <c r="LDV13" s="11"/>
      <c r="LDW13" s="11"/>
      <c r="LDX13" s="12"/>
      <c r="LDY13" s="11"/>
      <c r="LDZ13" s="18"/>
      <c r="LEA13" s="17"/>
      <c r="LEB13" s="17"/>
      <c r="LEC13" s="17"/>
      <c r="LED13" s="11"/>
      <c r="LEE13" s="11"/>
      <c r="LEF13" s="11"/>
      <c r="LEG13" s="11"/>
      <c r="LEH13" s="12"/>
      <c r="LEI13" s="11"/>
      <c r="LEJ13" s="18"/>
      <c r="LEK13" s="17"/>
      <c r="LEL13" s="17"/>
      <c r="LEM13" s="17"/>
      <c r="LEN13" s="11"/>
      <c r="LEO13" s="11"/>
      <c r="LEP13" s="11"/>
      <c r="LEQ13" s="11"/>
      <c r="LER13" s="12"/>
      <c r="LES13" s="11"/>
      <c r="LET13" s="18"/>
      <c r="LEU13" s="17"/>
      <c r="LEV13" s="17"/>
      <c r="LEW13" s="17"/>
      <c r="LEX13" s="11"/>
      <c r="LEY13" s="11"/>
      <c r="LEZ13" s="11"/>
      <c r="LFA13" s="11"/>
      <c r="LFB13" s="12"/>
      <c r="LFC13" s="11"/>
      <c r="LFD13" s="18"/>
      <c r="LFE13" s="17"/>
      <c r="LFF13" s="17"/>
      <c r="LFG13" s="17"/>
      <c r="LFH13" s="11"/>
      <c r="LFI13" s="11"/>
      <c r="LFJ13" s="11"/>
      <c r="LFK13" s="11"/>
      <c r="LFL13" s="12"/>
      <c r="LFM13" s="11"/>
      <c r="LFN13" s="18"/>
      <c r="LFO13" s="17"/>
      <c r="LFP13" s="17"/>
      <c r="LFQ13" s="17"/>
      <c r="LFR13" s="11"/>
      <c r="LFS13" s="11"/>
      <c r="LFT13" s="11"/>
      <c r="LFU13" s="11"/>
      <c r="LFV13" s="12"/>
      <c r="LFW13" s="11"/>
      <c r="LFX13" s="18"/>
      <c r="LFY13" s="17"/>
      <c r="LFZ13" s="17"/>
      <c r="LGA13" s="17"/>
      <c r="LGB13" s="11"/>
      <c r="LGC13" s="11"/>
      <c r="LGD13" s="11"/>
      <c r="LGE13" s="11"/>
      <c r="LGF13" s="12"/>
      <c r="LGG13" s="11"/>
      <c r="LGH13" s="18"/>
      <c r="LGI13" s="17"/>
      <c r="LGJ13" s="17"/>
      <c r="LGK13" s="17"/>
      <c r="LGL13" s="11"/>
      <c r="LGM13" s="11"/>
      <c r="LGN13" s="11"/>
      <c r="LGO13" s="11"/>
      <c r="LGP13" s="12"/>
      <c r="LGQ13" s="11"/>
      <c r="LGR13" s="18"/>
      <c r="LGS13" s="17"/>
      <c r="LGT13" s="17"/>
      <c r="LGU13" s="17"/>
      <c r="LGV13" s="11"/>
      <c r="LGW13" s="11"/>
      <c r="LGX13" s="11"/>
      <c r="LGY13" s="11"/>
      <c r="LGZ13" s="12"/>
      <c r="LHA13" s="11"/>
      <c r="LHB13" s="18"/>
      <c r="LHC13" s="17"/>
      <c r="LHD13" s="17"/>
      <c r="LHE13" s="17"/>
      <c r="LHF13" s="11"/>
      <c r="LHG13" s="11"/>
      <c r="LHH13" s="11"/>
      <c r="LHI13" s="11"/>
      <c r="LHJ13" s="12"/>
      <c r="LHK13" s="11"/>
      <c r="LHL13" s="18"/>
      <c r="LHM13" s="17"/>
      <c r="LHN13" s="17"/>
      <c r="LHO13" s="17"/>
      <c r="LHP13" s="11"/>
      <c r="LHQ13" s="11"/>
      <c r="LHR13" s="11"/>
      <c r="LHS13" s="11"/>
      <c r="LHT13" s="12"/>
      <c r="LHU13" s="11"/>
      <c r="LHV13" s="18"/>
      <c r="LHW13" s="17"/>
      <c r="LHX13" s="17"/>
      <c r="LHY13" s="17"/>
      <c r="LHZ13" s="11"/>
      <c r="LIA13" s="11"/>
      <c r="LIB13" s="11"/>
      <c r="LIC13" s="11"/>
      <c r="LID13" s="12"/>
      <c r="LIE13" s="11"/>
      <c r="LIF13" s="18"/>
      <c r="LIG13" s="17"/>
      <c r="LIH13" s="17"/>
      <c r="LII13" s="17"/>
      <c r="LIJ13" s="11"/>
      <c r="LIK13" s="11"/>
      <c r="LIL13" s="11"/>
      <c r="LIM13" s="11"/>
      <c r="LIN13" s="12"/>
      <c r="LIO13" s="11"/>
      <c r="LIP13" s="18"/>
      <c r="LIQ13" s="17"/>
      <c r="LIR13" s="17"/>
      <c r="LIS13" s="17"/>
      <c r="LIT13" s="11"/>
      <c r="LIU13" s="11"/>
      <c r="LIV13" s="11"/>
      <c r="LIW13" s="11"/>
      <c r="LIX13" s="12"/>
      <c r="LIY13" s="11"/>
      <c r="LIZ13" s="18"/>
      <c r="LJA13" s="17"/>
      <c r="LJB13" s="17"/>
      <c r="LJC13" s="17"/>
      <c r="LJD13" s="11"/>
      <c r="LJE13" s="11"/>
      <c r="LJF13" s="11"/>
      <c r="LJG13" s="11"/>
      <c r="LJH13" s="12"/>
      <c r="LJI13" s="11"/>
      <c r="LJJ13" s="18"/>
      <c r="LJK13" s="17"/>
      <c r="LJL13" s="17"/>
      <c r="LJM13" s="17"/>
      <c r="LJN13" s="11"/>
      <c r="LJO13" s="11"/>
      <c r="LJP13" s="11"/>
      <c r="LJQ13" s="11"/>
      <c r="LJR13" s="12"/>
      <c r="LJS13" s="11"/>
      <c r="LJT13" s="18"/>
      <c r="LJU13" s="17"/>
      <c r="LJV13" s="17"/>
      <c r="LJW13" s="17"/>
      <c r="LJX13" s="11"/>
      <c r="LJY13" s="11"/>
      <c r="LJZ13" s="11"/>
      <c r="LKA13" s="11"/>
      <c r="LKB13" s="12"/>
      <c r="LKC13" s="11"/>
      <c r="LKD13" s="18"/>
      <c r="LKE13" s="17"/>
      <c r="LKF13" s="17"/>
      <c r="LKG13" s="17"/>
      <c r="LKH13" s="11"/>
      <c r="LKI13" s="11"/>
      <c r="LKJ13" s="11"/>
      <c r="LKK13" s="11"/>
      <c r="LKL13" s="12"/>
      <c r="LKM13" s="11"/>
      <c r="LKN13" s="18"/>
      <c r="LKO13" s="17"/>
      <c r="LKP13" s="17"/>
      <c r="LKQ13" s="17"/>
      <c r="LKR13" s="11"/>
      <c r="LKS13" s="11"/>
      <c r="LKT13" s="11"/>
      <c r="LKU13" s="11"/>
      <c r="LKV13" s="12"/>
      <c r="LKW13" s="11"/>
      <c r="LKX13" s="18"/>
      <c r="LKY13" s="17"/>
      <c r="LKZ13" s="17"/>
      <c r="LLA13" s="17"/>
      <c r="LLB13" s="11"/>
      <c r="LLC13" s="11"/>
      <c r="LLD13" s="11"/>
      <c r="LLE13" s="11"/>
      <c r="LLF13" s="12"/>
      <c r="LLG13" s="11"/>
      <c r="LLH13" s="18"/>
      <c r="LLI13" s="17"/>
      <c r="LLJ13" s="17"/>
      <c r="LLK13" s="17"/>
      <c r="LLL13" s="11"/>
      <c r="LLM13" s="11"/>
      <c r="LLN13" s="11"/>
      <c r="LLO13" s="11"/>
      <c r="LLP13" s="12"/>
      <c r="LLQ13" s="11"/>
      <c r="LLR13" s="18"/>
      <c r="LLS13" s="17"/>
      <c r="LLT13" s="17"/>
      <c r="LLU13" s="17"/>
      <c r="LLV13" s="11"/>
      <c r="LLW13" s="11"/>
      <c r="LLX13" s="11"/>
      <c r="LLY13" s="11"/>
      <c r="LLZ13" s="12"/>
      <c r="LMA13" s="11"/>
      <c r="LMB13" s="18"/>
      <c r="LMC13" s="17"/>
      <c r="LMD13" s="17"/>
      <c r="LME13" s="17"/>
      <c r="LMF13" s="11"/>
      <c r="LMG13" s="11"/>
      <c r="LMH13" s="11"/>
      <c r="LMI13" s="11"/>
      <c r="LMJ13" s="12"/>
      <c r="LMK13" s="11"/>
      <c r="LML13" s="18"/>
      <c r="LMM13" s="17"/>
      <c r="LMN13" s="17"/>
      <c r="LMO13" s="17"/>
      <c r="LMP13" s="11"/>
      <c r="LMQ13" s="11"/>
      <c r="LMR13" s="11"/>
      <c r="LMS13" s="11"/>
      <c r="LMT13" s="12"/>
      <c r="LMU13" s="11"/>
      <c r="LMV13" s="18"/>
      <c r="LMW13" s="17"/>
      <c r="LMX13" s="17"/>
      <c r="LMY13" s="17"/>
      <c r="LMZ13" s="11"/>
      <c r="LNA13" s="11"/>
      <c r="LNB13" s="11"/>
      <c r="LNC13" s="11"/>
      <c r="LND13" s="12"/>
      <c r="LNE13" s="11"/>
      <c r="LNF13" s="18"/>
      <c r="LNG13" s="17"/>
      <c r="LNH13" s="17"/>
      <c r="LNI13" s="17"/>
      <c r="LNJ13" s="11"/>
      <c r="LNK13" s="11"/>
      <c r="LNL13" s="11"/>
      <c r="LNM13" s="11"/>
      <c r="LNN13" s="12"/>
      <c r="LNO13" s="11"/>
      <c r="LNP13" s="18"/>
      <c r="LNQ13" s="17"/>
      <c r="LNR13" s="17"/>
      <c r="LNS13" s="17"/>
      <c r="LNT13" s="11"/>
      <c r="LNU13" s="11"/>
      <c r="LNV13" s="11"/>
      <c r="LNW13" s="11"/>
      <c r="LNX13" s="12"/>
      <c r="LNY13" s="11"/>
      <c r="LNZ13" s="18"/>
      <c r="LOA13" s="17"/>
      <c r="LOB13" s="17"/>
      <c r="LOC13" s="17"/>
      <c r="LOD13" s="11"/>
      <c r="LOE13" s="11"/>
      <c r="LOF13" s="11"/>
      <c r="LOG13" s="11"/>
      <c r="LOH13" s="12"/>
      <c r="LOI13" s="11"/>
      <c r="LOJ13" s="18"/>
      <c r="LOK13" s="17"/>
      <c r="LOL13" s="17"/>
      <c r="LOM13" s="17"/>
      <c r="LON13" s="11"/>
      <c r="LOO13" s="11"/>
      <c r="LOP13" s="11"/>
      <c r="LOQ13" s="11"/>
      <c r="LOR13" s="12"/>
      <c r="LOS13" s="11"/>
      <c r="LOT13" s="18"/>
      <c r="LOU13" s="17"/>
      <c r="LOV13" s="17"/>
      <c r="LOW13" s="17"/>
      <c r="LOX13" s="11"/>
      <c r="LOY13" s="11"/>
      <c r="LOZ13" s="11"/>
      <c r="LPA13" s="11"/>
      <c r="LPB13" s="12"/>
      <c r="LPC13" s="11"/>
      <c r="LPD13" s="18"/>
      <c r="LPE13" s="17"/>
      <c r="LPF13" s="17"/>
      <c r="LPG13" s="17"/>
      <c r="LPH13" s="11"/>
      <c r="LPI13" s="11"/>
      <c r="LPJ13" s="11"/>
      <c r="LPK13" s="11"/>
      <c r="LPL13" s="12"/>
      <c r="LPM13" s="11"/>
      <c r="LPN13" s="18"/>
      <c r="LPO13" s="17"/>
      <c r="LPP13" s="17"/>
      <c r="LPQ13" s="17"/>
      <c r="LPR13" s="11"/>
      <c r="LPS13" s="11"/>
      <c r="LPT13" s="11"/>
      <c r="LPU13" s="11"/>
      <c r="LPV13" s="12"/>
      <c r="LPW13" s="11"/>
      <c r="LPX13" s="18"/>
      <c r="LPY13" s="17"/>
      <c r="LPZ13" s="17"/>
      <c r="LQA13" s="17"/>
      <c r="LQB13" s="11"/>
      <c r="LQC13" s="11"/>
      <c r="LQD13" s="11"/>
      <c r="LQE13" s="11"/>
      <c r="LQF13" s="12"/>
      <c r="LQG13" s="11"/>
      <c r="LQH13" s="18"/>
      <c r="LQI13" s="17"/>
      <c r="LQJ13" s="17"/>
      <c r="LQK13" s="17"/>
      <c r="LQL13" s="11"/>
      <c r="LQM13" s="11"/>
      <c r="LQN13" s="11"/>
      <c r="LQO13" s="11"/>
      <c r="LQP13" s="12"/>
      <c r="LQQ13" s="11"/>
      <c r="LQR13" s="18"/>
      <c r="LQS13" s="17"/>
      <c r="LQT13" s="17"/>
      <c r="LQU13" s="17"/>
      <c r="LQV13" s="11"/>
      <c r="LQW13" s="11"/>
      <c r="LQX13" s="11"/>
      <c r="LQY13" s="11"/>
      <c r="LQZ13" s="12"/>
      <c r="LRA13" s="11"/>
      <c r="LRB13" s="18"/>
      <c r="LRC13" s="17"/>
      <c r="LRD13" s="17"/>
      <c r="LRE13" s="17"/>
      <c r="LRF13" s="11"/>
      <c r="LRG13" s="11"/>
      <c r="LRH13" s="11"/>
      <c r="LRI13" s="11"/>
      <c r="LRJ13" s="12"/>
      <c r="LRK13" s="11"/>
      <c r="LRL13" s="18"/>
      <c r="LRM13" s="17"/>
      <c r="LRN13" s="17"/>
      <c r="LRO13" s="17"/>
      <c r="LRP13" s="11"/>
      <c r="LRQ13" s="11"/>
      <c r="LRR13" s="11"/>
      <c r="LRS13" s="11"/>
      <c r="LRT13" s="12"/>
      <c r="LRU13" s="11"/>
      <c r="LRV13" s="18"/>
      <c r="LRW13" s="17"/>
      <c r="LRX13" s="17"/>
      <c r="LRY13" s="17"/>
      <c r="LRZ13" s="11"/>
      <c r="LSA13" s="11"/>
      <c r="LSB13" s="11"/>
      <c r="LSC13" s="11"/>
      <c r="LSD13" s="12"/>
      <c r="LSE13" s="11"/>
      <c r="LSF13" s="18"/>
      <c r="LSG13" s="17"/>
      <c r="LSH13" s="17"/>
      <c r="LSI13" s="17"/>
      <c r="LSJ13" s="11"/>
      <c r="LSK13" s="11"/>
      <c r="LSL13" s="11"/>
      <c r="LSM13" s="11"/>
      <c r="LSN13" s="12"/>
      <c r="LSO13" s="11"/>
      <c r="LSP13" s="18"/>
      <c r="LSQ13" s="17"/>
      <c r="LSR13" s="17"/>
      <c r="LSS13" s="17"/>
      <c r="LST13" s="11"/>
      <c r="LSU13" s="11"/>
      <c r="LSV13" s="11"/>
      <c r="LSW13" s="11"/>
      <c r="LSX13" s="12"/>
      <c r="LSY13" s="11"/>
      <c r="LSZ13" s="18"/>
      <c r="LTA13" s="17"/>
      <c r="LTB13" s="17"/>
      <c r="LTC13" s="17"/>
      <c r="LTD13" s="11"/>
      <c r="LTE13" s="11"/>
      <c r="LTF13" s="11"/>
      <c r="LTG13" s="11"/>
      <c r="LTH13" s="12"/>
      <c r="LTI13" s="11"/>
      <c r="LTJ13" s="18"/>
      <c r="LTK13" s="17"/>
      <c r="LTL13" s="17"/>
      <c r="LTM13" s="17"/>
      <c r="LTN13" s="11"/>
      <c r="LTO13" s="11"/>
      <c r="LTP13" s="11"/>
      <c r="LTQ13" s="11"/>
      <c r="LTR13" s="12"/>
      <c r="LTS13" s="11"/>
      <c r="LTT13" s="18"/>
      <c r="LTU13" s="17"/>
      <c r="LTV13" s="17"/>
      <c r="LTW13" s="17"/>
      <c r="LTX13" s="11"/>
      <c r="LTY13" s="11"/>
      <c r="LTZ13" s="11"/>
      <c r="LUA13" s="11"/>
      <c r="LUB13" s="12"/>
      <c r="LUC13" s="11"/>
      <c r="LUD13" s="18"/>
      <c r="LUE13" s="17"/>
      <c r="LUF13" s="17"/>
      <c r="LUG13" s="17"/>
      <c r="LUH13" s="11"/>
      <c r="LUI13" s="11"/>
      <c r="LUJ13" s="11"/>
      <c r="LUK13" s="11"/>
      <c r="LUL13" s="12"/>
      <c r="LUM13" s="11"/>
      <c r="LUN13" s="18"/>
      <c r="LUO13" s="17"/>
      <c r="LUP13" s="17"/>
      <c r="LUQ13" s="17"/>
      <c r="LUR13" s="11"/>
      <c r="LUS13" s="11"/>
      <c r="LUT13" s="11"/>
      <c r="LUU13" s="11"/>
      <c r="LUV13" s="12"/>
      <c r="LUW13" s="11"/>
      <c r="LUX13" s="18"/>
      <c r="LUY13" s="17"/>
      <c r="LUZ13" s="17"/>
      <c r="LVA13" s="17"/>
      <c r="LVB13" s="11"/>
      <c r="LVC13" s="11"/>
      <c r="LVD13" s="11"/>
      <c r="LVE13" s="11"/>
      <c r="LVF13" s="12"/>
      <c r="LVG13" s="11"/>
      <c r="LVH13" s="18"/>
      <c r="LVI13" s="17"/>
      <c r="LVJ13" s="17"/>
      <c r="LVK13" s="17"/>
      <c r="LVL13" s="11"/>
      <c r="LVM13" s="11"/>
      <c r="LVN13" s="11"/>
      <c r="LVO13" s="11"/>
      <c r="LVP13" s="12"/>
      <c r="LVQ13" s="11"/>
      <c r="LVR13" s="18"/>
      <c r="LVS13" s="17"/>
      <c r="LVT13" s="17"/>
      <c r="LVU13" s="17"/>
      <c r="LVV13" s="11"/>
      <c r="LVW13" s="11"/>
      <c r="LVX13" s="11"/>
      <c r="LVY13" s="11"/>
      <c r="LVZ13" s="12"/>
      <c r="LWA13" s="11"/>
      <c r="LWB13" s="18"/>
      <c r="LWC13" s="17"/>
      <c r="LWD13" s="17"/>
      <c r="LWE13" s="17"/>
      <c r="LWF13" s="11"/>
      <c r="LWG13" s="11"/>
      <c r="LWH13" s="11"/>
      <c r="LWI13" s="11"/>
      <c r="LWJ13" s="12"/>
      <c r="LWK13" s="11"/>
      <c r="LWL13" s="18"/>
      <c r="LWM13" s="17"/>
      <c r="LWN13" s="17"/>
      <c r="LWO13" s="17"/>
      <c r="LWP13" s="11"/>
      <c r="LWQ13" s="11"/>
      <c r="LWR13" s="11"/>
      <c r="LWS13" s="11"/>
      <c r="LWT13" s="12"/>
      <c r="LWU13" s="11"/>
      <c r="LWV13" s="18"/>
      <c r="LWW13" s="17"/>
      <c r="LWX13" s="17"/>
      <c r="LWY13" s="17"/>
      <c r="LWZ13" s="11"/>
      <c r="LXA13" s="11"/>
      <c r="LXB13" s="11"/>
      <c r="LXC13" s="11"/>
      <c r="LXD13" s="12"/>
      <c r="LXE13" s="11"/>
      <c r="LXF13" s="18"/>
      <c r="LXG13" s="17"/>
      <c r="LXH13" s="17"/>
      <c r="LXI13" s="17"/>
      <c r="LXJ13" s="11"/>
      <c r="LXK13" s="11"/>
      <c r="LXL13" s="11"/>
      <c r="LXM13" s="11"/>
      <c r="LXN13" s="12"/>
      <c r="LXO13" s="11"/>
      <c r="LXP13" s="18"/>
      <c r="LXQ13" s="17"/>
      <c r="LXR13" s="17"/>
      <c r="LXS13" s="17"/>
      <c r="LXT13" s="11"/>
      <c r="LXU13" s="11"/>
      <c r="LXV13" s="11"/>
      <c r="LXW13" s="11"/>
      <c r="LXX13" s="12"/>
      <c r="LXY13" s="11"/>
      <c r="LXZ13" s="18"/>
      <c r="LYA13" s="17"/>
      <c r="LYB13" s="17"/>
      <c r="LYC13" s="17"/>
      <c r="LYD13" s="11"/>
      <c r="LYE13" s="11"/>
      <c r="LYF13" s="11"/>
      <c r="LYG13" s="11"/>
      <c r="LYH13" s="12"/>
      <c r="LYI13" s="11"/>
      <c r="LYJ13" s="18"/>
      <c r="LYK13" s="17"/>
      <c r="LYL13" s="17"/>
      <c r="LYM13" s="17"/>
      <c r="LYN13" s="11"/>
      <c r="LYO13" s="11"/>
      <c r="LYP13" s="11"/>
      <c r="LYQ13" s="11"/>
      <c r="LYR13" s="12"/>
      <c r="LYS13" s="11"/>
      <c r="LYT13" s="18"/>
      <c r="LYU13" s="17"/>
      <c r="LYV13" s="17"/>
      <c r="LYW13" s="17"/>
      <c r="LYX13" s="11"/>
      <c r="LYY13" s="11"/>
      <c r="LYZ13" s="11"/>
      <c r="LZA13" s="11"/>
      <c r="LZB13" s="12"/>
      <c r="LZC13" s="11"/>
      <c r="LZD13" s="18"/>
      <c r="LZE13" s="17"/>
      <c r="LZF13" s="17"/>
      <c r="LZG13" s="17"/>
      <c r="LZH13" s="11"/>
      <c r="LZI13" s="11"/>
      <c r="LZJ13" s="11"/>
      <c r="LZK13" s="11"/>
      <c r="LZL13" s="12"/>
      <c r="LZM13" s="11"/>
      <c r="LZN13" s="18"/>
      <c r="LZO13" s="17"/>
      <c r="LZP13" s="17"/>
      <c r="LZQ13" s="17"/>
      <c r="LZR13" s="11"/>
      <c r="LZS13" s="11"/>
      <c r="LZT13" s="11"/>
      <c r="LZU13" s="11"/>
      <c r="LZV13" s="12"/>
      <c r="LZW13" s="11"/>
      <c r="LZX13" s="18"/>
      <c r="LZY13" s="17"/>
      <c r="LZZ13" s="17"/>
      <c r="MAA13" s="17"/>
      <c r="MAB13" s="11"/>
      <c r="MAC13" s="11"/>
      <c r="MAD13" s="11"/>
      <c r="MAE13" s="11"/>
      <c r="MAF13" s="12"/>
      <c r="MAG13" s="11"/>
      <c r="MAH13" s="18"/>
      <c r="MAI13" s="17"/>
      <c r="MAJ13" s="17"/>
      <c r="MAK13" s="17"/>
      <c r="MAL13" s="11"/>
      <c r="MAM13" s="11"/>
      <c r="MAN13" s="11"/>
      <c r="MAO13" s="11"/>
      <c r="MAP13" s="12"/>
      <c r="MAQ13" s="11"/>
      <c r="MAR13" s="18"/>
      <c r="MAS13" s="17"/>
      <c r="MAT13" s="17"/>
      <c r="MAU13" s="17"/>
      <c r="MAV13" s="11"/>
      <c r="MAW13" s="11"/>
      <c r="MAX13" s="11"/>
      <c r="MAY13" s="11"/>
      <c r="MAZ13" s="12"/>
      <c r="MBA13" s="11"/>
      <c r="MBB13" s="18"/>
      <c r="MBC13" s="17"/>
      <c r="MBD13" s="17"/>
      <c r="MBE13" s="17"/>
      <c r="MBF13" s="11"/>
      <c r="MBG13" s="11"/>
      <c r="MBH13" s="11"/>
      <c r="MBI13" s="11"/>
      <c r="MBJ13" s="12"/>
      <c r="MBK13" s="11"/>
      <c r="MBL13" s="18"/>
      <c r="MBM13" s="17"/>
      <c r="MBN13" s="17"/>
      <c r="MBO13" s="17"/>
      <c r="MBP13" s="11"/>
      <c r="MBQ13" s="11"/>
      <c r="MBR13" s="11"/>
      <c r="MBS13" s="11"/>
      <c r="MBT13" s="12"/>
      <c r="MBU13" s="11"/>
      <c r="MBV13" s="18"/>
      <c r="MBW13" s="17"/>
      <c r="MBX13" s="17"/>
      <c r="MBY13" s="17"/>
      <c r="MBZ13" s="11"/>
      <c r="MCA13" s="11"/>
      <c r="MCB13" s="11"/>
      <c r="MCC13" s="11"/>
      <c r="MCD13" s="12"/>
      <c r="MCE13" s="11"/>
      <c r="MCF13" s="18"/>
      <c r="MCG13" s="17"/>
      <c r="MCH13" s="17"/>
      <c r="MCI13" s="17"/>
      <c r="MCJ13" s="11"/>
      <c r="MCK13" s="11"/>
      <c r="MCL13" s="11"/>
      <c r="MCM13" s="11"/>
      <c r="MCN13" s="12"/>
      <c r="MCO13" s="11"/>
      <c r="MCP13" s="18"/>
      <c r="MCQ13" s="17"/>
      <c r="MCR13" s="17"/>
      <c r="MCS13" s="17"/>
      <c r="MCT13" s="11"/>
      <c r="MCU13" s="11"/>
      <c r="MCV13" s="11"/>
      <c r="MCW13" s="11"/>
      <c r="MCX13" s="12"/>
      <c r="MCY13" s="11"/>
      <c r="MCZ13" s="18"/>
      <c r="MDA13" s="17"/>
      <c r="MDB13" s="17"/>
      <c r="MDC13" s="17"/>
      <c r="MDD13" s="11"/>
      <c r="MDE13" s="11"/>
      <c r="MDF13" s="11"/>
      <c r="MDG13" s="11"/>
      <c r="MDH13" s="12"/>
      <c r="MDI13" s="11"/>
      <c r="MDJ13" s="18"/>
      <c r="MDK13" s="17"/>
      <c r="MDL13" s="17"/>
      <c r="MDM13" s="17"/>
      <c r="MDN13" s="11"/>
      <c r="MDO13" s="11"/>
      <c r="MDP13" s="11"/>
      <c r="MDQ13" s="11"/>
      <c r="MDR13" s="12"/>
      <c r="MDS13" s="11"/>
      <c r="MDT13" s="18"/>
      <c r="MDU13" s="17"/>
      <c r="MDV13" s="17"/>
      <c r="MDW13" s="17"/>
      <c r="MDX13" s="11"/>
      <c r="MDY13" s="11"/>
      <c r="MDZ13" s="11"/>
      <c r="MEA13" s="11"/>
      <c r="MEB13" s="12"/>
      <c r="MEC13" s="11"/>
      <c r="MED13" s="18"/>
      <c r="MEE13" s="17"/>
      <c r="MEF13" s="17"/>
      <c r="MEG13" s="17"/>
      <c r="MEH13" s="11"/>
      <c r="MEI13" s="11"/>
      <c r="MEJ13" s="11"/>
      <c r="MEK13" s="11"/>
      <c r="MEL13" s="12"/>
      <c r="MEM13" s="11"/>
      <c r="MEN13" s="18"/>
      <c r="MEO13" s="17"/>
      <c r="MEP13" s="17"/>
      <c r="MEQ13" s="17"/>
      <c r="MER13" s="11"/>
      <c r="MES13" s="11"/>
      <c r="MET13" s="11"/>
      <c r="MEU13" s="11"/>
      <c r="MEV13" s="12"/>
      <c r="MEW13" s="11"/>
      <c r="MEX13" s="18"/>
      <c r="MEY13" s="17"/>
      <c r="MEZ13" s="17"/>
      <c r="MFA13" s="17"/>
      <c r="MFB13" s="11"/>
      <c r="MFC13" s="11"/>
      <c r="MFD13" s="11"/>
      <c r="MFE13" s="11"/>
      <c r="MFF13" s="12"/>
      <c r="MFG13" s="11"/>
      <c r="MFH13" s="18"/>
      <c r="MFI13" s="17"/>
      <c r="MFJ13" s="17"/>
      <c r="MFK13" s="17"/>
      <c r="MFL13" s="11"/>
      <c r="MFM13" s="11"/>
      <c r="MFN13" s="11"/>
      <c r="MFO13" s="11"/>
      <c r="MFP13" s="12"/>
      <c r="MFQ13" s="11"/>
      <c r="MFR13" s="18"/>
      <c r="MFS13" s="17"/>
      <c r="MFT13" s="17"/>
      <c r="MFU13" s="17"/>
      <c r="MFV13" s="11"/>
      <c r="MFW13" s="11"/>
      <c r="MFX13" s="11"/>
      <c r="MFY13" s="11"/>
      <c r="MFZ13" s="12"/>
      <c r="MGA13" s="11"/>
      <c r="MGB13" s="18"/>
      <c r="MGC13" s="17"/>
      <c r="MGD13" s="17"/>
      <c r="MGE13" s="17"/>
      <c r="MGF13" s="11"/>
      <c r="MGG13" s="11"/>
      <c r="MGH13" s="11"/>
      <c r="MGI13" s="11"/>
      <c r="MGJ13" s="12"/>
      <c r="MGK13" s="11"/>
      <c r="MGL13" s="18"/>
      <c r="MGM13" s="17"/>
      <c r="MGN13" s="17"/>
      <c r="MGO13" s="17"/>
      <c r="MGP13" s="11"/>
      <c r="MGQ13" s="11"/>
      <c r="MGR13" s="11"/>
      <c r="MGS13" s="11"/>
      <c r="MGT13" s="12"/>
      <c r="MGU13" s="11"/>
      <c r="MGV13" s="18"/>
      <c r="MGW13" s="17"/>
      <c r="MGX13" s="17"/>
      <c r="MGY13" s="17"/>
      <c r="MGZ13" s="11"/>
      <c r="MHA13" s="11"/>
      <c r="MHB13" s="11"/>
      <c r="MHC13" s="11"/>
      <c r="MHD13" s="12"/>
      <c r="MHE13" s="11"/>
      <c r="MHF13" s="18"/>
      <c r="MHG13" s="17"/>
      <c r="MHH13" s="17"/>
      <c r="MHI13" s="17"/>
      <c r="MHJ13" s="11"/>
      <c r="MHK13" s="11"/>
      <c r="MHL13" s="11"/>
      <c r="MHM13" s="11"/>
      <c r="MHN13" s="12"/>
      <c r="MHO13" s="11"/>
      <c r="MHP13" s="18"/>
      <c r="MHQ13" s="17"/>
      <c r="MHR13" s="17"/>
      <c r="MHS13" s="17"/>
      <c r="MHT13" s="11"/>
      <c r="MHU13" s="11"/>
      <c r="MHV13" s="11"/>
      <c r="MHW13" s="11"/>
      <c r="MHX13" s="12"/>
      <c r="MHY13" s="11"/>
      <c r="MHZ13" s="18"/>
      <c r="MIA13" s="17"/>
      <c r="MIB13" s="17"/>
      <c r="MIC13" s="17"/>
      <c r="MID13" s="11"/>
      <c r="MIE13" s="11"/>
      <c r="MIF13" s="11"/>
      <c r="MIG13" s="11"/>
      <c r="MIH13" s="12"/>
      <c r="MII13" s="11"/>
      <c r="MIJ13" s="18"/>
      <c r="MIK13" s="17"/>
      <c r="MIL13" s="17"/>
      <c r="MIM13" s="17"/>
      <c r="MIN13" s="11"/>
      <c r="MIO13" s="11"/>
      <c r="MIP13" s="11"/>
      <c r="MIQ13" s="11"/>
      <c r="MIR13" s="12"/>
      <c r="MIS13" s="11"/>
      <c r="MIT13" s="18"/>
      <c r="MIU13" s="17"/>
      <c r="MIV13" s="17"/>
      <c r="MIW13" s="17"/>
      <c r="MIX13" s="11"/>
      <c r="MIY13" s="11"/>
      <c r="MIZ13" s="11"/>
      <c r="MJA13" s="11"/>
      <c r="MJB13" s="12"/>
      <c r="MJC13" s="11"/>
      <c r="MJD13" s="18"/>
      <c r="MJE13" s="17"/>
      <c r="MJF13" s="17"/>
      <c r="MJG13" s="17"/>
      <c r="MJH13" s="11"/>
      <c r="MJI13" s="11"/>
      <c r="MJJ13" s="11"/>
      <c r="MJK13" s="11"/>
      <c r="MJL13" s="12"/>
      <c r="MJM13" s="11"/>
      <c r="MJN13" s="18"/>
      <c r="MJO13" s="17"/>
      <c r="MJP13" s="17"/>
      <c r="MJQ13" s="17"/>
      <c r="MJR13" s="11"/>
      <c r="MJS13" s="11"/>
      <c r="MJT13" s="11"/>
      <c r="MJU13" s="11"/>
      <c r="MJV13" s="12"/>
      <c r="MJW13" s="11"/>
      <c r="MJX13" s="18"/>
      <c r="MJY13" s="17"/>
      <c r="MJZ13" s="17"/>
      <c r="MKA13" s="17"/>
      <c r="MKB13" s="11"/>
      <c r="MKC13" s="11"/>
      <c r="MKD13" s="11"/>
      <c r="MKE13" s="11"/>
      <c r="MKF13" s="12"/>
      <c r="MKG13" s="11"/>
      <c r="MKH13" s="18"/>
      <c r="MKI13" s="17"/>
      <c r="MKJ13" s="17"/>
      <c r="MKK13" s="17"/>
      <c r="MKL13" s="11"/>
      <c r="MKM13" s="11"/>
      <c r="MKN13" s="11"/>
      <c r="MKO13" s="11"/>
      <c r="MKP13" s="12"/>
      <c r="MKQ13" s="11"/>
      <c r="MKR13" s="18"/>
      <c r="MKS13" s="17"/>
      <c r="MKT13" s="17"/>
      <c r="MKU13" s="17"/>
      <c r="MKV13" s="11"/>
      <c r="MKW13" s="11"/>
      <c r="MKX13" s="11"/>
      <c r="MKY13" s="11"/>
      <c r="MKZ13" s="12"/>
      <c r="MLA13" s="11"/>
      <c r="MLB13" s="18"/>
      <c r="MLC13" s="17"/>
      <c r="MLD13" s="17"/>
      <c r="MLE13" s="17"/>
      <c r="MLF13" s="11"/>
      <c r="MLG13" s="11"/>
      <c r="MLH13" s="11"/>
      <c r="MLI13" s="11"/>
      <c r="MLJ13" s="12"/>
      <c r="MLK13" s="11"/>
      <c r="MLL13" s="18"/>
      <c r="MLM13" s="17"/>
      <c r="MLN13" s="17"/>
      <c r="MLO13" s="17"/>
      <c r="MLP13" s="11"/>
      <c r="MLQ13" s="11"/>
      <c r="MLR13" s="11"/>
      <c r="MLS13" s="11"/>
      <c r="MLT13" s="12"/>
      <c r="MLU13" s="11"/>
      <c r="MLV13" s="18"/>
      <c r="MLW13" s="17"/>
      <c r="MLX13" s="17"/>
      <c r="MLY13" s="17"/>
      <c r="MLZ13" s="11"/>
      <c r="MMA13" s="11"/>
      <c r="MMB13" s="11"/>
      <c r="MMC13" s="11"/>
      <c r="MMD13" s="12"/>
      <c r="MME13" s="11"/>
      <c r="MMF13" s="18"/>
      <c r="MMG13" s="17"/>
      <c r="MMH13" s="17"/>
      <c r="MMI13" s="17"/>
      <c r="MMJ13" s="11"/>
      <c r="MMK13" s="11"/>
      <c r="MML13" s="11"/>
      <c r="MMM13" s="11"/>
      <c r="MMN13" s="12"/>
      <c r="MMO13" s="11"/>
      <c r="MMP13" s="18"/>
      <c r="MMQ13" s="17"/>
      <c r="MMR13" s="17"/>
      <c r="MMS13" s="17"/>
      <c r="MMT13" s="11"/>
      <c r="MMU13" s="11"/>
      <c r="MMV13" s="11"/>
      <c r="MMW13" s="11"/>
      <c r="MMX13" s="12"/>
      <c r="MMY13" s="11"/>
      <c r="MMZ13" s="18"/>
      <c r="MNA13" s="17"/>
      <c r="MNB13" s="17"/>
      <c r="MNC13" s="17"/>
      <c r="MND13" s="11"/>
      <c r="MNE13" s="11"/>
      <c r="MNF13" s="11"/>
      <c r="MNG13" s="11"/>
      <c r="MNH13" s="12"/>
      <c r="MNI13" s="11"/>
      <c r="MNJ13" s="18"/>
      <c r="MNK13" s="17"/>
      <c r="MNL13" s="17"/>
      <c r="MNM13" s="17"/>
      <c r="MNN13" s="11"/>
      <c r="MNO13" s="11"/>
      <c r="MNP13" s="11"/>
      <c r="MNQ13" s="11"/>
      <c r="MNR13" s="12"/>
      <c r="MNS13" s="11"/>
      <c r="MNT13" s="18"/>
      <c r="MNU13" s="17"/>
      <c r="MNV13" s="17"/>
      <c r="MNW13" s="17"/>
      <c r="MNX13" s="11"/>
      <c r="MNY13" s="11"/>
      <c r="MNZ13" s="11"/>
      <c r="MOA13" s="11"/>
      <c r="MOB13" s="12"/>
      <c r="MOC13" s="11"/>
      <c r="MOD13" s="18"/>
      <c r="MOE13" s="17"/>
      <c r="MOF13" s="17"/>
      <c r="MOG13" s="17"/>
      <c r="MOH13" s="11"/>
      <c r="MOI13" s="11"/>
      <c r="MOJ13" s="11"/>
      <c r="MOK13" s="11"/>
      <c r="MOL13" s="12"/>
      <c r="MOM13" s="11"/>
      <c r="MON13" s="18"/>
      <c r="MOO13" s="17"/>
      <c r="MOP13" s="17"/>
      <c r="MOQ13" s="17"/>
      <c r="MOR13" s="11"/>
      <c r="MOS13" s="11"/>
      <c r="MOT13" s="11"/>
      <c r="MOU13" s="11"/>
      <c r="MOV13" s="12"/>
      <c r="MOW13" s="11"/>
      <c r="MOX13" s="18"/>
      <c r="MOY13" s="17"/>
      <c r="MOZ13" s="17"/>
      <c r="MPA13" s="17"/>
      <c r="MPB13" s="11"/>
      <c r="MPC13" s="11"/>
      <c r="MPD13" s="11"/>
      <c r="MPE13" s="11"/>
      <c r="MPF13" s="12"/>
      <c r="MPG13" s="11"/>
      <c r="MPH13" s="18"/>
      <c r="MPI13" s="17"/>
      <c r="MPJ13" s="17"/>
      <c r="MPK13" s="17"/>
      <c r="MPL13" s="11"/>
      <c r="MPM13" s="11"/>
      <c r="MPN13" s="11"/>
      <c r="MPO13" s="11"/>
      <c r="MPP13" s="12"/>
      <c r="MPQ13" s="11"/>
      <c r="MPR13" s="18"/>
      <c r="MPS13" s="17"/>
      <c r="MPT13" s="17"/>
      <c r="MPU13" s="17"/>
      <c r="MPV13" s="11"/>
      <c r="MPW13" s="11"/>
      <c r="MPX13" s="11"/>
      <c r="MPY13" s="11"/>
      <c r="MPZ13" s="12"/>
      <c r="MQA13" s="11"/>
      <c r="MQB13" s="18"/>
      <c r="MQC13" s="17"/>
      <c r="MQD13" s="17"/>
      <c r="MQE13" s="17"/>
      <c r="MQF13" s="11"/>
      <c r="MQG13" s="11"/>
      <c r="MQH13" s="11"/>
      <c r="MQI13" s="11"/>
      <c r="MQJ13" s="12"/>
      <c r="MQK13" s="11"/>
      <c r="MQL13" s="18"/>
      <c r="MQM13" s="17"/>
      <c r="MQN13" s="17"/>
      <c r="MQO13" s="17"/>
      <c r="MQP13" s="11"/>
      <c r="MQQ13" s="11"/>
      <c r="MQR13" s="11"/>
      <c r="MQS13" s="11"/>
      <c r="MQT13" s="12"/>
      <c r="MQU13" s="11"/>
      <c r="MQV13" s="18"/>
      <c r="MQW13" s="17"/>
      <c r="MQX13" s="17"/>
      <c r="MQY13" s="17"/>
      <c r="MQZ13" s="11"/>
      <c r="MRA13" s="11"/>
      <c r="MRB13" s="11"/>
      <c r="MRC13" s="11"/>
      <c r="MRD13" s="12"/>
      <c r="MRE13" s="11"/>
      <c r="MRF13" s="18"/>
      <c r="MRG13" s="17"/>
      <c r="MRH13" s="17"/>
      <c r="MRI13" s="17"/>
      <c r="MRJ13" s="11"/>
      <c r="MRK13" s="11"/>
      <c r="MRL13" s="11"/>
      <c r="MRM13" s="11"/>
      <c r="MRN13" s="12"/>
      <c r="MRO13" s="11"/>
      <c r="MRP13" s="18"/>
      <c r="MRQ13" s="17"/>
      <c r="MRR13" s="17"/>
      <c r="MRS13" s="17"/>
      <c r="MRT13" s="11"/>
      <c r="MRU13" s="11"/>
      <c r="MRV13" s="11"/>
      <c r="MRW13" s="11"/>
      <c r="MRX13" s="12"/>
      <c r="MRY13" s="11"/>
      <c r="MRZ13" s="18"/>
      <c r="MSA13" s="17"/>
      <c r="MSB13" s="17"/>
      <c r="MSC13" s="17"/>
      <c r="MSD13" s="11"/>
      <c r="MSE13" s="11"/>
      <c r="MSF13" s="11"/>
      <c r="MSG13" s="11"/>
      <c r="MSH13" s="12"/>
      <c r="MSI13" s="11"/>
      <c r="MSJ13" s="18"/>
      <c r="MSK13" s="17"/>
      <c r="MSL13" s="17"/>
      <c r="MSM13" s="17"/>
      <c r="MSN13" s="11"/>
      <c r="MSO13" s="11"/>
      <c r="MSP13" s="11"/>
      <c r="MSQ13" s="11"/>
      <c r="MSR13" s="12"/>
      <c r="MSS13" s="11"/>
      <c r="MST13" s="18"/>
      <c r="MSU13" s="17"/>
      <c r="MSV13" s="17"/>
      <c r="MSW13" s="17"/>
      <c r="MSX13" s="11"/>
      <c r="MSY13" s="11"/>
      <c r="MSZ13" s="11"/>
      <c r="MTA13" s="11"/>
      <c r="MTB13" s="12"/>
      <c r="MTC13" s="11"/>
      <c r="MTD13" s="18"/>
      <c r="MTE13" s="17"/>
      <c r="MTF13" s="17"/>
      <c r="MTG13" s="17"/>
      <c r="MTH13" s="11"/>
      <c r="MTI13" s="11"/>
      <c r="MTJ13" s="11"/>
      <c r="MTK13" s="11"/>
      <c r="MTL13" s="12"/>
      <c r="MTM13" s="11"/>
      <c r="MTN13" s="18"/>
      <c r="MTO13" s="17"/>
      <c r="MTP13" s="17"/>
      <c r="MTQ13" s="17"/>
      <c r="MTR13" s="11"/>
      <c r="MTS13" s="11"/>
      <c r="MTT13" s="11"/>
      <c r="MTU13" s="11"/>
      <c r="MTV13" s="12"/>
      <c r="MTW13" s="11"/>
      <c r="MTX13" s="18"/>
      <c r="MTY13" s="17"/>
      <c r="MTZ13" s="17"/>
      <c r="MUA13" s="17"/>
      <c r="MUB13" s="11"/>
      <c r="MUC13" s="11"/>
      <c r="MUD13" s="11"/>
      <c r="MUE13" s="11"/>
      <c r="MUF13" s="12"/>
      <c r="MUG13" s="11"/>
      <c r="MUH13" s="18"/>
      <c r="MUI13" s="17"/>
      <c r="MUJ13" s="17"/>
      <c r="MUK13" s="17"/>
      <c r="MUL13" s="11"/>
      <c r="MUM13" s="11"/>
      <c r="MUN13" s="11"/>
      <c r="MUO13" s="11"/>
      <c r="MUP13" s="12"/>
      <c r="MUQ13" s="11"/>
      <c r="MUR13" s="18"/>
      <c r="MUS13" s="17"/>
      <c r="MUT13" s="17"/>
      <c r="MUU13" s="17"/>
      <c r="MUV13" s="11"/>
      <c r="MUW13" s="11"/>
      <c r="MUX13" s="11"/>
      <c r="MUY13" s="11"/>
      <c r="MUZ13" s="12"/>
      <c r="MVA13" s="11"/>
      <c r="MVB13" s="18"/>
      <c r="MVC13" s="17"/>
      <c r="MVD13" s="17"/>
      <c r="MVE13" s="17"/>
      <c r="MVF13" s="11"/>
      <c r="MVG13" s="11"/>
      <c r="MVH13" s="11"/>
      <c r="MVI13" s="11"/>
      <c r="MVJ13" s="12"/>
      <c r="MVK13" s="11"/>
      <c r="MVL13" s="18"/>
      <c r="MVM13" s="17"/>
      <c r="MVN13" s="17"/>
      <c r="MVO13" s="17"/>
      <c r="MVP13" s="11"/>
      <c r="MVQ13" s="11"/>
      <c r="MVR13" s="11"/>
      <c r="MVS13" s="11"/>
      <c r="MVT13" s="12"/>
      <c r="MVU13" s="11"/>
      <c r="MVV13" s="18"/>
      <c r="MVW13" s="17"/>
      <c r="MVX13" s="17"/>
      <c r="MVY13" s="17"/>
      <c r="MVZ13" s="11"/>
      <c r="MWA13" s="11"/>
      <c r="MWB13" s="11"/>
      <c r="MWC13" s="11"/>
      <c r="MWD13" s="12"/>
      <c r="MWE13" s="11"/>
      <c r="MWF13" s="18"/>
      <c r="MWG13" s="17"/>
      <c r="MWH13" s="17"/>
      <c r="MWI13" s="17"/>
      <c r="MWJ13" s="11"/>
      <c r="MWK13" s="11"/>
      <c r="MWL13" s="11"/>
      <c r="MWM13" s="11"/>
      <c r="MWN13" s="12"/>
      <c r="MWO13" s="11"/>
      <c r="MWP13" s="18"/>
      <c r="MWQ13" s="17"/>
      <c r="MWR13" s="17"/>
      <c r="MWS13" s="17"/>
      <c r="MWT13" s="11"/>
      <c r="MWU13" s="11"/>
      <c r="MWV13" s="11"/>
      <c r="MWW13" s="11"/>
      <c r="MWX13" s="12"/>
      <c r="MWY13" s="11"/>
      <c r="MWZ13" s="18"/>
      <c r="MXA13" s="17"/>
      <c r="MXB13" s="17"/>
      <c r="MXC13" s="17"/>
      <c r="MXD13" s="11"/>
      <c r="MXE13" s="11"/>
      <c r="MXF13" s="11"/>
      <c r="MXG13" s="11"/>
      <c r="MXH13" s="12"/>
      <c r="MXI13" s="11"/>
      <c r="MXJ13" s="18"/>
      <c r="MXK13" s="17"/>
      <c r="MXL13" s="17"/>
      <c r="MXM13" s="17"/>
      <c r="MXN13" s="11"/>
      <c r="MXO13" s="11"/>
      <c r="MXP13" s="11"/>
      <c r="MXQ13" s="11"/>
      <c r="MXR13" s="12"/>
      <c r="MXS13" s="11"/>
      <c r="MXT13" s="18"/>
      <c r="MXU13" s="17"/>
      <c r="MXV13" s="17"/>
      <c r="MXW13" s="17"/>
      <c r="MXX13" s="11"/>
      <c r="MXY13" s="11"/>
      <c r="MXZ13" s="11"/>
      <c r="MYA13" s="11"/>
      <c r="MYB13" s="12"/>
      <c r="MYC13" s="11"/>
      <c r="MYD13" s="18"/>
      <c r="MYE13" s="17"/>
      <c r="MYF13" s="17"/>
      <c r="MYG13" s="17"/>
      <c r="MYH13" s="11"/>
      <c r="MYI13" s="11"/>
      <c r="MYJ13" s="11"/>
      <c r="MYK13" s="11"/>
      <c r="MYL13" s="12"/>
      <c r="MYM13" s="11"/>
      <c r="MYN13" s="18"/>
      <c r="MYO13" s="17"/>
      <c r="MYP13" s="17"/>
      <c r="MYQ13" s="17"/>
      <c r="MYR13" s="11"/>
      <c r="MYS13" s="11"/>
      <c r="MYT13" s="11"/>
      <c r="MYU13" s="11"/>
      <c r="MYV13" s="12"/>
      <c r="MYW13" s="11"/>
      <c r="MYX13" s="18"/>
      <c r="MYY13" s="17"/>
      <c r="MYZ13" s="17"/>
      <c r="MZA13" s="17"/>
      <c r="MZB13" s="11"/>
      <c r="MZC13" s="11"/>
      <c r="MZD13" s="11"/>
      <c r="MZE13" s="11"/>
      <c r="MZF13" s="12"/>
      <c r="MZG13" s="11"/>
      <c r="MZH13" s="18"/>
      <c r="MZI13" s="17"/>
      <c r="MZJ13" s="17"/>
      <c r="MZK13" s="17"/>
      <c r="MZL13" s="11"/>
      <c r="MZM13" s="11"/>
      <c r="MZN13" s="11"/>
      <c r="MZO13" s="11"/>
      <c r="MZP13" s="12"/>
      <c r="MZQ13" s="11"/>
      <c r="MZR13" s="18"/>
      <c r="MZS13" s="17"/>
      <c r="MZT13" s="17"/>
      <c r="MZU13" s="17"/>
      <c r="MZV13" s="11"/>
      <c r="MZW13" s="11"/>
      <c r="MZX13" s="11"/>
      <c r="MZY13" s="11"/>
      <c r="MZZ13" s="12"/>
      <c r="NAA13" s="11"/>
      <c r="NAB13" s="18"/>
      <c r="NAC13" s="17"/>
      <c r="NAD13" s="17"/>
      <c r="NAE13" s="17"/>
      <c r="NAF13" s="11"/>
      <c r="NAG13" s="11"/>
      <c r="NAH13" s="11"/>
      <c r="NAI13" s="11"/>
      <c r="NAJ13" s="12"/>
      <c r="NAK13" s="11"/>
      <c r="NAL13" s="18"/>
      <c r="NAM13" s="17"/>
      <c r="NAN13" s="17"/>
      <c r="NAO13" s="17"/>
      <c r="NAP13" s="11"/>
      <c r="NAQ13" s="11"/>
      <c r="NAR13" s="11"/>
      <c r="NAS13" s="11"/>
      <c r="NAT13" s="12"/>
      <c r="NAU13" s="11"/>
      <c r="NAV13" s="18"/>
      <c r="NAW13" s="17"/>
      <c r="NAX13" s="17"/>
      <c r="NAY13" s="17"/>
      <c r="NAZ13" s="11"/>
      <c r="NBA13" s="11"/>
      <c r="NBB13" s="11"/>
      <c r="NBC13" s="11"/>
      <c r="NBD13" s="12"/>
      <c r="NBE13" s="11"/>
      <c r="NBF13" s="18"/>
      <c r="NBG13" s="17"/>
      <c r="NBH13" s="17"/>
      <c r="NBI13" s="17"/>
      <c r="NBJ13" s="11"/>
      <c r="NBK13" s="11"/>
      <c r="NBL13" s="11"/>
      <c r="NBM13" s="11"/>
      <c r="NBN13" s="12"/>
      <c r="NBO13" s="11"/>
      <c r="NBP13" s="18"/>
      <c r="NBQ13" s="17"/>
      <c r="NBR13" s="17"/>
      <c r="NBS13" s="17"/>
      <c r="NBT13" s="11"/>
      <c r="NBU13" s="11"/>
      <c r="NBV13" s="11"/>
      <c r="NBW13" s="11"/>
      <c r="NBX13" s="12"/>
      <c r="NBY13" s="11"/>
      <c r="NBZ13" s="18"/>
      <c r="NCA13" s="17"/>
      <c r="NCB13" s="17"/>
      <c r="NCC13" s="17"/>
      <c r="NCD13" s="11"/>
      <c r="NCE13" s="11"/>
      <c r="NCF13" s="11"/>
      <c r="NCG13" s="11"/>
      <c r="NCH13" s="12"/>
      <c r="NCI13" s="11"/>
      <c r="NCJ13" s="18"/>
      <c r="NCK13" s="17"/>
      <c r="NCL13" s="17"/>
      <c r="NCM13" s="17"/>
      <c r="NCN13" s="11"/>
      <c r="NCO13" s="11"/>
      <c r="NCP13" s="11"/>
      <c r="NCQ13" s="11"/>
      <c r="NCR13" s="12"/>
      <c r="NCS13" s="11"/>
      <c r="NCT13" s="18"/>
      <c r="NCU13" s="17"/>
      <c r="NCV13" s="17"/>
      <c r="NCW13" s="17"/>
      <c r="NCX13" s="11"/>
      <c r="NCY13" s="11"/>
      <c r="NCZ13" s="11"/>
      <c r="NDA13" s="11"/>
      <c r="NDB13" s="12"/>
      <c r="NDC13" s="11"/>
      <c r="NDD13" s="18"/>
      <c r="NDE13" s="17"/>
      <c r="NDF13" s="17"/>
      <c r="NDG13" s="17"/>
      <c r="NDH13" s="11"/>
      <c r="NDI13" s="11"/>
      <c r="NDJ13" s="11"/>
      <c r="NDK13" s="11"/>
      <c r="NDL13" s="12"/>
      <c r="NDM13" s="11"/>
      <c r="NDN13" s="18"/>
      <c r="NDO13" s="17"/>
      <c r="NDP13" s="17"/>
      <c r="NDQ13" s="17"/>
      <c r="NDR13" s="11"/>
      <c r="NDS13" s="11"/>
      <c r="NDT13" s="11"/>
      <c r="NDU13" s="11"/>
      <c r="NDV13" s="12"/>
      <c r="NDW13" s="11"/>
      <c r="NDX13" s="18"/>
      <c r="NDY13" s="17"/>
      <c r="NDZ13" s="17"/>
      <c r="NEA13" s="17"/>
      <c r="NEB13" s="11"/>
      <c r="NEC13" s="11"/>
      <c r="NED13" s="11"/>
      <c r="NEE13" s="11"/>
      <c r="NEF13" s="12"/>
      <c r="NEG13" s="11"/>
      <c r="NEH13" s="18"/>
      <c r="NEI13" s="17"/>
      <c r="NEJ13" s="17"/>
      <c r="NEK13" s="17"/>
      <c r="NEL13" s="11"/>
      <c r="NEM13" s="11"/>
      <c r="NEN13" s="11"/>
      <c r="NEO13" s="11"/>
      <c r="NEP13" s="12"/>
      <c r="NEQ13" s="11"/>
      <c r="NER13" s="18"/>
      <c r="NES13" s="17"/>
      <c r="NET13" s="17"/>
      <c r="NEU13" s="17"/>
      <c r="NEV13" s="11"/>
      <c r="NEW13" s="11"/>
      <c r="NEX13" s="11"/>
      <c r="NEY13" s="11"/>
      <c r="NEZ13" s="12"/>
      <c r="NFA13" s="11"/>
      <c r="NFB13" s="18"/>
      <c r="NFC13" s="17"/>
      <c r="NFD13" s="17"/>
      <c r="NFE13" s="17"/>
      <c r="NFF13" s="11"/>
      <c r="NFG13" s="11"/>
      <c r="NFH13" s="11"/>
      <c r="NFI13" s="11"/>
      <c r="NFJ13" s="12"/>
      <c r="NFK13" s="11"/>
      <c r="NFL13" s="18"/>
      <c r="NFM13" s="17"/>
      <c r="NFN13" s="17"/>
      <c r="NFO13" s="17"/>
      <c r="NFP13" s="11"/>
      <c r="NFQ13" s="11"/>
      <c r="NFR13" s="11"/>
      <c r="NFS13" s="11"/>
      <c r="NFT13" s="12"/>
      <c r="NFU13" s="11"/>
      <c r="NFV13" s="18"/>
      <c r="NFW13" s="17"/>
      <c r="NFX13" s="17"/>
      <c r="NFY13" s="17"/>
      <c r="NFZ13" s="11"/>
      <c r="NGA13" s="11"/>
      <c r="NGB13" s="11"/>
      <c r="NGC13" s="11"/>
      <c r="NGD13" s="12"/>
      <c r="NGE13" s="11"/>
      <c r="NGF13" s="18"/>
      <c r="NGG13" s="17"/>
      <c r="NGH13" s="17"/>
      <c r="NGI13" s="17"/>
      <c r="NGJ13" s="11"/>
      <c r="NGK13" s="11"/>
      <c r="NGL13" s="11"/>
      <c r="NGM13" s="11"/>
      <c r="NGN13" s="12"/>
      <c r="NGO13" s="11"/>
      <c r="NGP13" s="18"/>
      <c r="NGQ13" s="17"/>
      <c r="NGR13" s="17"/>
      <c r="NGS13" s="17"/>
      <c r="NGT13" s="11"/>
      <c r="NGU13" s="11"/>
      <c r="NGV13" s="11"/>
      <c r="NGW13" s="11"/>
      <c r="NGX13" s="12"/>
      <c r="NGY13" s="11"/>
      <c r="NGZ13" s="18"/>
      <c r="NHA13" s="17"/>
      <c r="NHB13" s="17"/>
      <c r="NHC13" s="17"/>
      <c r="NHD13" s="11"/>
      <c r="NHE13" s="11"/>
      <c r="NHF13" s="11"/>
      <c r="NHG13" s="11"/>
      <c r="NHH13" s="12"/>
      <c r="NHI13" s="11"/>
      <c r="NHJ13" s="18"/>
      <c r="NHK13" s="17"/>
      <c r="NHL13" s="17"/>
      <c r="NHM13" s="17"/>
      <c r="NHN13" s="11"/>
      <c r="NHO13" s="11"/>
      <c r="NHP13" s="11"/>
      <c r="NHQ13" s="11"/>
      <c r="NHR13" s="12"/>
      <c r="NHS13" s="11"/>
      <c r="NHT13" s="18"/>
      <c r="NHU13" s="17"/>
      <c r="NHV13" s="17"/>
      <c r="NHW13" s="17"/>
      <c r="NHX13" s="11"/>
      <c r="NHY13" s="11"/>
      <c r="NHZ13" s="11"/>
      <c r="NIA13" s="11"/>
      <c r="NIB13" s="12"/>
      <c r="NIC13" s="11"/>
      <c r="NID13" s="18"/>
      <c r="NIE13" s="17"/>
      <c r="NIF13" s="17"/>
      <c r="NIG13" s="17"/>
      <c r="NIH13" s="11"/>
      <c r="NII13" s="11"/>
      <c r="NIJ13" s="11"/>
      <c r="NIK13" s="11"/>
      <c r="NIL13" s="12"/>
      <c r="NIM13" s="11"/>
      <c r="NIN13" s="18"/>
      <c r="NIO13" s="17"/>
      <c r="NIP13" s="17"/>
      <c r="NIQ13" s="17"/>
      <c r="NIR13" s="11"/>
      <c r="NIS13" s="11"/>
      <c r="NIT13" s="11"/>
      <c r="NIU13" s="11"/>
      <c r="NIV13" s="12"/>
      <c r="NIW13" s="11"/>
      <c r="NIX13" s="18"/>
      <c r="NIY13" s="17"/>
      <c r="NIZ13" s="17"/>
      <c r="NJA13" s="17"/>
      <c r="NJB13" s="11"/>
      <c r="NJC13" s="11"/>
      <c r="NJD13" s="11"/>
      <c r="NJE13" s="11"/>
      <c r="NJF13" s="12"/>
      <c r="NJG13" s="11"/>
      <c r="NJH13" s="18"/>
      <c r="NJI13" s="17"/>
      <c r="NJJ13" s="17"/>
      <c r="NJK13" s="17"/>
      <c r="NJL13" s="11"/>
      <c r="NJM13" s="11"/>
      <c r="NJN13" s="11"/>
      <c r="NJO13" s="11"/>
      <c r="NJP13" s="12"/>
      <c r="NJQ13" s="11"/>
      <c r="NJR13" s="18"/>
      <c r="NJS13" s="17"/>
      <c r="NJT13" s="17"/>
      <c r="NJU13" s="17"/>
      <c r="NJV13" s="11"/>
      <c r="NJW13" s="11"/>
      <c r="NJX13" s="11"/>
      <c r="NJY13" s="11"/>
      <c r="NJZ13" s="12"/>
      <c r="NKA13" s="11"/>
      <c r="NKB13" s="18"/>
      <c r="NKC13" s="17"/>
      <c r="NKD13" s="17"/>
      <c r="NKE13" s="17"/>
      <c r="NKF13" s="11"/>
      <c r="NKG13" s="11"/>
      <c r="NKH13" s="11"/>
      <c r="NKI13" s="11"/>
      <c r="NKJ13" s="12"/>
      <c r="NKK13" s="11"/>
      <c r="NKL13" s="18"/>
      <c r="NKM13" s="17"/>
      <c r="NKN13" s="17"/>
      <c r="NKO13" s="17"/>
      <c r="NKP13" s="11"/>
      <c r="NKQ13" s="11"/>
      <c r="NKR13" s="11"/>
      <c r="NKS13" s="11"/>
      <c r="NKT13" s="12"/>
      <c r="NKU13" s="11"/>
      <c r="NKV13" s="18"/>
      <c r="NKW13" s="17"/>
      <c r="NKX13" s="17"/>
      <c r="NKY13" s="17"/>
      <c r="NKZ13" s="11"/>
      <c r="NLA13" s="11"/>
      <c r="NLB13" s="11"/>
      <c r="NLC13" s="11"/>
      <c r="NLD13" s="12"/>
      <c r="NLE13" s="11"/>
      <c r="NLF13" s="18"/>
      <c r="NLG13" s="17"/>
      <c r="NLH13" s="17"/>
      <c r="NLI13" s="17"/>
      <c r="NLJ13" s="11"/>
      <c r="NLK13" s="11"/>
      <c r="NLL13" s="11"/>
      <c r="NLM13" s="11"/>
      <c r="NLN13" s="12"/>
      <c r="NLO13" s="11"/>
      <c r="NLP13" s="18"/>
      <c r="NLQ13" s="17"/>
      <c r="NLR13" s="17"/>
      <c r="NLS13" s="17"/>
      <c r="NLT13" s="11"/>
      <c r="NLU13" s="11"/>
      <c r="NLV13" s="11"/>
      <c r="NLW13" s="11"/>
      <c r="NLX13" s="12"/>
      <c r="NLY13" s="11"/>
      <c r="NLZ13" s="18"/>
      <c r="NMA13" s="17"/>
      <c r="NMB13" s="17"/>
      <c r="NMC13" s="17"/>
      <c r="NMD13" s="11"/>
      <c r="NME13" s="11"/>
      <c r="NMF13" s="11"/>
      <c r="NMG13" s="11"/>
      <c r="NMH13" s="12"/>
      <c r="NMI13" s="11"/>
      <c r="NMJ13" s="18"/>
      <c r="NMK13" s="17"/>
      <c r="NML13" s="17"/>
      <c r="NMM13" s="17"/>
      <c r="NMN13" s="11"/>
      <c r="NMO13" s="11"/>
      <c r="NMP13" s="11"/>
      <c r="NMQ13" s="11"/>
      <c r="NMR13" s="12"/>
      <c r="NMS13" s="11"/>
      <c r="NMT13" s="18"/>
      <c r="NMU13" s="17"/>
      <c r="NMV13" s="17"/>
      <c r="NMW13" s="17"/>
      <c r="NMX13" s="11"/>
      <c r="NMY13" s="11"/>
      <c r="NMZ13" s="11"/>
      <c r="NNA13" s="11"/>
      <c r="NNB13" s="12"/>
      <c r="NNC13" s="11"/>
      <c r="NND13" s="18"/>
      <c r="NNE13" s="17"/>
      <c r="NNF13" s="17"/>
      <c r="NNG13" s="17"/>
      <c r="NNH13" s="11"/>
      <c r="NNI13" s="11"/>
      <c r="NNJ13" s="11"/>
      <c r="NNK13" s="11"/>
      <c r="NNL13" s="12"/>
      <c r="NNM13" s="11"/>
      <c r="NNN13" s="18"/>
      <c r="NNO13" s="17"/>
      <c r="NNP13" s="17"/>
      <c r="NNQ13" s="17"/>
      <c r="NNR13" s="11"/>
      <c r="NNS13" s="11"/>
      <c r="NNT13" s="11"/>
      <c r="NNU13" s="11"/>
      <c r="NNV13" s="12"/>
      <c r="NNW13" s="11"/>
      <c r="NNX13" s="18"/>
      <c r="NNY13" s="17"/>
      <c r="NNZ13" s="17"/>
      <c r="NOA13" s="17"/>
      <c r="NOB13" s="11"/>
      <c r="NOC13" s="11"/>
      <c r="NOD13" s="11"/>
      <c r="NOE13" s="11"/>
      <c r="NOF13" s="12"/>
      <c r="NOG13" s="11"/>
      <c r="NOH13" s="18"/>
      <c r="NOI13" s="17"/>
      <c r="NOJ13" s="17"/>
      <c r="NOK13" s="17"/>
      <c r="NOL13" s="11"/>
      <c r="NOM13" s="11"/>
      <c r="NON13" s="11"/>
      <c r="NOO13" s="11"/>
      <c r="NOP13" s="12"/>
      <c r="NOQ13" s="11"/>
      <c r="NOR13" s="18"/>
      <c r="NOS13" s="17"/>
      <c r="NOT13" s="17"/>
      <c r="NOU13" s="17"/>
      <c r="NOV13" s="11"/>
      <c r="NOW13" s="11"/>
      <c r="NOX13" s="11"/>
      <c r="NOY13" s="11"/>
      <c r="NOZ13" s="12"/>
      <c r="NPA13" s="11"/>
      <c r="NPB13" s="18"/>
      <c r="NPC13" s="17"/>
      <c r="NPD13" s="17"/>
      <c r="NPE13" s="17"/>
      <c r="NPF13" s="11"/>
      <c r="NPG13" s="11"/>
      <c r="NPH13" s="11"/>
      <c r="NPI13" s="11"/>
      <c r="NPJ13" s="12"/>
      <c r="NPK13" s="11"/>
      <c r="NPL13" s="18"/>
      <c r="NPM13" s="17"/>
      <c r="NPN13" s="17"/>
      <c r="NPO13" s="17"/>
      <c r="NPP13" s="11"/>
      <c r="NPQ13" s="11"/>
      <c r="NPR13" s="11"/>
      <c r="NPS13" s="11"/>
      <c r="NPT13" s="12"/>
      <c r="NPU13" s="11"/>
      <c r="NPV13" s="18"/>
      <c r="NPW13" s="17"/>
      <c r="NPX13" s="17"/>
      <c r="NPY13" s="17"/>
      <c r="NPZ13" s="11"/>
      <c r="NQA13" s="11"/>
      <c r="NQB13" s="11"/>
      <c r="NQC13" s="11"/>
      <c r="NQD13" s="12"/>
      <c r="NQE13" s="11"/>
      <c r="NQF13" s="18"/>
      <c r="NQG13" s="17"/>
      <c r="NQH13" s="17"/>
      <c r="NQI13" s="17"/>
      <c r="NQJ13" s="11"/>
      <c r="NQK13" s="11"/>
      <c r="NQL13" s="11"/>
      <c r="NQM13" s="11"/>
      <c r="NQN13" s="12"/>
      <c r="NQO13" s="11"/>
      <c r="NQP13" s="18"/>
      <c r="NQQ13" s="17"/>
      <c r="NQR13" s="17"/>
      <c r="NQS13" s="17"/>
      <c r="NQT13" s="11"/>
      <c r="NQU13" s="11"/>
      <c r="NQV13" s="11"/>
      <c r="NQW13" s="11"/>
      <c r="NQX13" s="12"/>
      <c r="NQY13" s="11"/>
      <c r="NQZ13" s="18"/>
      <c r="NRA13" s="17"/>
      <c r="NRB13" s="17"/>
      <c r="NRC13" s="17"/>
      <c r="NRD13" s="11"/>
      <c r="NRE13" s="11"/>
      <c r="NRF13" s="11"/>
      <c r="NRG13" s="11"/>
      <c r="NRH13" s="12"/>
      <c r="NRI13" s="11"/>
      <c r="NRJ13" s="18"/>
      <c r="NRK13" s="17"/>
      <c r="NRL13" s="17"/>
      <c r="NRM13" s="17"/>
      <c r="NRN13" s="11"/>
      <c r="NRO13" s="11"/>
      <c r="NRP13" s="11"/>
      <c r="NRQ13" s="11"/>
      <c r="NRR13" s="12"/>
      <c r="NRS13" s="11"/>
      <c r="NRT13" s="18"/>
      <c r="NRU13" s="17"/>
      <c r="NRV13" s="17"/>
      <c r="NRW13" s="17"/>
      <c r="NRX13" s="11"/>
      <c r="NRY13" s="11"/>
      <c r="NRZ13" s="11"/>
      <c r="NSA13" s="11"/>
      <c r="NSB13" s="12"/>
      <c r="NSC13" s="11"/>
      <c r="NSD13" s="18"/>
      <c r="NSE13" s="17"/>
      <c r="NSF13" s="17"/>
      <c r="NSG13" s="17"/>
      <c r="NSH13" s="11"/>
      <c r="NSI13" s="11"/>
      <c r="NSJ13" s="11"/>
      <c r="NSK13" s="11"/>
      <c r="NSL13" s="12"/>
      <c r="NSM13" s="11"/>
      <c r="NSN13" s="18"/>
      <c r="NSO13" s="17"/>
      <c r="NSP13" s="17"/>
      <c r="NSQ13" s="17"/>
      <c r="NSR13" s="11"/>
      <c r="NSS13" s="11"/>
      <c r="NST13" s="11"/>
      <c r="NSU13" s="11"/>
      <c r="NSV13" s="12"/>
      <c r="NSW13" s="11"/>
      <c r="NSX13" s="18"/>
      <c r="NSY13" s="17"/>
      <c r="NSZ13" s="17"/>
      <c r="NTA13" s="17"/>
      <c r="NTB13" s="11"/>
      <c r="NTC13" s="11"/>
      <c r="NTD13" s="11"/>
      <c r="NTE13" s="11"/>
      <c r="NTF13" s="12"/>
      <c r="NTG13" s="11"/>
      <c r="NTH13" s="18"/>
      <c r="NTI13" s="17"/>
      <c r="NTJ13" s="17"/>
      <c r="NTK13" s="17"/>
      <c r="NTL13" s="11"/>
      <c r="NTM13" s="11"/>
      <c r="NTN13" s="11"/>
      <c r="NTO13" s="11"/>
      <c r="NTP13" s="12"/>
      <c r="NTQ13" s="11"/>
      <c r="NTR13" s="18"/>
      <c r="NTS13" s="17"/>
      <c r="NTT13" s="17"/>
      <c r="NTU13" s="17"/>
      <c r="NTV13" s="11"/>
      <c r="NTW13" s="11"/>
      <c r="NTX13" s="11"/>
      <c r="NTY13" s="11"/>
      <c r="NTZ13" s="12"/>
      <c r="NUA13" s="11"/>
      <c r="NUB13" s="18"/>
      <c r="NUC13" s="17"/>
      <c r="NUD13" s="17"/>
      <c r="NUE13" s="17"/>
      <c r="NUF13" s="11"/>
      <c r="NUG13" s="11"/>
      <c r="NUH13" s="11"/>
      <c r="NUI13" s="11"/>
      <c r="NUJ13" s="12"/>
      <c r="NUK13" s="11"/>
      <c r="NUL13" s="18"/>
      <c r="NUM13" s="17"/>
      <c r="NUN13" s="17"/>
      <c r="NUO13" s="17"/>
      <c r="NUP13" s="11"/>
      <c r="NUQ13" s="11"/>
      <c r="NUR13" s="11"/>
      <c r="NUS13" s="11"/>
      <c r="NUT13" s="12"/>
      <c r="NUU13" s="11"/>
      <c r="NUV13" s="18"/>
      <c r="NUW13" s="17"/>
      <c r="NUX13" s="17"/>
      <c r="NUY13" s="17"/>
      <c r="NUZ13" s="11"/>
      <c r="NVA13" s="11"/>
      <c r="NVB13" s="11"/>
      <c r="NVC13" s="11"/>
      <c r="NVD13" s="12"/>
      <c r="NVE13" s="11"/>
      <c r="NVF13" s="18"/>
      <c r="NVG13" s="17"/>
      <c r="NVH13" s="17"/>
      <c r="NVI13" s="17"/>
      <c r="NVJ13" s="11"/>
      <c r="NVK13" s="11"/>
      <c r="NVL13" s="11"/>
      <c r="NVM13" s="11"/>
      <c r="NVN13" s="12"/>
      <c r="NVO13" s="11"/>
      <c r="NVP13" s="18"/>
      <c r="NVQ13" s="17"/>
      <c r="NVR13" s="17"/>
      <c r="NVS13" s="17"/>
      <c r="NVT13" s="11"/>
      <c r="NVU13" s="11"/>
      <c r="NVV13" s="11"/>
      <c r="NVW13" s="11"/>
      <c r="NVX13" s="12"/>
      <c r="NVY13" s="11"/>
      <c r="NVZ13" s="18"/>
      <c r="NWA13" s="17"/>
      <c r="NWB13" s="17"/>
      <c r="NWC13" s="17"/>
      <c r="NWD13" s="11"/>
      <c r="NWE13" s="11"/>
      <c r="NWF13" s="11"/>
      <c r="NWG13" s="11"/>
      <c r="NWH13" s="12"/>
      <c r="NWI13" s="11"/>
      <c r="NWJ13" s="18"/>
      <c r="NWK13" s="17"/>
      <c r="NWL13" s="17"/>
      <c r="NWM13" s="17"/>
      <c r="NWN13" s="11"/>
      <c r="NWO13" s="11"/>
      <c r="NWP13" s="11"/>
      <c r="NWQ13" s="11"/>
      <c r="NWR13" s="12"/>
      <c r="NWS13" s="11"/>
      <c r="NWT13" s="18"/>
      <c r="NWU13" s="17"/>
      <c r="NWV13" s="17"/>
      <c r="NWW13" s="17"/>
      <c r="NWX13" s="11"/>
      <c r="NWY13" s="11"/>
      <c r="NWZ13" s="11"/>
      <c r="NXA13" s="11"/>
      <c r="NXB13" s="12"/>
      <c r="NXC13" s="11"/>
      <c r="NXD13" s="18"/>
      <c r="NXE13" s="17"/>
      <c r="NXF13" s="17"/>
      <c r="NXG13" s="17"/>
      <c r="NXH13" s="11"/>
      <c r="NXI13" s="11"/>
      <c r="NXJ13" s="11"/>
      <c r="NXK13" s="11"/>
      <c r="NXL13" s="12"/>
      <c r="NXM13" s="11"/>
      <c r="NXN13" s="18"/>
      <c r="NXO13" s="17"/>
      <c r="NXP13" s="17"/>
      <c r="NXQ13" s="17"/>
      <c r="NXR13" s="11"/>
      <c r="NXS13" s="11"/>
      <c r="NXT13" s="11"/>
      <c r="NXU13" s="11"/>
      <c r="NXV13" s="12"/>
      <c r="NXW13" s="11"/>
      <c r="NXX13" s="18"/>
      <c r="NXY13" s="17"/>
      <c r="NXZ13" s="17"/>
      <c r="NYA13" s="17"/>
      <c r="NYB13" s="11"/>
      <c r="NYC13" s="11"/>
      <c r="NYD13" s="11"/>
      <c r="NYE13" s="11"/>
      <c r="NYF13" s="12"/>
      <c r="NYG13" s="11"/>
      <c r="NYH13" s="18"/>
      <c r="NYI13" s="17"/>
      <c r="NYJ13" s="17"/>
      <c r="NYK13" s="17"/>
      <c r="NYL13" s="11"/>
      <c r="NYM13" s="11"/>
      <c r="NYN13" s="11"/>
      <c r="NYO13" s="11"/>
      <c r="NYP13" s="12"/>
      <c r="NYQ13" s="11"/>
      <c r="NYR13" s="18"/>
      <c r="NYS13" s="17"/>
      <c r="NYT13" s="17"/>
      <c r="NYU13" s="17"/>
      <c r="NYV13" s="11"/>
      <c r="NYW13" s="11"/>
      <c r="NYX13" s="11"/>
      <c r="NYY13" s="11"/>
      <c r="NYZ13" s="12"/>
      <c r="NZA13" s="11"/>
      <c r="NZB13" s="18"/>
      <c r="NZC13" s="17"/>
      <c r="NZD13" s="17"/>
      <c r="NZE13" s="17"/>
      <c r="NZF13" s="11"/>
      <c r="NZG13" s="11"/>
      <c r="NZH13" s="11"/>
      <c r="NZI13" s="11"/>
      <c r="NZJ13" s="12"/>
      <c r="NZK13" s="11"/>
      <c r="NZL13" s="18"/>
      <c r="NZM13" s="17"/>
      <c r="NZN13" s="17"/>
      <c r="NZO13" s="17"/>
      <c r="NZP13" s="11"/>
      <c r="NZQ13" s="11"/>
      <c r="NZR13" s="11"/>
      <c r="NZS13" s="11"/>
      <c r="NZT13" s="12"/>
      <c r="NZU13" s="11"/>
      <c r="NZV13" s="18"/>
      <c r="NZW13" s="17"/>
      <c r="NZX13" s="17"/>
      <c r="NZY13" s="17"/>
      <c r="NZZ13" s="11"/>
      <c r="OAA13" s="11"/>
      <c r="OAB13" s="11"/>
      <c r="OAC13" s="11"/>
      <c r="OAD13" s="12"/>
      <c r="OAE13" s="11"/>
      <c r="OAF13" s="18"/>
      <c r="OAG13" s="17"/>
      <c r="OAH13" s="17"/>
      <c r="OAI13" s="17"/>
      <c r="OAJ13" s="11"/>
      <c r="OAK13" s="11"/>
      <c r="OAL13" s="11"/>
      <c r="OAM13" s="11"/>
      <c r="OAN13" s="12"/>
      <c r="OAO13" s="11"/>
      <c r="OAP13" s="18"/>
      <c r="OAQ13" s="17"/>
      <c r="OAR13" s="17"/>
      <c r="OAS13" s="17"/>
      <c r="OAT13" s="11"/>
      <c r="OAU13" s="11"/>
      <c r="OAV13" s="11"/>
      <c r="OAW13" s="11"/>
      <c r="OAX13" s="12"/>
      <c r="OAY13" s="11"/>
      <c r="OAZ13" s="18"/>
      <c r="OBA13" s="17"/>
      <c r="OBB13" s="17"/>
      <c r="OBC13" s="17"/>
      <c r="OBD13" s="11"/>
      <c r="OBE13" s="11"/>
      <c r="OBF13" s="11"/>
      <c r="OBG13" s="11"/>
      <c r="OBH13" s="12"/>
      <c r="OBI13" s="11"/>
      <c r="OBJ13" s="18"/>
      <c r="OBK13" s="17"/>
      <c r="OBL13" s="17"/>
      <c r="OBM13" s="17"/>
      <c r="OBN13" s="11"/>
      <c r="OBO13" s="11"/>
      <c r="OBP13" s="11"/>
      <c r="OBQ13" s="11"/>
      <c r="OBR13" s="12"/>
      <c r="OBS13" s="11"/>
      <c r="OBT13" s="18"/>
      <c r="OBU13" s="17"/>
      <c r="OBV13" s="17"/>
      <c r="OBW13" s="17"/>
      <c r="OBX13" s="11"/>
      <c r="OBY13" s="11"/>
      <c r="OBZ13" s="11"/>
      <c r="OCA13" s="11"/>
      <c r="OCB13" s="12"/>
      <c r="OCC13" s="11"/>
      <c r="OCD13" s="18"/>
      <c r="OCE13" s="17"/>
      <c r="OCF13" s="17"/>
      <c r="OCG13" s="17"/>
      <c r="OCH13" s="11"/>
      <c r="OCI13" s="11"/>
      <c r="OCJ13" s="11"/>
      <c r="OCK13" s="11"/>
      <c r="OCL13" s="12"/>
      <c r="OCM13" s="11"/>
      <c r="OCN13" s="18"/>
      <c r="OCO13" s="17"/>
      <c r="OCP13" s="17"/>
      <c r="OCQ13" s="17"/>
      <c r="OCR13" s="11"/>
      <c r="OCS13" s="11"/>
      <c r="OCT13" s="11"/>
      <c r="OCU13" s="11"/>
      <c r="OCV13" s="12"/>
      <c r="OCW13" s="11"/>
      <c r="OCX13" s="18"/>
      <c r="OCY13" s="17"/>
      <c r="OCZ13" s="17"/>
      <c r="ODA13" s="17"/>
      <c r="ODB13" s="11"/>
      <c r="ODC13" s="11"/>
      <c r="ODD13" s="11"/>
      <c r="ODE13" s="11"/>
      <c r="ODF13" s="12"/>
      <c r="ODG13" s="11"/>
      <c r="ODH13" s="18"/>
      <c r="ODI13" s="17"/>
      <c r="ODJ13" s="17"/>
      <c r="ODK13" s="17"/>
      <c r="ODL13" s="11"/>
      <c r="ODM13" s="11"/>
      <c r="ODN13" s="11"/>
      <c r="ODO13" s="11"/>
      <c r="ODP13" s="12"/>
      <c r="ODQ13" s="11"/>
      <c r="ODR13" s="18"/>
      <c r="ODS13" s="17"/>
      <c r="ODT13" s="17"/>
      <c r="ODU13" s="17"/>
      <c r="ODV13" s="11"/>
      <c r="ODW13" s="11"/>
      <c r="ODX13" s="11"/>
      <c r="ODY13" s="11"/>
      <c r="ODZ13" s="12"/>
      <c r="OEA13" s="11"/>
      <c r="OEB13" s="18"/>
      <c r="OEC13" s="17"/>
      <c r="OED13" s="17"/>
      <c r="OEE13" s="17"/>
      <c r="OEF13" s="11"/>
      <c r="OEG13" s="11"/>
      <c r="OEH13" s="11"/>
      <c r="OEI13" s="11"/>
      <c r="OEJ13" s="12"/>
      <c r="OEK13" s="11"/>
      <c r="OEL13" s="18"/>
      <c r="OEM13" s="17"/>
      <c r="OEN13" s="17"/>
      <c r="OEO13" s="17"/>
      <c r="OEP13" s="11"/>
      <c r="OEQ13" s="11"/>
      <c r="OER13" s="11"/>
      <c r="OES13" s="11"/>
      <c r="OET13" s="12"/>
      <c r="OEU13" s="11"/>
      <c r="OEV13" s="18"/>
      <c r="OEW13" s="17"/>
      <c r="OEX13" s="17"/>
      <c r="OEY13" s="17"/>
      <c r="OEZ13" s="11"/>
      <c r="OFA13" s="11"/>
      <c r="OFB13" s="11"/>
      <c r="OFC13" s="11"/>
      <c r="OFD13" s="12"/>
      <c r="OFE13" s="11"/>
      <c r="OFF13" s="18"/>
      <c r="OFG13" s="17"/>
      <c r="OFH13" s="17"/>
      <c r="OFI13" s="17"/>
      <c r="OFJ13" s="11"/>
      <c r="OFK13" s="11"/>
      <c r="OFL13" s="11"/>
      <c r="OFM13" s="11"/>
      <c r="OFN13" s="12"/>
      <c r="OFO13" s="11"/>
      <c r="OFP13" s="18"/>
      <c r="OFQ13" s="17"/>
      <c r="OFR13" s="17"/>
      <c r="OFS13" s="17"/>
      <c r="OFT13" s="11"/>
      <c r="OFU13" s="11"/>
      <c r="OFV13" s="11"/>
      <c r="OFW13" s="11"/>
      <c r="OFX13" s="12"/>
      <c r="OFY13" s="11"/>
      <c r="OFZ13" s="18"/>
      <c r="OGA13" s="17"/>
      <c r="OGB13" s="17"/>
      <c r="OGC13" s="17"/>
      <c r="OGD13" s="11"/>
      <c r="OGE13" s="11"/>
      <c r="OGF13" s="11"/>
      <c r="OGG13" s="11"/>
      <c r="OGH13" s="12"/>
      <c r="OGI13" s="11"/>
      <c r="OGJ13" s="18"/>
      <c r="OGK13" s="17"/>
      <c r="OGL13" s="17"/>
      <c r="OGM13" s="17"/>
      <c r="OGN13" s="11"/>
      <c r="OGO13" s="11"/>
      <c r="OGP13" s="11"/>
      <c r="OGQ13" s="11"/>
      <c r="OGR13" s="12"/>
      <c r="OGS13" s="11"/>
      <c r="OGT13" s="18"/>
      <c r="OGU13" s="17"/>
      <c r="OGV13" s="17"/>
      <c r="OGW13" s="17"/>
      <c r="OGX13" s="11"/>
      <c r="OGY13" s="11"/>
      <c r="OGZ13" s="11"/>
      <c r="OHA13" s="11"/>
      <c r="OHB13" s="12"/>
      <c r="OHC13" s="11"/>
      <c r="OHD13" s="18"/>
      <c r="OHE13" s="17"/>
      <c r="OHF13" s="17"/>
      <c r="OHG13" s="17"/>
      <c r="OHH13" s="11"/>
      <c r="OHI13" s="11"/>
      <c r="OHJ13" s="11"/>
      <c r="OHK13" s="11"/>
      <c r="OHL13" s="12"/>
      <c r="OHM13" s="11"/>
      <c r="OHN13" s="18"/>
      <c r="OHO13" s="17"/>
      <c r="OHP13" s="17"/>
      <c r="OHQ13" s="17"/>
      <c r="OHR13" s="11"/>
      <c r="OHS13" s="11"/>
      <c r="OHT13" s="11"/>
      <c r="OHU13" s="11"/>
      <c r="OHV13" s="12"/>
      <c r="OHW13" s="11"/>
      <c r="OHX13" s="18"/>
      <c r="OHY13" s="17"/>
      <c r="OHZ13" s="17"/>
      <c r="OIA13" s="17"/>
      <c r="OIB13" s="11"/>
      <c r="OIC13" s="11"/>
      <c r="OID13" s="11"/>
      <c r="OIE13" s="11"/>
      <c r="OIF13" s="12"/>
      <c r="OIG13" s="11"/>
      <c r="OIH13" s="18"/>
      <c r="OII13" s="17"/>
      <c r="OIJ13" s="17"/>
      <c r="OIK13" s="17"/>
      <c r="OIL13" s="11"/>
      <c r="OIM13" s="11"/>
      <c r="OIN13" s="11"/>
      <c r="OIO13" s="11"/>
      <c r="OIP13" s="12"/>
      <c r="OIQ13" s="11"/>
      <c r="OIR13" s="18"/>
      <c r="OIS13" s="17"/>
      <c r="OIT13" s="17"/>
      <c r="OIU13" s="17"/>
      <c r="OIV13" s="11"/>
      <c r="OIW13" s="11"/>
      <c r="OIX13" s="11"/>
      <c r="OIY13" s="11"/>
      <c r="OIZ13" s="12"/>
      <c r="OJA13" s="11"/>
      <c r="OJB13" s="18"/>
      <c r="OJC13" s="17"/>
      <c r="OJD13" s="17"/>
      <c r="OJE13" s="17"/>
      <c r="OJF13" s="11"/>
      <c r="OJG13" s="11"/>
      <c r="OJH13" s="11"/>
      <c r="OJI13" s="11"/>
      <c r="OJJ13" s="12"/>
      <c r="OJK13" s="11"/>
      <c r="OJL13" s="18"/>
      <c r="OJM13" s="17"/>
      <c r="OJN13" s="17"/>
      <c r="OJO13" s="17"/>
      <c r="OJP13" s="11"/>
      <c r="OJQ13" s="11"/>
      <c r="OJR13" s="11"/>
      <c r="OJS13" s="11"/>
      <c r="OJT13" s="12"/>
      <c r="OJU13" s="11"/>
      <c r="OJV13" s="18"/>
      <c r="OJW13" s="17"/>
      <c r="OJX13" s="17"/>
      <c r="OJY13" s="17"/>
      <c r="OJZ13" s="11"/>
      <c r="OKA13" s="11"/>
      <c r="OKB13" s="11"/>
      <c r="OKC13" s="11"/>
      <c r="OKD13" s="12"/>
      <c r="OKE13" s="11"/>
      <c r="OKF13" s="18"/>
      <c r="OKG13" s="17"/>
      <c r="OKH13" s="17"/>
      <c r="OKI13" s="17"/>
      <c r="OKJ13" s="11"/>
      <c r="OKK13" s="11"/>
      <c r="OKL13" s="11"/>
      <c r="OKM13" s="11"/>
      <c r="OKN13" s="12"/>
      <c r="OKO13" s="11"/>
      <c r="OKP13" s="18"/>
      <c r="OKQ13" s="17"/>
      <c r="OKR13" s="17"/>
      <c r="OKS13" s="17"/>
      <c r="OKT13" s="11"/>
      <c r="OKU13" s="11"/>
      <c r="OKV13" s="11"/>
      <c r="OKW13" s="11"/>
      <c r="OKX13" s="12"/>
      <c r="OKY13" s="11"/>
      <c r="OKZ13" s="18"/>
      <c r="OLA13" s="17"/>
      <c r="OLB13" s="17"/>
      <c r="OLC13" s="17"/>
      <c r="OLD13" s="11"/>
      <c r="OLE13" s="11"/>
      <c r="OLF13" s="11"/>
      <c r="OLG13" s="11"/>
      <c r="OLH13" s="12"/>
      <c r="OLI13" s="11"/>
      <c r="OLJ13" s="18"/>
      <c r="OLK13" s="17"/>
      <c r="OLL13" s="17"/>
      <c r="OLM13" s="17"/>
      <c r="OLN13" s="11"/>
      <c r="OLO13" s="11"/>
      <c r="OLP13" s="11"/>
      <c r="OLQ13" s="11"/>
      <c r="OLR13" s="12"/>
      <c r="OLS13" s="11"/>
      <c r="OLT13" s="18"/>
      <c r="OLU13" s="17"/>
      <c r="OLV13" s="17"/>
      <c r="OLW13" s="17"/>
      <c r="OLX13" s="11"/>
      <c r="OLY13" s="11"/>
      <c r="OLZ13" s="11"/>
      <c r="OMA13" s="11"/>
      <c r="OMB13" s="12"/>
      <c r="OMC13" s="11"/>
      <c r="OMD13" s="18"/>
      <c r="OME13" s="17"/>
      <c r="OMF13" s="17"/>
      <c r="OMG13" s="17"/>
      <c r="OMH13" s="11"/>
      <c r="OMI13" s="11"/>
      <c r="OMJ13" s="11"/>
      <c r="OMK13" s="11"/>
      <c r="OML13" s="12"/>
      <c r="OMM13" s="11"/>
      <c r="OMN13" s="18"/>
      <c r="OMO13" s="17"/>
      <c r="OMP13" s="17"/>
      <c r="OMQ13" s="17"/>
      <c r="OMR13" s="11"/>
      <c r="OMS13" s="11"/>
      <c r="OMT13" s="11"/>
      <c r="OMU13" s="11"/>
      <c r="OMV13" s="12"/>
      <c r="OMW13" s="11"/>
      <c r="OMX13" s="18"/>
      <c r="OMY13" s="17"/>
      <c r="OMZ13" s="17"/>
      <c r="ONA13" s="17"/>
      <c r="ONB13" s="11"/>
      <c r="ONC13" s="11"/>
      <c r="OND13" s="11"/>
      <c r="ONE13" s="11"/>
      <c r="ONF13" s="12"/>
      <c r="ONG13" s="11"/>
      <c r="ONH13" s="18"/>
      <c r="ONI13" s="17"/>
      <c r="ONJ13" s="17"/>
      <c r="ONK13" s="17"/>
      <c r="ONL13" s="11"/>
      <c r="ONM13" s="11"/>
      <c r="ONN13" s="11"/>
      <c r="ONO13" s="11"/>
      <c r="ONP13" s="12"/>
      <c r="ONQ13" s="11"/>
      <c r="ONR13" s="18"/>
      <c r="ONS13" s="17"/>
      <c r="ONT13" s="17"/>
      <c r="ONU13" s="17"/>
      <c r="ONV13" s="11"/>
      <c r="ONW13" s="11"/>
      <c r="ONX13" s="11"/>
      <c r="ONY13" s="11"/>
      <c r="ONZ13" s="12"/>
      <c r="OOA13" s="11"/>
      <c r="OOB13" s="18"/>
      <c r="OOC13" s="17"/>
      <c r="OOD13" s="17"/>
      <c r="OOE13" s="17"/>
      <c r="OOF13" s="11"/>
      <c r="OOG13" s="11"/>
      <c r="OOH13" s="11"/>
      <c r="OOI13" s="11"/>
      <c r="OOJ13" s="12"/>
      <c r="OOK13" s="11"/>
      <c r="OOL13" s="18"/>
      <c r="OOM13" s="17"/>
      <c r="OON13" s="17"/>
      <c r="OOO13" s="17"/>
      <c r="OOP13" s="11"/>
      <c r="OOQ13" s="11"/>
      <c r="OOR13" s="11"/>
      <c r="OOS13" s="11"/>
      <c r="OOT13" s="12"/>
      <c r="OOU13" s="11"/>
      <c r="OOV13" s="18"/>
      <c r="OOW13" s="17"/>
      <c r="OOX13" s="17"/>
      <c r="OOY13" s="17"/>
      <c r="OOZ13" s="11"/>
      <c r="OPA13" s="11"/>
      <c r="OPB13" s="11"/>
      <c r="OPC13" s="11"/>
      <c r="OPD13" s="12"/>
      <c r="OPE13" s="11"/>
      <c r="OPF13" s="18"/>
      <c r="OPG13" s="17"/>
      <c r="OPH13" s="17"/>
      <c r="OPI13" s="17"/>
      <c r="OPJ13" s="11"/>
      <c r="OPK13" s="11"/>
      <c r="OPL13" s="11"/>
      <c r="OPM13" s="11"/>
      <c r="OPN13" s="12"/>
      <c r="OPO13" s="11"/>
      <c r="OPP13" s="18"/>
      <c r="OPQ13" s="17"/>
      <c r="OPR13" s="17"/>
      <c r="OPS13" s="17"/>
      <c r="OPT13" s="11"/>
      <c r="OPU13" s="11"/>
      <c r="OPV13" s="11"/>
      <c r="OPW13" s="11"/>
      <c r="OPX13" s="12"/>
      <c r="OPY13" s="11"/>
      <c r="OPZ13" s="18"/>
      <c r="OQA13" s="17"/>
      <c r="OQB13" s="17"/>
      <c r="OQC13" s="17"/>
      <c r="OQD13" s="11"/>
      <c r="OQE13" s="11"/>
      <c r="OQF13" s="11"/>
      <c r="OQG13" s="11"/>
      <c r="OQH13" s="12"/>
      <c r="OQI13" s="11"/>
      <c r="OQJ13" s="18"/>
      <c r="OQK13" s="17"/>
      <c r="OQL13" s="17"/>
      <c r="OQM13" s="17"/>
      <c r="OQN13" s="11"/>
      <c r="OQO13" s="11"/>
      <c r="OQP13" s="11"/>
      <c r="OQQ13" s="11"/>
      <c r="OQR13" s="12"/>
      <c r="OQS13" s="11"/>
      <c r="OQT13" s="18"/>
      <c r="OQU13" s="17"/>
      <c r="OQV13" s="17"/>
      <c r="OQW13" s="17"/>
      <c r="OQX13" s="11"/>
      <c r="OQY13" s="11"/>
      <c r="OQZ13" s="11"/>
      <c r="ORA13" s="11"/>
      <c r="ORB13" s="12"/>
      <c r="ORC13" s="11"/>
      <c r="ORD13" s="18"/>
      <c r="ORE13" s="17"/>
      <c r="ORF13" s="17"/>
      <c r="ORG13" s="17"/>
      <c r="ORH13" s="11"/>
      <c r="ORI13" s="11"/>
      <c r="ORJ13" s="11"/>
      <c r="ORK13" s="11"/>
      <c r="ORL13" s="12"/>
      <c r="ORM13" s="11"/>
      <c r="ORN13" s="18"/>
      <c r="ORO13" s="17"/>
      <c r="ORP13" s="17"/>
      <c r="ORQ13" s="17"/>
      <c r="ORR13" s="11"/>
      <c r="ORS13" s="11"/>
      <c r="ORT13" s="11"/>
      <c r="ORU13" s="11"/>
      <c r="ORV13" s="12"/>
      <c r="ORW13" s="11"/>
      <c r="ORX13" s="18"/>
      <c r="ORY13" s="17"/>
      <c r="ORZ13" s="17"/>
      <c r="OSA13" s="17"/>
      <c r="OSB13" s="11"/>
      <c r="OSC13" s="11"/>
      <c r="OSD13" s="11"/>
      <c r="OSE13" s="11"/>
      <c r="OSF13" s="12"/>
      <c r="OSG13" s="11"/>
      <c r="OSH13" s="18"/>
      <c r="OSI13" s="17"/>
      <c r="OSJ13" s="17"/>
      <c r="OSK13" s="17"/>
      <c r="OSL13" s="11"/>
      <c r="OSM13" s="11"/>
      <c r="OSN13" s="11"/>
      <c r="OSO13" s="11"/>
      <c r="OSP13" s="12"/>
      <c r="OSQ13" s="11"/>
      <c r="OSR13" s="18"/>
      <c r="OSS13" s="17"/>
      <c r="OST13" s="17"/>
      <c r="OSU13" s="17"/>
      <c r="OSV13" s="11"/>
      <c r="OSW13" s="11"/>
      <c r="OSX13" s="11"/>
      <c r="OSY13" s="11"/>
      <c r="OSZ13" s="12"/>
      <c r="OTA13" s="11"/>
      <c r="OTB13" s="18"/>
      <c r="OTC13" s="17"/>
      <c r="OTD13" s="17"/>
      <c r="OTE13" s="17"/>
      <c r="OTF13" s="11"/>
      <c r="OTG13" s="11"/>
      <c r="OTH13" s="11"/>
      <c r="OTI13" s="11"/>
      <c r="OTJ13" s="12"/>
      <c r="OTK13" s="11"/>
      <c r="OTL13" s="18"/>
      <c r="OTM13" s="17"/>
      <c r="OTN13" s="17"/>
      <c r="OTO13" s="17"/>
      <c r="OTP13" s="11"/>
      <c r="OTQ13" s="11"/>
      <c r="OTR13" s="11"/>
      <c r="OTS13" s="11"/>
      <c r="OTT13" s="12"/>
      <c r="OTU13" s="11"/>
      <c r="OTV13" s="18"/>
      <c r="OTW13" s="17"/>
      <c r="OTX13" s="17"/>
      <c r="OTY13" s="17"/>
      <c r="OTZ13" s="11"/>
      <c r="OUA13" s="11"/>
      <c r="OUB13" s="11"/>
      <c r="OUC13" s="11"/>
      <c r="OUD13" s="12"/>
      <c r="OUE13" s="11"/>
      <c r="OUF13" s="18"/>
      <c r="OUG13" s="17"/>
      <c r="OUH13" s="17"/>
      <c r="OUI13" s="17"/>
      <c r="OUJ13" s="11"/>
      <c r="OUK13" s="11"/>
      <c r="OUL13" s="11"/>
      <c r="OUM13" s="11"/>
      <c r="OUN13" s="12"/>
      <c r="OUO13" s="11"/>
      <c r="OUP13" s="18"/>
      <c r="OUQ13" s="17"/>
      <c r="OUR13" s="17"/>
      <c r="OUS13" s="17"/>
      <c r="OUT13" s="11"/>
      <c r="OUU13" s="11"/>
      <c r="OUV13" s="11"/>
      <c r="OUW13" s="11"/>
      <c r="OUX13" s="12"/>
      <c r="OUY13" s="11"/>
      <c r="OUZ13" s="18"/>
      <c r="OVA13" s="17"/>
      <c r="OVB13" s="17"/>
      <c r="OVC13" s="17"/>
      <c r="OVD13" s="11"/>
      <c r="OVE13" s="11"/>
      <c r="OVF13" s="11"/>
      <c r="OVG13" s="11"/>
      <c r="OVH13" s="12"/>
      <c r="OVI13" s="11"/>
      <c r="OVJ13" s="18"/>
      <c r="OVK13" s="17"/>
      <c r="OVL13" s="17"/>
      <c r="OVM13" s="17"/>
      <c r="OVN13" s="11"/>
      <c r="OVO13" s="11"/>
      <c r="OVP13" s="11"/>
      <c r="OVQ13" s="11"/>
      <c r="OVR13" s="12"/>
      <c r="OVS13" s="11"/>
      <c r="OVT13" s="18"/>
      <c r="OVU13" s="17"/>
      <c r="OVV13" s="17"/>
      <c r="OVW13" s="17"/>
      <c r="OVX13" s="11"/>
      <c r="OVY13" s="11"/>
      <c r="OVZ13" s="11"/>
      <c r="OWA13" s="11"/>
      <c r="OWB13" s="12"/>
      <c r="OWC13" s="11"/>
      <c r="OWD13" s="18"/>
      <c r="OWE13" s="17"/>
      <c r="OWF13" s="17"/>
      <c r="OWG13" s="17"/>
      <c r="OWH13" s="11"/>
      <c r="OWI13" s="11"/>
      <c r="OWJ13" s="11"/>
      <c r="OWK13" s="11"/>
      <c r="OWL13" s="12"/>
      <c r="OWM13" s="11"/>
      <c r="OWN13" s="18"/>
      <c r="OWO13" s="17"/>
      <c r="OWP13" s="17"/>
      <c r="OWQ13" s="17"/>
      <c r="OWR13" s="11"/>
      <c r="OWS13" s="11"/>
      <c r="OWT13" s="11"/>
      <c r="OWU13" s="11"/>
      <c r="OWV13" s="12"/>
      <c r="OWW13" s="11"/>
      <c r="OWX13" s="18"/>
      <c r="OWY13" s="17"/>
      <c r="OWZ13" s="17"/>
      <c r="OXA13" s="17"/>
      <c r="OXB13" s="11"/>
      <c r="OXC13" s="11"/>
      <c r="OXD13" s="11"/>
      <c r="OXE13" s="11"/>
      <c r="OXF13" s="12"/>
      <c r="OXG13" s="11"/>
      <c r="OXH13" s="18"/>
      <c r="OXI13" s="17"/>
      <c r="OXJ13" s="17"/>
      <c r="OXK13" s="17"/>
      <c r="OXL13" s="11"/>
      <c r="OXM13" s="11"/>
      <c r="OXN13" s="11"/>
      <c r="OXO13" s="11"/>
      <c r="OXP13" s="12"/>
      <c r="OXQ13" s="11"/>
      <c r="OXR13" s="18"/>
      <c r="OXS13" s="17"/>
      <c r="OXT13" s="17"/>
      <c r="OXU13" s="17"/>
      <c r="OXV13" s="11"/>
      <c r="OXW13" s="11"/>
      <c r="OXX13" s="11"/>
      <c r="OXY13" s="11"/>
      <c r="OXZ13" s="12"/>
      <c r="OYA13" s="11"/>
      <c r="OYB13" s="18"/>
      <c r="OYC13" s="17"/>
      <c r="OYD13" s="17"/>
      <c r="OYE13" s="17"/>
      <c r="OYF13" s="11"/>
      <c r="OYG13" s="11"/>
      <c r="OYH13" s="11"/>
      <c r="OYI13" s="11"/>
      <c r="OYJ13" s="12"/>
      <c r="OYK13" s="11"/>
      <c r="OYL13" s="18"/>
      <c r="OYM13" s="17"/>
      <c r="OYN13" s="17"/>
      <c r="OYO13" s="17"/>
      <c r="OYP13" s="11"/>
      <c r="OYQ13" s="11"/>
      <c r="OYR13" s="11"/>
      <c r="OYS13" s="11"/>
      <c r="OYT13" s="12"/>
      <c r="OYU13" s="11"/>
      <c r="OYV13" s="18"/>
      <c r="OYW13" s="17"/>
      <c r="OYX13" s="17"/>
      <c r="OYY13" s="17"/>
      <c r="OYZ13" s="11"/>
      <c r="OZA13" s="11"/>
      <c r="OZB13" s="11"/>
      <c r="OZC13" s="11"/>
      <c r="OZD13" s="12"/>
      <c r="OZE13" s="11"/>
      <c r="OZF13" s="18"/>
      <c r="OZG13" s="17"/>
      <c r="OZH13" s="17"/>
      <c r="OZI13" s="17"/>
      <c r="OZJ13" s="11"/>
      <c r="OZK13" s="11"/>
      <c r="OZL13" s="11"/>
      <c r="OZM13" s="11"/>
      <c r="OZN13" s="12"/>
      <c r="OZO13" s="11"/>
      <c r="OZP13" s="18"/>
      <c r="OZQ13" s="17"/>
      <c r="OZR13" s="17"/>
      <c r="OZS13" s="17"/>
      <c r="OZT13" s="11"/>
      <c r="OZU13" s="11"/>
      <c r="OZV13" s="11"/>
      <c r="OZW13" s="11"/>
      <c r="OZX13" s="12"/>
      <c r="OZY13" s="11"/>
      <c r="OZZ13" s="18"/>
      <c r="PAA13" s="17"/>
      <c r="PAB13" s="17"/>
      <c r="PAC13" s="17"/>
      <c r="PAD13" s="11"/>
      <c r="PAE13" s="11"/>
      <c r="PAF13" s="11"/>
      <c r="PAG13" s="11"/>
      <c r="PAH13" s="12"/>
      <c r="PAI13" s="11"/>
      <c r="PAJ13" s="18"/>
      <c r="PAK13" s="17"/>
      <c r="PAL13" s="17"/>
      <c r="PAM13" s="17"/>
      <c r="PAN13" s="11"/>
      <c r="PAO13" s="11"/>
      <c r="PAP13" s="11"/>
      <c r="PAQ13" s="11"/>
      <c r="PAR13" s="12"/>
      <c r="PAS13" s="11"/>
      <c r="PAT13" s="18"/>
      <c r="PAU13" s="17"/>
      <c r="PAV13" s="17"/>
      <c r="PAW13" s="17"/>
      <c r="PAX13" s="11"/>
      <c r="PAY13" s="11"/>
      <c r="PAZ13" s="11"/>
      <c r="PBA13" s="11"/>
      <c r="PBB13" s="12"/>
      <c r="PBC13" s="11"/>
      <c r="PBD13" s="18"/>
      <c r="PBE13" s="17"/>
      <c r="PBF13" s="17"/>
      <c r="PBG13" s="17"/>
      <c r="PBH13" s="11"/>
      <c r="PBI13" s="11"/>
      <c r="PBJ13" s="11"/>
      <c r="PBK13" s="11"/>
      <c r="PBL13" s="12"/>
      <c r="PBM13" s="11"/>
      <c r="PBN13" s="18"/>
      <c r="PBO13" s="17"/>
      <c r="PBP13" s="17"/>
      <c r="PBQ13" s="17"/>
      <c r="PBR13" s="11"/>
      <c r="PBS13" s="11"/>
      <c r="PBT13" s="11"/>
      <c r="PBU13" s="11"/>
      <c r="PBV13" s="12"/>
      <c r="PBW13" s="11"/>
      <c r="PBX13" s="18"/>
      <c r="PBY13" s="17"/>
      <c r="PBZ13" s="17"/>
      <c r="PCA13" s="17"/>
      <c r="PCB13" s="11"/>
      <c r="PCC13" s="11"/>
      <c r="PCD13" s="11"/>
      <c r="PCE13" s="11"/>
      <c r="PCF13" s="12"/>
      <c r="PCG13" s="11"/>
      <c r="PCH13" s="18"/>
      <c r="PCI13" s="17"/>
      <c r="PCJ13" s="17"/>
      <c r="PCK13" s="17"/>
      <c r="PCL13" s="11"/>
      <c r="PCM13" s="11"/>
      <c r="PCN13" s="11"/>
      <c r="PCO13" s="11"/>
      <c r="PCP13" s="12"/>
      <c r="PCQ13" s="11"/>
      <c r="PCR13" s="18"/>
      <c r="PCS13" s="17"/>
      <c r="PCT13" s="17"/>
      <c r="PCU13" s="17"/>
      <c r="PCV13" s="11"/>
      <c r="PCW13" s="11"/>
      <c r="PCX13" s="11"/>
      <c r="PCY13" s="11"/>
      <c r="PCZ13" s="12"/>
      <c r="PDA13" s="11"/>
      <c r="PDB13" s="18"/>
      <c r="PDC13" s="17"/>
      <c r="PDD13" s="17"/>
      <c r="PDE13" s="17"/>
      <c r="PDF13" s="11"/>
      <c r="PDG13" s="11"/>
      <c r="PDH13" s="11"/>
      <c r="PDI13" s="11"/>
      <c r="PDJ13" s="12"/>
      <c r="PDK13" s="11"/>
      <c r="PDL13" s="18"/>
      <c r="PDM13" s="17"/>
      <c r="PDN13" s="17"/>
      <c r="PDO13" s="17"/>
      <c r="PDP13" s="11"/>
      <c r="PDQ13" s="11"/>
      <c r="PDR13" s="11"/>
      <c r="PDS13" s="11"/>
      <c r="PDT13" s="12"/>
      <c r="PDU13" s="11"/>
      <c r="PDV13" s="18"/>
      <c r="PDW13" s="17"/>
      <c r="PDX13" s="17"/>
      <c r="PDY13" s="17"/>
      <c r="PDZ13" s="11"/>
      <c r="PEA13" s="11"/>
      <c r="PEB13" s="11"/>
      <c r="PEC13" s="11"/>
      <c r="PED13" s="12"/>
      <c r="PEE13" s="11"/>
      <c r="PEF13" s="18"/>
      <c r="PEG13" s="17"/>
      <c r="PEH13" s="17"/>
      <c r="PEI13" s="17"/>
      <c r="PEJ13" s="11"/>
      <c r="PEK13" s="11"/>
      <c r="PEL13" s="11"/>
      <c r="PEM13" s="11"/>
      <c r="PEN13" s="12"/>
      <c r="PEO13" s="11"/>
      <c r="PEP13" s="18"/>
      <c r="PEQ13" s="17"/>
      <c r="PER13" s="17"/>
      <c r="PES13" s="17"/>
      <c r="PET13" s="11"/>
      <c r="PEU13" s="11"/>
      <c r="PEV13" s="11"/>
      <c r="PEW13" s="11"/>
      <c r="PEX13" s="12"/>
      <c r="PEY13" s="11"/>
      <c r="PEZ13" s="18"/>
      <c r="PFA13" s="17"/>
      <c r="PFB13" s="17"/>
      <c r="PFC13" s="17"/>
      <c r="PFD13" s="11"/>
      <c r="PFE13" s="11"/>
      <c r="PFF13" s="11"/>
      <c r="PFG13" s="11"/>
      <c r="PFH13" s="12"/>
      <c r="PFI13" s="11"/>
      <c r="PFJ13" s="18"/>
      <c r="PFK13" s="17"/>
      <c r="PFL13" s="17"/>
      <c r="PFM13" s="17"/>
      <c r="PFN13" s="11"/>
      <c r="PFO13" s="11"/>
      <c r="PFP13" s="11"/>
      <c r="PFQ13" s="11"/>
      <c r="PFR13" s="12"/>
      <c r="PFS13" s="11"/>
      <c r="PFT13" s="18"/>
      <c r="PFU13" s="17"/>
      <c r="PFV13" s="17"/>
      <c r="PFW13" s="17"/>
      <c r="PFX13" s="11"/>
      <c r="PFY13" s="11"/>
      <c r="PFZ13" s="11"/>
      <c r="PGA13" s="11"/>
      <c r="PGB13" s="12"/>
      <c r="PGC13" s="11"/>
      <c r="PGD13" s="18"/>
      <c r="PGE13" s="17"/>
      <c r="PGF13" s="17"/>
      <c r="PGG13" s="17"/>
      <c r="PGH13" s="11"/>
      <c r="PGI13" s="11"/>
      <c r="PGJ13" s="11"/>
      <c r="PGK13" s="11"/>
      <c r="PGL13" s="12"/>
      <c r="PGM13" s="11"/>
      <c r="PGN13" s="18"/>
      <c r="PGO13" s="17"/>
      <c r="PGP13" s="17"/>
      <c r="PGQ13" s="17"/>
      <c r="PGR13" s="11"/>
      <c r="PGS13" s="11"/>
      <c r="PGT13" s="11"/>
      <c r="PGU13" s="11"/>
      <c r="PGV13" s="12"/>
      <c r="PGW13" s="11"/>
      <c r="PGX13" s="18"/>
      <c r="PGY13" s="17"/>
      <c r="PGZ13" s="17"/>
      <c r="PHA13" s="17"/>
      <c r="PHB13" s="11"/>
      <c r="PHC13" s="11"/>
      <c r="PHD13" s="11"/>
      <c r="PHE13" s="11"/>
      <c r="PHF13" s="12"/>
      <c r="PHG13" s="11"/>
      <c r="PHH13" s="18"/>
      <c r="PHI13" s="17"/>
      <c r="PHJ13" s="17"/>
      <c r="PHK13" s="17"/>
      <c r="PHL13" s="11"/>
      <c r="PHM13" s="11"/>
      <c r="PHN13" s="11"/>
      <c r="PHO13" s="11"/>
      <c r="PHP13" s="12"/>
      <c r="PHQ13" s="11"/>
      <c r="PHR13" s="18"/>
      <c r="PHS13" s="17"/>
      <c r="PHT13" s="17"/>
      <c r="PHU13" s="17"/>
      <c r="PHV13" s="11"/>
      <c r="PHW13" s="11"/>
      <c r="PHX13" s="11"/>
      <c r="PHY13" s="11"/>
      <c r="PHZ13" s="12"/>
      <c r="PIA13" s="11"/>
      <c r="PIB13" s="18"/>
      <c r="PIC13" s="17"/>
      <c r="PID13" s="17"/>
      <c r="PIE13" s="17"/>
      <c r="PIF13" s="11"/>
      <c r="PIG13" s="11"/>
      <c r="PIH13" s="11"/>
      <c r="PII13" s="11"/>
      <c r="PIJ13" s="12"/>
      <c r="PIK13" s="11"/>
      <c r="PIL13" s="18"/>
      <c r="PIM13" s="17"/>
      <c r="PIN13" s="17"/>
      <c r="PIO13" s="17"/>
      <c r="PIP13" s="11"/>
      <c r="PIQ13" s="11"/>
      <c r="PIR13" s="11"/>
      <c r="PIS13" s="11"/>
      <c r="PIT13" s="12"/>
      <c r="PIU13" s="11"/>
      <c r="PIV13" s="18"/>
      <c r="PIW13" s="17"/>
      <c r="PIX13" s="17"/>
      <c r="PIY13" s="17"/>
      <c r="PIZ13" s="11"/>
      <c r="PJA13" s="11"/>
      <c r="PJB13" s="11"/>
      <c r="PJC13" s="11"/>
      <c r="PJD13" s="12"/>
      <c r="PJE13" s="11"/>
      <c r="PJF13" s="18"/>
      <c r="PJG13" s="17"/>
      <c r="PJH13" s="17"/>
      <c r="PJI13" s="17"/>
      <c r="PJJ13" s="11"/>
      <c r="PJK13" s="11"/>
      <c r="PJL13" s="11"/>
      <c r="PJM13" s="11"/>
      <c r="PJN13" s="12"/>
      <c r="PJO13" s="11"/>
      <c r="PJP13" s="18"/>
      <c r="PJQ13" s="17"/>
      <c r="PJR13" s="17"/>
      <c r="PJS13" s="17"/>
      <c r="PJT13" s="11"/>
      <c r="PJU13" s="11"/>
      <c r="PJV13" s="11"/>
      <c r="PJW13" s="11"/>
      <c r="PJX13" s="12"/>
      <c r="PJY13" s="11"/>
      <c r="PJZ13" s="18"/>
      <c r="PKA13" s="17"/>
      <c r="PKB13" s="17"/>
      <c r="PKC13" s="17"/>
      <c r="PKD13" s="11"/>
      <c r="PKE13" s="11"/>
      <c r="PKF13" s="11"/>
      <c r="PKG13" s="11"/>
      <c r="PKH13" s="12"/>
      <c r="PKI13" s="11"/>
      <c r="PKJ13" s="18"/>
      <c r="PKK13" s="17"/>
      <c r="PKL13" s="17"/>
      <c r="PKM13" s="17"/>
      <c r="PKN13" s="11"/>
      <c r="PKO13" s="11"/>
      <c r="PKP13" s="11"/>
      <c r="PKQ13" s="11"/>
      <c r="PKR13" s="12"/>
      <c r="PKS13" s="11"/>
      <c r="PKT13" s="18"/>
      <c r="PKU13" s="17"/>
      <c r="PKV13" s="17"/>
      <c r="PKW13" s="17"/>
      <c r="PKX13" s="11"/>
      <c r="PKY13" s="11"/>
      <c r="PKZ13" s="11"/>
      <c r="PLA13" s="11"/>
      <c r="PLB13" s="12"/>
      <c r="PLC13" s="11"/>
      <c r="PLD13" s="18"/>
      <c r="PLE13" s="17"/>
      <c r="PLF13" s="17"/>
      <c r="PLG13" s="17"/>
      <c r="PLH13" s="11"/>
      <c r="PLI13" s="11"/>
      <c r="PLJ13" s="11"/>
      <c r="PLK13" s="11"/>
      <c r="PLL13" s="12"/>
      <c r="PLM13" s="11"/>
      <c r="PLN13" s="18"/>
      <c r="PLO13" s="17"/>
      <c r="PLP13" s="17"/>
      <c r="PLQ13" s="17"/>
      <c r="PLR13" s="11"/>
      <c r="PLS13" s="11"/>
      <c r="PLT13" s="11"/>
      <c r="PLU13" s="11"/>
      <c r="PLV13" s="12"/>
      <c r="PLW13" s="11"/>
      <c r="PLX13" s="18"/>
      <c r="PLY13" s="17"/>
      <c r="PLZ13" s="17"/>
      <c r="PMA13" s="17"/>
      <c r="PMB13" s="11"/>
      <c r="PMC13" s="11"/>
      <c r="PMD13" s="11"/>
      <c r="PME13" s="11"/>
      <c r="PMF13" s="12"/>
      <c r="PMG13" s="11"/>
      <c r="PMH13" s="18"/>
      <c r="PMI13" s="17"/>
      <c r="PMJ13" s="17"/>
      <c r="PMK13" s="17"/>
      <c r="PML13" s="11"/>
      <c r="PMM13" s="11"/>
      <c r="PMN13" s="11"/>
      <c r="PMO13" s="11"/>
      <c r="PMP13" s="12"/>
      <c r="PMQ13" s="11"/>
      <c r="PMR13" s="18"/>
      <c r="PMS13" s="17"/>
      <c r="PMT13" s="17"/>
      <c r="PMU13" s="17"/>
      <c r="PMV13" s="11"/>
      <c r="PMW13" s="11"/>
      <c r="PMX13" s="11"/>
      <c r="PMY13" s="11"/>
      <c r="PMZ13" s="12"/>
      <c r="PNA13" s="11"/>
      <c r="PNB13" s="18"/>
      <c r="PNC13" s="17"/>
      <c r="PND13" s="17"/>
      <c r="PNE13" s="17"/>
      <c r="PNF13" s="11"/>
      <c r="PNG13" s="11"/>
      <c r="PNH13" s="11"/>
      <c r="PNI13" s="11"/>
      <c r="PNJ13" s="12"/>
      <c r="PNK13" s="11"/>
      <c r="PNL13" s="18"/>
      <c r="PNM13" s="17"/>
      <c r="PNN13" s="17"/>
      <c r="PNO13" s="17"/>
      <c r="PNP13" s="11"/>
      <c r="PNQ13" s="11"/>
      <c r="PNR13" s="11"/>
      <c r="PNS13" s="11"/>
      <c r="PNT13" s="12"/>
      <c r="PNU13" s="11"/>
      <c r="PNV13" s="18"/>
      <c r="PNW13" s="17"/>
      <c r="PNX13" s="17"/>
      <c r="PNY13" s="17"/>
      <c r="PNZ13" s="11"/>
      <c r="POA13" s="11"/>
      <c r="POB13" s="11"/>
      <c r="POC13" s="11"/>
      <c r="POD13" s="12"/>
      <c r="POE13" s="11"/>
      <c r="POF13" s="18"/>
      <c r="POG13" s="17"/>
      <c r="POH13" s="17"/>
      <c r="POI13" s="17"/>
      <c r="POJ13" s="11"/>
      <c r="POK13" s="11"/>
      <c r="POL13" s="11"/>
      <c r="POM13" s="11"/>
      <c r="PON13" s="12"/>
      <c r="POO13" s="11"/>
      <c r="POP13" s="18"/>
      <c r="POQ13" s="17"/>
      <c r="POR13" s="17"/>
      <c r="POS13" s="17"/>
      <c r="POT13" s="11"/>
      <c r="POU13" s="11"/>
      <c r="POV13" s="11"/>
      <c r="POW13" s="11"/>
      <c r="POX13" s="12"/>
      <c r="POY13" s="11"/>
      <c r="POZ13" s="18"/>
      <c r="PPA13" s="17"/>
      <c r="PPB13" s="17"/>
      <c r="PPC13" s="17"/>
      <c r="PPD13" s="11"/>
      <c r="PPE13" s="11"/>
      <c r="PPF13" s="11"/>
      <c r="PPG13" s="11"/>
      <c r="PPH13" s="12"/>
      <c r="PPI13" s="11"/>
      <c r="PPJ13" s="18"/>
      <c r="PPK13" s="17"/>
      <c r="PPL13" s="17"/>
      <c r="PPM13" s="17"/>
      <c r="PPN13" s="11"/>
      <c r="PPO13" s="11"/>
      <c r="PPP13" s="11"/>
      <c r="PPQ13" s="11"/>
      <c r="PPR13" s="12"/>
      <c r="PPS13" s="11"/>
      <c r="PPT13" s="18"/>
      <c r="PPU13" s="17"/>
      <c r="PPV13" s="17"/>
      <c r="PPW13" s="17"/>
      <c r="PPX13" s="11"/>
      <c r="PPY13" s="11"/>
      <c r="PPZ13" s="11"/>
      <c r="PQA13" s="11"/>
      <c r="PQB13" s="12"/>
      <c r="PQC13" s="11"/>
      <c r="PQD13" s="18"/>
      <c r="PQE13" s="17"/>
      <c r="PQF13" s="17"/>
      <c r="PQG13" s="17"/>
      <c r="PQH13" s="11"/>
      <c r="PQI13" s="11"/>
      <c r="PQJ13" s="11"/>
      <c r="PQK13" s="11"/>
      <c r="PQL13" s="12"/>
      <c r="PQM13" s="11"/>
      <c r="PQN13" s="18"/>
      <c r="PQO13" s="17"/>
      <c r="PQP13" s="17"/>
      <c r="PQQ13" s="17"/>
      <c r="PQR13" s="11"/>
      <c r="PQS13" s="11"/>
      <c r="PQT13" s="11"/>
      <c r="PQU13" s="11"/>
      <c r="PQV13" s="12"/>
      <c r="PQW13" s="11"/>
      <c r="PQX13" s="18"/>
      <c r="PQY13" s="17"/>
      <c r="PQZ13" s="17"/>
      <c r="PRA13" s="17"/>
      <c r="PRB13" s="11"/>
      <c r="PRC13" s="11"/>
      <c r="PRD13" s="11"/>
      <c r="PRE13" s="11"/>
      <c r="PRF13" s="12"/>
      <c r="PRG13" s="11"/>
      <c r="PRH13" s="18"/>
      <c r="PRI13" s="17"/>
      <c r="PRJ13" s="17"/>
      <c r="PRK13" s="17"/>
      <c r="PRL13" s="11"/>
      <c r="PRM13" s="11"/>
      <c r="PRN13" s="11"/>
      <c r="PRO13" s="11"/>
      <c r="PRP13" s="12"/>
      <c r="PRQ13" s="11"/>
      <c r="PRR13" s="18"/>
      <c r="PRS13" s="17"/>
      <c r="PRT13" s="17"/>
      <c r="PRU13" s="17"/>
      <c r="PRV13" s="11"/>
      <c r="PRW13" s="11"/>
      <c r="PRX13" s="11"/>
      <c r="PRY13" s="11"/>
      <c r="PRZ13" s="12"/>
      <c r="PSA13" s="11"/>
      <c r="PSB13" s="18"/>
      <c r="PSC13" s="17"/>
      <c r="PSD13" s="17"/>
      <c r="PSE13" s="17"/>
      <c r="PSF13" s="11"/>
      <c r="PSG13" s="11"/>
      <c r="PSH13" s="11"/>
      <c r="PSI13" s="11"/>
      <c r="PSJ13" s="12"/>
      <c r="PSK13" s="11"/>
      <c r="PSL13" s="18"/>
      <c r="PSM13" s="17"/>
      <c r="PSN13" s="17"/>
      <c r="PSO13" s="17"/>
      <c r="PSP13" s="11"/>
      <c r="PSQ13" s="11"/>
      <c r="PSR13" s="11"/>
      <c r="PSS13" s="11"/>
      <c r="PST13" s="12"/>
      <c r="PSU13" s="11"/>
      <c r="PSV13" s="18"/>
      <c r="PSW13" s="17"/>
      <c r="PSX13" s="17"/>
      <c r="PSY13" s="17"/>
      <c r="PSZ13" s="11"/>
      <c r="PTA13" s="11"/>
      <c r="PTB13" s="11"/>
      <c r="PTC13" s="11"/>
      <c r="PTD13" s="12"/>
      <c r="PTE13" s="11"/>
      <c r="PTF13" s="18"/>
      <c r="PTG13" s="17"/>
      <c r="PTH13" s="17"/>
      <c r="PTI13" s="17"/>
      <c r="PTJ13" s="11"/>
      <c r="PTK13" s="11"/>
      <c r="PTL13" s="11"/>
      <c r="PTM13" s="11"/>
      <c r="PTN13" s="12"/>
      <c r="PTO13" s="11"/>
      <c r="PTP13" s="18"/>
      <c r="PTQ13" s="17"/>
      <c r="PTR13" s="17"/>
      <c r="PTS13" s="17"/>
      <c r="PTT13" s="11"/>
      <c r="PTU13" s="11"/>
      <c r="PTV13" s="11"/>
      <c r="PTW13" s="11"/>
      <c r="PTX13" s="12"/>
      <c r="PTY13" s="11"/>
      <c r="PTZ13" s="18"/>
      <c r="PUA13" s="17"/>
      <c r="PUB13" s="17"/>
      <c r="PUC13" s="17"/>
      <c r="PUD13" s="11"/>
      <c r="PUE13" s="11"/>
      <c r="PUF13" s="11"/>
      <c r="PUG13" s="11"/>
      <c r="PUH13" s="12"/>
      <c r="PUI13" s="11"/>
      <c r="PUJ13" s="18"/>
      <c r="PUK13" s="17"/>
      <c r="PUL13" s="17"/>
      <c r="PUM13" s="17"/>
      <c r="PUN13" s="11"/>
      <c r="PUO13" s="11"/>
      <c r="PUP13" s="11"/>
      <c r="PUQ13" s="11"/>
      <c r="PUR13" s="12"/>
      <c r="PUS13" s="11"/>
      <c r="PUT13" s="18"/>
      <c r="PUU13" s="17"/>
      <c r="PUV13" s="17"/>
      <c r="PUW13" s="17"/>
      <c r="PUX13" s="11"/>
      <c r="PUY13" s="11"/>
      <c r="PUZ13" s="11"/>
      <c r="PVA13" s="11"/>
      <c r="PVB13" s="12"/>
      <c r="PVC13" s="11"/>
      <c r="PVD13" s="18"/>
      <c r="PVE13" s="17"/>
      <c r="PVF13" s="17"/>
      <c r="PVG13" s="17"/>
      <c r="PVH13" s="11"/>
      <c r="PVI13" s="11"/>
      <c r="PVJ13" s="11"/>
      <c r="PVK13" s="11"/>
      <c r="PVL13" s="12"/>
      <c r="PVM13" s="11"/>
      <c r="PVN13" s="18"/>
      <c r="PVO13" s="17"/>
      <c r="PVP13" s="17"/>
      <c r="PVQ13" s="17"/>
      <c r="PVR13" s="11"/>
      <c r="PVS13" s="11"/>
      <c r="PVT13" s="11"/>
      <c r="PVU13" s="11"/>
      <c r="PVV13" s="12"/>
      <c r="PVW13" s="11"/>
      <c r="PVX13" s="18"/>
      <c r="PVY13" s="17"/>
      <c r="PVZ13" s="17"/>
      <c r="PWA13" s="17"/>
      <c r="PWB13" s="11"/>
      <c r="PWC13" s="11"/>
      <c r="PWD13" s="11"/>
      <c r="PWE13" s="11"/>
      <c r="PWF13" s="12"/>
      <c r="PWG13" s="11"/>
      <c r="PWH13" s="18"/>
      <c r="PWI13" s="17"/>
      <c r="PWJ13" s="17"/>
      <c r="PWK13" s="17"/>
      <c r="PWL13" s="11"/>
      <c r="PWM13" s="11"/>
      <c r="PWN13" s="11"/>
      <c r="PWO13" s="11"/>
      <c r="PWP13" s="12"/>
      <c r="PWQ13" s="11"/>
      <c r="PWR13" s="18"/>
      <c r="PWS13" s="17"/>
      <c r="PWT13" s="17"/>
      <c r="PWU13" s="17"/>
      <c r="PWV13" s="11"/>
      <c r="PWW13" s="11"/>
      <c r="PWX13" s="11"/>
      <c r="PWY13" s="11"/>
      <c r="PWZ13" s="12"/>
      <c r="PXA13" s="11"/>
      <c r="PXB13" s="18"/>
      <c r="PXC13" s="17"/>
      <c r="PXD13" s="17"/>
      <c r="PXE13" s="17"/>
      <c r="PXF13" s="11"/>
      <c r="PXG13" s="11"/>
      <c r="PXH13" s="11"/>
      <c r="PXI13" s="11"/>
      <c r="PXJ13" s="12"/>
      <c r="PXK13" s="11"/>
      <c r="PXL13" s="18"/>
      <c r="PXM13" s="17"/>
      <c r="PXN13" s="17"/>
      <c r="PXO13" s="17"/>
      <c r="PXP13" s="11"/>
      <c r="PXQ13" s="11"/>
      <c r="PXR13" s="11"/>
      <c r="PXS13" s="11"/>
      <c r="PXT13" s="12"/>
      <c r="PXU13" s="11"/>
      <c r="PXV13" s="18"/>
      <c r="PXW13" s="17"/>
      <c r="PXX13" s="17"/>
      <c r="PXY13" s="17"/>
      <c r="PXZ13" s="11"/>
      <c r="PYA13" s="11"/>
      <c r="PYB13" s="11"/>
      <c r="PYC13" s="11"/>
      <c r="PYD13" s="12"/>
      <c r="PYE13" s="11"/>
      <c r="PYF13" s="18"/>
      <c r="PYG13" s="17"/>
      <c r="PYH13" s="17"/>
      <c r="PYI13" s="17"/>
      <c r="PYJ13" s="11"/>
      <c r="PYK13" s="11"/>
      <c r="PYL13" s="11"/>
      <c r="PYM13" s="11"/>
      <c r="PYN13" s="12"/>
      <c r="PYO13" s="11"/>
      <c r="PYP13" s="18"/>
      <c r="PYQ13" s="17"/>
      <c r="PYR13" s="17"/>
      <c r="PYS13" s="17"/>
      <c r="PYT13" s="11"/>
      <c r="PYU13" s="11"/>
      <c r="PYV13" s="11"/>
      <c r="PYW13" s="11"/>
      <c r="PYX13" s="12"/>
      <c r="PYY13" s="11"/>
      <c r="PYZ13" s="18"/>
      <c r="PZA13" s="17"/>
      <c r="PZB13" s="17"/>
      <c r="PZC13" s="17"/>
      <c r="PZD13" s="11"/>
      <c r="PZE13" s="11"/>
      <c r="PZF13" s="11"/>
      <c r="PZG13" s="11"/>
      <c r="PZH13" s="12"/>
      <c r="PZI13" s="11"/>
      <c r="PZJ13" s="18"/>
      <c r="PZK13" s="17"/>
      <c r="PZL13" s="17"/>
      <c r="PZM13" s="17"/>
      <c r="PZN13" s="11"/>
      <c r="PZO13" s="11"/>
      <c r="PZP13" s="11"/>
      <c r="PZQ13" s="11"/>
      <c r="PZR13" s="12"/>
      <c r="PZS13" s="11"/>
      <c r="PZT13" s="18"/>
      <c r="PZU13" s="17"/>
      <c r="PZV13" s="17"/>
      <c r="PZW13" s="17"/>
      <c r="PZX13" s="11"/>
      <c r="PZY13" s="11"/>
      <c r="PZZ13" s="11"/>
      <c r="QAA13" s="11"/>
      <c r="QAB13" s="12"/>
      <c r="QAC13" s="11"/>
      <c r="QAD13" s="18"/>
      <c r="QAE13" s="17"/>
      <c r="QAF13" s="17"/>
      <c r="QAG13" s="17"/>
      <c r="QAH13" s="11"/>
      <c r="QAI13" s="11"/>
      <c r="QAJ13" s="11"/>
      <c r="QAK13" s="11"/>
      <c r="QAL13" s="12"/>
      <c r="QAM13" s="11"/>
      <c r="QAN13" s="18"/>
      <c r="QAO13" s="17"/>
      <c r="QAP13" s="17"/>
      <c r="QAQ13" s="17"/>
      <c r="QAR13" s="11"/>
      <c r="QAS13" s="11"/>
      <c r="QAT13" s="11"/>
      <c r="QAU13" s="11"/>
      <c r="QAV13" s="12"/>
      <c r="QAW13" s="11"/>
      <c r="QAX13" s="18"/>
      <c r="QAY13" s="17"/>
      <c r="QAZ13" s="17"/>
      <c r="QBA13" s="17"/>
      <c r="QBB13" s="11"/>
      <c r="QBC13" s="11"/>
      <c r="QBD13" s="11"/>
      <c r="QBE13" s="11"/>
      <c r="QBF13" s="12"/>
      <c r="QBG13" s="11"/>
      <c r="QBH13" s="18"/>
      <c r="QBI13" s="17"/>
      <c r="QBJ13" s="17"/>
      <c r="QBK13" s="17"/>
      <c r="QBL13" s="11"/>
      <c r="QBM13" s="11"/>
      <c r="QBN13" s="11"/>
      <c r="QBO13" s="11"/>
      <c r="QBP13" s="12"/>
      <c r="QBQ13" s="11"/>
      <c r="QBR13" s="18"/>
      <c r="QBS13" s="17"/>
      <c r="QBT13" s="17"/>
      <c r="QBU13" s="17"/>
      <c r="QBV13" s="11"/>
      <c r="QBW13" s="11"/>
      <c r="QBX13" s="11"/>
      <c r="QBY13" s="11"/>
      <c r="QBZ13" s="12"/>
      <c r="QCA13" s="11"/>
      <c r="QCB13" s="18"/>
      <c r="QCC13" s="17"/>
      <c r="QCD13" s="17"/>
      <c r="QCE13" s="17"/>
      <c r="QCF13" s="11"/>
      <c r="QCG13" s="11"/>
      <c r="QCH13" s="11"/>
      <c r="QCI13" s="11"/>
      <c r="QCJ13" s="12"/>
      <c r="QCK13" s="11"/>
      <c r="QCL13" s="18"/>
      <c r="QCM13" s="17"/>
      <c r="QCN13" s="17"/>
      <c r="QCO13" s="17"/>
      <c r="QCP13" s="11"/>
      <c r="QCQ13" s="11"/>
      <c r="QCR13" s="11"/>
      <c r="QCS13" s="11"/>
      <c r="QCT13" s="12"/>
      <c r="QCU13" s="11"/>
      <c r="QCV13" s="18"/>
      <c r="QCW13" s="17"/>
      <c r="QCX13" s="17"/>
      <c r="QCY13" s="17"/>
      <c r="QCZ13" s="11"/>
      <c r="QDA13" s="11"/>
      <c r="QDB13" s="11"/>
      <c r="QDC13" s="11"/>
      <c r="QDD13" s="12"/>
      <c r="QDE13" s="11"/>
      <c r="QDF13" s="18"/>
      <c r="QDG13" s="17"/>
      <c r="QDH13" s="17"/>
      <c r="QDI13" s="17"/>
      <c r="QDJ13" s="11"/>
      <c r="QDK13" s="11"/>
      <c r="QDL13" s="11"/>
      <c r="QDM13" s="11"/>
      <c r="QDN13" s="12"/>
      <c r="QDO13" s="11"/>
      <c r="QDP13" s="18"/>
      <c r="QDQ13" s="17"/>
      <c r="QDR13" s="17"/>
      <c r="QDS13" s="17"/>
      <c r="QDT13" s="11"/>
      <c r="QDU13" s="11"/>
      <c r="QDV13" s="11"/>
      <c r="QDW13" s="11"/>
      <c r="QDX13" s="12"/>
      <c r="QDY13" s="11"/>
      <c r="QDZ13" s="18"/>
      <c r="QEA13" s="17"/>
      <c r="QEB13" s="17"/>
      <c r="QEC13" s="17"/>
      <c r="QED13" s="11"/>
      <c r="QEE13" s="11"/>
      <c r="QEF13" s="11"/>
      <c r="QEG13" s="11"/>
      <c r="QEH13" s="12"/>
      <c r="QEI13" s="11"/>
      <c r="QEJ13" s="18"/>
      <c r="QEK13" s="17"/>
      <c r="QEL13" s="17"/>
      <c r="QEM13" s="17"/>
      <c r="QEN13" s="11"/>
      <c r="QEO13" s="11"/>
      <c r="QEP13" s="11"/>
      <c r="QEQ13" s="11"/>
      <c r="QER13" s="12"/>
      <c r="QES13" s="11"/>
      <c r="QET13" s="18"/>
      <c r="QEU13" s="17"/>
      <c r="QEV13" s="17"/>
      <c r="QEW13" s="17"/>
      <c r="QEX13" s="11"/>
      <c r="QEY13" s="11"/>
      <c r="QEZ13" s="11"/>
      <c r="QFA13" s="11"/>
      <c r="QFB13" s="12"/>
      <c r="QFC13" s="11"/>
      <c r="QFD13" s="18"/>
      <c r="QFE13" s="17"/>
      <c r="QFF13" s="17"/>
      <c r="QFG13" s="17"/>
      <c r="QFH13" s="11"/>
      <c r="QFI13" s="11"/>
      <c r="QFJ13" s="11"/>
      <c r="QFK13" s="11"/>
      <c r="QFL13" s="12"/>
      <c r="QFM13" s="11"/>
      <c r="QFN13" s="18"/>
      <c r="QFO13" s="17"/>
      <c r="QFP13" s="17"/>
      <c r="QFQ13" s="17"/>
      <c r="QFR13" s="11"/>
      <c r="QFS13" s="11"/>
      <c r="QFT13" s="11"/>
      <c r="QFU13" s="11"/>
      <c r="QFV13" s="12"/>
      <c r="QFW13" s="11"/>
      <c r="QFX13" s="18"/>
      <c r="QFY13" s="17"/>
      <c r="QFZ13" s="17"/>
      <c r="QGA13" s="17"/>
      <c r="QGB13" s="11"/>
      <c r="QGC13" s="11"/>
      <c r="QGD13" s="11"/>
      <c r="QGE13" s="11"/>
      <c r="QGF13" s="12"/>
      <c r="QGG13" s="11"/>
      <c r="QGH13" s="18"/>
      <c r="QGI13" s="17"/>
      <c r="QGJ13" s="17"/>
      <c r="QGK13" s="17"/>
      <c r="QGL13" s="11"/>
      <c r="QGM13" s="11"/>
      <c r="QGN13" s="11"/>
      <c r="QGO13" s="11"/>
      <c r="QGP13" s="12"/>
      <c r="QGQ13" s="11"/>
      <c r="QGR13" s="18"/>
      <c r="QGS13" s="17"/>
      <c r="QGT13" s="17"/>
      <c r="QGU13" s="17"/>
      <c r="QGV13" s="11"/>
      <c r="QGW13" s="11"/>
      <c r="QGX13" s="11"/>
      <c r="QGY13" s="11"/>
      <c r="QGZ13" s="12"/>
      <c r="QHA13" s="11"/>
      <c r="QHB13" s="18"/>
      <c r="QHC13" s="17"/>
      <c r="QHD13" s="17"/>
      <c r="QHE13" s="17"/>
      <c r="QHF13" s="11"/>
      <c r="QHG13" s="11"/>
      <c r="QHH13" s="11"/>
      <c r="QHI13" s="11"/>
      <c r="QHJ13" s="12"/>
      <c r="QHK13" s="11"/>
      <c r="QHL13" s="18"/>
      <c r="QHM13" s="17"/>
      <c r="QHN13" s="17"/>
      <c r="QHO13" s="17"/>
      <c r="QHP13" s="11"/>
      <c r="QHQ13" s="11"/>
      <c r="QHR13" s="11"/>
      <c r="QHS13" s="11"/>
      <c r="QHT13" s="12"/>
      <c r="QHU13" s="11"/>
      <c r="QHV13" s="18"/>
      <c r="QHW13" s="17"/>
      <c r="QHX13" s="17"/>
      <c r="QHY13" s="17"/>
      <c r="QHZ13" s="11"/>
      <c r="QIA13" s="11"/>
      <c r="QIB13" s="11"/>
      <c r="QIC13" s="11"/>
      <c r="QID13" s="12"/>
      <c r="QIE13" s="11"/>
      <c r="QIF13" s="18"/>
      <c r="QIG13" s="17"/>
      <c r="QIH13" s="17"/>
      <c r="QII13" s="17"/>
      <c r="QIJ13" s="11"/>
      <c r="QIK13" s="11"/>
      <c r="QIL13" s="11"/>
      <c r="QIM13" s="11"/>
      <c r="QIN13" s="12"/>
      <c r="QIO13" s="11"/>
      <c r="QIP13" s="18"/>
      <c r="QIQ13" s="17"/>
      <c r="QIR13" s="17"/>
      <c r="QIS13" s="17"/>
      <c r="QIT13" s="11"/>
      <c r="QIU13" s="11"/>
      <c r="QIV13" s="11"/>
      <c r="QIW13" s="11"/>
      <c r="QIX13" s="12"/>
      <c r="QIY13" s="11"/>
      <c r="QIZ13" s="18"/>
      <c r="QJA13" s="17"/>
      <c r="QJB13" s="17"/>
      <c r="QJC13" s="17"/>
      <c r="QJD13" s="11"/>
      <c r="QJE13" s="11"/>
      <c r="QJF13" s="11"/>
      <c r="QJG13" s="11"/>
      <c r="QJH13" s="12"/>
      <c r="QJI13" s="11"/>
      <c r="QJJ13" s="18"/>
      <c r="QJK13" s="17"/>
      <c r="QJL13" s="17"/>
      <c r="QJM13" s="17"/>
      <c r="QJN13" s="11"/>
      <c r="QJO13" s="11"/>
      <c r="QJP13" s="11"/>
      <c r="QJQ13" s="11"/>
      <c r="QJR13" s="12"/>
      <c r="QJS13" s="11"/>
      <c r="QJT13" s="18"/>
      <c r="QJU13" s="17"/>
      <c r="QJV13" s="17"/>
      <c r="QJW13" s="17"/>
      <c r="QJX13" s="11"/>
      <c r="QJY13" s="11"/>
      <c r="QJZ13" s="11"/>
      <c r="QKA13" s="11"/>
      <c r="QKB13" s="12"/>
      <c r="QKC13" s="11"/>
      <c r="QKD13" s="18"/>
      <c r="QKE13" s="17"/>
      <c r="QKF13" s="17"/>
      <c r="QKG13" s="17"/>
      <c r="QKH13" s="11"/>
      <c r="QKI13" s="11"/>
      <c r="QKJ13" s="11"/>
      <c r="QKK13" s="11"/>
      <c r="QKL13" s="12"/>
      <c r="QKM13" s="11"/>
      <c r="QKN13" s="18"/>
      <c r="QKO13" s="17"/>
      <c r="QKP13" s="17"/>
      <c r="QKQ13" s="17"/>
      <c r="QKR13" s="11"/>
      <c r="QKS13" s="11"/>
      <c r="QKT13" s="11"/>
      <c r="QKU13" s="11"/>
      <c r="QKV13" s="12"/>
      <c r="QKW13" s="11"/>
      <c r="QKX13" s="18"/>
      <c r="QKY13" s="17"/>
      <c r="QKZ13" s="17"/>
      <c r="QLA13" s="17"/>
      <c r="QLB13" s="11"/>
      <c r="QLC13" s="11"/>
      <c r="QLD13" s="11"/>
      <c r="QLE13" s="11"/>
      <c r="QLF13" s="12"/>
      <c r="QLG13" s="11"/>
      <c r="QLH13" s="18"/>
      <c r="QLI13" s="17"/>
      <c r="QLJ13" s="17"/>
      <c r="QLK13" s="17"/>
      <c r="QLL13" s="11"/>
      <c r="QLM13" s="11"/>
      <c r="QLN13" s="11"/>
      <c r="QLO13" s="11"/>
      <c r="QLP13" s="12"/>
      <c r="QLQ13" s="11"/>
      <c r="QLR13" s="18"/>
      <c r="QLS13" s="17"/>
      <c r="QLT13" s="17"/>
      <c r="QLU13" s="17"/>
      <c r="QLV13" s="11"/>
      <c r="QLW13" s="11"/>
      <c r="QLX13" s="11"/>
      <c r="QLY13" s="11"/>
      <c r="QLZ13" s="12"/>
      <c r="QMA13" s="11"/>
      <c r="QMB13" s="18"/>
      <c r="QMC13" s="17"/>
      <c r="QMD13" s="17"/>
      <c r="QME13" s="17"/>
      <c r="QMF13" s="11"/>
      <c r="QMG13" s="11"/>
      <c r="QMH13" s="11"/>
      <c r="QMI13" s="11"/>
      <c r="QMJ13" s="12"/>
      <c r="QMK13" s="11"/>
      <c r="QML13" s="18"/>
      <c r="QMM13" s="17"/>
      <c r="QMN13" s="17"/>
      <c r="QMO13" s="17"/>
      <c r="QMP13" s="11"/>
      <c r="QMQ13" s="11"/>
      <c r="QMR13" s="11"/>
      <c r="QMS13" s="11"/>
      <c r="QMT13" s="12"/>
      <c r="QMU13" s="11"/>
      <c r="QMV13" s="18"/>
      <c r="QMW13" s="17"/>
      <c r="QMX13" s="17"/>
      <c r="QMY13" s="17"/>
      <c r="QMZ13" s="11"/>
      <c r="QNA13" s="11"/>
      <c r="QNB13" s="11"/>
      <c r="QNC13" s="11"/>
      <c r="QND13" s="12"/>
      <c r="QNE13" s="11"/>
      <c r="QNF13" s="18"/>
      <c r="QNG13" s="17"/>
      <c r="QNH13" s="17"/>
      <c r="QNI13" s="17"/>
      <c r="QNJ13" s="11"/>
      <c r="QNK13" s="11"/>
      <c r="QNL13" s="11"/>
      <c r="QNM13" s="11"/>
      <c r="QNN13" s="12"/>
      <c r="QNO13" s="11"/>
      <c r="QNP13" s="18"/>
      <c r="QNQ13" s="17"/>
      <c r="QNR13" s="17"/>
      <c r="QNS13" s="17"/>
      <c r="QNT13" s="11"/>
      <c r="QNU13" s="11"/>
      <c r="QNV13" s="11"/>
      <c r="QNW13" s="11"/>
      <c r="QNX13" s="12"/>
      <c r="QNY13" s="11"/>
      <c r="QNZ13" s="18"/>
      <c r="QOA13" s="17"/>
      <c r="QOB13" s="17"/>
      <c r="QOC13" s="17"/>
      <c r="QOD13" s="11"/>
      <c r="QOE13" s="11"/>
      <c r="QOF13" s="11"/>
      <c r="QOG13" s="11"/>
      <c r="QOH13" s="12"/>
      <c r="QOI13" s="11"/>
      <c r="QOJ13" s="18"/>
      <c r="QOK13" s="17"/>
      <c r="QOL13" s="17"/>
      <c r="QOM13" s="17"/>
      <c r="QON13" s="11"/>
      <c r="QOO13" s="11"/>
      <c r="QOP13" s="11"/>
      <c r="QOQ13" s="11"/>
      <c r="QOR13" s="12"/>
      <c r="QOS13" s="11"/>
      <c r="QOT13" s="18"/>
      <c r="QOU13" s="17"/>
      <c r="QOV13" s="17"/>
      <c r="QOW13" s="17"/>
      <c r="QOX13" s="11"/>
      <c r="QOY13" s="11"/>
      <c r="QOZ13" s="11"/>
      <c r="QPA13" s="11"/>
      <c r="QPB13" s="12"/>
      <c r="QPC13" s="11"/>
      <c r="QPD13" s="18"/>
      <c r="QPE13" s="17"/>
      <c r="QPF13" s="17"/>
      <c r="QPG13" s="17"/>
      <c r="QPH13" s="11"/>
      <c r="QPI13" s="11"/>
      <c r="QPJ13" s="11"/>
      <c r="QPK13" s="11"/>
      <c r="QPL13" s="12"/>
      <c r="QPM13" s="11"/>
      <c r="QPN13" s="18"/>
      <c r="QPO13" s="17"/>
      <c r="QPP13" s="17"/>
      <c r="QPQ13" s="17"/>
      <c r="QPR13" s="11"/>
      <c r="QPS13" s="11"/>
      <c r="QPT13" s="11"/>
      <c r="QPU13" s="11"/>
      <c r="QPV13" s="12"/>
      <c r="QPW13" s="11"/>
      <c r="QPX13" s="18"/>
      <c r="QPY13" s="17"/>
      <c r="QPZ13" s="17"/>
      <c r="QQA13" s="17"/>
      <c r="QQB13" s="11"/>
      <c r="QQC13" s="11"/>
      <c r="QQD13" s="11"/>
      <c r="QQE13" s="11"/>
      <c r="QQF13" s="12"/>
      <c r="QQG13" s="11"/>
      <c r="QQH13" s="18"/>
      <c r="QQI13" s="17"/>
      <c r="QQJ13" s="17"/>
      <c r="QQK13" s="17"/>
      <c r="QQL13" s="11"/>
      <c r="QQM13" s="11"/>
      <c r="QQN13" s="11"/>
      <c r="QQO13" s="11"/>
      <c r="QQP13" s="12"/>
      <c r="QQQ13" s="11"/>
      <c r="QQR13" s="18"/>
      <c r="QQS13" s="17"/>
      <c r="QQT13" s="17"/>
      <c r="QQU13" s="17"/>
      <c r="QQV13" s="11"/>
      <c r="QQW13" s="11"/>
      <c r="QQX13" s="11"/>
      <c r="QQY13" s="11"/>
      <c r="QQZ13" s="12"/>
      <c r="QRA13" s="11"/>
      <c r="QRB13" s="18"/>
      <c r="QRC13" s="17"/>
      <c r="QRD13" s="17"/>
      <c r="QRE13" s="17"/>
      <c r="QRF13" s="11"/>
      <c r="QRG13" s="11"/>
      <c r="QRH13" s="11"/>
      <c r="QRI13" s="11"/>
      <c r="QRJ13" s="12"/>
      <c r="QRK13" s="11"/>
      <c r="QRL13" s="18"/>
      <c r="QRM13" s="17"/>
      <c r="QRN13" s="17"/>
      <c r="QRO13" s="17"/>
      <c r="QRP13" s="11"/>
      <c r="QRQ13" s="11"/>
      <c r="QRR13" s="11"/>
      <c r="QRS13" s="11"/>
      <c r="QRT13" s="12"/>
      <c r="QRU13" s="11"/>
      <c r="QRV13" s="18"/>
      <c r="QRW13" s="17"/>
      <c r="QRX13" s="17"/>
      <c r="QRY13" s="17"/>
      <c r="QRZ13" s="11"/>
      <c r="QSA13" s="11"/>
      <c r="QSB13" s="11"/>
      <c r="QSC13" s="11"/>
      <c r="QSD13" s="12"/>
      <c r="QSE13" s="11"/>
      <c r="QSF13" s="18"/>
      <c r="QSG13" s="17"/>
      <c r="QSH13" s="17"/>
      <c r="QSI13" s="17"/>
      <c r="QSJ13" s="11"/>
      <c r="QSK13" s="11"/>
      <c r="QSL13" s="11"/>
      <c r="QSM13" s="11"/>
      <c r="QSN13" s="12"/>
      <c r="QSO13" s="11"/>
      <c r="QSP13" s="18"/>
      <c r="QSQ13" s="17"/>
      <c r="QSR13" s="17"/>
      <c r="QSS13" s="17"/>
      <c r="QST13" s="11"/>
      <c r="QSU13" s="11"/>
      <c r="QSV13" s="11"/>
      <c r="QSW13" s="11"/>
      <c r="QSX13" s="12"/>
      <c r="QSY13" s="11"/>
      <c r="QSZ13" s="18"/>
      <c r="QTA13" s="17"/>
      <c r="QTB13" s="17"/>
      <c r="QTC13" s="17"/>
      <c r="QTD13" s="11"/>
      <c r="QTE13" s="11"/>
      <c r="QTF13" s="11"/>
      <c r="QTG13" s="11"/>
      <c r="QTH13" s="12"/>
      <c r="QTI13" s="11"/>
      <c r="QTJ13" s="18"/>
      <c r="QTK13" s="17"/>
      <c r="QTL13" s="17"/>
      <c r="QTM13" s="17"/>
      <c r="QTN13" s="11"/>
      <c r="QTO13" s="11"/>
      <c r="QTP13" s="11"/>
      <c r="QTQ13" s="11"/>
      <c r="QTR13" s="12"/>
      <c r="QTS13" s="11"/>
      <c r="QTT13" s="18"/>
      <c r="QTU13" s="17"/>
      <c r="QTV13" s="17"/>
      <c r="QTW13" s="17"/>
      <c r="QTX13" s="11"/>
      <c r="QTY13" s="11"/>
      <c r="QTZ13" s="11"/>
      <c r="QUA13" s="11"/>
      <c r="QUB13" s="12"/>
      <c r="QUC13" s="11"/>
      <c r="QUD13" s="18"/>
      <c r="QUE13" s="17"/>
      <c r="QUF13" s="17"/>
      <c r="QUG13" s="17"/>
      <c r="QUH13" s="11"/>
      <c r="QUI13" s="11"/>
      <c r="QUJ13" s="11"/>
      <c r="QUK13" s="11"/>
      <c r="QUL13" s="12"/>
      <c r="QUM13" s="11"/>
      <c r="QUN13" s="18"/>
      <c r="QUO13" s="17"/>
      <c r="QUP13" s="17"/>
      <c r="QUQ13" s="17"/>
      <c r="QUR13" s="11"/>
      <c r="QUS13" s="11"/>
      <c r="QUT13" s="11"/>
      <c r="QUU13" s="11"/>
      <c r="QUV13" s="12"/>
      <c r="QUW13" s="11"/>
      <c r="QUX13" s="18"/>
      <c r="QUY13" s="17"/>
      <c r="QUZ13" s="17"/>
      <c r="QVA13" s="17"/>
      <c r="QVB13" s="11"/>
      <c r="QVC13" s="11"/>
      <c r="QVD13" s="11"/>
      <c r="QVE13" s="11"/>
      <c r="QVF13" s="12"/>
      <c r="QVG13" s="11"/>
      <c r="QVH13" s="18"/>
      <c r="QVI13" s="17"/>
      <c r="QVJ13" s="17"/>
      <c r="QVK13" s="17"/>
      <c r="QVL13" s="11"/>
      <c r="QVM13" s="11"/>
      <c r="QVN13" s="11"/>
      <c r="QVO13" s="11"/>
      <c r="QVP13" s="12"/>
      <c r="QVQ13" s="11"/>
      <c r="QVR13" s="18"/>
      <c r="QVS13" s="17"/>
      <c r="QVT13" s="17"/>
      <c r="QVU13" s="17"/>
      <c r="QVV13" s="11"/>
      <c r="QVW13" s="11"/>
      <c r="QVX13" s="11"/>
      <c r="QVY13" s="11"/>
      <c r="QVZ13" s="12"/>
      <c r="QWA13" s="11"/>
      <c r="QWB13" s="18"/>
      <c r="QWC13" s="17"/>
      <c r="QWD13" s="17"/>
      <c r="QWE13" s="17"/>
      <c r="QWF13" s="11"/>
      <c r="QWG13" s="11"/>
      <c r="QWH13" s="11"/>
      <c r="QWI13" s="11"/>
      <c r="QWJ13" s="12"/>
      <c r="QWK13" s="11"/>
      <c r="QWL13" s="18"/>
      <c r="QWM13" s="17"/>
      <c r="QWN13" s="17"/>
      <c r="QWO13" s="17"/>
      <c r="QWP13" s="11"/>
      <c r="QWQ13" s="11"/>
      <c r="QWR13" s="11"/>
      <c r="QWS13" s="11"/>
      <c r="QWT13" s="12"/>
      <c r="QWU13" s="11"/>
      <c r="QWV13" s="18"/>
      <c r="QWW13" s="17"/>
      <c r="QWX13" s="17"/>
      <c r="QWY13" s="17"/>
      <c r="QWZ13" s="11"/>
      <c r="QXA13" s="11"/>
      <c r="QXB13" s="11"/>
      <c r="QXC13" s="11"/>
      <c r="QXD13" s="12"/>
      <c r="QXE13" s="11"/>
      <c r="QXF13" s="18"/>
      <c r="QXG13" s="17"/>
      <c r="QXH13" s="17"/>
      <c r="QXI13" s="17"/>
      <c r="QXJ13" s="11"/>
      <c r="QXK13" s="11"/>
      <c r="QXL13" s="11"/>
      <c r="QXM13" s="11"/>
      <c r="QXN13" s="12"/>
      <c r="QXO13" s="11"/>
      <c r="QXP13" s="18"/>
      <c r="QXQ13" s="17"/>
      <c r="QXR13" s="17"/>
      <c r="QXS13" s="17"/>
      <c r="QXT13" s="11"/>
      <c r="QXU13" s="11"/>
      <c r="QXV13" s="11"/>
      <c r="QXW13" s="11"/>
      <c r="QXX13" s="12"/>
      <c r="QXY13" s="11"/>
      <c r="QXZ13" s="18"/>
      <c r="QYA13" s="17"/>
      <c r="QYB13" s="17"/>
      <c r="QYC13" s="17"/>
      <c r="QYD13" s="11"/>
      <c r="QYE13" s="11"/>
      <c r="QYF13" s="11"/>
      <c r="QYG13" s="11"/>
      <c r="QYH13" s="12"/>
      <c r="QYI13" s="11"/>
      <c r="QYJ13" s="18"/>
      <c r="QYK13" s="17"/>
      <c r="QYL13" s="17"/>
      <c r="QYM13" s="17"/>
      <c r="QYN13" s="11"/>
      <c r="QYO13" s="11"/>
      <c r="QYP13" s="11"/>
      <c r="QYQ13" s="11"/>
      <c r="QYR13" s="12"/>
      <c r="QYS13" s="11"/>
      <c r="QYT13" s="18"/>
      <c r="QYU13" s="17"/>
      <c r="QYV13" s="17"/>
      <c r="QYW13" s="17"/>
      <c r="QYX13" s="11"/>
      <c r="QYY13" s="11"/>
      <c r="QYZ13" s="11"/>
      <c r="QZA13" s="11"/>
      <c r="QZB13" s="12"/>
      <c r="QZC13" s="11"/>
      <c r="QZD13" s="18"/>
      <c r="QZE13" s="17"/>
      <c r="QZF13" s="17"/>
      <c r="QZG13" s="17"/>
      <c r="QZH13" s="11"/>
      <c r="QZI13" s="11"/>
      <c r="QZJ13" s="11"/>
      <c r="QZK13" s="11"/>
      <c r="QZL13" s="12"/>
      <c r="QZM13" s="11"/>
      <c r="QZN13" s="18"/>
      <c r="QZO13" s="17"/>
      <c r="QZP13" s="17"/>
      <c r="QZQ13" s="17"/>
      <c r="QZR13" s="11"/>
      <c r="QZS13" s="11"/>
      <c r="QZT13" s="11"/>
      <c r="QZU13" s="11"/>
      <c r="QZV13" s="12"/>
      <c r="QZW13" s="11"/>
      <c r="QZX13" s="18"/>
      <c r="QZY13" s="17"/>
      <c r="QZZ13" s="17"/>
      <c r="RAA13" s="17"/>
      <c r="RAB13" s="11"/>
      <c r="RAC13" s="11"/>
      <c r="RAD13" s="11"/>
      <c r="RAE13" s="11"/>
      <c r="RAF13" s="12"/>
      <c r="RAG13" s="11"/>
      <c r="RAH13" s="18"/>
      <c r="RAI13" s="17"/>
      <c r="RAJ13" s="17"/>
      <c r="RAK13" s="17"/>
      <c r="RAL13" s="11"/>
      <c r="RAM13" s="11"/>
      <c r="RAN13" s="11"/>
      <c r="RAO13" s="11"/>
      <c r="RAP13" s="12"/>
      <c r="RAQ13" s="11"/>
      <c r="RAR13" s="18"/>
      <c r="RAS13" s="17"/>
      <c r="RAT13" s="17"/>
      <c r="RAU13" s="17"/>
      <c r="RAV13" s="11"/>
      <c r="RAW13" s="11"/>
      <c r="RAX13" s="11"/>
      <c r="RAY13" s="11"/>
      <c r="RAZ13" s="12"/>
      <c r="RBA13" s="11"/>
      <c r="RBB13" s="18"/>
      <c r="RBC13" s="17"/>
      <c r="RBD13" s="17"/>
      <c r="RBE13" s="17"/>
      <c r="RBF13" s="11"/>
      <c r="RBG13" s="11"/>
      <c r="RBH13" s="11"/>
      <c r="RBI13" s="11"/>
      <c r="RBJ13" s="12"/>
      <c r="RBK13" s="11"/>
      <c r="RBL13" s="18"/>
      <c r="RBM13" s="17"/>
      <c r="RBN13" s="17"/>
      <c r="RBO13" s="17"/>
      <c r="RBP13" s="11"/>
      <c r="RBQ13" s="11"/>
      <c r="RBR13" s="11"/>
      <c r="RBS13" s="11"/>
      <c r="RBT13" s="12"/>
      <c r="RBU13" s="11"/>
      <c r="RBV13" s="18"/>
      <c r="RBW13" s="17"/>
      <c r="RBX13" s="17"/>
      <c r="RBY13" s="17"/>
      <c r="RBZ13" s="11"/>
      <c r="RCA13" s="11"/>
      <c r="RCB13" s="11"/>
      <c r="RCC13" s="11"/>
      <c r="RCD13" s="12"/>
      <c r="RCE13" s="11"/>
      <c r="RCF13" s="18"/>
      <c r="RCG13" s="17"/>
      <c r="RCH13" s="17"/>
      <c r="RCI13" s="17"/>
      <c r="RCJ13" s="11"/>
      <c r="RCK13" s="11"/>
      <c r="RCL13" s="11"/>
      <c r="RCM13" s="11"/>
      <c r="RCN13" s="12"/>
      <c r="RCO13" s="11"/>
      <c r="RCP13" s="18"/>
      <c r="RCQ13" s="17"/>
      <c r="RCR13" s="17"/>
      <c r="RCS13" s="17"/>
      <c r="RCT13" s="11"/>
      <c r="RCU13" s="11"/>
      <c r="RCV13" s="11"/>
      <c r="RCW13" s="11"/>
      <c r="RCX13" s="12"/>
      <c r="RCY13" s="11"/>
      <c r="RCZ13" s="18"/>
      <c r="RDA13" s="17"/>
      <c r="RDB13" s="17"/>
      <c r="RDC13" s="17"/>
      <c r="RDD13" s="11"/>
      <c r="RDE13" s="11"/>
      <c r="RDF13" s="11"/>
      <c r="RDG13" s="11"/>
      <c r="RDH13" s="12"/>
      <c r="RDI13" s="11"/>
      <c r="RDJ13" s="18"/>
      <c r="RDK13" s="17"/>
      <c r="RDL13" s="17"/>
      <c r="RDM13" s="17"/>
      <c r="RDN13" s="11"/>
      <c r="RDO13" s="11"/>
      <c r="RDP13" s="11"/>
      <c r="RDQ13" s="11"/>
      <c r="RDR13" s="12"/>
      <c r="RDS13" s="11"/>
      <c r="RDT13" s="18"/>
      <c r="RDU13" s="17"/>
      <c r="RDV13" s="17"/>
      <c r="RDW13" s="17"/>
      <c r="RDX13" s="11"/>
      <c r="RDY13" s="11"/>
      <c r="RDZ13" s="11"/>
      <c r="REA13" s="11"/>
      <c r="REB13" s="12"/>
      <c r="REC13" s="11"/>
      <c r="RED13" s="18"/>
      <c r="REE13" s="17"/>
      <c r="REF13" s="17"/>
      <c r="REG13" s="17"/>
      <c r="REH13" s="11"/>
      <c r="REI13" s="11"/>
      <c r="REJ13" s="11"/>
      <c r="REK13" s="11"/>
      <c r="REL13" s="12"/>
      <c r="REM13" s="11"/>
      <c r="REN13" s="18"/>
      <c r="REO13" s="17"/>
      <c r="REP13" s="17"/>
      <c r="REQ13" s="17"/>
      <c r="RER13" s="11"/>
      <c r="RES13" s="11"/>
      <c r="RET13" s="11"/>
      <c r="REU13" s="11"/>
      <c r="REV13" s="12"/>
      <c r="REW13" s="11"/>
      <c r="REX13" s="18"/>
      <c r="REY13" s="17"/>
      <c r="REZ13" s="17"/>
      <c r="RFA13" s="17"/>
      <c r="RFB13" s="11"/>
      <c r="RFC13" s="11"/>
      <c r="RFD13" s="11"/>
      <c r="RFE13" s="11"/>
      <c r="RFF13" s="12"/>
      <c r="RFG13" s="11"/>
      <c r="RFH13" s="18"/>
      <c r="RFI13" s="17"/>
      <c r="RFJ13" s="17"/>
      <c r="RFK13" s="17"/>
      <c r="RFL13" s="11"/>
      <c r="RFM13" s="11"/>
      <c r="RFN13" s="11"/>
      <c r="RFO13" s="11"/>
      <c r="RFP13" s="12"/>
      <c r="RFQ13" s="11"/>
      <c r="RFR13" s="18"/>
      <c r="RFS13" s="17"/>
      <c r="RFT13" s="17"/>
      <c r="RFU13" s="17"/>
      <c r="RFV13" s="11"/>
      <c r="RFW13" s="11"/>
      <c r="RFX13" s="11"/>
      <c r="RFY13" s="11"/>
      <c r="RFZ13" s="12"/>
      <c r="RGA13" s="11"/>
      <c r="RGB13" s="18"/>
      <c r="RGC13" s="17"/>
      <c r="RGD13" s="17"/>
      <c r="RGE13" s="17"/>
      <c r="RGF13" s="11"/>
      <c r="RGG13" s="11"/>
      <c r="RGH13" s="11"/>
      <c r="RGI13" s="11"/>
      <c r="RGJ13" s="12"/>
      <c r="RGK13" s="11"/>
      <c r="RGL13" s="18"/>
      <c r="RGM13" s="17"/>
      <c r="RGN13" s="17"/>
      <c r="RGO13" s="17"/>
      <c r="RGP13" s="11"/>
      <c r="RGQ13" s="11"/>
      <c r="RGR13" s="11"/>
      <c r="RGS13" s="11"/>
      <c r="RGT13" s="12"/>
      <c r="RGU13" s="11"/>
      <c r="RGV13" s="18"/>
      <c r="RGW13" s="17"/>
      <c r="RGX13" s="17"/>
      <c r="RGY13" s="17"/>
      <c r="RGZ13" s="11"/>
      <c r="RHA13" s="11"/>
      <c r="RHB13" s="11"/>
      <c r="RHC13" s="11"/>
      <c r="RHD13" s="12"/>
      <c r="RHE13" s="11"/>
      <c r="RHF13" s="18"/>
      <c r="RHG13" s="17"/>
      <c r="RHH13" s="17"/>
      <c r="RHI13" s="17"/>
      <c r="RHJ13" s="11"/>
      <c r="RHK13" s="11"/>
      <c r="RHL13" s="11"/>
      <c r="RHM13" s="11"/>
      <c r="RHN13" s="12"/>
      <c r="RHO13" s="11"/>
      <c r="RHP13" s="18"/>
      <c r="RHQ13" s="17"/>
      <c r="RHR13" s="17"/>
      <c r="RHS13" s="17"/>
      <c r="RHT13" s="11"/>
      <c r="RHU13" s="11"/>
      <c r="RHV13" s="11"/>
      <c r="RHW13" s="11"/>
      <c r="RHX13" s="12"/>
      <c r="RHY13" s="11"/>
      <c r="RHZ13" s="18"/>
      <c r="RIA13" s="17"/>
      <c r="RIB13" s="17"/>
      <c r="RIC13" s="17"/>
      <c r="RID13" s="11"/>
      <c r="RIE13" s="11"/>
      <c r="RIF13" s="11"/>
      <c r="RIG13" s="11"/>
      <c r="RIH13" s="12"/>
      <c r="RII13" s="11"/>
      <c r="RIJ13" s="18"/>
      <c r="RIK13" s="17"/>
      <c r="RIL13" s="17"/>
      <c r="RIM13" s="17"/>
      <c r="RIN13" s="11"/>
      <c r="RIO13" s="11"/>
      <c r="RIP13" s="11"/>
      <c r="RIQ13" s="11"/>
      <c r="RIR13" s="12"/>
      <c r="RIS13" s="11"/>
      <c r="RIT13" s="18"/>
      <c r="RIU13" s="17"/>
      <c r="RIV13" s="17"/>
      <c r="RIW13" s="17"/>
      <c r="RIX13" s="11"/>
      <c r="RIY13" s="11"/>
      <c r="RIZ13" s="11"/>
      <c r="RJA13" s="11"/>
      <c r="RJB13" s="12"/>
      <c r="RJC13" s="11"/>
      <c r="RJD13" s="18"/>
      <c r="RJE13" s="17"/>
      <c r="RJF13" s="17"/>
      <c r="RJG13" s="17"/>
      <c r="RJH13" s="11"/>
      <c r="RJI13" s="11"/>
      <c r="RJJ13" s="11"/>
      <c r="RJK13" s="11"/>
      <c r="RJL13" s="12"/>
      <c r="RJM13" s="11"/>
      <c r="RJN13" s="18"/>
      <c r="RJO13" s="17"/>
      <c r="RJP13" s="17"/>
      <c r="RJQ13" s="17"/>
      <c r="RJR13" s="11"/>
      <c r="RJS13" s="11"/>
      <c r="RJT13" s="11"/>
      <c r="RJU13" s="11"/>
      <c r="RJV13" s="12"/>
      <c r="RJW13" s="11"/>
      <c r="RJX13" s="18"/>
      <c r="RJY13" s="17"/>
      <c r="RJZ13" s="17"/>
      <c r="RKA13" s="17"/>
      <c r="RKB13" s="11"/>
      <c r="RKC13" s="11"/>
      <c r="RKD13" s="11"/>
      <c r="RKE13" s="11"/>
      <c r="RKF13" s="12"/>
      <c r="RKG13" s="11"/>
      <c r="RKH13" s="18"/>
      <c r="RKI13" s="17"/>
      <c r="RKJ13" s="17"/>
      <c r="RKK13" s="17"/>
      <c r="RKL13" s="11"/>
      <c r="RKM13" s="11"/>
      <c r="RKN13" s="11"/>
      <c r="RKO13" s="11"/>
      <c r="RKP13" s="12"/>
      <c r="RKQ13" s="11"/>
      <c r="RKR13" s="18"/>
      <c r="RKS13" s="17"/>
      <c r="RKT13" s="17"/>
      <c r="RKU13" s="17"/>
      <c r="RKV13" s="11"/>
      <c r="RKW13" s="11"/>
      <c r="RKX13" s="11"/>
      <c r="RKY13" s="11"/>
      <c r="RKZ13" s="12"/>
      <c r="RLA13" s="11"/>
      <c r="RLB13" s="18"/>
      <c r="RLC13" s="17"/>
      <c r="RLD13" s="17"/>
      <c r="RLE13" s="17"/>
      <c r="RLF13" s="11"/>
      <c r="RLG13" s="11"/>
      <c r="RLH13" s="11"/>
      <c r="RLI13" s="11"/>
      <c r="RLJ13" s="12"/>
      <c r="RLK13" s="11"/>
      <c r="RLL13" s="18"/>
      <c r="RLM13" s="17"/>
      <c r="RLN13" s="17"/>
      <c r="RLO13" s="17"/>
      <c r="RLP13" s="11"/>
      <c r="RLQ13" s="11"/>
      <c r="RLR13" s="11"/>
      <c r="RLS13" s="11"/>
      <c r="RLT13" s="12"/>
      <c r="RLU13" s="11"/>
      <c r="RLV13" s="18"/>
      <c r="RLW13" s="17"/>
      <c r="RLX13" s="17"/>
      <c r="RLY13" s="17"/>
      <c r="RLZ13" s="11"/>
      <c r="RMA13" s="11"/>
      <c r="RMB13" s="11"/>
      <c r="RMC13" s="11"/>
      <c r="RMD13" s="12"/>
      <c r="RME13" s="11"/>
      <c r="RMF13" s="18"/>
      <c r="RMG13" s="17"/>
      <c r="RMH13" s="17"/>
      <c r="RMI13" s="17"/>
      <c r="RMJ13" s="11"/>
      <c r="RMK13" s="11"/>
      <c r="RML13" s="11"/>
      <c r="RMM13" s="11"/>
      <c r="RMN13" s="12"/>
      <c r="RMO13" s="11"/>
      <c r="RMP13" s="18"/>
      <c r="RMQ13" s="17"/>
      <c r="RMR13" s="17"/>
      <c r="RMS13" s="17"/>
      <c r="RMT13" s="11"/>
      <c r="RMU13" s="11"/>
      <c r="RMV13" s="11"/>
      <c r="RMW13" s="11"/>
      <c r="RMX13" s="12"/>
      <c r="RMY13" s="11"/>
      <c r="RMZ13" s="18"/>
      <c r="RNA13" s="17"/>
      <c r="RNB13" s="17"/>
      <c r="RNC13" s="17"/>
      <c r="RND13" s="11"/>
      <c r="RNE13" s="11"/>
      <c r="RNF13" s="11"/>
      <c r="RNG13" s="11"/>
      <c r="RNH13" s="12"/>
      <c r="RNI13" s="11"/>
      <c r="RNJ13" s="18"/>
      <c r="RNK13" s="17"/>
      <c r="RNL13" s="17"/>
      <c r="RNM13" s="17"/>
      <c r="RNN13" s="11"/>
      <c r="RNO13" s="11"/>
      <c r="RNP13" s="11"/>
      <c r="RNQ13" s="11"/>
      <c r="RNR13" s="12"/>
      <c r="RNS13" s="11"/>
      <c r="RNT13" s="18"/>
      <c r="RNU13" s="17"/>
      <c r="RNV13" s="17"/>
      <c r="RNW13" s="17"/>
      <c r="RNX13" s="11"/>
      <c r="RNY13" s="11"/>
      <c r="RNZ13" s="11"/>
      <c r="ROA13" s="11"/>
      <c r="ROB13" s="12"/>
      <c r="ROC13" s="11"/>
      <c r="ROD13" s="18"/>
      <c r="ROE13" s="17"/>
      <c r="ROF13" s="17"/>
      <c r="ROG13" s="17"/>
      <c r="ROH13" s="11"/>
      <c r="ROI13" s="11"/>
      <c r="ROJ13" s="11"/>
      <c r="ROK13" s="11"/>
      <c r="ROL13" s="12"/>
      <c r="ROM13" s="11"/>
      <c r="RON13" s="18"/>
      <c r="ROO13" s="17"/>
      <c r="ROP13" s="17"/>
      <c r="ROQ13" s="17"/>
      <c r="ROR13" s="11"/>
      <c r="ROS13" s="11"/>
      <c r="ROT13" s="11"/>
      <c r="ROU13" s="11"/>
      <c r="ROV13" s="12"/>
      <c r="ROW13" s="11"/>
      <c r="ROX13" s="18"/>
      <c r="ROY13" s="17"/>
      <c r="ROZ13" s="17"/>
      <c r="RPA13" s="17"/>
      <c r="RPB13" s="11"/>
      <c r="RPC13" s="11"/>
      <c r="RPD13" s="11"/>
      <c r="RPE13" s="11"/>
      <c r="RPF13" s="12"/>
      <c r="RPG13" s="11"/>
      <c r="RPH13" s="18"/>
      <c r="RPI13" s="17"/>
      <c r="RPJ13" s="17"/>
      <c r="RPK13" s="17"/>
      <c r="RPL13" s="11"/>
      <c r="RPM13" s="11"/>
      <c r="RPN13" s="11"/>
      <c r="RPO13" s="11"/>
      <c r="RPP13" s="12"/>
      <c r="RPQ13" s="11"/>
      <c r="RPR13" s="18"/>
      <c r="RPS13" s="17"/>
      <c r="RPT13" s="17"/>
      <c r="RPU13" s="17"/>
      <c r="RPV13" s="11"/>
      <c r="RPW13" s="11"/>
      <c r="RPX13" s="11"/>
      <c r="RPY13" s="11"/>
      <c r="RPZ13" s="12"/>
      <c r="RQA13" s="11"/>
      <c r="RQB13" s="18"/>
      <c r="RQC13" s="17"/>
      <c r="RQD13" s="17"/>
      <c r="RQE13" s="17"/>
      <c r="RQF13" s="11"/>
      <c r="RQG13" s="11"/>
      <c r="RQH13" s="11"/>
      <c r="RQI13" s="11"/>
      <c r="RQJ13" s="12"/>
      <c r="RQK13" s="11"/>
      <c r="RQL13" s="18"/>
      <c r="RQM13" s="17"/>
      <c r="RQN13" s="17"/>
      <c r="RQO13" s="17"/>
      <c r="RQP13" s="11"/>
      <c r="RQQ13" s="11"/>
      <c r="RQR13" s="11"/>
      <c r="RQS13" s="11"/>
      <c r="RQT13" s="12"/>
      <c r="RQU13" s="11"/>
      <c r="RQV13" s="18"/>
      <c r="RQW13" s="17"/>
      <c r="RQX13" s="17"/>
      <c r="RQY13" s="17"/>
      <c r="RQZ13" s="11"/>
      <c r="RRA13" s="11"/>
      <c r="RRB13" s="11"/>
      <c r="RRC13" s="11"/>
      <c r="RRD13" s="12"/>
      <c r="RRE13" s="11"/>
      <c r="RRF13" s="18"/>
      <c r="RRG13" s="17"/>
      <c r="RRH13" s="17"/>
      <c r="RRI13" s="17"/>
      <c r="RRJ13" s="11"/>
      <c r="RRK13" s="11"/>
      <c r="RRL13" s="11"/>
      <c r="RRM13" s="11"/>
      <c r="RRN13" s="12"/>
      <c r="RRO13" s="11"/>
      <c r="RRP13" s="18"/>
      <c r="RRQ13" s="17"/>
      <c r="RRR13" s="17"/>
      <c r="RRS13" s="17"/>
      <c r="RRT13" s="11"/>
      <c r="RRU13" s="11"/>
      <c r="RRV13" s="11"/>
      <c r="RRW13" s="11"/>
      <c r="RRX13" s="12"/>
      <c r="RRY13" s="11"/>
      <c r="RRZ13" s="18"/>
      <c r="RSA13" s="17"/>
      <c r="RSB13" s="17"/>
      <c r="RSC13" s="17"/>
      <c r="RSD13" s="11"/>
      <c r="RSE13" s="11"/>
      <c r="RSF13" s="11"/>
      <c r="RSG13" s="11"/>
      <c r="RSH13" s="12"/>
      <c r="RSI13" s="11"/>
      <c r="RSJ13" s="18"/>
      <c r="RSK13" s="17"/>
      <c r="RSL13" s="17"/>
      <c r="RSM13" s="17"/>
      <c r="RSN13" s="11"/>
      <c r="RSO13" s="11"/>
      <c r="RSP13" s="11"/>
      <c r="RSQ13" s="11"/>
      <c r="RSR13" s="12"/>
      <c r="RSS13" s="11"/>
      <c r="RST13" s="18"/>
      <c r="RSU13" s="17"/>
      <c r="RSV13" s="17"/>
      <c r="RSW13" s="17"/>
      <c r="RSX13" s="11"/>
      <c r="RSY13" s="11"/>
      <c r="RSZ13" s="11"/>
      <c r="RTA13" s="11"/>
      <c r="RTB13" s="12"/>
      <c r="RTC13" s="11"/>
      <c r="RTD13" s="18"/>
      <c r="RTE13" s="17"/>
      <c r="RTF13" s="17"/>
      <c r="RTG13" s="17"/>
      <c r="RTH13" s="11"/>
      <c r="RTI13" s="11"/>
      <c r="RTJ13" s="11"/>
      <c r="RTK13" s="11"/>
      <c r="RTL13" s="12"/>
      <c r="RTM13" s="11"/>
      <c r="RTN13" s="18"/>
      <c r="RTO13" s="17"/>
      <c r="RTP13" s="17"/>
      <c r="RTQ13" s="17"/>
      <c r="RTR13" s="11"/>
      <c r="RTS13" s="11"/>
      <c r="RTT13" s="11"/>
      <c r="RTU13" s="11"/>
      <c r="RTV13" s="12"/>
      <c r="RTW13" s="11"/>
      <c r="RTX13" s="18"/>
      <c r="RTY13" s="17"/>
      <c r="RTZ13" s="17"/>
      <c r="RUA13" s="17"/>
      <c r="RUB13" s="11"/>
      <c r="RUC13" s="11"/>
      <c r="RUD13" s="11"/>
      <c r="RUE13" s="11"/>
      <c r="RUF13" s="12"/>
      <c r="RUG13" s="11"/>
      <c r="RUH13" s="18"/>
      <c r="RUI13" s="17"/>
      <c r="RUJ13" s="17"/>
      <c r="RUK13" s="17"/>
      <c r="RUL13" s="11"/>
      <c r="RUM13" s="11"/>
      <c r="RUN13" s="11"/>
      <c r="RUO13" s="11"/>
      <c r="RUP13" s="12"/>
      <c r="RUQ13" s="11"/>
      <c r="RUR13" s="18"/>
      <c r="RUS13" s="17"/>
      <c r="RUT13" s="17"/>
      <c r="RUU13" s="17"/>
      <c r="RUV13" s="11"/>
      <c r="RUW13" s="11"/>
      <c r="RUX13" s="11"/>
      <c r="RUY13" s="11"/>
      <c r="RUZ13" s="12"/>
      <c r="RVA13" s="11"/>
      <c r="RVB13" s="18"/>
      <c r="RVC13" s="17"/>
      <c r="RVD13" s="17"/>
      <c r="RVE13" s="17"/>
      <c r="RVF13" s="11"/>
      <c r="RVG13" s="11"/>
      <c r="RVH13" s="11"/>
      <c r="RVI13" s="11"/>
      <c r="RVJ13" s="12"/>
      <c r="RVK13" s="11"/>
      <c r="RVL13" s="18"/>
      <c r="RVM13" s="17"/>
      <c r="RVN13" s="17"/>
      <c r="RVO13" s="17"/>
      <c r="RVP13" s="11"/>
      <c r="RVQ13" s="11"/>
      <c r="RVR13" s="11"/>
      <c r="RVS13" s="11"/>
      <c r="RVT13" s="12"/>
      <c r="RVU13" s="11"/>
      <c r="RVV13" s="18"/>
      <c r="RVW13" s="17"/>
      <c r="RVX13" s="17"/>
      <c r="RVY13" s="17"/>
      <c r="RVZ13" s="11"/>
      <c r="RWA13" s="11"/>
      <c r="RWB13" s="11"/>
      <c r="RWC13" s="11"/>
      <c r="RWD13" s="12"/>
      <c r="RWE13" s="11"/>
      <c r="RWF13" s="18"/>
      <c r="RWG13" s="17"/>
      <c r="RWH13" s="17"/>
      <c r="RWI13" s="17"/>
      <c r="RWJ13" s="11"/>
      <c r="RWK13" s="11"/>
      <c r="RWL13" s="11"/>
      <c r="RWM13" s="11"/>
      <c r="RWN13" s="12"/>
      <c r="RWO13" s="11"/>
      <c r="RWP13" s="18"/>
      <c r="RWQ13" s="17"/>
      <c r="RWR13" s="17"/>
      <c r="RWS13" s="17"/>
      <c r="RWT13" s="11"/>
      <c r="RWU13" s="11"/>
      <c r="RWV13" s="11"/>
      <c r="RWW13" s="11"/>
      <c r="RWX13" s="12"/>
      <c r="RWY13" s="11"/>
      <c r="RWZ13" s="18"/>
      <c r="RXA13" s="17"/>
      <c r="RXB13" s="17"/>
      <c r="RXC13" s="17"/>
      <c r="RXD13" s="11"/>
      <c r="RXE13" s="11"/>
      <c r="RXF13" s="11"/>
      <c r="RXG13" s="11"/>
      <c r="RXH13" s="12"/>
      <c r="RXI13" s="11"/>
      <c r="RXJ13" s="18"/>
      <c r="RXK13" s="17"/>
      <c r="RXL13" s="17"/>
      <c r="RXM13" s="17"/>
      <c r="RXN13" s="11"/>
      <c r="RXO13" s="11"/>
      <c r="RXP13" s="11"/>
      <c r="RXQ13" s="11"/>
      <c r="RXR13" s="12"/>
      <c r="RXS13" s="11"/>
      <c r="RXT13" s="18"/>
      <c r="RXU13" s="17"/>
      <c r="RXV13" s="17"/>
      <c r="RXW13" s="17"/>
      <c r="RXX13" s="11"/>
      <c r="RXY13" s="11"/>
      <c r="RXZ13" s="11"/>
      <c r="RYA13" s="11"/>
      <c r="RYB13" s="12"/>
      <c r="RYC13" s="11"/>
      <c r="RYD13" s="18"/>
      <c r="RYE13" s="17"/>
      <c r="RYF13" s="17"/>
      <c r="RYG13" s="17"/>
      <c r="RYH13" s="11"/>
      <c r="RYI13" s="11"/>
      <c r="RYJ13" s="11"/>
      <c r="RYK13" s="11"/>
      <c r="RYL13" s="12"/>
      <c r="RYM13" s="11"/>
      <c r="RYN13" s="18"/>
      <c r="RYO13" s="17"/>
      <c r="RYP13" s="17"/>
      <c r="RYQ13" s="17"/>
      <c r="RYR13" s="11"/>
      <c r="RYS13" s="11"/>
      <c r="RYT13" s="11"/>
      <c r="RYU13" s="11"/>
      <c r="RYV13" s="12"/>
      <c r="RYW13" s="11"/>
      <c r="RYX13" s="18"/>
      <c r="RYY13" s="17"/>
      <c r="RYZ13" s="17"/>
      <c r="RZA13" s="17"/>
      <c r="RZB13" s="11"/>
      <c r="RZC13" s="11"/>
      <c r="RZD13" s="11"/>
      <c r="RZE13" s="11"/>
      <c r="RZF13" s="12"/>
      <c r="RZG13" s="11"/>
      <c r="RZH13" s="18"/>
      <c r="RZI13" s="17"/>
      <c r="RZJ13" s="17"/>
      <c r="RZK13" s="17"/>
      <c r="RZL13" s="11"/>
      <c r="RZM13" s="11"/>
      <c r="RZN13" s="11"/>
      <c r="RZO13" s="11"/>
      <c r="RZP13" s="12"/>
      <c r="RZQ13" s="11"/>
      <c r="RZR13" s="18"/>
      <c r="RZS13" s="17"/>
      <c r="RZT13" s="17"/>
      <c r="RZU13" s="17"/>
      <c r="RZV13" s="11"/>
      <c r="RZW13" s="11"/>
      <c r="RZX13" s="11"/>
      <c r="RZY13" s="11"/>
      <c r="RZZ13" s="12"/>
      <c r="SAA13" s="11"/>
      <c r="SAB13" s="18"/>
      <c r="SAC13" s="17"/>
      <c r="SAD13" s="17"/>
      <c r="SAE13" s="17"/>
      <c r="SAF13" s="11"/>
      <c r="SAG13" s="11"/>
      <c r="SAH13" s="11"/>
      <c r="SAI13" s="11"/>
      <c r="SAJ13" s="12"/>
      <c r="SAK13" s="11"/>
      <c r="SAL13" s="18"/>
      <c r="SAM13" s="17"/>
      <c r="SAN13" s="17"/>
      <c r="SAO13" s="17"/>
      <c r="SAP13" s="11"/>
      <c r="SAQ13" s="11"/>
      <c r="SAR13" s="11"/>
      <c r="SAS13" s="11"/>
      <c r="SAT13" s="12"/>
      <c r="SAU13" s="11"/>
      <c r="SAV13" s="18"/>
      <c r="SAW13" s="17"/>
      <c r="SAX13" s="17"/>
      <c r="SAY13" s="17"/>
      <c r="SAZ13" s="11"/>
      <c r="SBA13" s="11"/>
      <c r="SBB13" s="11"/>
      <c r="SBC13" s="11"/>
      <c r="SBD13" s="12"/>
      <c r="SBE13" s="11"/>
      <c r="SBF13" s="18"/>
      <c r="SBG13" s="17"/>
      <c r="SBH13" s="17"/>
      <c r="SBI13" s="17"/>
      <c r="SBJ13" s="11"/>
      <c r="SBK13" s="11"/>
      <c r="SBL13" s="11"/>
      <c r="SBM13" s="11"/>
      <c r="SBN13" s="12"/>
      <c r="SBO13" s="11"/>
      <c r="SBP13" s="18"/>
      <c r="SBQ13" s="17"/>
      <c r="SBR13" s="17"/>
      <c r="SBS13" s="17"/>
      <c r="SBT13" s="11"/>
      <c r="SBU13" s="11"/>
      <c r="SBV13" s="11"/>
      <c r="SBW13" s="11"/>
      <c r="SBX13" s="12"/>
      <c r="SBY13" s="11"/>
      <c r="SBZ13" s="18"/>
      <c r="SCA13" s="17"/>
      <c r="SCB13" s="17"/>
      <c r="SCC13" s="17"/>
      <c r="SCD13" s="11"/>
      <c r="SCE13" s="11"/>
      <c r="SCF13" s="11"/>
      <c r="SCG13" s="11"/>
      <c r="SCH13" s="12"/>
      <c r="SCI13" s="11"/>
      <c r="SCJ13" s="18"/>
      <c r="SCK13" s="17"/>
      <c r="SCL13" s="17"/>
      <c r="SCM13" s="17"/>
      <c r="SCN13" s="11"/>
      <c r="SCO13" s="11"/>
      <c r="SCP13" s="11"/>
      <c r="SCQ13" s="11"/>
      <c r="SCR13" s="12"/>
      <c r="SCS13" s="11"/>
      <c r="SCT13" s="18"/>
      <c r="SCU13" s="17"/>
      <c r="SCV13" s="17"/>
      <c r="SCW13" s="17"/>
      <c r="SCX13" s="11"/>
      <c r="SCY13" s="11"/>
      <c r="SCZ13" s="11"/>
      <c r="SDA13" s="11"/>
      <c r="SDB13" s="12"/>
      <c r="SDC13" s="11"/>
      <c r="SDD13" s="18"/>
      <c r="SDE13" s="17"/>
      <c r="SDF13" s="17"/>
      <c r="SDG13" s="17"/>
      <c r="SDH13" s="11"/>
      <c r="SDI13" s="11"/>
      <c r="SDJ13" s="11"/>
      <c r="SDK13" s="11"/>
      <c r="SDL13" s="12"/>
      <c r="SDM13" s="11"/>
      <c r="SDN13" s="18"/>
      <c r="SDO13" s="17"/>
      <c r="SDP13" s="17"/>
      <c r="SDQ13" s="17"/>
      <c r="SDR13" s="11"/>
      <c r="SDS13" s="11"/>
      <c r="SDT13" s="11"/>
      <c r="SDU13" s="11"/>
      <c r="SDV13" s="12"/>
      <c r="SDW13" s="11"/>
      <c r="SDX13" s="18"/>
      <c r="SDY13" s="17"/>
      <c r="SDZ13" s="17"/>
      <c r="SEA13" s="17"/>
      <c r="SEB13" s="11"/>
      <c r="SEC13" s="11"/>
      <c r="SED13" s="11"/>
      <c r="SEE13" s="11"/>
      <c r="SEF13" s="12"/>
      <c r="SEG13" s="11"/>
      <c r="SEH13" s="18"/>
      <c r="SEI13" s="17"/>
      <c r="SEJ13" s="17"/>
      <c r="SEK13" s="17"/>
      <c r="SEL13" s="11"/>
      <c r="SEM13" s="11"/>
      <c r="SEN13" s="11"/>
      <c r="SEO13" s="11"/>
      <c r="SEP13" s="12"/>
      <c r="SEQ13" s="11"/>
      <c r="SER13" s="18"/>
      <c r="SES13" s="17"/>
      <c r="SET13" s="17"/>
      <c r="SEU13" s="17"/>
      <c r="SEV13" s="11"/>
      <c r="SEW13" s="11"/>
      <c r="SEX13" s="11"/>
      <c r="SEY13" s="11"/>
      <c r="SEZ13" s="12"/>
      <c r="SFA13" s="11"/>
      <c r="SFB13" s="18"/>
      <c r="SFC13" s="17"/>
      <c r="SFD13" s="17"/>
      <c r="SFE13" s="17"/>
      <c r="SFF13" s="11"/>
      <c r="SFG13" s="11"/>
      <c r="SFH13" s="11"/>
      <c r="SFI13" s="11"/>
      <c r="SFJ13" s="12"/>
      <c r="SFK13" s="11"/>
      <c r="SFL13" s="18"/>
      <c r="SFM13" s="17"/>
      <c r="SFN13" s="17"/>
      <c r="SFO13" s="17"/>
      <c r="SFP13" s="11"/>
      <c r="SFQ13" s="11"/>
      <c r="SFR13" s="11"/>
      <c r="SFS13" s="11"/>
      <c r="SFT13" s="12"/>
      <c r="SFU13" s="11"/>
      <c r="SFV13" s="18"/>
      <c r="SFW13" s="17"/>
      <c r="SFX13" s="17"/>
      <c r="SFY13" s="17"/>
      <c r="SFZ13" s="11"/>
      <c r="SGA13" s="11"/>
      <c r="SGB13" s="11"/>
      <c r="SGC13" s="11"/>
      <c r="SGD13" s="12"/>
      <c r="SGE13" s="11"/>
      <c r="SGF13" s="18"/>
      <c r="SGG13" s="17"/>
      <c r="SGH13" s="17"/>
      <c r="SGI13" s="17"/>
      <c r="SGJ13" s="11"/>
      <c r="SGK13" s="11"/>
      <c r="SGL13" s="11"/>
      <c r="SGM13" s="11"/>
      <c r="SGN13" s="12"/>
      <c r="SGO13" s="11"/>
      <c r="SGP13" s="18"/>
      <c r="SGQ13" s="17"/>
      <c r="SGR13" s="17"/>
      <c r="SGS13" s="17"/>
      <c r="SGT13" s="11"/>
      <c r="SGU13" s="11"/>
      <c r="SGV13" s="11"/>
      <c r="SGW13" s="11"/>
      <c r="SGX13" s="12"/>
      <c r="SGY13" s="11"/>
      <c r="SGZ13" s="18"/>
      <c r="SHA13" s="17"/>
      <c r="SHB13" s="17"/>
      <c r="SHC13" s="17"/>
      <c r="SHD13" s="11"/>
      <c r="SHE13" s="11"/>
      <c r="SHF13" s="11"/>
      <c r="SHG13" s="11"/>
      <c r="SHH13" s="12"/>
      <c r="SHI13" s="11"/>
      <c r="SHJ13" s="18"/>
      <c r="SHK13" s="17"/>
      <c r="SHL13" s="17"/>
      <c r="SHM13" s="17"/>
      <c r="SHN13" s="11"/>
      <c r="SHO13" s="11"/>
      <c r="SHP13" s="11"/>
      <c r="SHQ13" s="11"/>
      <c r="SHR13" s="12"/>
      <c r="SHS13" s="11"/>
      <c r="SHT13" s="18"/>
      <c r="SHU13" s="17"/>
      <c r="SHV13" s="17"/>
      <c r="SHW13" s="17"/>
      <c r="SHX13" s="11"/>
      <c r="SHY13" s="11"/>
      <c r="SHZ13" s="11"/>
      <c r="SIA13" s="11"/>
      <c r="SIB13" s="12"/>
      <c r="SIC13" s="11"/>
      <c r="SID13" s="18"/>
      <c r="SIE13" s="17"/>
      <c r="SIF13" s="17"/>
      <c r="SIG13" s="17"/>
      <c r="SIH13" s="11"/>
      <c r="SII13" s="11"/>
      <c r="SIJ13" s="11"/>
      <c r="SIK13" s="11"/>
      <c r="SIL13" s="12"/>
      <c r="SIM13" s="11"/>
      <c r="SIN13" s="18"/>
      <c r="SIO13" s="17"/>
      <c r="SIP13" s="17"/>
      <c r="SIQ13" s="17"/>
      <c r="SIR13" s="11"/>
      <c r="SIS13" s="11"/>
      <c r="SIT13" s="11"/>
      <c r="SIU13" s="11"/>
      <c r="SIV13" s="12"/>
      <c r="SIW13" s="11"/>
      <c r="SIX13" s="18"/>
      <c r="SIY13" s="17"/>
      <c r="SIZ13" s="17"/>
      <c r="SJA13" s="17"/>
      <c r="SJB13" s="11"/>
      <c r="SJC13" s="11"/>
      <c r="SJD13" s="11"/>
      <c r="SJE13" s="11"/>
      <c r="SJF13" s="12"/>
      <c r="SJG13" s="11"/>
      <c r="SJH13" s="18"/>
      <c r="SJI13" s="17"/>
      <c r="SJJ13" s="17"/>
      <c r="SJK13" s="17"/>
      <c r="SJL13" s="11"/>
      <c r="SJM13" s="11"/>
      <c r="SJN13" s="11"/>
      <c r="SJO13" s="11"/>
      <c r="SJP13" s="12"/>
      <c r="SJQ13" s="11"/>
      <c r="SJR13" s="18"/>
      <c r="SJS13" s="17"/>
      <c r="SJT13" s="17"/>
      <c r="SJU13" s="17"/>
      <c r="SJV13" s="11"/>
      <c r="SJW13" s="11"/>
      <c r="SJX13" s="11"/>
      <c r="SJY13" s="11"/>
      <c r="SJZ13" s="12"/>
      <c r="SKA13" s="11"/>
      <c r="SKB13" s="18"/>
      <c r="SKC13" s="17"/>
      <c r="SKD13" s="17"/>
      <c r="SKE13" s="17"/>
      <c r="SKF13" s="11"/>
      <c r="SKG13" s="11"/>
      <c r="SKH13" s="11"/>
      <c r="SKI13" s="11"/>
      <c r="SKJ13" s="12"/>
      <c r="SKK13" s="11"/>
      <c r="SKL13" s="18"/>
      <c r="SKM13" s="17"/>
      <c r="SKN13" s="17"/>
      <c r="SKO13" s="17"/>
      <c r="SKP13" s="11"/>
      <c r="SKQ13" s="11"/>
      <c r="SKR13" s="11"/>
      <c r="SKS13" s="11"/>
      <c r="SKT13" s="12"/>
      <c r="SKU13" s="11"/>
      <c r="SKV13" s="18"/>
      <c r="SKW13" s="17"/>
      <c r="SKX13" s="17"/>
      <c r="SKY13" s="17"/>
      <c r="SKZ13" s="11"/>
      <c r="SLA13" s="11"/>
      <c r="SLB13" s="11"/>
      <c r="SLC13" s="11"/>
      <c r="SLD13" s="12"/>
      <c r="SLE13" s="11"/>
      <c r="SLF13" s="18"/>
      <c r="SLG13" s="17"/>
      <c r="SLH13" s="17"/>
      <c r="SLI13" s="17"/>
      <c r="SLJ13" s="11"/>
      <c r="SLK13" s="11"/>
      <c r="SLL13" s="11"/>
      <c r="SLM13" s="11"/>
      <c r="SLN13" s="12"/>
      <c r="SLO13" s="11"/>
      <c r="SLP13" s="18"/>
      <c r="SLQ13" s="17"/>
      <c r="SLR13" s="17"/>
      <c r="SLS13" s="17"/>
      <c r="SLT13" s="11"/>
      <c r="SLU13" s="11"/>
      <c r="SLV13" s="11"/>
      <c r="SLW13" s="11"/>
      <c r="SLX13" s="12"/>
      <c r="SLY13" s="11"/>
      <c r="SLZ13" s="18"/>
      <c r="SMA13" s="17"/>
      <c r="SMB13" s="17"/>
      <c r="SMC13" s="17"/>
      <c r="SMD13" s="11"/>
      <c r="SME13" s="11"/>
      <c r="SMF13" s="11"/>
      <c r="SMG13" s="11"/>
      <c r="SMH13" s="12"/>
      <c r="SMI13" s="11"/>
      <c r="SMJ13" s="18"/>
      <c r="SMK13" s="17"/>
      <c r="SML13" s="17"/>
      <c r="SMM13" s="17"/>
      <c r="SMN13" s="11"/>
      <c r="SMO13" s="11"/>
      <c r="SMP13" s="11"/>
      <c r="SMQ13" s="11"/>
      <c r="SMR13" s="12"/>
      <c r="SMS13" s="11"/>
      <c r="SMT13" s="18"/>
      <c r="SMU13" s="17"/>
      <c r="SMV13" s="17"/>
      <c r="SMW13" s="17"/>
      <c r="SMX13" s="11"/>
      <c r="SMY13" s="11"/>
      <c r="SMZ13" s="11"/>
      <c r="SNA13" s="11"/>
      <c r="SNB13" s="12"/>
      <c r="SNC13" s="11"/>
      <c r="SND13" s="18"/>
      <c r="SNE13" s="17"/>
      <c r="SNF13" s="17"/>
      <c r="SNG13" s="17"/>
      <c r="SNH13" s="11"/>
      <c r="SNI13" s="11"/>
      <c r="SNJ13" s="11"/>
      <c r="SNK13" s="11"/>
      <c r="SNL13" s="12"/>
      <c r="SNM13" s="11"/>
      <c r="SNN13" s="18"/>
      <c r="SNO13" s="17"/>
      <c r="SNP13" s="17"/>
      <c r="SNQ13" s="17"/>
      <c r="SNR13" s="11"/>
      <c r="SNS13" s="11"/>
      <c r="SNT13" s="11"/>
      <c r="SNU13" s="11"/>
      <c r="SNV13" s="12"/>
      <c r="SNW13" s="11"/>
      <c r="SNX13" s="18"/>
      <c r="SNY13" s="17"/>
      <c r="SNZ13" s="17"/>
      <c r="SOA13" s="17"/>
      <c r="SOB13" s="11"/>
      <c r="SOC13" s="11"/>
      <c r="SOD13" s="11"/>
      <c r="SOE13" s="11"/>
      <c r="SOF13" s="12"/>
      <c r="SOG13" s="11"/>
      <c r="SOH13" s="18"/>
      <c r="SOI13" s="17"/>
      <c r="SOJ13" s="17"/>
      <c r="SOK13" s="17"/>
      <c r="SOL13" s="11"/>
      <c r="SOM13" s="11"/>
      <c r="SON13" s="11"/>
      <c r="SOO13" s="11"/>
      <c r="SOP13" s="12"/>
      <c r="SOQ13" s="11"/>
      <c r="SOR13" s="18"/>
      <c r="SOS13" s="17"/>
      <c r="SOT13" s="17"/>
      <c r="SOU13" s="17"/>
      <c r="SOV13" s="11"/>
      <c r="SOW13" s="11"/>
      <c r="SOX13" s="11"/>
      <c r="SOY13" s="11"/>
      <c r="SOZ13" s="12"/>
      <c r="SPA13" s="11"/>
      <c r="SPB13" s="18"/>
      <c r="SPC13" s="17"/>
      <c r="SPD13" s="17"/>
      <c r="SPE13" s="17"/>
      <c r="SPF13" s="11"/>
      <c r="SPG13" s="11"/>
      <c r="SPH13" s="11"/>
      <c r="SPI13" s="11"/>
      <c r="SPJ13" s="12"/>
      <c r="SPK13" s="11"/>
      <c r="SPL13" s="18"/>
      <c r="SPM13" s="17"/>
      <c r="SPN13" s="17"/>
      <c r="SPO13" s="17"/>
      <c r="SPP13" s="11"/>
      <c r="SPQ13" s="11"/>
      <c r="SPR13" s="11"/>
      <c r="SPS13" s="11"/>
      <c r="SPT13" s="12"/>
      <c r="SPU13" s="11"/>
      <c r="SPV13" s="18"/>
      <c r="SPW13" s="17"/>
      <c r="SPX13" s="17"/>
      <c r="SPY13" s="17"/>
      <c r="SPZ13" s="11"/>
      <c r="SQA13" s="11"/>
      <c r="SQB13" s="11"/>
      <c r="SQC13" s="11"/>
      <c r="SQD13" s="12"/>
      <c r="SQE13" s="11"/>
      <c r="SQF13" s="18"/>
      <c r="SQG13" s="17"/>
      <c r="SQH13" s="17"/>
      <c r="SQI13" s="17"/>
      <c r="SQJ13" s="11"/>
      <c r="SQK13" s="11"/>
      <c r="SQL13" s="11"/>
      <c r="SQM13" s="11"/>
      <c r="SQN13" s="12"/>
      <c r="SQO13" s="11"/>
      <c r="SQP13" s="18"/>
      <c r="SQQ13" s="17"/>
      <c r="SQR13" s="17"/>
      <c r="SQS13" s="17"/>
      <c r="SQT13" s="11"/>
      <c r="SQU13" s="11"/>
      <c r="SQV13" s="11"/>
      <c r="SQW13" s="11"/>
      <c r="SQX13" s="12"/>
      <c r="SQY13" s="11"/>
      <c r="SQZ13" s="18"/>
      <c r="SRA13" s="17"/>
      <c r="SRB13" s="17"/>
      <c r="SRC13" s="17"/>
      <c r="SRD13" s="11"/>
      <c r="SRE13" s="11"/>
      <c r="SRF13" s="11"/>
      <c r="SRG13" s="11"/>
      <c r="SRH13" s="12"/>
      <c r="SRI13" s="11"/>
      <c r="SRJ13" s="18"/>
      <c r="SRK13" s="17"/>
      <c r="SRL13" s="17"/>
      <c r="SRM13" s="17"/>
      <c r="SRN13" s="11"/>
      <c r="SRO13" s="11"/>
      <c r="SRP13" s="11"/>
      <c r="SRQ13" s="11"/>
      <c r="SRR13" s="12"/>
      <c r="SRS13" s="11"/>
      <c r="SRT13" s="18"/>
      <c r="SRU13" s="17"/>
      <c r="SRV13" s="17"/>
      <c r="SRW13" s="17"/>
      <c r="SRX13" s="11"/>
      <c r="SRY13" s="11"/>
      <c r="SRZ13" s="11"/>
      <c r="SSA13" s="11"/>
      <c r="SSB13" s="12"/>
      <c r="SSC13" s="11"/>
      <c r="SSD13" s="18"/>
      <c r="SSE13" s="17"/>
      <c r="SSF13" s="17"/>
      <c r="SSG13" s="17"/>
      <c r="SSH13" s="11"/>
      <c r="SSI13" s="11"/>
      <c r="SSJ13" s="11"/>
      <c r="SSK13" s="11"/>
      <c r="SSL13" s="12"/>
      <c r="SSM13" s="11"/>
      <c r="SSN13" s="18"/>
      <c r="SSO13" s="17"/>
      <c r="SSP13" s="17"/>
      <c r="SSQ13" s="17"/>
      <c r="SSR13" s="11"/>
      <c r="SSS13" s="11"/>
      <c r="SST13" s="11"/>
      <c r="SSU13" s="11"/>
      <c r="SSV13" s="12"/>
      <c r="SSW13" s="11"/>
      <c r="SSX13" s="18"/>
      <c r="SSY13" s="17"/>
      <c r="SSZ13" s="17"/>
      <c r="STA13" s="17"/>
      <c r="STB13" s="11"/>
      <c r="STC13" s="11"/>
      <c r="STD13" s="11"/>
      <c r="STE13" s="11"/>
      <c r="STF13" s="12"/>
      <c r="STG13" s="11"/>
      <c r="STH13" s="18"/>
      <c r="STI13" s="17"/>
      <c r="STJ13" s="17"/>
      <c r="STK13" s="17"/>
      <c r="STL13" s="11"/>
      <c r="STM13" s="11"/>
      <c r="STN13" s="11"/>
      <c r="STO13" s="11"/>
      <c r="STP13" s="12"/>
      <c r="STQ13" s="11"/>
      <c r="STR13" s="18"/>
      <c r="STS13" s="17"/>
      <c r="STT13" s="17"/>
      <c r="STU13" s="17"/>
      <c r="STV13" s="11"/>
      <c r="STW13" s="11"/>
      <c r="STX13" s="11"/>
      <c r="STY13" s="11"/>
      <c r="STZ13" s="12"/>
      <c r="SUA13" s="11"/>
      <c r="SUB13" s="18"/>
      <c r="SUC13" s="17"/>
      <c r="SUD13" s="17"/>
      <c r="SUE13" s="17"/>
      <c r="SUF13" s="11"/>
      <c r="SUG13" s="11"/>
      <c r="SUH13" s="11"/>
      <c r="SUI13" s="11"/>
      <c r="SUJ13" s="12"/>
      <c r="SUK13" s="11"/>
      <c r="SUL13" s="18"/>
      <c r="SUM13" s="17"/>
      <c r="SUN13" s="17"/>
      <c r="SUO13" s="17"/>
      <c r="SUP13" s="11"/>
      <c r="SUQ13" s="11"/>
      <c r="SUR13" s="11"/>
      <c r="SUS13" s="11"/>
      <c r="SUT13" s="12"/>
      <c r="SUU13" s="11"/>
      <c r="SUV13" s="18"/>
      <c r="SUW13" s="17"/>
      <c r="SUX13" s="17"/>
      <c r="SUY13" s="17"/>
      <c r="SUZ13" s="11"/>
      <c r="SVA13" s="11"/>
      <c r="SVB13" s="11"/>
      <c r="SVC13" s="11"/>
      <c r="SVD13" s="12"/>
      <c r="SVE13" s="11"/>
      <c r="SVF13" s="18"/>
      <c r="SVG13" s="17"/>
      <c r="SVH13" s="17"/>
      <c r="SVI13" s="17"/>
      <c r="SVJ13" s="11"/>
      <c r="SVK13" s="11"/>
      <c r="SVL13" s="11"/>
      <c r="SVM13" s="11"/>
      <c r="SVN13" s="12"/>
      <c r="SVO13" s="11"/>
      <c r="SVP13" s="18"/>
      <c r="SVQ13" s="17"/>
      <c r="SVR13" s="17"/>
      <c r="SVS13" s="17"/>
      <c r="SVT13" s="11"/>
      <c r="SVU13" s="11"/>
      <c r="SVV13" s="11"/>
      <c r="SVW13" s="11"/>
      <c r="SVX13" s="12"/>
      <c r="SVY13" s="11"/>
      <c r="SVZ13" s="18"/>
      <c r="SWA13" s="17"/>
      <c r="SWB13" s="17"/>
      <c r="SWC13" s="17"/>
      <c r="SWD13" s="11"/>
      <c r="SWE13" s="11"/>
      <c r="SWF13" s="11"/>
      <c r="SWG13" s="11"/>
      <c r="SWH13" s="12"/>
      <c r="SWI13" s="11"/>
      <c r="SWJ13" s="18"/>
      <c r="SWK13" s="17"/>
      <c r="SWL13" s="17"/>
      <c r="SWM13" s="17"/>
      <c r="SWN13" s="11"/>
      <c r="SWO13" s="11"/>
      <c r="SWP13" s="11"/>
      <c r="SWQ13" s="11"/>
      <c r="SWR13" s="12"/>
      <c r="SWS13" s="11"/>
      <c r="SWT13" s="18"/>
      <c r="SWU13" s="17"/>
      <c r="SWV13" s="17"/>
      <c r="SWW13" s="17"/>
      <c r="SWX13" s="11"/>
      <c r="SWY13" s="11"/>
      <c r="SWZ13" s="11"/>
      <c r="SXA13" s="11"/>
      <c r="SXB13" s="12"/>
      <c r="SXC13" s="11"/>
      <c r="SXD13" s="18"/>
      <c r="SXE13" s="17"/>
      <c r="SXF13" s="17"/>
      <c r="SXG13" s="17"/>
      <c r="SXH13" s="11"/>
      <c r="SXI13" s="11"/>
      <c r="SXJ13" s="11"/>
      <c r="SXK13" s="11"/>
      <c r="SXL13" s="12"/>
      <c r="SXM13" s="11"/>
      <c r="SXN13" s="18"/>
      <c r="SXO13" s="17"/>
      <c r="SXP13" s="17"/>
      <c r="SXQ13" s="17"/>
      <c r="SXR13" s="11"/>
      <c r="SXS13" s="11"/>
      <c r="SXT13" s="11"/>
      <c r="SXU13" s="11"/>
      <c r="SXV13" s="12"/>
      <c r="SXW13" s="11"/>
      <c r="SXX13" s="18"/>
      <c r="SXY13" s="17"/>
      <c r="SXZ13" s="17"/>
      <c r="SYA13" s="17"/>
      <c r="SYB13" s="11"/>
      <c r="SYC13" s="11"/>
      <c r="SYD13" s="11"/>
      <c r="SYE13" s="11"/>
      <c r="SYF13" s="12"/>
      <c r="SYG13" s="11"/>
      <c r="SYH13" s="18"/>
      <c r="SYI13" s="17"/>
      <c r="SYJ13" s="17"/>
      <c r="SYK13" s="17"/>
      <c r="SYL13" s="11"/>
      <c r="SYM13" s="11"/>
      <c r="SYN13" s="11"/>
      <c r="SYO13" s="11"/>
      <c r="SYP13" s="12"/>
      <c r="SYQ13" s="11"/>
      <c r="SYR13" s="18"/>
      <c r="SYS13" s="17"/>
      <c r="SYT13" s="17"/>
      <c r="SYU13" s="17"/>
      <c r="SYV13" s="11"/>
      <c r="SYW13" s="11"/>
      <c r="SYX13" s="11"/>
      <c r="SYY13" s="11"/>
      <c r="SYZ13" s="12"/>
      <c r="SZA13" s="11"/>
      <c r="SZB13" s="18"/>
      <c r="SZC13" s="17"/>
      <c r="SZD13" s="17"/>
      <c r="SZE13" s="17"/>
      <c r="SZF13" s="11"/>
      <c r="SZG13" s="11"/>
      <c r="SZH13" s="11"/>
      <c r="SZI13" s="11"/>
      <c r="SZJ13" s="12"/>
      <c r="SZK13" s="11"/>
      <c r="SZL13" s="18"/>
      <c r="SZM13" s="17"/>
      <c r="SZN13" s="17"/>
      <c r="SZO13" s="17"/>
      <c r="SZP13" s="11"/>
      <c r="SZQ13" s="11"/>
      <c r="SZR13" s="11"/>
      <c r="SZS13" s="11"/>
      <c r="SZT13" s="12"/>
      <c r="SZU13" s="11"/>
      <c r="SZV13" s="18"/>
      <c r="SZW13" s="17"/>
      <c r="SZX13" s="17"/>
      <c r="SZY13" s="17"/>
      <c r="SZZ13" s="11"/>
      <c r="TAA13" s="11"/>
      <c r="TAB13" s="11"/>
      <c r="TAC13" s="11"/>
      <c r="TAD13" s="12"/>
      <c r="TAE13" s="11"/>
      <c r="TAF13" s="18"/>
      <c r="TAG13" s="17"/>
      <c r="TAH13" s="17"/>
      <c r="TAI13" s="17"/>
      <c r="TAJ13" s="11"/>
      <c r="TAK13" s="11"/>
      <c r="TAL13" s="11"/>
      <c r="TAM13" s="11"/>
      <c r="TAN13" s="12"/>
      <c r="TAO13" s="11"/>
      <c r="TAP13" s="18"/>
      <c r="TAQ13" s="17"/>
      <c r="TAR13" s="17"/>
      <c r="TAS13" s="17"/>
      <c r="TAT13" s="11"/>
      <c r="TAU13" s="11"/>
      <c r="TAV13" s="11"/>
      <c r="TAW13" s="11"/>
      <c r="TAX13" s="12"/>
      <c r="TAY13" s="11"/>
      <c r="TAZ13" s="18"/>
      <c r="TBA13" s="17"/>
      <c r="TBB13" s="17"/>
      <c r="TBC13" s="17"/>
      <c r="TBD13" s="11"/>
      <c r="TBE13" s="11"/>
      <c r="TBF13" s="11"/>
      <c r="TBG13" s="11"/>
      <c r="TBH13" s="12"/>
      <c r="TBI13" s="11"/>
      <c r="TBJ13" s="18"/>
      <c r="TBK13" s="17"/>
      <c r="TBL13" s="17"/>
      <c r="TBM13" s="17"/>
      <c r="TBN13" s="11"/>
      <c r="TBO13" s="11"/>
      <c r="TBP13" s="11"/>
      <c r="TBQ13" s="11"/>
      <c r="TBR13" s="12"/>
      <c r="TBS13" s="11"/>
      <c r="TBT13" s="18"/>
      <c r="TBU13" s="17"/>
      <c r="TBV13" s="17"/>
      <c r="TBW13" s="17"/>
      <c r="TBX13" s="11"/>
      <c r="TBY13" s="11"/>
      <c r="TBZ13" s="11"/>
      <c r="TCA13" s="11"/>
      <c r="TCB13" s="12"/>
      <c r="TCC13" s="11"/>
      <c r="TCD13" s="18"/>
      <c r="TCE13" s="17"/>
      <c r="TCF13" s="17"/>
      <c r="TCG13" s="17"/>
      <c r="TCH13" s="11"/>
      <c r="TCI13" s="11"/>
      <c r="TCJ13" s="11"/>
      <c r="TCK13" s="11"/>
      <c r="TCL13" s="12"/>
      <c r="TCM13" s="11"/>
      <c r="TCN13" s="18"/>
      <c r="TCO13" s="17"/>
      <c r="TCP13" s="17"/>
      <c r="TCQ13" s="17"/>
      <c r="TCR13" s="11"/>
      <c r="TCS13" s="11"/>
      <c r="TCT13" s="11"/>
      <c r="TCU13" s="11"/>
      <c r="TCV13" s="12"/>
      <c r="TCW13" s="11"/>
      <c r="TCX13" s="18"/>
      <c r="TCY13" s="17"/>
      <c r="TCZ13" s="17"/>
      <c r="TDA13" s="17"/>
      <c r="TDB13" s="11"/>
      <c r="TDC13" s="11"/>
      <c r="TDD13" s="11"/>
      <c r="TDE13" s="11"/>
      <c r="TDF13" s="12"/>
      <c r="TDG13" s="11"/>
      <c r="TDH13" s="18"/>
      <c r="TDI13" s="17"/>
      <c r="TDJ13" s="17"/>
      <c r="TDK13" s="17"/>
      <c r="TDL13" s="11"/>
      <c r="TDM13" s="11"/>
      <c r="TDN13" s="11"/>
      <c r="TDO13" s="11"/>
      <c r="TDP13" s="12"/>
      <c r="TDQ13" s="11"/>
      <c r="TDR13" s="18"/>
      <c r="TDS13" s="17"/>
      <c r="TDT13" s="17"/>
      <c r="TDU13" s="17"/>
      <c r="TDV13" s="11"/>
      <c r="TDW13" s="11"/>
      <c r="TDX13" s="11"/>
      <c r="TDY13" s="11"/>
      <c r="TDZ13" s="12"/>
      <c r="TEA13" s="11"/>
      <c r="TEB13" s="18"/>
      <c r="TEC13" s="17"/>
      <c r="TED13" s="17"/>
      <c r="TEE13" s="17"/>
      <c r="TEF13" s="11"/>
      <c r="TEG13" s="11"/>
      <c r="TEH13" s="11"/>
      <c r="TEI13" s="11"/>
      <c r="TEJ13" s="12"/>
      <c r="TEK13" s="11"/>
      <c r="TEL13" s="18"/>
      <c r="TEM13" s="17"/>
      <c r="TEN13" s="17"/>
      <c r="TEO13" s="17"/>
      <c r="TEP13" s="11"/>
      <c r="TEQ13" s="11"/>
      <c r="TER13" s="11"/>
      <c r="TES13" s="11"/>
      <c r="TET13" s="12"/>
      <c r="TEU13" s="11"/>
      <c r="TEV13" s="18"/>
      <c r="TEW13" s="17"/>
      <c r="TEX13" s="17"/>
      <c r="TEY13" s="17"/>
      <c r="TEZ13" s="11"/>
      <c r="TFA13" s="11"/>
      <c r="TFB13" s="11"/>
      <c r="TFC13" s="11"/>
      <c r="TFD13" s="12"/>
      <c r="TFE13" s="11"/>
      <c r="TFF13" s="18"/>
      <c r="TFG13" s="17"/>
      <c r="TFH13" s="17"/>
      <c r="TFI13" s="17"/>
      <c r="TFJ13" s="11"/>
      <c r="TFK13" s="11"/>
      <c r="TFL13" s="11"/>
      <c r="TFM13" s="11"/>
      <c r="TFN13" s="12"/>
      <c r="TFO13" s="11"/>
      <c r="TFP13" s="18"/>
      <c r="TFQ13" s="17"/>
      <c r="TFR13" s="17"/>
      <c r="TFS13" s="17"/>
      <c r="TFT13" s="11"/>
      <c r="TFU13" s="11"/>
      <c r="TFV13" s="11"/>
      <c r="TFW13" s="11"/>
      <c r="TFX13" s="12"/>
      <c r="TFY13" s="11"/>
      <c r="TFZ13" s="18"/>
      <c r="TGA13" s="17"/>
      <c r="TGB13" s="17"/>
      <c r="TGC13" s="17"/>
      <c r="TGD13" s="11"/>
      <c r="TGE13" s="11"/>
      <c r="TGF13" s="11"/>
      <c r="TGG13" s="11"/>
      <c r="TGH13" s="12"/>
      <c r="TGI13" s="11"/>
      <c r="TGJ13" s="18"/>
      <c r="TGK13" s="17"/>
      <c r="TGL13" s="17"/>
      <c r="TGM13" s="17"/>
      <c r="TGN13" s="11"/>
      <c r="TGO13" s="11"/>
      <c r="TGP13" s="11"/>
      <c r="TGQ13" s="11"/>
      <c r="TGR13" s="12"/>
      <c r="TGS13" s="11"/>
      <c r="TGT13" s="18"/>
      <c r="TGU13" s="17"/>
      <c r="TGV13" s="17"/>
      <c r="TGW13" s="17"/>
      <c r="TGX13" s="11"/>
      <c r="TGY13" s="11"/>
      <c r="TGZ13" s="11"/>
      <c r="THA13" s="11"/>
      <c r="THB13" s="12"/>
      <c r="THC13" s="11"/>
      <c r="THD13" s="18"/>
      <c r="THE13" s="17"/>
      <c r="THF13" s="17"/>
      <c r="THG13" s="17"/>
      <c r="THH13" s="11"/>
      <c r="THI13" s="11"/>
      <c r="THJ13" s="11"/>
      <c r="THK13" s="11"/>
      <c r="THL13" s="12"/>
      <c r="THM13" s="11"/>
      <c r="THN13" s="18"/>
      <c r="THO13" s="17"/>
      <c r="THP13" s="17"/>
      <c r="THQ13" s="17"/>
      <c r="THR13" s="11"/>
      <c r="THS13" s="11"/>
      <c r="THT13" s="11"/>
      <c r="THU13" s="11"/>
      <c r="THV13" s="12"/>
      <c r="THW13" s="11"/>
      <c r="THX13" s="18"/>
      <c r="THY13" s="17"/>
      <c r="THZ13" s="17"/>
      <c r="TIA13" s="17"/>
      <c r="TIB13" s="11"/>
      <c r="TIC13" s="11"/>
      <c r="TID13" s="11"/>
      <c r="TIE13" s="11"/>
      <c r="TIF13" s="12"/>
      <c r="TIG13" s="11"/>
      <c r="TIH13" s="18"/>
      <c r="TII13" s="17"/>
      <c r="TIJ13" s="17"/>
      <c r="TIK13" s="17"/>
      <c r="TIL13" s="11"/>
      <c r="TIM13" s="11"/>
      <c r="TIN13" s="11"/>
      <c r="TIO13" s="11"/>
      <c r="TIP13" s="12"/>
      <c r="TIQ13" s="11"/>
      <c r="TIR13" s="18"/>
      <c r="TIS13" s="17"/>
      <c r="TIT13" s="17"/>
      <c r="TIU13" s="17"/>
      <c r="TIV13" s="11"/>
      <c r="TIW13" s="11"/>
      <c r="TIX13" s="11"/>
      <c r="TIY13" s="11"/>
      <c r="TIZ13" s="12"/>
      <c r="TJA13" s="11"/>
      <c r="TJB13" s="18"/>
      <c r="TJC13" s="17"/>
      <c r="TJD13" s="17"/>
      <c r="TJE13" s="17"/>
      <c r="TJF13" s="11"/>
      <c r="TJG13" s="11"/>
      <c r="TJH13" s="11"/>
      <c r="TJI13" s="11"/>
      <c r="TJJ13" s="12"/>
      <c r="TJK13" s="11"/>
      <c r="TJL13" s="18"/>
      <c r="TJM13" s="17"/>
      <c r="TJN13" s="17"/>
      <c r="TJO13" s="17"/>
      <c r="TJP13" s="11"/>
      <c r="TJQ13" s="11"/>
      <c r="TJR13" s="11"/>
      <c r="TJS13" s="11"/>
      <c r="TJT13" s="12"/>
      <c r="TJU13" s="11"/>
      <c r="TJV13" s="18"/>
      <c r="TJW13" s="17"/>
      <c r="TJX13" s="17"/>
      <c r="TJY13" s="17"/>
      <c r="TJZ13" s="11"/>
      <c r="TKA13" s="11"/>
      <c r="TKB13" s="11"/>
      <c r="TKC13" s="11"/>
      <c r="TKD13" s="12"/>
      <c r="TKE13" s="11"/>
      <c r="TKF13" s="18"/>
      <c r="TKG13" s="17"/>
      <c r="TKH13" s="17"/>
      <c r="TKI13" s="17"/>
      <c r="TKJ13" s="11"/>
      <c r="TKK13" s="11"/>
      <c r="TKL13" s="11"/>
      <c r="TKM13" s="11"/>
      <c r="TKN13" s="12"/>
      <c r="TKO13" s="11"/>
      <c r="TKP13" s="18"/>
      <c r="TKQ13" s="17"/>
      <c r="TKR13" s="17"/>
      <c r="TKS13" s="17"/>
      <c r="TKT13" s="11"/>
      <c r="TKU13" s="11"/>
      <c r="TKV13" s="11"/>
      <c r="TKW13" s="11"/>
      <c r="TKX13" s="12"/>
      <c r="TKY13" s="11"/>
      <c r="TKZ13" s="18"/>
      <c r="TLA13" s="17"/>
      <c r="TLB13" s="17"/>
      <c r="TLC13" s="17"/>
      <c r="TLD13" s="11"/>
      <c r="TLE13" s="11"/>
      <c r="TLF13" s="11"/>
      <c r="TLG13" s="11"/>
      <c r="TLH13" s="12"/>
      <c r="TLI13" s="11"/>
      <c r="TLJ13" s="18"/>
      <c r="TLK13" s="17"/>
      <c r="TLL13" s="17"/>
      <c r="TLM13" s="17"/>
      <c r="TLN13" s="11"/>
      <c r="TLO13" s="11"/>
      <c r="TLP13" s="11"/>
      <c r="TLQ13" s="11"/>
      <c r="TLR13" s="12"/>
      <c r="TLS13" s="11"/>
      <c r="TLT13" s="18"/>
      <c r="TLU13" s="17"/>
      <c r="TLV13" s="17"/>
      <c r="TLW13" s="17"/>
      <c r="TLX13" s="11"/>
      <c r="TLY13" s="11"/>
      <c r="TLZ13" s="11"/>
      <c r="TMA13" s="11"/>
      <c r="TMB13" s="12"/>
      <c r="TMC13" s="11"/>
      <c r="TMD13" s="18"/>
      <c r="TME13" s="17"/>
      <c r="TMF13" s="17"/>
      <c r="TMG13" s="17"/>
      <c r="TMH13" s="11"/>
      <c r="TMI13" s="11"/>
      <c r="TMJ13" s="11"/>
      <c r="TMK13" s="11"/>
      <c r="TML13" s="12"/>
      <c r="TMM13" s="11"/>
      <c r="TMN13" s="18"/>
      <c r="TMO13" s="17"/>
      <c r="TMP13" s="17"/>
      <c r="TMQ13" s="17"/>
      <c r="TMR13" s="11"/>
      <c r="TMS13" s="11"/>
      <c r="TMT13" s="11"/>
      <c r="TMU13" s="11"/>
      <c r="TMV13" s="12"/>
      <c r="TMW13" s="11"/>
      <c r="TMX13" s="18"/>
      <c r="TMY13" s="17"/>
      <c r="TMZ13" s="17"/>
      <c r="TNA13" s="17"/>
      <c r="TNB13" s="11"/>
      <c r="TNC13" s="11"/>
      <c r="TND13" s="11"/>
      <c r="TNE13" s="11"/>
      <c r="TNF13" s="12"/>
      <c r="TNG13" s="11"/>
      <c r="TNH13" s="18"/>
      <c r="TNI13" s="17"/>
      <c r="TNJ13" s="17"/>
      <c r="TNK13" s="17"/>
      <c r="TNL13" s="11"/>
      <c r="TNM13" s="11"/>
      <c r="TNN13" s="11"/>
      <c r="TNO13" s="11"/>
      <c r="TNP13" s="12"/>
      <c r="TNQ13" s="11"/>
      <c r="TNR13" s="18"/>
      <c r="TNS13" s="17"/>
      <c r="TNT13" s="17"/>
      <c r="TNU13" s="17"/>
      <c r="TNV13" s="11"/>
      <c r="TNW13" s="11"/>
      <c r="TNX13" s="11"/>
      <c r="TNY13" s="11"/>
      <c r="TNZ13" s="12"/>
      <c r="TOA13" s="11"/>
      <c r="TOB13" s="18"/>
      <c r="TOC13" s="17"/>
      <c r="TOD13" s="17"/>
      <c r="TOE13" s="17"/>
      <c r="TOF13" s="11"/>
      <c r="TOG13" s="11"/>
      <c r="TOH13" s="11"/>
      <c r="TOI13" s="11"/>
      <c r="TOJ13" s="12"/>
      <c r="TOK13" s="11"/>
      <c r="TOL13" s="18"/>
      <c r="TOM13" s="17"/>
      <c r="TON13" s="17"/>
      <c r="TOO13" s="17"/>
      <c r="TOP13" s="11"/>
      <c r="TOQ13" s="11"/>
      <c r="TOR13" s="11"/>
      <c r="TOS13" s="11"/>
      <c r="TOT13" s="12"/>
      <c r="TOU13" s="11"/>
      <c r="TOV13" s="18"/>
      <c r="TOW13" s="17"/>
      <c r="TOX13" s="17"/>
      <c r="TOY13" s="17"/>
      <c r="TOZ13" s="11"/>
      <c r="TPA13" s="11"/>
      <c r="TPB13" s="11"/>
      <c r="TPC13" s="11"/>
      <c r="TPD13" s="12"/>
      <c r="TPE13" s="11"/>
      <c r="TPF13" s="18"/>
      <c r="TPG13" s="17"/>
      <c r="TPH13" s="17"/>
      <c r="TPI13" s="17"/>
      <c r="TPJ13" s="11"/>
      <c r="TPK13" s="11"/>
      <c r="TPL13" s="11"/>
      <c r="TPM13" s="11"/>
      <c r="TPN13" s="12"/>
      <c r="TPO13" s="11"/>
      <c r="TPP13" s="18"/>
      <c r="TPQ13" s="17"/>
      <c r="TPR13" s="17"/>
      <c r="TPS13" s="17"/>
      <c r="TPT13" s="11"/>
      <c r="TPU13" s="11"/>
      <c r="TPV13" s="11"/>
      <c r="TPW13" s="11"/>
      <c r="TPX13" s="12"/>
      <c r="TPY13" s="11"/>
      <c r="TPZ13" s="18"/>
      <c r="TQA13" s="17"/>
      <c r="TQB13" s="17"/>
      <c r="TQC13" s="17"/>
      <c r="TQD13" s="11"/>
      <c r="TQE13" s="11"/>
      <c r="TQF13" s="11"/>
      <c r="TQG13" s="11"/>
      <c r="TQH13" s="12"/>
      <c r="TQI13" s="11"/>
      <c r="TQJ13" s="18"/>
      <c r="TQK13" s="17"/>
      <c r="TQL13" s="17"/>
      <c r="TQM13" s="17"/>
      <c r="TQN13" s="11"/>
      <c r="TQO13" s="11"/>
      <c r="TQP13" s="11"/>
      <c r="TQQ13" s="11"/>
      <c r="TQR13" s="12"/>
      <c r="TQS13" s="11"/>
      <c r="TQT13" s="18"/>
      <c r="TQU13" s="17"/>
      <c r="TQV13" s="17"/>
      <c r="TQW13" s="17"/>
      <c r="TQX13" s="11"/>
      <c r="TQY13" s="11"/>
      <c r="TQZ13" s="11"/>
      <c r="TRA13" s="11"/>
      <c r="TRB13" s="12"/>
      <c r="TRC13" s="11"/>
      <c r="TRD13" s="18"/>
      <c r="TRE13" s="17"/>
      <c r="TRF13" s="17"/>
      <c r="TRG13" s="17"/>
      <c r="TRH13" s="11"/>
      <c r="TRI13" s="11"/>
      <c r="TRJ13" s="11"/>
      <c r="TRK13" s="11"/>
      <c r="TRL13" s="12"/>
      <c r="TRM13" s="11"/>
      <c r="TRN13" s="18"/>
      <c r="TRO13" s="17"/>
      <c r="TRP13" s="17"/>
      <c r="TRQ13" s="17"/>
      <c r="TRR13" s="11"/>
      <c r="TRS13" s="11"/>
      <c r="TRT13" s="11"/>
      <c r="TRU13" s="11"/>
      <c r="TRV13" s="12"/>
      <c r="TRW13" s="11"/>
      <c r="TRX13" s="18"/>
      <c r="TRY13" s="17"/>
      <c r="TRZ13" s="17"/>
      <c r="TSA13" s="17"/>
      <c r="TSB13" s="11"/>
      <c r="TSC13" s="11"/>
      <c r="TSD13" s="11"/>
      <c r="TSE13" s="11"/>
      <c r="TSF13" s="12"/>
      <c r="TSG13" s="11"/>
      <c r="TSH13" s="18"/>
      <c r="TSI13" s="17"/>
      <c r="TSJ13" s="17"/>
      <c r="TSK13" s="17"/>
      <c r="TSL13" s="11"/>
      <c r="TSM13" s="11"/>
      <c r="TSN13" s="11"/>
      <c r="TSO13" s="11"/>
      <c r="TSP13" s="12"/>
      <c r="TSQ13" s="11"/>
      <c r="TSR13" s="18"/>
      <c r="TSS13" s="17"/>
      <c r="TST13" s="17"/>
      <c r="TSU13" s="17"/>
      <c r="TSV13" s="11"/>
      <c r="TSW13" s="11"/>
      <c r="TSX13" s="11"/>
      <c r="TSY13" s="11"/>
      <c r="TSZ13" s="12"/>
      <c r="TTA13" s="11"/>
      <c r="TTB13" s="18"/>
      <c r="TTC13" s="17"/>
      <c r="TTD13" s="17"/>
      <c r="TTE13" s="17"/>
      <c r="TTF13" s="11"/>
      <c r="TTG13" s="11"/>
      <c r="TTH13" s="11"/>
      <c r="TTI13" s="11"/>
      <c r="TTJ13" s="12"/>
      <c r="TTK13" s="11"/>
      <c r="TTL13" s="18"/>
      <c r="TTM13" s="17"/>
      <c r="TTN13" s="17"/>
      <c r="TTO13" s="17"/>
      <c r="TTP13" s="11"/>
      <c r="TTQ13" s="11"/>
      <c r="TTR13" s="11"/>
      <c r="TTS13" s="11"/>
      <c r="TTT13" s="12"/>
      <c r="TTU13" s="11"/>
      <c r="TTV13" s="18"/>
      <c r="TTW13" s="17"/>
      <c r="TTX13" s="17"/>
      <c r="TTY13" s="17"/>
      <c r="TTZ13" s="11"/>
      <c r="TUA13" s="11"/>
      <c r="TUB13" s="11"/>
      <c r="TUC13" s="11"/>
      <c r="TUD13" s="12"/>
      <c r="TUE13" s="11"/>
      <c r="TUF13" s="18"/>
      <c r="TUG13" s="17"/>
      <c r="TUH13" s="17"/>
      <c r="TUI13" s="17"/>
      <c r="TUJ13" s="11"/>
      <c r="TUK13" s="11"/>
      <c r="TUL13" s="11"/>
      <c r="TUM13" s="11"/>
      <c r="TUN13" s="12"/>
      <c r="TUO13" s="11"/>
      <c r="TUP13" s="18"/>
      <c r="TUQ13" s="17"/>
      <c r="TUR13" s="17"/>
      <c r="TUS13" s="17"/>
      <c r="TUT13" s="11"/>
      <c r="TUU13" s="11"/>
      <c r="TUV13" s="11"/>
      <c r="TUW13" s="11"/>
      <c r="TUX13" s="12"/>
      <c r="TUY13" s="11"/>
      <c r="TUZ13" s="18"/>
      <c r="TVA13" s="17"/>
      <c r="TVB13" s="17"/>
      <c r="TVC13" s="17"/>
      <c r="TVD13" s="11"/>
      <c r="TVE13" s="11"/>
      <c r="TVF13" s="11"/>
      <c r="TVG13" s="11"/>
      <c r="TVH13" s="12"/>
      <c r="TVI13" s="11"/>
      <c r="TVJ13" s="18"/>
      <c r="TVK13" s="17"/>
      <c r="TVL13" s="17"/>
      <c r="TVM13" s="17"/>
      <c r="TVN13" s="11"/>
      <c r="TVO13" s="11"/>
      <c r="TVP13" s="11"/>
      <c r="TVQ13" s="11"/>
      <c r="TVR13" s="12"/>
      <c r="TVS13" s="11"/>
      <c r="TVT13" s="18"/>
      <c r="TVU13" s="17"/>
      <c r="TVV13" s="17"/>
      <c r="TVW13" s="17"/>
      <c r="TVX13" s="11"/>
      <c r="TVY13" s="11"/>
      <c r="TVZ13" s="11"/>
      <c r="TWA13" s="11"/>
      <c r="TWB13" s="12"/>
      <c r="TWC13" s="11"/>
      <c r="TWD13" s="18"/>
      <c r="TWE13" s="17"/>
      <c r="TWF13" s="17"/>
      <c r="TWG13" s="17"/>
      <c r="TWH13" s="11"/>
      <c r="TWI13" s="11"/>
      <c r="TWJ13" s="11"/>
      <c r="TWK13" s="11"/>
      <c r="TWL13" s="12"/>
      <c r="TWM13" s="11"/>
      <c r="TWN13" s="18"/>
      <c r="TWO13" s="17"/>
      <c r="TWP13" s="17"/>
      <c r="TWQ13" s="17"/>
      <c r="TWR13" s="11"/>
      <c r="TWS13" s="11"/>
      <c r="TWT13" s="11"/>
      <c r="TWU13" s="11"/>
      <c r="TWV13" s="12"/>
      <c r="TWW13" s="11"/>
      <c r="TWX13" s="18"/>
      <c r="TWY13" s="17"/>
      <c r="TWZ13" s="17"/>
      <c r="TXA13" s="17"/>
      <c r="TXB13" s="11"/>
      <c r="TXC13" s="11"/>
      <c r="TXD13" s="11"/>
      <c r="TXE13" s="11"/>
      <c r="TXF13" s="12"/>
      <c r="TXG13" s="11"/>
      <c r="TXH13" s="18"/>
      <c r="TXI13" s="17"/>
      <c r="TXJ13" s="17"/>
      <c r="TXK13" s="17"/>
      <c r="TXL13" s="11"/>
      <c r="TXM13" s="11"/>
      <c r="TXN13" s="11"/>
      <c r="TXO13" s="11"/>
      <c r="TXP13" s="12"/>
      <c r="TXQ13" s="11"/>
      <c r="TXR13" s="18"/>
      <c r="TXS13" s="17"/>
      <c r="TXT13" s="17"/>
      <c r="TXU13" s="17"/>
      <c r="TXV13" s="11"/>
      <c r="TXW13" s="11"/>
      <c r="TXX13" s="11"/>
      <c r="TXY13" s="11"/>
      <c r="TXZ13" s="12"/>
      <c r="TYA13" s="11"/>
      <c r="TYB13" s="18"/>
      <c r="TYC13" s="17"/>
      <c r="TYD13" s="17"/>
      <c r="TYE13" s="17"/>
      <c r="TYF13" s="11"/>
      <c r="TYG13" s="11"/>
      <c r="TYH13" s="11"/>
      <c r="TYI13" s="11"/>
      <c r="TYJ13" s="12"/>
      <c r="TYK13" s="11"/>
      <c r="TYL13" s="18"/>
      <c r="TYM13" s="17"/>
      <c r="TYN13" s="17"/>
      <c r="TYO13" s="17"/>
      <c r="TYP13" s="11"/>
      <c r="TYQ13" s="11"/>
      <c r="TYR13" s="11"/>
      <c r="TYS13" s="11"/>
      <c r="TYT13" s="12"/>
      <c r="TYU13" s="11"/>
      <c r="TYV13" s="18"/>
      <c r="TYW13" s="17"/>
      <c r="TYX13" s="17"/>
      <c r="TYY13" s="17"/>
      <c r="TYZ13" s="11"/>
      <c r="TZA13" s="11"/>
      <c r="TZB13" s="11"/>
      <c r="TZC13" s="11"/>
      <c r="TZD13" s="12"/>
      <c r="TZE13" s="11"/>
      <c r="TZF13" s="18"/>
      <c r="TZG13" s="17"/>
      <c r="TZH13" s="17"/>
      <c r="TZI13" s="17"/>
      <c r="TZJ13" s="11"/>
      <c r="TZK13" s="11"/>
      <c r="TZL13" s="11"/>
      <c r="TZM13" s="11"/>
      <c r="TZN13" s="12"/>
      <c r="TZO13" s="11"/>
      <c r="TZP13" s="18"/>
      <c r="TZQ13" s="17"/>
      <c r="TZR13" s="17"/>
      <c r="TZS13" s="17"/>
      <c r="TZT13" s="11"/>
      <c r="TZU13" s="11"/>
      <c r="TZV13" s="11"/>
      <c r="TZW13" s="11"/>
      <c r="TZX13" s="12"/>
      <c r="TZY13" s="11"/>
      <c r="TZZ13" s="18"/>
      <c r="UAA13" s="17"/>
      <c r="UAB13" s="17"/>
      <c r="UAC13" s="17"/>
      <c r="UAD13" s="11"/>
      <c r="UAE13" s="11"/>
      <c r="UAF13" s="11"/>
      <c r="UAG13" s="11"/>
      <c r="UAH13" s="12"/>
      <c r="UAI13" s="11"/>
      <c r="UAJ13" s="18"/>
      <c r="UAK13" s="17"/>
      <c r="UAL13" s="17"/>
      <c r="UAM13" s="17"/>
      <c r="UAN13" s="11"/>
      <c r="UAO13" s="11"/>
      <c r="UAP13" s="11"/>
      <c r="UAQ13" s="11"/>
      <c r="UAR13" s="12"/>
      <c r="UAS13" s="11"/>
      <c r="UAT13" s="18"/>
      <c r="UAU13" s="17"/>
      <c r="UAV13" s="17"/>
      <c r="UAW13" s="17"/>
      <c r="UAX13" s="11"/>
      <c r="UAY13" s="11"/>
      <c r="UAZ13" s="11"/>
      <c r="UBA13" s="11"/>
      <c r="UBB13" s="12"/>
      <c r="UBC13" s="11"/>
      <c r="UBD13" s="18"/>
      <c r="UBE13" s="17"/>
      <c r="UBF13" s="17"/>
      <c r="UBG13" s="17"/>
      <c r="UBH13" s="11"/>
      <c r="UBI13" s="11"/>
      <c r="UBJ13" s="11"/>
      <c r="UBK13" s="11"/>
      <c r="UBL13" s="12"/>
      <c r="UBM13" s="11"/>
      <c r="UBN13" s="18"/>
      <c r="UBO13" s="17"/>
      <c r="UBP13" s="17"/>
      <c r="UBQ13" s="17"/>
      <c r="UBR13" s="11"/>
      <c r="UBS13" s="11"/>
      <c r="UBT13" s="11"/>
      <c r="UBU13" s="11"/>
      <c r="UBV13" s="12"/>
      <c r="UBW13" s="11"/>
      <c r="UBX13" s="18"/>
      <c r="UBY13" s="17"/>
      <c r="UBZ13" s="17"/>
      <c r="UCA13" s="17"/>
      <c r="UCB13" s="11"/>
      <c r="UCC13" s="11"/>
      <c r="UCD13" s="11"/>
      <c r="UCE13" s="11"/>
      <c r="UCF13" s="12"/>
      <c r="UCG13" s="11"/>
      <c r="UCH13" s="18"/>
      <c r="UCI13" s="17"/>
      <c r="UCJ13" s="17"/>
      <c r="UCK13" s="17"/>
      <c r="UCL13" s="11"/>
      <c r="UCM13" s="11"/>
      <c r="UCN13" s="11"/>
      <c r="UCO13" s="11"/>
      <c r="UCP13" s="12"/>
      <c r="UCQ13" s="11"/>
      <c r="UCR13" s="18"/>
      <c r="UCS13" s="17"/>
      <c r="UCT13" s="17"/>
      <c r="UCU13" s="17"/>
      <c r="UCV13" s="11"/>
      <c r="UCW13" s="11"/>
      <c r="UCX13" s="11"/>
      <c r="UCY13" s="11"/>
      <c r="UCZ13" s="12"/>
      <c r="UDA13" s="11"/>
      <c r="UDB13" s="18"/>
      <c r="UDC13" s="17"/>
      <c r="UDD13" s="17"/>
      <c r="UDE13" s="17"/>
      <c r="UDF13" s="11"/>
      <c r="UDG13" s="11"/>
      <c r="UDH13" s="11"/>
      <c r="UDI13" s="11"/>
      <c r="UDJ13" s="12"/>
      <c r="UDK13" s="11"/>
      <c r="UDL13" s="18"/>
      <c r="UDM13" s="17"/>
      <c r="UDN13" s="17"/>
      <c r="UDO13" s="17"/>
      <c r="UDP13" s="11"/>
      <c r="UDQ13" s="11"/>
      <c r="UDR13" s="11"/>
      <c r="UDS13" s="11"/>
      <c r="UDT13" s="12"/>
      <c r="UDU13" s="11"/>
      <c r="UDV13" s="18"/>
      <c r="UDW13" s="17"/>
      <c r="UDX13" s="17"/>
      <c r="UDY13" s="17"/>
      <c r="UDZ13" s="11"/>
      <c r="UEA13" s="11"/>
      <c r="UEB13" s="11"/>
      <c r="UEC13" s="11"/>
      <c r="UED13" s="12"/>
      <c r="UEE13" s="11"/>
      <c r="UEF13" s="18"/>
      <c r="UEG13" s="17"/>
      <c r="UEH13" s="17"/>
      <c r="UEI13" s="17"/>
      <c r="UEJ13" s="11"/>
      <c r="UEK13" s="11"/>
      <c r="UEL13" s="11"/>
      <c r="UEM13" s="11"/>
      <c r="UEN13" s="12"/>
      <c r="UEO13" s="11"/>
      <c r="UEP13" s="18"/>
      <c r="UEQ13" s="17"/>
      <c r="UER13" s="17"/>
      <c r="UES13" s="17"/>
      <c r="UET13" s="11"/>
      <c r="UEU13" s="11"/>
      <c r="UEV13" s="11"/>
      <c r="UEW13" s="11"/>
      <c r="UEX13" s="12"/>
      <c r="UEY13" s="11"/>
      <c r="UEZ13" s="18"/>
      <c r="UFA13" s="17"/>
      <c r="UFB13" s="17"/>
      <c r="UFC13" s="17"/>
      <c r="UFD13" s="11"/>
      <c r="UFE13" s="11"/>
      <c r="UFF13" s="11"/>
      <c r="UFG13" s="11"/>
      <c r="UFH13" s="12"/>
      <c r="UFI13" s="11"/>
      <c r="UFJ13" s="18"/>
      <c r="UFK13" s="17"/>
      <c r="UFL13" s="17"/>
      <c r="UFM13" s="17"/>
      <c r="UFN13" s="11"/>
      <c r="UFO13" s="11"/>
      <c r="UFP13" s="11"/>
      <c r="UFQ13" s="11"/>
      <c r="UFR13" s="12"/>
      <c r="UFS13" s="11"/>
      <c r="UFT13" s="18"/>
      <c r="UFU13" s="17"/>
      <c r="UFV13" s="17"/>
      <c r="UFW13" s="17"/>
      <c r="UFX13" s="11"/>
      <c r="UFY13" s="11"/>
      <c r="UFZ13" s="11"/>
      <c r="UGA13" s="11"/>
      <c r="UGB13" s="12"/>
      <c r="UGC13" s="11"/>
      <c r="UGD13" s="18"/>
      <c r="UGE13" s="17"/>
      <c r="UGF13" s="17"/>
      <c r="UGG13" s="17"/>
      <c r="UGH13" s="11"/>
      <c r="UGI13" s="11"/>
      <c r="UGJ13" s="11"/>
      <c r="UGK13" s="11"/>
      <c r="UGL13" s="12"/>
      <c r="UGM13" s="11"/>
      <c r="UGN13" s="18"/>
      <c r="UGO13" s="17"/>
      <c r="UGP13" s="17"/>
      <c r="UGQ13" s="17"/>
      <c r="UGR13" s="11"/>
      <c r="UGS13" s="11"/>
      <c r="UGT13" s="11"/>
      <c r="UGU13" s="11"/>
      <c r="UGV13" s="12"/>
      <c r="UGW13" s="11"/>
      <c r="UGX13" s="18"/>
      <c r="UGY13" s="17"/>
      <c r="UGZ13" s="17"/>
      <c r="UHA13" s="17"/>
      <c r="UHB13" s="11"/>
      <c r="UHC13" s="11"/>
      <c r="UHD13" s="11"/>
      <c r="UHE13" s="11"/>
      <c r="UHF13" s="12"/>
      <c r="UHG13" s="11"/>
      <c r="UHH13" s="18"/>
      <c r="UHI13" s="17"/>
      <c r="UHJ13" s="17"/>
      <c r="UHK13" s="17"/>
      <c r="UHL13" s="11"/>
      <c r="UHM13" s="11"/>
      <c r="UHN13" s="11"/>
      <c r="UHO13" s="11"/>
      <c r="UHP13" s="12"/>
      <c r="UHQ13" s="11"/>
      <c r="UHR13" s="18"/>
      <c r="UHS13" s="17"/>
      <c r="UHT13" s="17"/>
      <c r="UHU13" s="17"/>
      <c r="UHV13" s="11"/>
      <c r="UHW13" s="11"/>
      <c r="UHX13" s="11"/>
      <c r="UHY13" s="11"/>
      <c r="UHZ13" s="12"/>
      <c r="UIA13" s="11"/>
      <c r="UIB13" s="18"/>
      <c r="UIC13" s="17"/>
      <c r="UID13" s="17"/>
      <c r="UIE13" s="17"/>
      <c r="UIF13" s="11"/>
      <c r="UIG13" s="11"/>
      <c r="UIH13" s="11"/>
      <c r="UII13" s="11"/>
      <c r="UIJ13" s="12"/>
      <c r="UIK13" s="11"/>
      <c r="UIL13" s="18"/>
      <c r="UIM13" s="17"/>
      <c r="UIN13" s="17"/>
      <c r="UIO13" s="17"/>
      <c r="UIP13" s="11"/>
      <c r="UIQ13" s="11"/>
      <c r="UIR13" s="11"/>
      <c r="UIS13" s="11"/>
      <c r="UIT13" s="12"/>
      <c r="UIU13" s="11"/>
      <c r="UIV13" s="18"/>
      <c r="UIW13" s="17"/>
      <c r="UIX13" s="17"/>
      <c r="UIY13" s="17"/>
      <c r="UIZ13" s="11"/>
      <c r="UJA13" s="11"/>
      <c r="UJB13" s="11"/>
      <c r="UJC13" s="11"/>
      <c r="UJD13" s="12"/>
      <c r="UJE13" s="11"/>
      <c r="UJF13" s="18"/>
      <c r="UJG13" s="17"/>
      <c r="UJH13" s="17"/>
      <c r="UJI13" s="17"/>
      <c r="UJJ13" s="11"/>
      <c r="UJK13" s="11"/>
      <c r="UJL13" s="11"/>
      <c r="UJM13" s="11"/>
      <c r="UJN13" s="12"/>
      <c r="UJO13" s="11"/>
      <c r="UJP13" s="18"/>
      <c r="UJQ13" s="17"/>
      <c r="UJR13" s="17"/>
      <c r="UJS13" s="17"/>
      <c r="UJT13" s="11"/>
      <c r="UJU13" s="11"/>
      <c r="UJV13" s="11"/>
      <c r="UJW13" s="11"/>
      <c r="UJX13" s="12"/>
      <c r="UJY13" s="11"/>
      <c r="UJZ13" s="18"/>
      <c r="UKA13" s="17"/>
      <c r="UKB13" s="17"/>
      <c r="UKC13" s="17"/>
      <c r="UKD13" s="11"/>
      <c r="UKE13" s="11"/>
      <c r="UKF13" s="11"/>
      <c r="UKG13" s="11"/>
      <c r="UKH13" s="12"/>
      <c r="UKI13" s="11"/>
      <c r="UKJ13" s="18"/>
      <c r="UKK13" s="17"/>
      <c r="UKL13" s="17"/>
      <c r="UKM13" s="17"/>
      <c r="UKN13" s="11"/>
      <c r="UKO13" s="11"/>
      <c r="UKP13" s="11"/>
      <c r="UKQ13" s="11"/>
      <c r="UKR13" s="12"/>
      <c r="UKS13" s="11"/>
      <c r="UKT13" s="18"/>
      <c r="UKU13" s="17"/>
      <c r="UKV13" s="17"/>
      <c r="UKW13" s="17"/>
      <c r="UKX13" s="11"/>
      <c r="UKY13" s="11"/>
      <c r="UKZ13" s="11"/>
      <c r="ULA13" s="11"/>
      <c r="ULB13" s="12"/>
      <c r="ULC13" s="11"/>
      <c r="ULD13" s="18"/>
      <c r="ULE13" s="17"/>
      <c r="ULF13" s="17"/>
      <c r="ULG13" s="17"/>
      <c r="ULH13" s="11"/>
      <c r="ULI13" s="11"/>
      <c r="ULJ13" s="11"/>
      <c r="ULK13" s="11"/>
      <c r="ULL13" s="12"/>
      <c r="ULM13" s="11"/>
      <c r="ULN13" s="18"/>
      <c r="ULO13" s="17"/>
      <c r="ULP13" s="17"/>
      <c r="ULQ13" s="17"/>
      <c r="ULR13" s="11"/>
      <c r="ULS13" s="11"/>
      <c r="ULT13" s="11"/>
      <c r="ULU13" s="11"/>
      <c r="ULV13" s="12"/>
      <c r="ULW13" s="11"/>
      <c r="ULX13" s="18"/>
      <c r="ULY13" s="17"/>
      <c r="ULZ13" s="17"/>
      <c r="UMA13" s="17"/>
      <c r="UMB13" s="11"/>
      <c r="UMC13" s="11"/>
      <c r="UMD13" s="11"/>
      <c r="UME13" s="11"/>
      <c r="UMF13" s="12"/>
      <c r="UMG13" s="11"/>
      <c r="UMH13" s="18"/>
      <c r="UMI13" s="17"/>
      <c r="UMJ13" s="17"/>
      <c r="UMK13" s="17"/>
      <c r="UML13" s="11"/>
      <c r="UMM13" s="11"/>
      <c r="UMN13" s="11"/>
      <c r="UMO13" s="11"/>
      <c r="UMP13" s="12"/>
      <c r="UMQ13" s="11"/>
      <c r="UMR13" s="18"/>
      <c r="UMS13" s="17"/>
      <c r="UMT13" s="17"/>
      <c r="UMU13" s="17"/>
      <c r="UMV13" s="11"/>
      <c r="UMW13" s="11"/>
      <c r="UMX13" s="11"/>
      <c r="UMY13" s="11"/>
      <c r="UMZ13" s="12"/>
      <c r="UNA13" s="11"/>
      <c r="UNB13" s="18"/>
      <c r="UNC13" s="17"/>
      <c r="UND13" s="17"/>
      <c r="UNE13" s="17"/>
      <c r="UNF13" s="11"/>
      <c r="UNG13" s="11"/>
      <c r="UNH13" s="11"/>
      <c r="UNI13" s="11"/>
      <c r="UNJ13" s="12"/>
      <c r="UNK13" s="11"/>
      <c r="UNL13" s="18"/>
      <c r="UNM13" s="17"/>
      <c r="UNN13" s="17"/>
      <c r="UNO13" s="17"/>
      <c r="UNP13" s="11"/>
      <c r="UNQ13" s="11"/>
      <c r="UNR13" s="11"/>
      <c r="UNS13" s="11"/>
      <c r="UNT13" s="12"/>
      <c r="UNU13" s="11"/>
      <c r="UNV13" s="18"/>
      <c r="UNW13" s="17"/>
      <c r="UNX13" s="17"/>
      <c r="UNY13" s="17"/>
      <c r="UNZ13" s="11"/>
      <c r="UOA13" s="11"/>
      <c r="UOB13" s="11"/>
      <c r="UOC13" s="11"/>
      <c r="UOD13" s="12"/>
      <c r="UOE13" s="11"/>
      <c r="UOF13" s="18"/>
      <c r="UOG13" s="17"/>
      <c r="UOH13" s="17"/>
      <c r="UOI13" s="17"/>
      <c r="UOJ13" s="11"/>
      <c r="UOK13" s="11"/>
      <c r="UOL13" s="11"/>
      <c r="UOM13" s="11"/>
      <c r="UON13" s="12"/>
      <c r="UOO13" s="11"/>
      <c r="UOP13" s="18"/>
      <c r="UOQ13" s="17"/>
      <c r="UOR13" s="17"/>
      <c r="UOS13" s="17"/>
      <c r="UOT13" s="11"/>
      <c r="UOU13" s="11"/>
      <c r="UOV13" s="11"/>
      <c r="UOW13" s="11"/>
      <c r="UOX13" s="12"/>
      <c r="UOY13" s="11"/>
      <c r="UOZ13" s="18"/>
      <c r="UPA13" s="17"/>
      <c r="UPB13" s="17"/>
      <c r="UPC13" s="17"/>
      <c r="UPD13" s="11"/>
      <c r="UPE13" s="11"/>
      <c r="UPF13" s="11"/>
      <c r="UPG13" s="11"/>
      <c r="UPH13" s="12"/>
      <c r="UPI13" s="11"/>
      <c r="UPJ13" s="18"/>
      <c r="UPK13" s="17"/>
      <c r="UPL13" s="17"/>
      <c r="UPM13" s="17"/>
      <c r="UPN13" s="11"/>
      <c r="UPO13" s="11"/>
      <c r="UPP13" s="11"/>
      <c r="UPQ13" s="11"/>
      <c r="UPR13" s="12"/>
      <c r="UPS13" s="11"/>
      <c r="UPT13" s="18"/>
      <c r="UPU13" s="17"/>
      <c r="UPV13" s="17"/>
      <c r="UPW13" s="17"/>
      <c r="UPX13" s="11"/>
      <c r="UPY13" s="11"/>
      <c r="UPZ13" s="11"/>
      <c r="UQA13" s="11"/>
      <c r="UQB13" s="12"/>
      <c r="UQC13" s="11"/>
      <c r="UQD13" s="18"/>
      <c r="UQE13" s="17"/>
      <c r="UQF13" s="17"/>
      <c r="UQG13" s="17"/>
      <c r="UQH13" s="11"/>
      <c r="UQI13" s="11"/>
      <c r="UQJ13" s="11"/>
      <c r="UQK13" s="11"/>
      <c r="UQL13" s="12"/>
      <c r="UQM13" s="11"/>
      <c r="UQN13" s="18"/>
      <c r="UQO13" s="17"/>
      <c r="UQP13" s="17"/>
      <c r="UQQ13" s="17"/>
      <c r="UQR13" s="11"/>
      <c r="UQS13" s="11"/>
      <c r="UQT13" s="11"/>
      <c r="UQU13" s="11"/>
      <c r="UQV13" s="12"/>
      <c r="UQW13" s="11"/>
      <c r="UQX13" s="18"/>
      <c r="UQY13" s="17"/>
      <c r="UQZ13" s="17"/>
      <c r="URA13" s="17"/>
      <c r="URB13" s="11"/>
      <c r="URC13" s="11"/>
      <c r="URD13" s="11"/>
      <c r="URE13" s="11"/>
      <c r="URF13" s="12"/>
      <c r="URG13" s="11"/>
      <c r="URH13" s="18"/>
      <c r="URI13" s="17"/>
      <c r="URJ13" s="17"/>
      <c r="URK13" s="17"/>
      <c r="URL13" s="11"/>
      <c r="URM13" s="11"/>
      <c r="URN13" s="11"/>
      <c r="URO13" s="11"/>
      <c r="URP13" s="12"/>
      <c r="URQ13" s="11"/>
      <c r="URR13" s="18"/>
      <c r="URS13" s="17"/>
      <c r="URT13" s="17"/>
      <c r="URU13" s="17"/>
      <c r="URV13" s="11"/>
      <c r="URW13" s="11"/>
      <c r="URX13" s="11"/>
      <c r="URY13" s="11"/>
      <c r="URZ13" s="12"/>
      <c r="USA13" s="11"/>
      <c r="USB13" s="18"/>
      <c r="USC13" s="17"/>
      <c r="USD13" s="17"/>
      <c r="USE13" s="17"/>
      <c r="USF13" s="11"/>
      <c r="USG13" s="11"/>
      <c r="USH13" s="11"/>
      <c r="USI13" s="11"/>
      <c r="USJ13" s="12"/>
      <c r="USK13" s="11"/>
      <c r="USL13" s="18"/>
      <c r="USM13" s="17"/>
      <c r="USN13" s="17"/>
      <c r="USO13" s="17"/>
      <c r="USP13" s="11"/>
      <c r="USQ13" s="11"/>
      <c r="USR13" s="11"/>
      <c r="USS13" s="11"/>
      <c r="UST13" s="12"/>
      <c r="USU13" s="11"/>
      <c r="USV13" s="18"/>
      <c r="USW13" s="17"/>
      <c r="USX13" s="17"/>
      <c r="USY13" s="17"/>
      <c r="USZ13" s="11"/>
      <c r="UTA13" s="11"/>
      <c r="UTB13" s="11"/>
      <c r="UTC13" s="11"/>
      <c r="UTD13" s="12"/>
      <c r="UTE13" s="11"/>
      <c r="UTF13" s="18"/>
      <c r="UTG13" s="17"/>
      <c r="UTH13" s="17"/>
      <c r="UTI13" s="17"/>
      <c r="UTJ13" s="11"/>
      <c r="UTK13" s="11"/>
      <c r="UTL13" s="11"/>
      <c r="UTM13" s="11"/>
      <c r="UTN13" s="12"/>
      <c r="UTO13" s="11"/>
      <c r="UTP13" s="18"/>
      <c r="UTQ13" s="17"/>
      <c r="UTR13" s="17"/>
      <c r="UTS13" s="17"/>
      <c r="UTT13" s="11"/>
      <c r="UTU13" s="11"/>
      <c r="UTV13" s="11"/>
      <c r="UTW13" s="11"/>
      <c r="UTX13" s="12"/>
      <c r="UTY13" s="11"/>
      <c r="UTZ13" s="18"/>
      <c r="UUA13" s="17"/>
      <c r="UUB13" s="17"/>
      <c r="UUC13" s="17"/>
      <c r="UUD13" s="11"/>
      <c r="UUE13" s="11"/>
      <c r="UUF13" s="11"/>
      <c r="UUG13" s="11"/>
      <c r="UUH13" s="12"/>
      <c r="UUI13" s="11"/>
      <c r="UUJ13" s="18"/>
      <c r="UUK13" s="17"/>
      <c r="UUL13" s="17"/>
      <c r="UUM13" s="17"/>
      <c r="UUN13" s="11"/>
      <c r="UUO13" s="11"/>
      <c r="UUP13" s="11"/>
      <c r="UUQ13" s="11"/>
      <c r="UUR13" s="12"/>
      <c r="UUS13" s="11"/>
      <c r="UUT13" s="18"/>
      <c r="UUU13" s="17"/>
      <c r="UUV13" s="17"/>
      <c r="UUW13" s="17"/>
      <c r="UUX13" s="11"/>
      <c r="UUY13" s="11"/>
      <c r="UUZ13" s="11"/>
      <c r="UVA13" s="11"/>
      <c r="UVB13" s="12"/>
      <c r="UVC13" s="11"/>
      <c r="UVD13" s="18"/>
      <c r="UVE13" s="17"/>
      <c r="UVF13" s="17"/>
      <c r="UVG13" s="17"/>
      <c r="UVH13" s="11"/>
      <c r="UVI13" s="11"/>
      <c r="UVJ13" s="11"/>
      <c r="UVK13" s="11"/>
      <c r="UVL13" s="12"/>
      <c r="UVM13" s="11"/>
      <c r="UVN13" s="18"/>
      <c r="UVO13" s="17"/>
      <c r="UVP13" s="17"/>
      <c r="UVQ13" s="17"/>
      <c r="UVR13" s="11"/>
      <c r="UVS13" s="11"/>
      <c r="UVT13" s="11"/>
      <c r="UVU13" s="11"/>
      <c r="UVV13" s="12"/>
      <c r="UVW13" s="11"/>
      <c r="UVX13" s="18"/>
      <c r="UVY13" s="17"/>
      <c r="UVZ13" s="17"/>
      <c r="UWA13" s="17"/>
      <c r="UWB13" s="11"/>
      <c r="UWC13" s="11"/>
      <c r="UWD13" s="11"/>
      <c r="UWE13" s="11"/>
      <c r="UWF13" s="12"/>
      <c r="UWG13" s="11"/>
      <c r="UWH13" s="18"/>
      <c r="UWI13" s="17"/>
      <c r="UWJ13" s="17"/>
      <c r="UWK13" s="17"/>
      <c r="UWL13" s="11"/>
      <c r="UWM13" s="11"/>
      <c r="UWN13" s="11"/>
      <c r="UWO13" s="11"/>
      <c r="UWP13" s="12"/>
      <c r="UWQ13" s="11"/>
      <c r="UWR13" s="18"/>
      <c r="UWS13" s="17"/>
      <c r="UWT13" s="17"/>
      <c r="UWU13" s="17"/>
      <c r="UWV13" s="11"/>
      <c r="UWW13" s="11"/>
      <c r="UWX13" s="11"/>
      <c r="UWY13" s="11"/>
      <c r="UWZ13" s="12"/>
      <c r="UXA13" s="11"/>
      <c r="UXB13" s="18"/>
      <c r="UXC13" s="17"/>
      <c r="UXD13" s="17"/>
      <c r="UXE13" s="17"/>
      <c r="UXF13" s="11"/>
      <c r="UXG13" s="11"/>
      <c r="UXH13" s="11"/>
      <c r="UXI13" s="11"/>
      <c r="UXJ13" s="12"/>
      <c r="UXK13" s="11"/>
      <c r="UXL13" s="18"/>
      <c r="UXM13" s="17"/>
      <c r="UXN13" s="17"/>
      <c r="UXO13" s="17"/>
      <c r="UXP13" s="11"/>
      <c r="UXQ13" s="11"/>
      <c r="UXR13" s="11"/>
      <c r="UXS13" s="11"/>
      <c r="UXT13" s="12"/>
      <c r="UXU13" s="11"/>
      <c r="UXV13" s="18"/>
      <c r="UXW13" s="17"/>
      <c r="UXX13" s="17"/>
      <c r="UXY13" s="17"/>
      <c r="UXZ13" s="11"/>
      <c r="UYA13" s="11"/>
      <c r="UYB13" s="11"/>
      <c r="UYC13" s="11"/>
      <c r="UYD13" s="12"/>
      <c r="UYE13" s="11"/>
      <c r="UYF13" s="18"/>
      <c r="UYG13" s="17"/>
      <c r="UYH13" s="17"/>
      <c r="UYI13" s="17"/>
      <c r="UYJ13" s="11"/>
      <c r="UYK13" s="11"/>
      <c r="UYL13" s="11"/>
      <c r="UYM13" s="11"/>
      <c r="UYN13" s="12"/>
      <c r="UYO13" s="11"/>
      <c r="UYP13" s="18"/>
      <c r="UYQ13" s="17"/>
      <c r="UYR13" s="17"/>
      <c r="UYS13" s="17"/>
      <c r="UYT13" s="11"/>
      <c r="UYU13" s="11"/>
      <c r="UYV13" s="11"/>
      <c r="UYW13" s="11"/>
      <c r="UYX13" s="12"/>
      <c r="UYY13" s="11"/>
      <c r="UYZ13" s="18"/>
      <c r="UZA13" s="17"/>
      <c r="UZB13" s="17"/>
      <c r="UZC13" s="17"/>
      <c r="UZD13" s="11"/>
      <c r="UZE13" s="11"/>
      <c r="UZF13" s="11"/>
      <c r="UZG13" s="11"/>
      <c r="UZH13" s="12"/>
      <c r="UZI13" s="11"/>
      <c r="UZJ13" s="18"/>
      <c r="UZK13" s="17"/>
      <c r="UZL13" s="17"/>
      <c r="UZM13" s="17"/>
      <c r="UZN13" s="11"/>
      <c r="UZO13" s="11"/>
      <c r="UZP13" s="11"/>
      <c r="UZQ13" s="11"/>
      <c r="UZR13" s="12"/>
      <c r="UZS13" s="11"/>
      <c r="UZT13" s="18"/>
      <c r="UZU13" s="17"/>
      <c r="UZV13" s="17"/>
      <c r="UZW13" s="17"/>
      <c r="UZX13" s="11"/>
      <c r="UZY13" s="11"/>
      <c r="UZZ13" s="11"/>
      <c r="VAA13" s="11"/>
      <c r="VAB13" s="12"/>
      <c r="VAC13" s="11"/>
      <c r="VAD13" s="18"/>
      <c r="VAE13" s="17"/>
      <c r="VAF13" s="17"/>
      <c r="VAG13" s="17"/>
      <c r="VAH13" s="11"/>
      <c r="VAI13" s="11"/>
      <c r="VAJ13" s="11"/>
      <c r="VAK13" s="11"/>
      <c r="VAL13" s="12"/>
      <c r="VAM13" s="11"/>
      <c r="VAN13" s="18"/>
      <c r="VAO13" s="17"/>
      <c r="VAP13" s="17"/>
      <c r="VAQ13" s="17"/>
      <c r="VAR13" s="11"/>
      <c r="VAS13" s="11"/>
      <c r="VAT13" s="11"/>
      <c r="VAU13" s="11"/>
      <c r="VAV13" s="12"/>
      <c r="VAW13" s="11"/>
      <c r="VAX13" s="18"/>
      <c r="VAY13" s="17"/>
      <c r="VAZ13" s="17"/>
      <c r="VBA13" s="17"/>
      <c r="VBB13" s="11"/>
      <c r="VBC13" s="11"/>
      <c r="VBD13" s="11"/>
      <c r="VBE13" s="11"/>
      <c r="VBF13" s="12"/>
      <c r="VBG13" s="11"/>
      <c r="VBH13" s="18"/>
      <c r="VBI13" s="17"/>
      <c r="VBJ13" s="17"/>
      <c r="VBK13" s="17"/>
      <c r="VBL13" s="11"/>
      <c r="VBM13" s="11"/>
      <c r="VBN13" s="11"/>
      <c r="VBO13" s="11"/>
      <c r="VBP13" s="12"/>
      <c r="VBQ13" s="11"/>
      <c r="VBR13" s="18"/>
      <c r="VBS13" s="17"/>
      <c r="VBT13" s="17"/>
      <c r="VBU13" s="17"/>
      <c r="VBV13" s="11"/>
      <c r="VBW13" s="11"/>
      <c r="VBX13" s="11"/>
      <c r="VBY13" s="11"/>
      <c r="VBZ13" s="12"/>
      <c r="VCA13" s="11"/>
      <c r="VCB13" s="18"/>
      <c r="VCC13" s="17"/>
      <c r="VCD13" s="17"/>
      <c r="VCE13" s="17"/>
      <c r="VCF13" s="11"/>
      <c r="VCG13" s="11"/>
      <c r="VCH13" s="11"/>
      <c r="VCI13" s="11"/>
      <c r="VCJ13" s="12"/>
      <c r="VCK13" s="11"/>
      <c r="VCL13" s="18"/>
      <c r="VCM13" s="17"/>
      <c r="VCN13" s="17"/>
      <c r="VCO13" s="17"/>
      <c r="VCP13" s="11"/>
      <c r="VCQ13" s="11"/>
      <c r="VCR13" s="11"/>
      <c r="VCS13" s="11"/>
      <c r="VCT13" s="12"/>
      <c r="VCU13" s="11"/>
      <c r="VCV13" s="18"/>
      <c r="VCW13" s="17"/>
      <c r="VCX13" s="17"/>
      <c r="VCY13" s="17"/>
      <c r="VCZ13" s="11"/>
      <c r="VDA13" s="11"/>
      <c r="VDB13" s="11"/>
      <c r="VDC13" s="11"/>
      <c r="VDD13" s="12"/>
      <c r="VDE13" s="11"/>
      <c r="VDF13" s="18"/>
      <c r="VDG13" s="17"/>
      <c r="VDH13" s="17"/>
      <c r="VDI13" s="17"/>
      <c r="VDJ13" s="11"/>
      <c r="VDK13" s="11"/>
      <c r="VDL13" s="11"/>
      <c r="VDM13" s="11"/>
      <c r="VDN13" s="12"/>
      <c r="VDO13" s="11"/>
      <c r="VDP13" s="18"/>
      <c r="VDQ13" s="17"/>
      <c r="VDR13" s="17"/>
      <c r="VDS13" s="17"/>
      <c r="VDT13" s="11"/>
      <c r="VDU13" s="11"/>
      <c r="VDV13" s="11"/>
      <c r="VDW13" s="11"/>
      <c r="VDX13" s="12"/>
      <c r="VDY13" s="11"/>
      <c r="VDZ13" s="18"/>
      <c r="VEA13" s="17"/>
      <c r="VEB13" s="17"/>
      <c r="VEC13" s="17"/>
      <c r="VED13" s="11"/>
      <c r="VEE13" s="11"/>
      <c r="VEF13" s="11"/>
      <c r="VEG13" s="11"/>
      <c r="VEH13" s="12"/>
      <c r="VEI13" s="11"/>
      <c r="VEJ13" s="18"/>
      <c r="VEK13" s="17"/>
      <c r="VEL13" s="17"/>
      <c r="VEM13" s="17"/>
      <c r="VEN13" s="11"/>
      <c r="VEO13" s="11"/>
      <c r="VEP13" s="11"/>
      <c r="VEQ13" s="11"/>
      <c r="VER13" s="12"/>
      <c r="VES13" s="11"/>
      <c r="VET13" s="18"/>
      <c r="VEU13" s="17"/>
      <c r="VEV13" s="17"/>
      <c r="VEW13" s="17"/>
      <c r="VEX13" s="11"/>
      <c r="VEY13" s="11"/>
      <c r="VEZ13" s="11"/>
      <c r="VFA13" s="11"/>
      <c r="VFB13" s="12"/>
      <c r="VFC13" s="11"/>
      <c r="VFD13" s="18"/>
      <c r="VFE13" s="17"/>
      <c r="VFF13" s="17"/>
      <c r="VFG13" s="17"/>
      <c r="VFH13" s="11"/>
      <c r="VFI13" s="11"/>
      <c r="VFJ13" s="11"/>
      <c r="VFK13" s="11"/>
      <c r="VFL13" s="12"/>
      <c r="VFM13" s="11"/>
      <c r="VFN13" s="18"/>
      <c r="VFO13" s="17"/>
      <c r="VFP13" s="17"/>
      <c r="VFQ13" s="17"/>
      <c r="VFR13" s="11"/>
      <c r="VFS13" s="11"/>
      <c r="VFT13" s="11"/>
      <c r="VFU13" s="11"/>
      <c r="VFV13" s="12"/>
      <c r="VFW13" s="11"/>
      <c r="VFX13" s="18"/>
      <c r="VFY13" s="17"/>
      <c r="VFZ13" s="17"/>
      <c r="VGA13" s="17"/>
      <c r="VGB13" s="11"/>
      <c r="VGC13" s="11"/>
      <c r="VGD13" s="11"/>
      <c r="VGE13" s="11"/>
      <c r="VGF13" s="12"/>
      <c r="VGG13" s="11"/>
      <c r="VGH13" s="18"/>
      <c r="VGI13" s="17"/>
      <c r="VGJ13" s="17"/>
      <c r="VGK13" s="17"/>
      <c r="VGL13" s="11"/>
      <c r="VGM13" s="11"/>
      <c r="VGN13" s="11"/>
      <c r="VGO13" s="11"/>
      <c r="VGP13" s="12"/>
      <c r="VGQ13" s="11"/>
      <c r="VGR13" s="18"/>
      <c r="VGS13" s="17"/>
      <c r="VGT13" s="17"/>
      <c r="VGU13" s="17"/>
      <c r="VGV13" s="11"/>
      <c r="VGW13" s="11"/>
      <c r="VGX13" s="11"/>
      <c r="VGY13" s="11"/>
      <c r="VGZ13" s="12"/>
      <c r="VHA13" s="11"/>
      <c r="VHB13" s="18"/>
      <c r="VHC13" s="17"/>
      <c r="VHD13" s="17"/>
      <c r="VHE13" s="17"/>
      <c r="VHF13" s="11"/>
      <c r="VHG13" s="11"/>
      <c r="VHH13" s="11"/>
      <c r="VHI13" s="11"/>
      <c r="VHJ13" s="12"/>
      <c r="VHK13" s="11"/>
      <c r="VHL13" s="18"/>
      <c r="VHM13" s="17"/>
      <c r="VHN13" s="17"/>
      <c r="VHO13" s="17"/>
      <c r="VHP13" s="11"/>
      <c r="VHQ13" s="11"/>
      <c r="VHR13" s="11"/>
      <c r="VHS13" s="11"/>
      <c r="VHT13" s="12"/>
      <c r="VHU13" s="11"/>
      <c r="VHV13" s="18"/>
      <c r="VHW13" s="17"/>
      <c r="VHX13" s="17"/>
      <c r="VHY13" s="17"/>
      <c r="VHZ13" s="11"/>
      <c r="VIA13" s="11"/>
      <c r="VIB13" s="11"/>
      <c r="VIC13" s="11"/>
      <c r="VID13" s="12"/>
      <c r="VIE13" s="11"/>
      <c r="VIF13" s="18"/>
      <c r="VIG13" s="17"/>
      <c r="VIH13" s="17"/>
      <c r="VII13" s="17"/>
      <c r="VIJ13" s="11"/>
      <c r="VIK13" s="11"/>
      <c r="VIL13" s="11"/>
      <c r="VIM13" s="11"/>
      <c r="VIN13" s="12"/>
      <c r="VIO13" s="11"/>
      <c r="VIP13" s="18"/>
      <c r="VIQ13" s="17"/>
      <c r="VIR13" s="17"/>
      <c r="VIS13" s="17"/>
      <c r="VIT13" s="11"/>
      <c r="VIU13" s="11"/>
      <c r="VIV13" s="11"/>
      <c r="VIW13" s="11"/>
      <c r="VIX13" s="12"/>
      <c r="VIY13" s="11"/>
      <c r="VIZ13" s="18"/>
      <c r="VJA13" s="17"/>
      <c r="VJB13" s="17"/>
      <c r="VJC13" s="17"/>
      <c r="VJD13" s="11"/>
      <c r="VJE13" s="11"/>
      <c r="VJF13" s="11"/>
      <c r="VJG13" s="11"/>
      <c r="VJH13" s="12"/>
      <c r="VJI13" s="11"/>
      <c r="VJJ13" s="18"/>
      <c r="VJK13" s="17"/>
      <c r="VJL13" s="17"/>
      <c r="VJM13" s="17"/>
      <c r="VJN13" s="11"/>
      <c r="VJO13" s="11"/>
      <c r="VJP13" s="11"/>
      <c r="VJQ13" s="11"/>
      <c r="VJR13" s="12"/>
      <c r="VJS13" s="11"/>
      <c r="VJT13" s="18"/>
      <c r="VJU13" s="17"/>
      <c r="VJV13" s="17"/>
      <c r="VJW13" s="17"/>
      <c r="VJX13" s="11"/>
      <c r="VJY13" s="11"/>
      <c r="VJZ13" s="11"/>
      <c r="VKA13" s="11"/>
      <c r="VKB13" s="12"/>
      <c r="VKC13" s="11"/>
      <c r="VKD13" s="18"/>
      <c r="VKE13" s="17"/>
      <c r="VKF13" s="17"/>
      <c r="VKG13" s="17"/>
      <c r="VKH13" s="11"/>
      <c r="VKI13" s="11"/>
      <c r="VKJ13" s="11"/>
      <c r="VKK13" s="11"/>
      <c r="VKL13" s="12"/>
      <c r="VKM13" s="11"/>
      <c r="VKN13" s="18"/>
      <c r="VKO13" s="17"/>
      <c r="VKP13" s="17"/>
      <c r="VKQ13" s="17"/>
      <c r="VKR13" s="11"/>
      <c r="VKS13" s="11"/>
      <c r="VKT13" s="11"/>
      <c r="VKU13" s="11"/>
      <c r="VKV13" s="12"/>
      <c r="VKW13" s="11"/>
      <c r="VKX13" s="18"/>
      <c r="VKY13" s="17"/>
      <c r="VKZ13" s="17"/>
      <c r="VLA13" s="17"/>
      <c r="VLB13" s="11"/>
      <c r="VLC13" s="11"/>
      <c r="VLD13" s="11"/>
      <c r="VLE13" s="11"/>
      <c r="VLF13" s="12"/>
      <c r="VLG13" s="11"/>
      <c r="VLH13" s="18"/>
      <c r="VLI13" s="17"/>
      <c r="VLJ13" s="17"/>
      <c r="VLK13" s="17"/>
      <c r="VLL13" s="11"/>
      <c r="VLM13" s="11"/>
      <c r="VLN13" s="11"/>
      <c r="VLO13" s="11"/>
      <c r="VLP13" s="12"/>
      <c r="VLQ13" s="11"/>
      <c r="VLR13" s="18"/>
      <c r="VLS13" s="17"/>
      <c r="VLT13" s="17"/>
      <c r="VLU13" s="17"/>
      <c r="VLV13" s="11"/>
      <c r="VLW13" s="11"/>
      <c r="VLX13" s="11"/>
      <c r="VLY13" s="11"/>
      <c r="VLZ13" s="12"/>
      <c r="VMA13" s="11"/>
      <c r="VMB13" s="18"/>
      <c r="VMC13" s="17"/>
      <c r="VMD13" s="17"/>
      <c r="VME13" s="17"/>
      <c r="VMF13" s="11"/>
      <c r="VMG13" s="11"/>
      <c r="VMH13" s="11"/>
      <c r="VMI13" s="11"/>
      <c r="VMJ13" s="12"/>
      <c r="VMK13" s="11"/>
      <c r="VML13" s="18"/>
      <c r="VMM13" s="17"/>
      <c r="VMN13" s="17"/>
      <c r="VMO13" s="17"/>
      <c r="VMP13" s="11"/>
      <c r="VMQ13" s="11"/>
      <c r="VMR13" s="11"/>
      <c r="VMS13" s="11"/>
      <c r="VMT13" s="12"/>
      <c r="VMU13" s="11"/>
      <c r="VMV13" s="18"/>
      <c r="VMW13" s="17"/>
      <c r="VMX13" s="17"/>
      <c r="VMY13" s="17"/>
      <c r="VMZ13" s="11"/>
      <c r="VNA13" s="11"/>
      <c r="VNB13" s="11"/>
      <c r="VNC13" s="11"/>
      <c r="VND13" s="12"/>
      <c r="VNE13" s="11"/>
      <c r="VNF13" s="18"/>
      <c r="VNG13" s="17"/>
      <c r="VNH13" s="17"/>
      <c r="VNI13" s="17"/>
      <c r="VNJ13" s="11"/>
      <c r="VNK13" s="11"/>
      <c r="VNL13" s="11"/>
      <c r="VNM13" s="11"/>
      <c r="VNN13" s="12"/>
      <c r="VNO13" s="11"/>
      <c r="VNP13" s="18"/>
      <c r="VNQ13" s="17"/>
      <c r="VNR13" s="17"/>
      <c r="VNS13" s="17"/>
      <c r="VNT13" s="11"/>
      <c r="VNU13" s="11"/>
      <c r="VNV13" s="11"/>
      <c r="VNW13" s="11"/>
      <c r="VNX13" s="12"/>
      <c r="VNY13" s="11"/>
      <c r="VNZ13" s="18"/>
      <c r="VOA13" s="17"/>
      <c r="VOB13" s="17"/>
      <c r="VOC13" s="17"/>
      <c r="VOD13" s="11"/>
      <c r="VOE13" s="11"/>
      <c r="VOF13" s="11"/>
      <c r="VOG13" s="11"/>
      <c r="VOH13" s="12"/>
      <c r="VOI13" s="11"/>
      <c r="VOJ13" s="18"/>
      <c r="VOK13" s="17"/>
      <c r="VOL13" s="17"/>
      <c r="VOM13" s="17"/>
      <c r="VON13" s="11"/>
      <c r="VOO13" s="11"/>
      <c r="VOP13" s="11"/>
      <c r="VOQ13" s="11"/>
      <c r="VOR13" s="12"/>
      <c r="VOS13" s="11"/>
      <c r="VOT13" s="18"/>
      <c r="VOU13" s="17"/>
      <c r="VOV13" s="17"/>
      <c r="VOW13" s="17"/>
      <c r="VOX13" s="11"/>
      <c r="VOY13" s="11"/>
      <c r="VOZ13" s="11"/>
      <c r="VPA13" s="11"/>
      <c r="VPB13" s="12"/>
      <c r="VPC13" s="11"/>
      <c r="VPD13" s="18"/>
      <c r="VPE13" s="17"/>
      <c r="VPF13" s="17"/>
      <c r="VPG13" s="17"/>
      <c r="VPH13" s="11"/>
      <c r="VPI13" s="11"/>
      <c r="VPJ13" s="11"/>
      <c r="VPK13" s="11"/>
      <c r="VPL13" s="12"/>
      <c r="VPM13" s="11"/>
      <c r="VPN13" s="18"/>
      <c r="VPO13" s="17"/>
      <c r="VPP13" s="17"/>
      <c r="VPQ13" s="17"/>
      <c r="VPR13" s="11"/>
      <c r="VPS13" s="11"/>
      <c r="VPT13" s="11"/>
      <c r="VPU13" s="11"/>
      <c r="VPV13" s="12"/>
      <c r="VPW13" s="11"/>
      <c r="VPX13" s="18"/>
      <c r="VPY13" s="17"/>
      <c r="VPZ13" s="17"/>
      <c r="VQA13" s="17"/>
      <c r="VQB13" s="11"/>
      <c r="VQC13" s="11"/>
      <c r="VQD13" s="11"/>
      <c r="VQE13" s="11"/>
      <c r="VQF13" s="12"/>
      <c r="VQG13" s="11"/>
      <c r="VQH13" s="18"/>
      <c r="VQI13" s="17"/>
      <c r="VQJ13" s="17"/>
      <c r="VQK13" s="17"/>
      <c r="VQL13" s="11"/>
      <c r="VQM13" s="11"/>
      <c r="VQN13" s="11"/>
      <c r="VQO13" s="11"/>
      <c r="VQP13" s="12"/>
      <c r="VQQ13" s="11"/>
      <c r="VQR13" s="18"/>
      <c r="VQS13" s="17"/>
      <c r="VQT13" s="17"/>
      <c r="VQU13" s="17"/>
      <c r="VQV13" s="11"/>
      <c r="VQW13" s="11"/>
      <c r="VQX13" s="11"/>
      <c r="VQY13" s="11"/>
      <c r="VQZ13" s="12"/>
      <c r="VRA13" s="11"/>
      <c r="VRB13" s="18"/>
      <c r="VRC13" s="17"/>
      <c r="VRD13" s="17"/>
      <c r="VRE13" s="17"/>
      <c r="VRF13" s="11"/>
      <c r="VRG13" s="11"/>
      <c r="VRH13" s="11"/>
      <c r="VRI13" s="11"/>
      <c r="VRJ13" s="12"/>
      <c r="VRK13" s="11"/>
      <c r="VRL13" s="18"/>
      <c r="VRM13" s="17"/>
      <c r="VRN13" s="17"/>
      <c r="VRO13" s="17"/>
      <c r="VRP13" s="11"/>
      <c r="VRQ13" s="11"/>
      <c r="VRR13" s="11"/>
      <c r="VRS13" s="11"/>
      <c r="VRT13" s="12"/>
      <c r="VRU13" s="11"/>
      <c r="VRV13" s="18"/>
      <c r="VRW13" s="17"/>
      <c r="VRX13" s="17"/>
      <c r="VRY13" s="17"/>
      <c r="VRZ13" s="11"/>
      <c r="VSA13" s="11"/>
      <c r="VSB13" s="11"/>
      <c r="VSC13" s="11"/>
      <c r="VSD13" s="12"/>
      <c r="VSE13" s="11"/>
      <c r="VSF13" s="18"/>
      <c r="VSG13" s="17"/>
      <c r="VSH13" s="17"/>
      <c r="VSI13" s="17"/>
      <c r="VSJ13" s="11"/>
      <c r="VSK13" s="11"/>
      <c r="VSL13" s="11"/>
      <c r="VSM13" s="11"/>
      <c r="VSN13" s="12"/>
      <c r="VSO13" s="11"/>
      <c r="VSP13" s="18"/>
      <c r="VSQ13" s="17"/>
      <c r="VSR13" s="17"/>
      <c r="VSS13" s="17"/>
      <c r="VST13" s="11"/>
      <c r="VSU13" s="11"/>
      <c r="VSV13" s="11"/>
      <c r="VSW13" s="11"/>
      <c r="VSX13" s="12"/>
      <c r="VSY13" s="11"/>
      <c r="VSZ13" s="18"/>
      <c r="VTA13" s="17"/>
      <c r="VTB13" s="17"/>
      <c r="VTC13" s="17"/>
      <c r="VTD13" s="11"/>
      <c r="VTE13" s="11"/>
      <c r="VTF13" s="11"/>
      <c r="VTG13" s="11"/>
      <c r="VTH13" s="12"/>
      <c r="VTI13" s="11"/>
      <c r="VTJ13" s="18"/>
      <c r="VTK13" s="17"/>
      <c r="VTL13" s="17"/>
      <c r="VTM13" s="17"/>
      <c r="VTN13" s="11"/>
      <c r="VTO13" s="11"/>
      <c r="VTP13" s="11"/>
      <c r="VTQ13" s="11"/>
      <c r="VTR13" s="12"/>
      <c r="VTS13" s="11"/>
      <c r="VTT13" s="18"/>
      <c r="VTU13" s="17"/>
      <c r="VTV13" s="17"/>
      <c r="VTW13" s="17"/>
      <c r="VTX13" s="11"/>
      <c r="VTY13" s="11"/>
      <c r="VTZ13" s="11"/>
      <c r="VUA13" s="11"/>
      <c r="VUB13" s="12"/>
      <c r="VUC13" s="11"/>
      <c r="VUD13" s="18"/>
      <c r="VUE13" s="17"/>
      <c r="VUF13" s="17"/>
      <c r="VUG13" s="17"/>
      <c r="VUH13" s="11"/>
      <c r="VUI13" s="11"/>
      <c r="VUJ13" s="11"/>
      <c r="VUK13" s="11"/>
      <c r="VUL13" s="12"/>
      <c r="VUM13" s="11"/>
      <c r="VUN13" s="18"/>
      <c r="VUO13" s="17"/>
      <c r="VUP13" s="17"/>
      <c r="VUQ13" s="17"/>
      <c r="VUR13" s="11"/>
      <c r="VUS13" s="11"/>
      <c r="VUT13" s="11"/>
      <c r="VUU13" s="11"/>
      <c r="VUV13" s="12"/>
      <c r="VUW13" s="11"/>
      <c r="VUX13" s="18"/>
      <c r="VUY13" s="17"/>
      <c r="VUZ13" s="17"/>
      <c r="VVA13" s="17"/>
      <c r="VVB13" s="11"/>
      <c r="VVC13" s="11"/>
      <c r="VVD13" s="11"/>
      <c r="VVE13" s="11"/>
      <c r="VVF13" s="12"/>
      <c r="VVG13" s="11"/>
      <c r="VVH13" s="18"/>
      <c r="VVI13" s="17"/>
      <c r="VVJ13" s="17"/>
      <c r="VVK13" s="17"/>
      <c r="VVL13" s="11"/>
      <c r="VVM13" s="11"/>
      <c r="VVN13" s="11"/>
      <c r="VVO13" s="11"/>
      <c r="VVP13" s="12"/>
      <c r="VVQ13" s="11"/>
      <c r="VVR13" s="18"/>
      <c r="VVS13" s="17"/>
      <c r="VVT13" s="17"/>
      <c r="VVU13" s="17"/>
      <c r="VVV13" s="11"/>
      <c r="VVW13" s="11"/>
      <c r="VVX13" s="11"/>
      <c r="VVY13" s="11"/>
      <c r="VVZ13" s="12"/>
      <c r="VWA13" s="11"/>
      <c r="VWB13" s="18"/>
      <c r="VWC13" s="17"/>
      <c r="VWD13" s="17"/>
      <c r="VWE13" s="17"/>
      <c r="VWF13" s="11"/>
      <c r="VWG13" s="11"/>
      <c r="VWH13" s="11"/>
      <c r="VWI13" s="11"/>
      <c r="VWJ13" s="12"/>
      <c r="VWK13" s="11"/>
      <c r="VWL13" s="18"/>
      <c r="VWM13" s="17"/>
      <c r="VWN13" s="17"/>
      <c r="VWO13" s="17"/>
      <c r="VWP13" s="11"/>
      <c r="VWQ13" s="11"/>
      <c r="VWR13" s="11"/>
      <c r="VWS13" s="11"/>
      <c r="VWT13" s="12"/>
      <c r="VWU13" s="11"/>
      <c r="VWV13" s="18"/>
      <c r="VWW13" s="17"/>
      <c r="VWX13" s="17"/>
      <c r="VWY13" s="17"/>
      <c r="VWZ13" s="11"/>
      <c r="VXA13" s="11"/>
      <c r="VXB13" s="11"/>
      <c r="VXC13" s="11"/>
      <c r="VXD13" s="12"/>
      <c r="VXE13" s="11"/>
      <c r="VXF13" s="18"/>
      <c r="VXG13" s="17"/>
      <c r="VXH13" s="17"/>
      <c r="VXI13" s="17"/>
      <c r="VXJ13" s="11"/>
      <c r="VXK13" s="11"/>
      <c r="VXL13" s="11"/>
      <c r="VXM13" s="11"/>
      <c r="VXN13" s="12"/>
      <c r="VXO13" s="11"/>
      <c r="VXP13" s="18"/>
      <c r="VXQ13" s="17"/>
      <c r="VXR13" s="17"/>
      <c r="VXS13" s="17"/>
      <c r="VXT13" s="11"/>
      <c r="VXU13" s="11"/>
      <c r="VXV13" s="11"/>
      <c r="VXW13" s="11"/>
      <c r="VXX13" s="12"/>
      <c r="VXY13" s="11"/>
      <c r="VXZ13" s="18"/>
      <c r="VYA13" s="17"/>
      <c r="VYB13" s="17"/>
      <c r="VYC13" s="17"/>
      <c r="VYD13" s="11"/>
      <c r="VYE13" s="11"/>
      <c r="VYF13" s="11"/>
      <c r="VYG13" s="11"/>
      <c r="VYH13" s="12"/>
      <c r="VYI13" s="11"/>
      <c r="VYJ13" s="18"/>
      <c r="VYK13" s="17"/>
      <c r="VYL13" s="17"/>
      <c r="VYM13" s="17"/>
      <c r="VYN13" s="11"/>
      <c r="VYO13" s="11"/>
      <c r="VYP13" s="11"/>
      <c r="VYQ13" s="11"/>
      <c r="VYR13" s="12"/>
      <c r="VYS13" s="11"/>
      <c r="VYT13" s="18"/>
      <c r="VYU13" s="17"/>
      <c r="VYV13" s="17"/>
      <c r="VYW13" s="17"/>
      <c r="VYX13" s="11"/>
      <c r="VYY13" s="11"/>
      <c r="VYZ13" s="11"/>
      <c r="VZA13" s="11"/>
      <c r="VZB13" s="12"/>
      <c r="VZC13" s="11"/>
      <c r="VZD13" s="18"/>
      <c r="VZE13" s="17"/>
      <c r="VZF13" s="17"/>
      <c r="VZG13" s="17"/>
      <c r="VZH13" s="11"/>
      <c r="VZI13" s="11"/>
      <c r="VZJ13" s="11"/>
      <c r="VZK13" s="11"/>
      <c r="VZL13" s="12"/>
      <c r="VZM13" s="11"/>
      <c r="VZN13" s="18"/>
      <c r="VZO13" s="17"/>
      <c r="VZP13" s="17"/>
      <c r="VZQ13" s="17"/>
      <c r="VZR13" s="11"/>
      <c r="VZS13" s="11"/>
      <c r="VZT13" s="11"/>
      <c r="VZU13" s="11"/>
      <c r="VZV13" s="12"/>
      <c r="VZW13" s="11"/>
      <c r="VZX13" s="18"/>
      <c r="VZY13" s="17"/>
      <c r="VZZ13" s="17"/>
      <c r="WAA13" s="17"/>
      <c r="WAB13" s="11"/>
      <c r="WAC13" s="11"/>
      <c r="WAD13" s="11"/>
      <c r="WAE13" s="11"/>
      <c r="WAF13" s="12"/>
      <c r="WAG13" s="11"/>
      <c r="WAH13" s="18"/>
      <c r="WAI13" s="17"/>
      <c r="WAJ13" s="17"/>
      <c r="WAK13" s="17"/>
      <c r="WAL13" s="11"/>
      <c r="WAM13" s="11"/>
      <c r="WAN13" s="11"/>
      <c r="WAO13" s="11"/>
      <c r="WAP13" s="12"/>
      <c r="WAQ13" s="11"/>
      <c r="WAR13" s="18"/>
      <c r="WAS13" s="17"/>
      <c r="WAT13" s="17"/>
      <c r="WAU13" s="17"/>
      <c r="WAV13" s="11"/>
      <c r="WAW13" s="11"/>
      <c r="WAX13" s="11"/>
      <c r="WAY13" s="11"/>
      <c r="WAZ13" s="12"/>
      <c r="WBA13" s="11"/>
      <c r="WBB13" s="18"/>
      <c r="WBC13" s="17"/>
      <c r="WBD13" s="17"/>
      <c r="WBE13" s="17"/>
      <c r="WBF13" s="11"/>
      <c r="WBG13" s="11"/>
      <c r="WBH13" s="11"/>
      <c r="WBI13" s="11"/>
      <c r="WBJ13" s="12"/>
      <c r="WBK13" s="11"/>
      <c r="WBL13" s="18"/>
      <c r="WBM13" s="17"/>
      <c r="WBN13" s="17"/>
      <c r="WBO13" s="17"/>
      <c r="WBP13" s="11"/>
      <c r="WBQ13" s="11"/>
      <c r="WBR13" s="11"/>
      <c r="WBS13" s="11"/>
      <c r="WBT13" s="12"/>
      <c r="WBU13" s="11"/>
      <c r="WBV13" s="18"/>
      <c r="WBW13" s="17"/>
      <c r="WBX13" s="17"/>
      <c r="WBY13" s="17"/>
      <c r="WBZ13" s="11"/>
      <c r="WCA13" s="11"/>
      <c r="WCB13" s="11"/>
      <c r="WCC13" s="11"/>
      <c r="WCD13" s="12"/>
      <c r="WCE13" s="11"/>
      <c r="WCF13" s="18"/>
      <c r="WCG13" s="17"/>
      <c r="WCH13" s="17"/>
      <c r="WCI13" s="17"/>
      <c r="WCJ13" s="11"/>
      <c r="WCK13" s="11"/>
      <c r="WCL13" s="11"/>
      <c r="WCM13" s="11"/>
      <c r="WCN13" s="12"/>
      <c r="WCO13" s="11"/>
      <c r="WCP13" s="18"/>
      <c r="WCQ13" s="17"/>
      <c r="WCR13" s="17"/>
      <c r="WCS13" s="17"/>
      <c r="WCT13" s="11"/>
      <c r="WCU13" s="11"/>
      <c r="WCV13" s="11"/>
      <c r="WCW13" s="11"/>
      <c r="WCX13" s="12"/>
      <c r="WCY13" s="11"/>
      <c r="WCZ13" s="18"/>
      <c r="WDA13" s="17"/>
      <c r="WDB13" s="17"/>
      <c r="WDC13" s="17"/>
      <c r="WDD13" s="11"/>
      <c r="WDE13" s="11"/>
      <c r="WDF13" s="11"/>
      <c r="WDG13" s="11"/>
      <c r="WDH13" s="12"/>
      <c r="WDI13" s="11"/>
      <c r="WDJ13" s="18"/>
      <c r="WDK13" s="17"/>
      <c r="WDL13" s="17"/>
      <c r="WDM13" s="17"/>
      <c r="WDN13" s="11"/>
      <c r="WDO13" s="11"/>
      <c r="WDP13" s="11"/>
      <c r="WDQ13" s="11"/>
      <c r="WDR13" s="12"/>
      <c r="WDS13" s="11"/>
      <c r="WDT13" s="18"/>
      <c r="WDU13" s="17"/>
      <c r="WDV13" s="17"/>
      <c r="WDW13" s="17"/>
      <c r="WDX13" s="11"/>
      <c r="WDY13" s="11"/>
      <c r="WDZ13" s="11"/>
      <c r="WEA13" s="11"/>
      <c r="WEB13" s="12"/>
      <c r="WEC13" s="11"/>
      <c r="WED13" s="18"/>
      <c r="WEE13" s="17"/>
      <c r="WEF13" s="17"/>
      <c r="WEG13" s="17"/>
      <c r="WEH13" s="11"/>
      <c r="WEI13" s="11"/>
      <c r="WEJ13" s="11"/>
      <c r="WEK13" s="11"/>
      <c r="WEL13" s="12"/>
      <c r="WEM13" s="11"/>
      <c r="WEN13" s="18"/>
      <c r="WEO13" s="17"/>
      <c r="WEP13" s="17"/>
      <c r="WEQ13" s="17"/>
      <c r="WER13" s="11"/>
      <c r="WES13" s="11"/>
      <c r="WET13" s="11"/>
      <c r="WEU13" s="11"/>
      <c r="WEV13" s="12"/>
      <c r="WEW13" s="11"/>
      <c r="WEX13" s="18"/>
      <c r="WEY13" s="17"/>
      <c r="WEZ13" s="17"/>
      <c r="WFA13" s="17"/>
      <c r="WFB13" s="11"/>
      <c r="WFC13" s="11"/>
      <c r="WFD13" s="11"/>
      <c r="WFE13" s="11"/>
      <c r="WFF13" s="12"/>
      <c r="WFG13" s="11"/>
      <c r="WFH13" s="18"/>
      <c r="WFI13" s="17"/>
      <c r="WFJ13" s="17"/>
      <c r="WFK13" s="17"/>
      <c r="WFL13" s="11"/>
      <c r="WFM13" s="11"/>
      <c r="WFN13" s="11"/>
      <c r="WFO13" s="11"/>
      <c r="WFP13" s="12"/>
      <c r="WFQ13" s="11"/>
      <c r="WFR13" s="18"/>
      <c r="WFS13" s="17"/>
      <c r="WFT13" s="17"/>
      <c r="WFU13" s="17"/>
      <c r="WFV13" s="11"/>
      <c r="WFW13" s="11"/>
      <c r="WFX13" s="11"/>
      <c r="WFY13" s="11"/>
      <c r="WFZ13" s="12"/>
      <c r="WGA13" s="11"/>
      <c r="WGB13" s="18"/>
      <c r="WGC13" s="17"/>
      <c r="WGD13" s="17"/>
      <c r="WGE13" s="17"/>
      <c r="WGF13" s="11"/>
      <c r="WGG13" s="11"/>
      <c r="WGH13" s="11"/>
      <c r="WGI13" s="11"/>
      <c r="WGJ13" s="12"/>
      <c r="WGK13" s="11"/>
      <c r="WGL13" s="18"/>
      <c r="WGM13" s="17"/>
      <c r="WGN13" s="17"/>
      <c r="WGO13" s="17"/>
      <c r="WGP13" s="11"/>
      <c r="WGQ13" s="11"/>
      <c r="WGR13" s="11"/>
      <c r="WGS13" s="11"/>
      <c r="WGT13" s="12"/>
      <c r="WGU13" s="11"/>
      <c r="WGV13" s="18"/>
      <c r="WGW13" s="17"/>
      <c r="WGX13" s="17"/>
      <c r="WGY13" s="17"/>
      <c r="WGZ13" s="11"/>
      <c r="WHA13" s="11"/>
      <c r="WHB13" s="11"/>
      <c r="WHC13" s="11"/>
      <c r="WHD13" s="12"/>
      <c r="WHE13" s="11"/>
      <c r="WHF13" s="18"/>
      <c r="WHG13" s="17"/>
      <c r="WHH13" s="17"/>
      <c r="WHI13" s="17"/>
      <c r="WHJ13" s="11"/>
      <c r="WHK13" s="11"/>
      <c r="WHL13" s="11"/>
      <c r="WHM13" s="11"/>
      <c r="WHN13" s="12"/>
      <c r="WHO13" s="11"/>
      <c r="WHP13" s="18"/>
      <c r="WHQ13" s="17"/>
      <c r="WHR13" s="17"/>
      <c r="WHS13" s="17"/>
      <c r="WHT13" s="11"/>
      <c r="WHU13" s="11"/>
      <c r="WHV13" s="11"/>
      <c r="WHW13" s="11"/>
      <c r="WHX13" s="12"/>
      <c r="WHY13" s="11"/>
      <c r="WHZ13" s="18"/>
      <c r="WIA13" s="17"/>
      <c r="WIB13" s="17"/>
      <c r="WIC13" s="17"/>
      <c r="WID13" s="11"/>
      <c r="WIE13" s="11"/>
      <c r="WIF13" s="11"/>
      <c r="WIG13" s="11"/>
      <c r="WIH13" s="12"/>
      <c r="WII13" s="11"/>
      <c r="WIJ13" s="18"/>
      <c r="WIK13" s="17"/>
      <c r="WIL13" s="17"/>
      <c r="WIM13" s="17"/>
      <c r="WIN13" s="11"/>
      <c r="WIO13" s="11"/>
      <c r="WIP13" s="11"/>
      <c r="WIQ13" s="11"/>
      <c r="WIR13" s="12"/>
      <c r="WIS13" s="11"/>
      <c r="WIT13" s="18"/>
      <c r="WIU13" s="17"/>
      <c r="WIV13" s="17"/>
      <c r="WIW13" s="17"/>
      <c r="WIX13" s="11"/>
      <c r="WIY13" s="11"/>
      <c r="WIZ13" s="11"/>
      <c r="WJA13" s="11"/>
      <c r="WJB13" s="12"/>
      <c r="WJC13" s="11"/>
      <c r="WJD13" s="18"/>
      <c r="WJE13" s="17"/>
      <c r="WJF13" s="17"/>
      <c r="WJG13" s="17"/>
      <c r="WJH13" s="11"/>
      <c r="WJI13" s="11"/>
      <c r="WJJ13" s="11"/>
      <c r="WJK13" s="11"/>
      <c r="WJL13" s="12"/>
      <c r="WJM13" s="11"/>
      <c r="WJN13" s="18"/>
      <c r="WJO13" s="17"/>
      <c r="WJP13" s="17"/>
      <c r="WJQ13" s="17"/>
      <c r="WJR13" s="11"/>
      <c r="WJS13" s="11"/>
      <c r="WJT13" s="11"/>
      <c r="WJU13" s="11"/>
      <c r="WJV13" s="12"/>
      <c r="WJW13" s="11"/>
      <c r="WJX13" s="18"/>
      <c r="WJY13" s="17"/>
      <c r="WJZ13" s="17"/>
      <c r="WKA13" s="17"/>
      <c r="WKB13" s="11"/>
      <c r="WKC13" s="11"/>
      <c r="WKD13" s="11"/>
      <c r="WKE13" s="11"/>
      <c r="WKF13" s="12"/>
      <c r="WKG13" s="11"/>
      <c r="WKH13" s="18"/>
      <c r="WKI13" s="17"/>
      <c r="WKJ13" s="17"/>
      <c r="WKK13" s="17"/>
      <c r="WKL13" s="11"/>
      <c r="WKM13" s="11"/>
      <c r="WKN13" s="11"/>
      <c r="WKO13" s="11"/>
      <c r="WKP13" s="12"/>
      <c r="WKQ13" s="11"/>
      <c r="WKR13" s="18"/>
      <c r="WKS13" s="17"/>
      <c r="WKT13" s="17"/>
      <c r="WKU13" s="17"/>
      <c r="WKV13" s="11"/>
      <c r="WKW13" s="11"/>
      <c r="WKX13" s="11"/>
      <c r="WKY13" s="11"/>
      <c r="WKZ13" s="12"/>
      <c r="WLA13" s="11"/>
      <c r="WLB13" s="18"/>
      <c r="WLC13" s="17"/>
      <c r="WLD13" s="17"/>
      <c r="WLE13" s="17"/>
      <c r="WLF13" s="11"/>
      <c r="WLG13" s="11"/>
      <c r="WLH13" s="11"/>
      <c r="WLI13" s="11"/>
      <c r="WLJ13" s="12"/>
      <c r="WLK13" s="11"/>
      <c r="WLL13" s="18"/>
      <c r="WLM13" s="17"/>
      <c r="WLN13" s="17"/>
      <c r="WLO13" s="17"/>
      <c r="WLP13" s="11"/>
      <c r="WLQ13" s="11"/>
      <c r="WLR13" s="11"/>
      <c r="WLS13" s="11"/>
      <c r="WLT13" s="12"/>
      <c r="WLU13" s="11"/>
      <c r="WLV13" s="18"/>
      <c r="WLW13" s="17"/>
      <c r="WLX13" s="17"/>
      <c r="WLY13" s="17"/>
      <c r="WLZ13" s="11"/>
      <c r="WMA13" s="11"/>
      <c r="WMB13" s="11"/>
      <c r="WMC13" s="11"/>
      <c r="WMD13" s="12"/>
      <c r="WME13" s="11"/>
      <c r="WMF13" s="18"/>
      <c r="WMG13" s="17"/>
      <c r="WMH13" s="17"/>
      <c r="WMI13" s="17"/>
      <c r="WMJ13" s="11"/>
      <c r="WMK13" s="11"/>
      <c r="WML13" s="11"/>
      <c r="WMM13" s="11"/>
      <c r="WMN13" s="12"/>
      <c r="WMO13" s="11"/>
      <c r="WMP13" s="18"/>
      <c r="WMQ13" s="17"/>
      <c r="WMR13" s="17"/>
      <c r="WMS13" s="17"/>
      <c r="WMT13" s="11"/>
      <c r="WMU13" s="11"/>
      <c r="WMV13" s="11"/>
      <c r="WMW13" s="11"/>
      <c r="WMX13" s="12"/>
      <c r="WMY13" s="11"/>
      <c r="WMZ13" s="18"/>
      <c r="WNA13" s="17"/>
      <c r="WNB13" s="17"/>
      <c r="WNC13" s="17"/>
      <c r="WND13" s="11"/>
      <c r="WNE13" s="11"/>
      <c r="WNF13" s="11"/>
      <c r="WNG13" s="11"/>
      <c r="WNH13" s="12"/>
      <c r="WNI13" s="11"/>
      <c r="WNJ13" s="18"/>
      <c r="WNK13" s="17"/>
      <c r="WNL13" s="17"/>
      <c r="WNM13" s="17"/>
      <c r="WNN13" s="11"/>
      <c r="WNO13" s="11"/>
      <c r="WNP13" s="11"/>
      <c r="WNQ13" s="11"/>
      <c r="WNR13" s="12"/>
      <c r="WNS13" s="11"/>
      <c r="WNT13" s="18"/>
      <c r="WNU13" s="17"/>
      <c r="WNV13" s="17"/>
      <c r="WNW13" s="17"/>
      <c r="WNX13" s="11"/>
      <c r="WNY13" s="11"/>
      <c r="WNZ13" s="11"/>
      <c r="WOA13" s="11"/>
      <c r="WOB13" s="12"/>
      <c r="WOC13" s="11"/>
      <c r="WOD13" s="18"/>
      <c r="WOE13" s="17"/>
      <c r="WOF13" s="17"/>
      <c r="WOG13" s="17"/>
      <c r="WOH13" s="11"/>
      <c r="WOI13" s="11"/>
      <c r="WOJ13" s="11"/>
      <c r="WOK13" s="11"/>
      <c r="WOL13" s="12"/>
      <c r="WOM13" s="11"/>
      <c r="WON13" s="18"/>
      <c r="WOO13" s="17"/>
      <c r="WOP13" s="17"/>
      <c r="WOQ13" s="17"/>
      <c r="WOR13" s="11"/>
      <c r="WOS13" s="11"/>
      <c r="WOT13" s="11"/>
      <c r="WOU13" s="11"/>
      <c r="WOV13" s="12"/>
      <c r="WOW13" s="11"/>
      <c r="WOX13" s="18"/>
      <c r="WOY13" s="17"/>
      <c r="WOZ13" s="17"/>
      <c r="WPA13" s="17"/>
      <c r="WPB13" s="11"/>
      <c r="WPC13" s="11"/>
      <c r="WPD13" s="11"/>
      <c r="WPE13" s="11"/>
      <c r="WPF13" s="12"/>
      <c r="WPG13" s="11"/>
      <c r="WPH13" s="18"/>
      <c r="WPI13" s="17"/>
      <c r="WPJ13" s="17"/>
      <c r="WPK13" s="17"/>
      <c r="WPL13" s="11"/>
      <c r="WPM13" s="11"/>
      <c r="WPN13" s="11"/>
      <c r="WPO13" s="11"/>
      <c r="WPP13" s="12"/>
      <c r="WPQ13" s="11"/>
      <c r="WPR13" s="18"/>
      <c r="WPS13" s="17"/>
      <c r="WPT13" s="17"/>
      <c r="WPU13" s="17"/>
      <c r="WPV13" s="11"/>
      <c r="WPW13" s="11"/>
      <c r="WPX13" s="11"/>
      <c r="WPY13" s="11"/>
      <c r="WPZ13" s="12"/>
      <c r="WQA13" s="11"/>
      <c r="WQB13" s="18"/>
      <c r="WQC13" s="17"/>
      <c r="WQD13" s="17"/>
      <c r="WQE13" s="17"/>
      <c r="WQF13" s="11"/>
      <c r="WQG13" s="11"/>
      <c r="WQH13" s="11"/>
      <c r="WQI13" s="11"/>
      <c r="WQJ13" s="12"/>
      <c r="WQK13" s="11"/>
      <c r="WQL13" s="18"/>
      <c r="WQM13" s="17"/>
      <c r="WQN13" s="17"/>
      <c r="WQO13" s="17"/>
      <c r="WQP13" s="11"/>
      <c r="WQQ13" s="11"/>
      <c r="WQR13" s="11"/>
      <c r="WQS13" s="11"/>
      <c r="WQT13" s="12"/>
      <c r="WQU13" s="11"/>
      <c r="WQV13" s="18"/>
      <c r="WQW13" s="17"/>
      <c r="WQX13" s="17"/>
      <c r="WQY13" s="17"/>
      <c r="WQZ13" s="11"/>
      <c r="WRA13" s="11"/>
      <c r="WRB13" s="11"/>
      <c r="WRC13" s="11"/>
      <c r="WRD13" s="12"/>
      <c r="WRE13" s="11"/>
      <c r="WRF13" s="18"/>
      <c r="WRG13" s="17"/>
      <c r="WRH13" s="17"/>
      <c r="WRI13" s="17"/>
      <c r="WRJ13" s="11"/>
      <c r="WRK13" s="11"/>
      <c r="WRL13" s="11"/>
      <c r="WRM13" s="11"/>
      <c r="WRN13" s="12"/>
      <c r="WRO13" s="11"/>
      <c r="WRP13" s="18"/>
      <c r="WRQ13" s="17"/>
      <c r="WRR13" s="17"/>
      <c r="WRS13" s="17"/>
      <c r="WRT13" s="11"/>
      <c r="WRU13" s="11"/>
      <c r="WRV13" s="11"/>
      <c r="WRW13" s="11"/>
      <c r="WRX13" s="12"/>
      <c r="WRY13" s="11"/>
      <c r="WRZ13" s="18"/>
      <c r="WSA13" s="17"/>
      <c r="WSB13" s="17"/>
      <c r="WSC13" s="17"/>
      <c r="WSD13" s="11"/>
      <c r="WSE13" s="11"/>
      <c r="WSF13" s="11"/>
      <c r="WSG13" s="11"/>
      <c r="WSH13" s="12"/>
      <c r="WSI13" s="11"/>
      <c r="WSJ13" s="18"/>
      <c r="WSK13" s="17"/>
      <c r="WSL13" s="17"/>
      <c r="WSM13" s="17"/>
      <c r="WSN13" s="11"/>
      <c r="WSO13" s="11"/>
      <c r="WSP13" s="11"/>
      <c r="WSQ13" s="11"/>
      <c r="WSR13" s="12"/>
      <c r="WSS13" s="11"/>
      <c r="WST13" s="18"/>
      <c r="WSU13" s="17"/>
      <c r="WSV13" s="17"/>
      <c r="WSW13" s="17"/>
      <c r="WSX13" s="11"/>
      <c r="WSY13" s="11"/>
      <c r="WSZ13" s="11"/>
      <c r="WTA13" s="11"/>
      <c r="WTB13" s="12"/>
      <c r="WTC13" s="11"/>
      <c r="WTD13" s="18"/>
      <c r="WTE13" s="17"/>
      <c r="WTF13" s="17"/>
      <c r="WTG13" s="17"/>
      <c r="WTH13" s="11"/>
      <c r="WTI13" s="11"/>
      <c r="WTJ13" s="11"/>
      <c r="WTK13" s="11"/>
      <c r="WTL13" s="12"/>
      <c r="WTM13" s="11"/>
      <c r="WTN13" s="18"/>
      <c r="WTO13" s="17"/>
      <c r="WTP13" s="17"/>
      <c r="WTQ13" s="17"/>
      <c r="WTR13" s="11"/>
      <c r="WTS13" s="11"/>
      <c r="WTT13" s="11"/>
      <c r="WTU13" s="11"/>
      <c r="WTV13" s="12"/>
      <c r="WTW13" s="11"/>
      <c r="WTX13" s="18"/>
      <c r="WTY13" s="17"/>
      <c r="WTZ13" s="17"/>
      <c r="WUA13" s="17"/>
      <c r="WUB13" s="11"/>
      <c r="WUC13" s="11"/>
      <c r="WUD13" s="11"/>
      <c r="WUE13" s="11"/>
      <c r="WUF13" s="12"/>
      <c r="WUG13" s="11"/>
      <c r="WUH13" s="18"/>
      <c r="WUI13" s="17"/>
      <c r="WUJ13" s="17"/>
      <c r="WUK13" s="17"/>
      <c r="WUL13" s="11"/>
      <c r="WUM13" s="11"/>
      <c r="WUN13" s="11"/>
      <c r="WUO13" s="11"/>
      <c r="WUP13" s="12"/>
      <c r="WUQ13" s="11"/>
      <c r="WUR13" s="18"/>
      <c r="WUS13" s="17"/>
      <c r="WUT13" s="17"/>
      <c r="WUU13" s="17"/>
      <c r="WUV13" s="11"/>
      <c r="WUW13" s="11"/>
      <c r="WUX13" s="11"/>
      <c r="WUY13" s="11"/>
      <c r="WUZ13" s="12"/>
      <c r="WVA13" s="11"/>
      <c r="WVB13" s="18"/>
      <c r="WVC13" s="17"/>
      <c r="WVD13" s="17"/>
      <c r="WVE13" s="17"/>
      <c r="WVF13" s="11"/>
      <c r="WVG13" s="11"/>
      <c r="WVH13" s="11"/>
      <c r="WVI13" s="11"/>
      <c r="WVJ13" s="12"/>
      <c r="WVK13" s="11"/>
      <c r="WVL13" s="18"/>
      <c r="WVM13" s="17"/>
      <c r="WVN13" s="17"/>
      <c r="WVO13" s="17"/>
      <c r="WVP13" s="11"/>
      <c r="WVQ13" s="11"/>
      <c r="WVR13" s="11"/>
      <c r="WVS13" s="11"/>
      <c r="WVT13" s="12"/>
      <c r="WVU13" s="11"/>
      <c r="WVV13" s="18"/>
      <c r="WVW13" s="17"/>
      <c r="WVX13" s="17"/>
      <c r="WVY13" s="17"/>
      <c r="WVZ13" s="11"/>
      <c r="WWA13" s="11"/>
      <c r="WWB13" s="11"/>
      <c r="WWC13" s="11"/>
      <c r="WWD13" s="12"/>
      <c r="WWE13" s="11"/>
      <c r="WWF13" s="18"/>
      <c r="WWG13" s="17"/>
      <c r="WWH13" s="17"/>
      <c r="WWI13" s="17"/>
      <c r="WWJ13" s="11"/>
      <c r="WWK13" s="11"/>
      <c r="WWL13" s="11"/>
      <c r="WWM13" s="11"/>
      <c r="WWN13" s="12"/>
      <c r="WWO13" s="11"/>
      <c r="WWP13" s="18"/>
      <c r="WWQ13" s="17"/>
      <c r="WWR13" s="17"/>
      <c r="WWS13" s="17"/>
      <c r="WWT13" s="11"/>
      <c r="WWU13" s="11"/>
      <c r="WWV13" s="11"/>
      <c r="WWW13" s="11"/>
      <c r="WWX13" s="12"/>
      <c r="WWY13" s="11"/>
      <c r="WWZ13" s="18"/>
      <c r="WXA13" s="17"/>
      <c r="WXB13" s="17"/>
      <c r="WXC13" s="17"/>
      <c r="WXD13" s="11"/>
      <c r="WXE13" s="11"/>
      <c r="WXF13" s="11"/>
      <c r="WXG13" s="11"/>
      <c r="WXH13" s="12"/>
      <c r="WXI13" s="11"/>
      <c r="WXJ13" s="18"/>
      <c r="WXK13" s="17"/>
      <c r="WXL13" s="17"/>
      <c r="WXM13" s="17"/>
      <c r="WXN13" s="11"/>
      <c r="WXO13" s="11"/>
      <c r="WXP13" s="11"/>
      <c r="WXQ13" s="11"/>
      <c r="WXR13" s="12"/>
      <c r="WXS13" s="11"/>
      <c r="WXT13" s="18"/>
      <c r="WXU13" s="17"/>
      <c r="WXV13" s="17"/>
      <c r="WXW13" s="17"/>
      <c r="WXX13" s="11"/>
      <c r="WXY13" s="11"/>
      <c r="WXZ13" s="11"/>
      <c r="WYA13" s="11"/>
      <c r="WYB13" s="12"/>
      <c r="WYC13" s="11"/>
      <c r="WYD13" s="18"/>
      <c r="WYE13" s="17"/>
      <c r="WYF13" s="17"/>
      <c r="WYG13" s="17"/>
      <c r="WYH13" s="11"/>
      <c r="WYI13" s="11"/>
      <c r="WYJ13" s="11"/>
      <c r="WYK13" s="11"/>
      <c r="WYL13" s="12"/>
      <c r="WYM13" s="11"/>
      <c r="WYN13" s="18"/>
      <c r="WYO13" s="17"/>
      <c r="WYP13" s="17"/>
      <c r="WYQ13" s="17"/>
      <c r="WYR13" s="11"/>
      <c r="WYS13" s="11"/>
      <c r="WYT13" s="11"/>
      <c r="WYU13" s="11"/>
      <c r="WYV13" s="12"/>
      <c r="WYW13" s="11"/>
      <c r="WYX13" s="18"/>
      <c r="WYY13" s="17"/>
      <c r="WYZ13" s="17"/>
      <c r="WZA13" s="17"/>
      <c r="WZB13" s="11"/>
      <c r="WZC13" s="11"/>
      <c r="WZD13" s="11"/>
      <c r="WZE13" s="11"/>
      <c r="WZF13" s="12"/>
      <c r="WZG13" s="11"/>
      <c r="WZH13" s="18"/>
      <c r="WZI13" s="17"/>
      <c r="WZJ13" s="17"/>
      <c r="WZK13" s="17"/>
      <c r="WZL13" s="11"/>
      <c r="WZM13" s="11"/>
      <c r="WZN13" s="11"/>
      <c r="WZO13" s="11"/>
      <c r="WZP13" s="12"/>
      <c r="WZQ13" s="11"/>
      <c r="WZR13" s="18"/>
      <c r="WZS13" s="17"/>
      <c r="WZT13" s="17"/>
      <c r="WZU13" s="17"/>
      <c r="WZV13" s="11"/>
      <c r="WZW13" s="11"/>
      <c r="WZX13" s="11"/>
      <c r="WZY13" s="11"/>
      <c r="WZZ13" s="12"/>
      <c r="XAA13" s="11"/>
      <c r="XAB13" s="18"/>
      <c r="XAC13" s="17"/>
      <c r="XAD13" s="17"/>
      <c r="XAE13" s="17"/>
      <c r="XAF13" s="11"/>
      <c r="XAG13" s="11"/>
      <c r="XAH13" s="11"/>
      <c r="XAI13" s="11"/>
      <c r="XAJ13" s="12"/>
      <c r="XAK13" s="11"/>
      <c r="XAL13" s="18"/>
      <c r="XAM13" s="17"/>
      <c r="XAN13" s="17"/>
      <c r="XAO13" s="17"/>
      <c r="XAP13" s="11"/>
      <c r="XAQ13" s="11"/>
      <c r="XAR13" s="11"/>
      <c r="XAS13" s="11"/>
      <c r="XAT13" s="12"/>
      <c r="XAU13" s="11"/>
      <c r="XAV13" s="18"/>
      <c r="XAW13" s="17"/>
      <c r="XAX13" s="17"/>
      <c r="XAY13" s="17"/>
      <c r="XAZ13" s="11"/>
      <c r="XBA13" s="11"/>
      <c r="XBB13" s="11"/>
      <c r="XBC13" s="11"/>
      <c r="XBD13" s="12"/>
      <c r="XBE13" s="11"/>
      <c r="XBF13" s="18"/>
      <c r="XBG13" s="17"/>
      <c r="XBH13" s="17"/>
      <c r="XBI13" s="17"/>
      <c r="XBJ13" s="11"/>
      <c r="XBK13" s="11"/>
      <c r="XBL13" s="11"/>
      <c r="XBM13" s="11"/>
      <c r="XBN13" s="12"/>
      <c r="XBO13" s="11"/>
      <c r="XBP13" s="18"/>
      <c r="XBQ13" s="17"/>
      <c r="XBR13" s="17"/>
      <c r="XBS13" s="17"/>
      <c r="XBT13" s="11"/>
      <c r="XBU13" s="11"/>
      <c r="XBV13" s="11"/>
      <c r="XBW13" s="11"/>
      <c r="XBX13" s="12"/>
      <c r="XBY13" s="11"/>
      <c r="XBZ13" s="18"/>
      <c r="XCA13" s="17"/>
      <c r="XCB13" s="17"/>
      <c r="XCC13" s="17"/>
      <c r="XCD13" s="11"/>
      <c r="XCE13" s="11"/>
      <c r="XCF13" s="11"/>
      <c r="XCG13" s="11"/>
      <c r="XCH13" s="12"/>
      <c r="XCI13" s="11"/>
      <c r="XCJ13" s="18"/>
      <c r="XCK13" s="17"/>
      <c r="XCL13" s="17"/>
      <c r="XCM13" s="17"/>
      <c r="XCN13" s="11"/>
      <c r="XCO13" s="11"/>
      <c r="XCP13" s="11"/>
      <c r="XCQ13" s="11"/>
      <c r="XCR13" s="12"/>
      <c r="XCS13" s="11"/>
      <c r="XCT13" s="18"/>
      <c r="XCU13" s="17"/>
      <c r="XCV13" s="17"/>
      <c r="XCW13" s="17"/>
      <c r="XCX13" s="11"/>
      <c r="XCY13" s="11"/>
      <c r="XCZ13" s="11"/>
      <c r="XDA13" s="11"/>
      <c r="XDB13" s="12"/>
      <c r="XDC13" s="11"/>
      <c r="XDD13" s="18"/>
      <c r="XDE13" s="17"/>
      <c r="XDF13" s="17"/>
      <c r="XDG13" s="17"/>
      <c r="XDH13" s="11"/>
      <c r="XDI13" s="11"/>
      <c r="XDJ13" s="11"/>
      <c r="XDK13" s="11"/>
      <c r="XDL13" s="12"/>
      <c r="XDM13" s="11"/>
      <c r="XDN13" s="18"/>
      <c r="XDO13" s="17"/>
      <c r="XDP13" s="17"/>
      <c r="XDQ13" s="17"/>
      <c r="XDR13" s="11"/>
      <c r="XDS13" s="11"/>
      <c r="XDT13" s="11"/>
      <c r="XDU13" s="11"/>
      <c r="XDV13" s="12"/>
      <c r="XDW13" s="11"/>
      <c r="XDX13" s="18"/>
      <c r="XDY13" s="17"/>
      <c r="XDZ13" s="17"/>
      <c r="XEA13" s="17"/>
      <c r="XEB13" s="11"/>
      <c r="XEC13" s="11"/>
      <c r="XED13" s="11"/>
      <c r="XEE13" s="11"/>
      <c r="XEF13" s="12"/>
      <c r="XEG13" s="11"/>
      <c r="XEH13" s="18"/>
      <c r="XEI13" s="17"/>
      <c r="XEJ13" s="17"/>
      <c r="XEK13" s="17"/>
      <c r="XEL13" s="11"/>
      <c r="XEM13" s="11"/>
      <c r="XEN13" s="11"/>
      <c r="XEO13" s="11"/>
      <c r="XEP13" s="12"/>
      <c r="XEQ13" s="11"/>
      <c r="XER13" s="18"/>
      <c r="XES13" s="17"/>
      <c r="XET13" s="17"/>
      <c r="XEU13" s="17"/>
      <c r="XEV13" s="11"/>
      <c r="XEW13" s="11"/>
      <c r="XEX13" s="11"/>
      <c r="XEY13" s="11"/>
      <c r="XEZ13" s="12"/>
      <c r="XFA13" s="11"/>
      <c r="XFB13" s="18"/>
      <c r="XFC13" s="17"/>
      <c r="XFD13" s="17"/>
    </row>
    <row r="14" spans="2:16384" s="10" customFormat="1" ht="18" customHeight="1">
      <c r="B14" s="5" t="s">
        <v>8</v>
      </c>
      <c r="C14" s="6">
        <v>100</v>
      </c>
      <c r="D14" s="6">
        <v>6</v>
      </c>
      <c r="E14" s="7" t="s">
        <v>13</v>
      </c>
      <c r="F14" s="6">
        <f>24*5</f>
        <v>120</v>
      </c>
      <c r="G14" s="8">
        <f>'A3'!C3</f>
        <v>307071.54166666657</v>
      </c>
      <c r="H14" s="75">
        <f>'A3'!D3</f>
        <v>304068.76666666672</v>
      </c>
      <c r="I14" s="75">
        <f>'A3'!E3</f>
        <v>303496.37500000006</v>
      </c>
      <c r="J14" s="75">
        <f>'A3'!F3</f>
        <v>303178.14166666666</v>
      </c>
      <c r="K14" s="76">
        <f>'A3'!G3</f>
        <v>303044.54166666669</v>
      </c>
      <c r="L14" s="6">
        <f>'A3'!H3</f>
        <v>100</v>
      </c>
      <c r="M14" s="91">
        <f>'A3'!I3</f>
        <v>2.8583333333333329</v>
      </c>
      <c r="N14" s="95">
        <f>'A3'!J3</f>
        <v>9922.3916666666664</v>
      </c>
      <c r="O14" s="95">
        <f>'A3'!K3</f>
        <v>23862.299999999992</v>
      </c>
      <c r="P14" s="64">
        <v>188.03</v>
      </c>
      <c r="Q14" s="64">
        <f>AVERAGE('A-CPU'!K5:K28)</f>
        <v>24.403452940000005</v>
      </c>
      <c r="R14" s="64">
        <f>AVERAGE('A-CPU'!L5:L28)</f>
        <v>47.461370978333342</v>
      </c>
      <c r="S14" s="64">
        <f>AVERAGE('A-CPU'!M5:M28)</f>
        <v>136.10040201583334</v>
      </c>
      <c r="T14" s="64">
        <f>AVERAGE('A-CPU'!N5:N28)</f>
        <v>249.06323548</v>
      </c>
    </row>
    <row r="15" spans="2:16384" s="10" customFormat="1" ht="18" customHeight="1">
      <c r="B15" s="6"/>
      <c r="C15" s="6"/>
      <c r="D15" s="6"/>
      <c r="E15" s="7" t="s">
        <v>14</v>
      </c>
      <c r="F15" s="6">
        <f t="shared" si="0"/>
        <v>120</v>
      </c>
      <c r="G15" s="8">
        <f>'A3'!C4</f>
        <v>2369956.6333333333</v>
      </c>
      <c r="H15" s="75">
        <f>'A3'!D4</f>
        <v>2369856.8083333331</v>
      </c>
      <c r="I15" s="75">
        <f>'A3'!E4</f>
        <v>2368205.7416666672</v>
      </c>
      <c r="J15" s="75">
        <f>'A3'!F4</f>
        <v>2367384.5666666669</v>
      </c>
      <c r="K15" s="76">
        <f>'A3'!G4</f>
        <v>2367298.8583333334</v>
      </c>
      <c r="L15" s="6">
        <f>'A3'!H4</f>
        <v>86</v>
      </c>
      <c r="M15" s="91">
        <f>'A3'!I4</f>
        <v>1</v>
      </c>
      <c r="N15" s="95">
        <f>'A3'!J4</f>
        <v>9289.2666666666664</v>
      </c>
      <c r="O15" s="95">
        <f>'A3'!K4</f>
        <v>21596.924999999999</v>
      </c>
      <c r="P15" s="64">
        <v>216.68</v>
      </c>
      <c r="Q15" s="64">
        <f>AVERAGE('A-CPU'!K29:K52)</f>
        <v>21.192763486666667</v>
      </c>
      <c r="R15" s="64">
        <f>AVERAGE('A-CPU'!L29:L52)</f>
        <v>42.834952334999997</v>
      </c>
      <c r="S15" s="64">
        <f>AVERAGE('A-CPU'!M29:M52)</f>
        <v>124.72889721333333</v>
      </c>
      <c r="T15" s="64">
        <f>AVERAGE('A-CPU'!N29:N52)</f>
        <v>221.06116112583331</v>
      </c>
    </row>
    <row r="16" spans="2:16384" s="10" customFormat="1" ht="18" customHeight="1">
      <c r="B16" s="6"/>
      <c r="C16" s="6"/>
      <c r="D16" s="6"/>
      <c r="E16" s="7" t="s">
        <v>15</v>
      </c>
      <c r="F16" s="6">
        <f t="shared" si="0"/>
        <v>120</v>
      </c>
      <c r="G16" s="8">
        <f>'A3'!C5</f>
        <v>411236.59166666662</v>
      </c>
      <c r="H16" s="89">
        <f>'A3'!D5</f>
        <v>417225.60833333334</v>
      </c>
      <c r="I16" s="89">
        <f>'A3'!E5</f>
        <v>413609.55</v>
      </c>
      <c r="J16" s="75">
        <f>'A3'!F5</f>
        <v>411106.00833333324</v>
      </c>
      <c r="K16" s="76">
        <f>'A3'!G5</f>
        <v>410450.95</v>
      </c>
      <c r="L16" s="6">
        <f>'A3'!H5</f>
        <v>66</v>
      </c>
      <c r="M16" s="91">
        <f>'A3'!I5</f>
        <v>4.9166666666666661</v>
      </c>
      <c r="N16" s="95">
        <f>'A3'!J5</f>
        <v>7631.0250000000005</v>
      </c>
      <c r="O16" s="95">
        <f>'A3'!K5</f>
        <v>18348.216666666667</v>
      </c>
      <c r="P16" s="64">
        <v>167.84</v>
      </c>
      <c r="Q16" s="64">
        <f>AVERAGE('A-CPU'!K53:K76)</f>
        <v>20.479188792499993</v>
      </c>
      <c r="R16" s="64">
        <f>AVERAGE('A-CPU'!L53:L76)</f>
        <v>38.174329403333338</v>
      </c>
      <c r="S16" s="64">
        <f>AVERAGE('A-CPU'!M53:M76)</f>
        <v>106.66947404166667</v>
      </c>
      <c r="T16" s="64">
        <f>AVERAGE('A-CPU'!N53:N76)</f>
        <v>190.75564690666667</v>
      </c>
    </row>
    <row r="17" spans="2:16384" s="10" customFormat="1" ht="18" customHeight="1">
      <c r="B17" s="11"/>
      <c r="C17" s="11"/>
      <c r="D17" s="11"/>
      <c r="E17" s="12" t="s">
        <v>16</v>
      </c>
      <c r="F17" s="11">
        <f t="shared" si="0"/>
        <v>120</v>
      </c>
      <c r="G17" s="8">
        <f>'A3'!C6</f>
        <v>1281770.7083333333</v>
      </c>
      <c r="H17" s="75">
        <f>'A3'!D6</f>
        <v>1278240.9916666669</v>
      </c>
      <c r="I17" s="75">
        <f>'A3'!E6</f>
        <v>1277784.2666666668</v>
      </c>
      <c r="J17" s="75">
        <f>'A3'!F6</f>
        <v>1277602.3583333334</v>
      </c>
      <c r="K17" s="76">
        <f>'A3'!G6</f>
        <v>1277560.2166666666</v>
      </c>
      <c r="L17" s="6">
        <f>'A3'!H6</f>
        <v>101</v>
      </c>
      <c r="M17" s="91">
        <f>'A3'!I6</f>
        <v>1.4833333333333332</v>
      </c>
      <c r="N17" s="95">
        <f>'A3'!J6</f>
        <v>8043.3750000000009</v>
      </c>
      <c r="O17" s="95">
        <f>'A3'!K6</f>
        <v>17696.591666666671</v>
      </c>
      <c r="P17" s="64">
        <v>181.09</v>
      </c>
      <c r="Q17" s="64">
        <f>AVERAGE('A-CPU'!K77:K100)</f>
        <v>19.775227147500001</v>
      </c>
      <c r="R17" s="64">
        <f>AVERAGE('A-CPU'!L77:L100)</f>
        <v>37.362196578333325</v>
      </c>
      <c r="S17" s="64">
        <f>AVERAGE('A-CPU'!M77:M100)</f>
        <v>108.36488083416668</v>
      </c>
      <c r="T17" s="64">
        <f>AVERAGE('A-CPU'!N77:N100)</f>
        <v>188.95485957333327</v>
      </c>
    </row>
    <row r="18" spans="2:16384" s="19" customFormat="1" ht="18" customHeight="1" thickBot="1">
      <c r="B18" s="13"/>
      <c r="C18" s="13"/>
      <c r="D18" s="13"/>
      <c r="E18" s="16" t="s">
        <v>20</v>
      </c>
      <c r="F18" s="13">
        <f>SUM(F14:F17)</f>
        <v>480</v>
      </c>
      <c r="G18" s="15">
        <f>'A3'!C7</f>
        <v>1092508.8687499997</v>
      </c>
      <c r="H18" s="77">
        <f>'A3'!D7</f>
        <v>1092348.0437499997</v>
      </c>
      <c r="I18" s="77">
        <f>'A3'!E7</f>
        <v>1090773.9833333334</v>
      </c>
      <c r="J18" s="77">
        <f>'A3'!F7</f>
        <v>1089817.7687499996</v>
      </c>
      <c r="K18" s="78">
        <f>'A3'!G7</f>
        <v>1089588.6416666668</v>
      </c>
      <c r="L18" s="13">
        <f>'A3'!H7</f>
        <v>353</v>
      </c>
      <c r="M18" s="92">
        <f>'A3'!I7</f>
        <v>2.5645833333333323</v>
      </c>
      <c r="N18" s="96">
        <f>'A3'!J7</f>
        <v>8721.5145833333354</v>
      </c>
      <c r="O18" s="96">
        <f>'A3'!K7</f>
        <v>20376.008333333328</v>
      </c>
      <c r="P18" s="65">
        <v>188.41</v>
      </c>
      <c r="Q18" s="65">
        <f>SUMPRODUCT(Q14:Q17,$F14:$F17)/SUM($F14:$F17)</f>
        <v>21.462658091666665</v>
      </c>
      <c r="R18" s="65">
        <f t="shared" ref="R18:T18" si="4">SUMPRODUCT(R14:R17,$F14:$F17)/SUM($F14:$F17)</f>
        <v>41.458212323749997</v>
      </c>
      <c r="S18" s="65">
        <f t="shared" si="4"/>
        <v>118.96591352624999</v>
      </c>
      <c r="T18" s="65">
        <f t="shared" si="4"/>
        <v>212.45872577145832</v>
      </c>
      <c r="U18" s="11"/>
      <c r="V18" s="98"/>
      <c r="W18" s="17"/>
      <c r="X18" s="17"/>
      <c r="Y18" s="17"/>
      <c r="Z18" s="11"/>
      <c r="AA18" s="11"/>
      <c r="AB18" s="11"/>
      <c r="AC18" s="11"/>
      <c r="AD18" s="12"/>
      <c r="AE18" s="11"/>
      <c r="AF18" s="18"/>
      <c r="AG18" s="17"/>
      <c r="AH18" s="17"/>
      <c r="AI18" s="17"/>
      <c r="AJ18" s="11"/>
      <c r="AK18" s="11"/>
      <c r="AL18" s="11"/>
      <c r="AM18" s="11"/>
      <c r="AN18" s="12"/>
      <c r="AO18" s="11"/>
      <c r="AP18" s="18"/>
      <c r="AQ18" s="17"/>
      <c r="AR18" s="17"/>
      <c r="AS18" s="17"/>
      <c r="AT18" s="11"/>
      <c r="AU18" s="11"/>
      <c r="AV18" s="11"/>
      <c r="AW18" s="11"/>
      <c r="AX18" s="12"/>
      <c r="AY18" s="11"/>
      <c r="AZ18" s="18"/>
      <c r="BA18" s="17"/>
      <c r="BB18" s="17"/>
      <c r="BC18" s="17"/>
      <c r="BD18" s="11"/>
      <c r="BE18" s="11"/>
      <c r="BF18" s="11"/>
      <c r="BG18" s="11"/>
      <c r="BH18" s="12"/>
      <c r="BI18" s="11"/>
      <c r="BJ18" s="18"/>
      <c r="BK18" s="17"/>
      <c r="BL18" s="17"/>
      <c r="BM18" s="17"/>
      <c r="BN18" s="11"/>
      <c r="BO18" s="11"/>
      <c r="BP18" s="11"/>
      <c r="BQ18" s="11"/>
      <c r="BR18" s="12"/>
      <c r="BS18" s="11"/>
      <c r="BT18" s="18"/>
      <c r="BU18" s="17"/>
      <c r="BV18" s="17"/>
      <c r="BW18" s="17"/>
      <c r="BX18" s="11"/>
      <c r="BY18" s="11"/>
      <c r="BZ18" s="11"/>
      <c r="CA18" s="11"/>
      <c r="CB18" s="12"/>
      <c r="CC18" s="11"/>
      <c r="CD18" s="18"/>
      <c r="CE18" s="17"/>
      <c r="CF18" s="17"/>
      <c r="CG18" s="17"/>
      <c r="CH18" s="11"/>
      <c r="CI18" s="11"/>
      <c r="CJ18" s="11"/>
      <c r="CK18" s="11"/>
      <c r="CL18" s="12"/>
      <c r="CM18" s="11"/>
      <c r="CN18" s="18"/>
      <c r="CO18" s="17"/>
      <c r="CP18" s="17"/>
      <c r="CQ18" s="17"/>
      <c r="CR18" s="11"/>
      <c r="CS18" s="11"/>
      <c r="CT18" s="11"/>
      <c r="CU18" s="11"/>
      <c r="CV18" s="12"/>
      <c r="CW18" s="11"/>
      <c r="CX18" s="18"/>
      <c r="CY18" s="17"/>
      <c r="CZ18" s="17"/>
      <c r="DA18" s="17"/>
      <c r="DB18" s="11"/>
      <c r="DC18" s="11"/>
      <c r="DD18" s="11"/>
      <c r="DE18" s="11"/>
      <c r="DF18" s="12"/>
      <c r="DG18" s="11"/>
      <c r="DH18" s="18"/>
      <c r="DI18" s="17"/>
      <c r="DJ18" s="17"/>
      <c r="DK18" s="17"/>
      <c r="DL18" s="11"/>
      <c r="DM18" s="11"/>
      <c r="DN18" s="11"/>
      <c r="DO18" s="11"/>
      <c r="DP18" s="12"/>
      <c r="DQ18" s="11"/>
      <c r="DR18" s="18"/>
      <c r="DS18" s="17"/>
      <c r="DT18" s="17"/>
      <c r="DU18" s="17"/>
      <c r="DV18" s="11"/>
      <c r="DW18" s="11"/>
      <c r="DX18" s="11"/>
      <c r="DY18" s="11"/>
      <c r="DZ18" s="12"/>
      <c r="EA18" s="11"/>
      <c r="EB18" s="18"/>
      <c r="EC18" s="17"/>
      <c r="ED18" s="17"/>
      <c r="EE18" s="17"/>
      <c r="EF18" s="11"/>
      <c r="EG18" s="11"/>
      <c r="EH18" s="11"/>
      <c r="EI18" s="11"/>
      <c r="EJ18" s="12"/>
      <c r="EK18" s="11"/>
      <c r="EL18" s="18"/>
      <c r="EM18" s="17"/>
      <c r="EN18" s="17"/>
      <c r="EO18" s="17"/>
      <c r="EP18" s="11"/>
      <c r="EQ18" s="11"/>
      <c r="ER18" s="11"/>
      <c r="ES18" s="11"/>
      <c r="ET18" s="12"/>
      <c r="EU18" s="11"/>
      <c r="EV18" s="18"/>
      <c r="EW18" s="17"/>
      <c r="EX18" s="17"/>
      <c r="EY18" s="17"/>
      <c r="EZ18" s="11"/>
      <c r="FA18" s="11"/>
      <c r="FB18" s="11"/>
      <c r="FC18" s="11"/>
      <c r="FD18" s="12"/>
      <c r="FE18" s="11"/>
      <c r="FF18" s="18"/>
      <c r="FG18" s="17"/>
      <c r="FH18" s="17"/>
      <c r="FI18" s="17"/>
      <c r="FJ18" s="11"/>
      <c r="FK18" s="11"/>
      <c r="FL18" s="11"/>
      <c r="FM18" s="11"/>
      <c r="FN18" s="12"/>
      <c r="FO18" s="11"/>
      <c r="FP18" s="18"/>
      <c r="FQ18" s="17"/>
      <c r="FR18" s="17"/>
      <c r="FS18" s="17"/>
      <c r="FT18" s="11"/>
      <c r="FU18" s="11"/>
      <c r="FV18" s="11"/>
      <c r="FW18" s="11"/>
      <c r="FX18" s="12"/>
      <c r="FY18" s="11"/>
      <c r="FZ18" s="18"/>
      <c r="GA18" s="17"/>
      <c r="GB18" s="17"/>
      <c r="GC18" s="17"/>
      <c r="GD18" s="11"/>
      <c r="GE18" s="11"/>
      <c r="GF18" s="11"/>
      <c r="GG18" s="11"/>
      <c r="GH18" s="12"/>
      <c r="GI18" s="11"/>
      <c r="GJ18" s="18"/>
      <c r="GK18" s="17"/>
      <c r="GL18" s="17"/>
      <c r="GM18" s="17"/>
      <c r="GN18" s="11"/>
      <c r="GO18" s="11"/>
      <c r="GP18" s="11"/>
      <c r="GQ18" s="11"/>
      <c r="GR18" s="12"/>
      <c r="GS18" s="11"/>
      <c r="GT18" s="18"/>
      <c r="GU18" s="17"/>
      <c r="GV18" s="17"/>
      <c r="GW18" s="17"/>
      <c r="GX18" s="11"/>
      <c r="GY18" s="11"/>
      <c r="GZ18" s="11"/>
      <c r="HA18" s="11"/>
      <c r="HB18" s="12"/>
      <c r="HC18" s="11"/>
      <c r="HD18" s="18"/>
      <c r="HE18" s="17"/>
      <c r="HF18" s="17"/>
      <c r="HG18" s="17"/>
      <c r="HH18" s="11"/>
      <c r="HI18" s="11"/>
      <c r="HJ18" s="11"/>
      <c r="HK18" s="11"/>
      <c r="HL18" s="12"/>
      <c r="HM18" s="11"/>
      <c r="HN18" s="18"/>
      <c r="HO18" s="17"/>
      <c r="HP18" s="17"/>
      <c r="HQ18" s="17"/>
      <c r="HR18" s="11"/>
      <c r="HS18" s="11"/>
      <c r="HT18" s="11"/>
      <c r="HU18" s="11"/>
      <c r="HV18" s="12"/>
      <c r="HW18" s="11"/>
      <c r="HX18" s="18"/>
      <c r="HY18" s="17"/>
      <c r="HZ18" s="17"/>
      <c r="IA18" s="17"/>
      <c r="IB18" s="11"/>
      <c r="IC18" s="11"/>
      <c r="ID18" s="11"/>
      <c r="IE18" s="11"/>
      <c r="IF18" s="12"/>
      <c r="IG18" s="11"/>
      <c r="IH18" s="18"/>
      <c r="II18" s="17"/>
      <c r="IJ18" s="17"/>
      <c r="IK18" s="17"/>
      <c r="IL18" s="11"/>
      <c r="IM18" s="11"/>
      <c r="IN18" s="11"/>
      <c r="IO18" s="11"/>
      <c r="IP18" s="12"/>
      <c r="IQ18" s="11"/>
      <c r="IR18" s="18"/>
      <c r="IS18" s="17"/>
      <c r="IT18" s="17"/>
      <c r="IU18" s="17"/>
      <c r="IV18" s="11"/>
      <c r="IW18" s="11"/>
      <c r="IX18" s="11"/>
      <c r="IY18" s="11"/>
      <c r="IZ18" s="12"/>
      <c r="JA18" s="11"/>
      <c r="JB18" s="18"/>
      <c r="JC18" s="17"/>
      <c r="JD18" s="17"/>
      <c r="JE18" s="17"/>
      <c r="JF18" s="11"/>
      <c r="JG18" s="11"/>
      <c r="JH18" s="11"/>
      <c r="JI18" s="11"/>
      <c r="JJ18" s="12"/>
      <c r="JK18" s="11"/>
      <c r="JL18" s="18"/>
      <c r="JM18" s="17"/>
      <c r="JN18" s="17"/>
      <c r="JO18" s="17"/>
      <c r="JP18" s="11"/>
      <c r="JQ18" s="11"/>
      <c r="JR18" s="11"/>
      <c r="JS18" s="11"/>
      <c r="JT18" s="12"/>
      <c r="JU18" s="11"/>
      <c r="JV18" s="18"/>
      <c r="JW18" s="17"/>
      <c r="JX18" s="17"/>
      <c r="JY18" s="17"/>
      <c r="JZ18" s="11"/>
      <c r="KA18" s="11"/>
      <c r="KB18" s="11"/>
      <c r="KC18" s="11"/>
      <c r="KD18" s="12"/>
      <c r="KE18" s="11"/>
      <c r="KF18" s="18"/>
      <c r="KG18" s="17"/>
      <c r="KH18" s="17"/>
      <c r="KI18" s="17"/>
      <c r="KJ18" s="11"/>
      <c r="KK18" s="11"/>
      <c r="KL18" s="11"/>
      <c r="KM18" s="11"/>
      <c r="KN18" s="12"/>
      <c r="KO18" s="11"/>
      <c r="KP18" s="18"/>
      <c r="KQ18" s="17"/>
      <c r="KR18" s="17"/>
      <c r="KS18" s="17"/>
      <c r="KT18" s="11"/>
      <c r="KU18" s="11"/>
      <c r="KV18" s="11"/>
      <c r="KW18" s="11"/>
      <c r="KX18" s="12"/>
      <c r="KY18" s="11"/>
      <c r="KZ18" s="18"/>
      <c r="LA18" s="17"/>
      <c r="LB18" s="17"/>
      <c r="LC18" s="17"/>
      <c r="LD18" s="11"/>
      <c r="LE18" s="11"/>
      <c r="LF18" s="11"/>
      <c r="LG18" s="11"/>
      <c r="LH18" s="12"/>
      <c r="LI18" s="11"/>
      <c r="LJ18" s="18"/>
      <c r="LK18" s="17"/>
      <c r="LL18" s="17"/>
      <c r="LM18" s="17"/>
      <c r="LN18" s="11"/>
      <c r="LO18" s="11"/>
      <c r="LP18" s="11"/>
      <c r="LQ18" s="11"/>
      <c r="LR18" s="12"/>
      <c r="LS18" s="11"/>
      <c r="LT18" s="18"/>
      <c r="LU18" s="17"/>
      <c r="LV18" s="17"/>
      <c r="LW18" s="17"/>
      <c r="LX18" s="11"/>
      <c r="LY18" s="11"/>
      <c r="LZ18" s="11"/>
      <c r="MA18" s="11"/>
      <c r="MB18" s="12"/>
      <c r="MC18" s="11"/>
      <c r="MD18" s="18"/>
      <c r="ME18" s="17"/>
      <c r="MF18" s="17"/>
      <c r="MG18" s="17"/>
      <c r="MH18" s="11"/>
      <c r="MI18" s="11"/>
      <c r="MJ18" s="11"/>
      <c r="MK18" s="11"/>
      <c r="ML18" s="12"/>
      <c r="MM18" s="11"/>
      <c r="MN18" s="18"/>
      <c r="MO18" s="17"/>
      <c r="MP18" s="17"/>
      <c r="MQ18" s="17"/>
      <c r="MR18" s="11"/>
      <c r="MS18" s="11"/>
      <c r="MT18" s="11"/>
      <c r="MU18" s="11"/>
      <c r="MV18" s="12"/>
      <c r="MW18" s="11"/>
      <c r="MX18" s="18"/>
      <c r="MY18" s="17"/>
      <c r="MZ18" s="17"/>
      <c r="NA18" s="17"/>
      <c r="NB18" s="11"/>
      <c r="NC18" s="11"/>
      <c r="ND18" s="11"/>
      <c r="NE18" s="11"/>
      <c r="NF18" s="12"/>
      <c r="NG18" s="11"/>
      <c r="NH18" s="18"/>
      <c r="NI18" s="17"/>
      <c r="NJ18" s="17"/>
      <c r="NK18" s="17"/>
      <c r="NL18" s="11"/>
      <c r="NM18" s="11"/>
      <c r="NN18" s="11"/>
      <c r="NO18" s="11"/>
      <c r="NP18" s="12"/>
      <c r="NQ18" s="11"/>
      <c r="NR18" s="18"/>
      <c r="NS18" s="17"/>
      <c r="NT18" s="17"/>
      <c r="NU18" s="17"/>
      <c r="NV18" s="11"/>
      <c r="NW18" s="11"/>
      <c r="NX18" s="11"/>
      <c r="NY18" s="11"/>
      <c r="NZ18" s="12"/>
      <c r="OA18" s="11"/>
      <c r="OB18" s="18"/>
      <c r="OC18" s="17"/>
      <c r="OD18" s="17"/>
      <c r="OE18" s="17"/>
      <c r="OF18" s="11"/>
      <c r="OG18" s="11"/>
      <c r="OH18" s="11"/>
      <c r="OI18" s="11"/>
      <c r="OJ18" s="12"/>
      <c r="OK18" s="11"/>
      <c r="OL18" s="18"/>
      <c r="OM18" s="17"/>
      <c r="ON18" s="17"/>
      <c r="OO18" s="17"/>
      <c r="OP18" s="11"/>
      <c r="OQ18" s="11"/>
      <c r="OR18" s="11"/>
      <c r="OS18" s="11"/>
      <c r="OT18" s="12"/>
      <c r="OU18" s="11"/>
      <c r="OV18" s="18"/>
      <c r="OW18" s="17"/>
      <c r="OX18" s="17"/>
      <c r="OY18" s="17"/>
      <c r="OZ18" s="11"/>
      <c r="PA18" s="11"/>
      <c r="PB18" s="11"/>
      <c r="PC18" s="11"/>
      <c r="PD18" s="12"/>
      <c r="PE18" s="11"/>
      <c r="PF18" s="18"/>
      <c r="PG18" s="17"/>
      <c r="PH18" s="17"/>
      <c r="PI18" s="17"/>
      <c r="PJ18" s="11"/>
      <c r="PK18" s="11"/>
      <c r="PL18" s="11"/>
      <c r="PM18" s="11"/>
      <c r="PN18" s="12"/>
      <c r="PO18" s="11"/>
      <c r="PP18" s="18"/>
      <c r="PQ18" s="17"/>
      <c r="PR18" s="17"/>
      <c r="PS18" s="17"/>
      <c r="PT18" s="11"/>
      <c r="PU18" s="11"/>
      <c r="PV18" s="11"/>
      <c r="PW18" s="11"/>
      <c r="PX18" s="12"/>
      <c r="PY18" s="11"/>
      <c r="PZ18" s="18"/>
      <c r="QA18" s="17"/>
      <c r="QB18" s="17"/>
      <c r="QC18" s="17"/>
      <c r="QD18" s="11"/>
      <c r="QE18" s="11"/>
      <c r="QF18" s="11"/>
      <c r="QG18" s="11"/>
      <c r="QH18" s="12"/>
      <c r="QI18" s="11"/>
      <c r="QJ18" s="18"/>
      <c r="QK18" s="17"/>
      <c r="QL18" s="17"/>
      <c r="QM18" s="17"/>
      <c r="QN18" s="11"/>
      <c r="QO18" s="11"/>
      <c r="QP18" s="11"/>
      <c r="QQ18" s="11"/>
      <c r="QR18" s="12"/>
      <c r="QS18" s="11"/>
      <c r="QT18" s="18"/>
      <c r="QU18" s="17"/>
      <c r="QV18" s="17"/>
      <c r="QW18" s="17"/>
      <c r="QX18" s="11"/>
      <c r="QY18" s="11"/>
      <c r="QZ18" s="11"/>
      <c r="RA18" s="11"/>
      <c r="RB18" s="12"/>
      <c r="RC18" s="11"/>
      <c r="RD18" s="18"/>
      <c r="RE18" s="17"/>
      <c r="RF18" s="17"/>
      <c r="RG18" s="17"/>
      <c r="RH18" s="11"/>
      <c r="RI18" s="11"/>
      <c r="RJ18" s="11"/>
      <c r="RK18" s="11"/>
      <c r="RL18" s="12"/>
      <c r="RM18" s="11"/>
      <c r="RN18" s="18"/>
      <c r="RO18" s="17"/>
      <c r="RP18" s="17"/>
      <c r="RQ18" s="17"/>
      <c r="RR18" s="11"/>
      <c r="RS18" s="11"/>
      <c r="RT18" s="11"/>
      <c r="RU18" s="11"/>
      <c r="RV18" s="12"/>
      <c r="RW18" s="11"/>
      <c r="RX18" s="18"/>
      <c r="RY18" s="17"/>
      <c r="RZ18" s="17"/>
      <c r="SA18" s="17"/>
      <c r="SB18" s="11"/>
      <c r="SC18" s="11"/>
      <c r="SD18" s="11"/>
      <c r="SE18" s="11"/>
      <c r="SF18" s="12"/>
      <c r="SG18" s="11"/>
      <c r="SH18" s="18"/>
      <c r="SI18" s="17"/>
      <c r="SJ18" s="17"/>
      <c r="SK18" s="17"/>
      <c r="SL18" s="11"/>
      <c r="SM18" s="11"/>
      <c r="SN18" s="11"/>
      <c r="SO18" s="11"/>
      <c r="SP18" s="12"/>
      <c r="SQ18" s="11"/>
      <c r="SR18" s="18"/>
      <c r="SS18" s="17"/>
      <c r="ST18" s="17"/>
      <c r="SU18" s="17"/>
      <c r="SV18" s="11"/>
      <c r="SW18" s="11"/>
      <c r="SX18" s="11"/>
      <c r="SY18" s="11"/>
      <c r="SZ18" s="12"/>
      <c r="TA18" s="11"/>
      <c r="TB18" s="18"/>
      <c r="TC18" s="17"/>
      <c r="TD18" s="17"/>
      <c r="TE18" s="17"/>
      <c r="TF18" s="11"/>
      <c r="TG18" s="11"/>
      <c r="TH18" s="11"/>
      <c r="TI18" s="11"/>
      <c r="TJ18" s="12"/>
      <c r="TK18" s="11"/>
      <c r="TL18" s="18"/>
      <c r="TM18" s="17"/>
      <c r="TN18" s="17"/>
      <c r="TO18" s="17"/>
      <c r="TP18" s="11"/>
      <c r="TQ18" s="11"/>
      <c r="TR18" s="11"/>
      <c r="TS18" s="11"/>
      <c r="TT18" s="12"/>
      <c r="TU18" s="11"/>
      <c r="TV18" s="18"/>
      <c r="TW18" s="17"/>
      <c r="TX18" s="17"/>
      <c r="TY18" s="17"/>
      <c r="TZ18" s="11"/>
      <c r="UA18" s="11"/>
      <c r="UB18" s="11"/>
      <c r="UC18" s="11"/>
      <c r="UD18" s="12"/>
      <c r="UE18" s="11"/>
      <c r="UF18" s="18"/>
      <c r="UG18" s="17"/>
      <c r="UH18" s="17"/>
      <c r="UI18" s="17"/>
      <c r="UJ18" s="11"/>
      <c r="UK18" s="11"/>
      <c r="UL18" s="11"/>
      <c r="UM18" s="11"/>
      <c r="UN18" s="12"/>
      <c r="UO18" s="11"/>
      <c r="UP18" s="18"/>
      <c r="UQ18" s="17"/>
      <c r="UR18" s="17"/>
      <c r="US18" s="17"/>
      <c r="UT18" s="11"/>
      <c r="UU18" s="11"/>
      <c r="UV18" s="11"/>
      <c r="UW18" s="11"/>
      <c r="UX18" s="12"/>
      <c r="UY18" s="11"/>
      <c r="UZ18" s="18"/>
      <c r="VA18" s="17"/>
      <c r="VB18" s="17"/>
      <c r="VC18" s="17"/>
      <c r="VD18" s="11"/>
      <c r="VE18" s="11"/>
      <c r="VF18" s="11"/>
      <c r="VG18" s="11"/>
      <c r="VH18" s="12"/>
      <c r="VI18" s="11"/>
      <c r="VJ18" s="18"/>
      <c r="VK18" s="17"/>
      <c r="VL18" s="17"/>
      <c r="VM18" s="17"/>
      <c r="VN18" s="11"/>
      <c r="VO18" s="11"/>
      <c r="VP18" s="11"/>
      <c r="VQ18" s="11"/>
      <c r="VR18" s="12"/>
      <c r="VS18" s="11"/>
      <c r="VT18" s="18"/>
      <c r="VU18" s="17"/>
      <c r="VV18" s="17"/>
      <c r="VW18" s="17"/>
      <c r="VX18" s="11"/>
      <c r="VY18" s="11"/>
      <c r="VZ18" s="11"/>
      <c r="WA18" s="11"/>
      <c r="WB18" s="12"/>
      <c r="WC18" s="11"/>
      <c r="WD18" s="18"/>
      <c r="WE18" s="17"/>
      <c r="WF18" s="17"/>
      <c r="WG18" s="17"/>
      <c r="WH18" s="11"/>
      <c r="WI18" s="11"/>
      <c r="WJ18" s="11"/>
      <c r="WK18" s="11"/>
      <c r="WL18" s="12"/>
      <c r="WM18" s="11"/>
      <c r="WN18" s="18"/>
      <c r="WO18" s="17"/>
      <c r="WP18" s="17"/>
      <c r="WQ18" s="17"/>
      <c r="WR18" s="11"/>
      <c r="WS18" s="11"/>
      <c r="WT18" s="11"/>
      <c r="WU18" s="11"/>
      <c r="WV18" s="12"/>
      <c r="WW18" s="11"/>
      <c r="WX18" s="18"/>
      <c r="WY18" s="17"/>
      <c r="WZ18" s="17"/>
      <c r="XA18" s="17"/>
      <c r="XB18" s="11"/>
      <c r="XC18" s="11"/>
      <c r="XD18" s="11"/>
      <c r="XE18" s="11"/>
      <c r="XF18" s="12"/>
      <c r="XG18" s="11"/>
      <c r="XH18" s="18"/>
      <c r="XI18" s="17"/>
      <c r="XJ18" s="17"/>
      <c r="XK18" s="17"/>
      <c r="XL18" s="11"/>
      <c r="XM18" s="11"/>
      <c r="XN18" s="11"/>
      <c r="XO18" s="11"/>
      <c r="XP18" s="12"/>
      <c r="XQ18" s="11"/>
      <c r="XR18" s="18"/>
      <c r="XS18" s="17"/>
      <c r="XT18" s="17"/>
      <c r="XU18" s="17"/>
      <c r="XV18" s="11"/>
      <c r="XW18" s="11"/>
      <c r="XX18" s="11"/>
      <c r="XY18" s="11"/>
      <c r="XZ18" s="12"/>
      <c r="YA18" s="11"/>
      <c r="YB18" s="18"/>
      <c r="YC18" s="17"/>
      <c r="YD18" s="17"/>
      <c r="YE18" s="17"/>
      <c r="YF18" s="11"/>
      <c r="YG18" s="11"/>
      <c r="YH18" s="11"/>
      <c r="YI18" s="11"/>
      <c r="YJ18" s="12"/>
      <c r="YK18" s="11"/>
      <c r="YL18" s="18"/>
      <c r="YM18" s="17"/>
      <c r="YN18" s="17"/>
      <c r="YO18" s="17"/>
      <c r="YP18" s="11"/>
      <c r="YQ18" s="11"/>
      <c r="YR18" s="11"/>
      <c r="YS18" s="11"/>
      <c r="YT18" s="12"/>
      <c r="YU18" s="11"/>
      <c r="YV18" s="18"/>
      <c r="YW18" s="17"/>
      <c r="YX18" s="17"/>
      <c r="YY18" s="17"/>
      <c r="YZ18" s="11"/>
      <c r="ZA18" s="11"/>
      <c r="ZB18" s="11"/>
      <c r="ZC18" s="11"/>
      <c r="ZD18" s="12"/>
      <c r="ZE18" s="11"/>
      <c r="ZF18" s="18"/>
      <c r="ZG18" s="17"/>
      <c r="ZH18" s="17"/>
      <c r="ZI18" s="17"/>
      <c r="ZJ18" s="11"/>
      <c r="ZK18" s="11"/>
      <c r="ZL18" s="11"/>
      <c r="ZM18" s="11"/>
      <c r="ZN18" s="12"/>
      <c r="ZO18" s="11"/>
      <c r="ZP18" s="18"/>
      <c r="ZQ18" s="17"/>
      <c r="ZR18" s="17"/>
      <c r="ZS18" s="17"/>
      <c r="ZT18" s="11"/>
      <c r="ZU18" s="11"/>
      <c r="ZV18" s="11"/>
      <c r="ZW18" s="11"/>
      <c r="ZX18" s="12"/>
      <c r="ZY18" s="11"/>
      <c r="ZZ18" s="18"/>
      <c r="AAA18" s="17"/>
      <c r="AAB18" s="17"/>
      <c r="AAC18" s="17"/>
      <c r="AAD18" s="11"/>
      <c r="AAE18" s="11"/>
      <c r="AAF18" s="11"/>
      <c r="AAG18" s="11"/>
      <c r="AAH18" s="12"/>
      <c r="AAI18" s="11"/>
      <c r="AAJ18" s="18"/>
      <c r="AAK18" s="17"/>
      <c r="AAL18" s="17"/>
      <c r="AAM18" s="17"/>
      <c r="AAN18" s="11"/>
      <c r="AAO18" s="11"/>
      <c r="AAP18" s="11"/>
      <c r="AAQ18" s="11"/>
      <c r="AAR18" s="12"/>
      <c r="AAS18" s="11"/>
      <c r="AAT18" s="18"/>
      <c r="AAU18" s="17"/>
      <c r="AAV18" s="17"/>
      <c r="AAW18" s="17"/>
      <c r="AAX18" s="11"/>
      <c r="AAY18" s="11"/>
      <c r="AAZ18" s="11"/>
      <c r="ABA18" s="11"/>
      <c r="ABB18" s="12"/>
      <c r="ABC18" s="11"/>
      <c r="ABD18" s="18"/>
      <c r="ABE18" s="17"/>
      <c r="ABF18" s="17"/>
      <c r="ABG18" s="17"/>
      <c r="ABH18" s="11"/>
      <c r="ABI18" s="11"/>
      <c r="ABJ18" s="11"/>
      <c r="ABK18" s="11"/>
      <c r="ABL18" s="12"/>
      <c r="ABM18" s="11"/>
      <c r="ABN18" s="18"/>
      <c r="ABO18" s="17"/>
      <c r="ABP18" s="17"/>
      <c r="ABQ18" s="17"/>
      <c r="ABR18" s="11"/>
      <c r="ABS18" s="11"/>
      <c r="ABT18" s="11"/>
      <c r="ABU18" s="11"/>
      <c r="ABV18" s="12"/>
      <c r="ABW18" s="11"/>
      <c r="ABX18" s="18"/>
      <c r="ABY18" s="17"/>
      <c r="ABZ18" s="17"/>
      <c r="ACA18" s="17"/>
      <c r="ACB18" s="11"/>
      <c r="ACC18" s="11"/>
      <c r="ACD18" s="11"/>
      <c r="ACE18" s="11"/>
      <c r="ACF18" s="12"/>
      <c r="ACG18" s="11"/>
      <c r="ACH18" s="18"/>
      <c r="ACI18" s="17"/>
      <c r="ACJ18" s="17"/>
      <c r="ACK18" s="17"/>
      <c r="ACL18" s="11"/>
      <c r="ACM18" s="11"/>
      <c r="ACN18" s="11"/>
      <c r="ACO18" s="11"/>
      <c r="ACP18" s="12"/>
      <c r="ACQ18" s="11"/>
      <c r="ACR18" s="18"/>
      <c r="ACS18" s="17"/>
      <c r="ACT18" s="17"/>
      <c r="ACU18" s="17"/>
      <c r="ACV18" s="11"/>
      <c r="ACW18" s="11"/>
      <c r="ACX18" s="11"/>
      <c r="ACY18" s="11"/>
      <c r="ACZ18" s="12"/>
      <c r="ADA18" s="11"/>
      <c r="ADB18" s="18"/>
      <c r="ADC18" s="17"/>
      <c r="ADD18" s="17"/>
      <c r="ADE18" s="17"/>
      <c r="ADF18" s="11"/>
      <c r="ADG18" s="11"/>
      <c r="ADH18" s="11"/>
      <c r="ADI18" s="11"/>
      <c r="ADJ18" s="12"/>
      <c r="ADK18" s="11"/>
      <c r="ADL18" s="18"/>
      <c r="ADM18" s="17"/>
      <c r="ADN18" s="17"/>
      <c r="ADO18" s="17"/>
      <c r="ADP18" s="11"/>
      <c r="ADQ18" s="11"/>
      <c r="ADR18" s="11"/>
      <c r="ADS18" s="11"/>
      <c r="ADT18" s="12"/>
      <c r="ADU18" s="11"/>
      <c r="ADV18" s="18"/>
      <c r="ADW18" s="17"/>
      <c r="ADX18" s="17"/>
      <c r="ADY18" s="17"/>
      <c r="ADZ18" s="11"/>
      <c r="AEA18" s="11"/>
      <c r="AEB18" s="11"/>
      <c r="AEC18" s="11"/>
      <c r="AED18" s="12"/>
      <c r="AEE18" s="11"/>
      <c r="AEF18" s="18"/>
      <c r="AEG18" s="17"/>
      <c r="AEH18" s="17"/>
      <c r="AEI18" s="17"/>
      <c r="AEJ18" s="11"/>
      <c r="AEK18" s="11"/>
      <c r="AEL18" s="11"/>
      <c r="AEM18" s="11"/>
      <c r="AEN18" s="12"/>
      <c r="AEO18" s="11"/>
      <c r="AEP18" s="18"/>
      <c r="AEQ18" s="17"/>
      <c r="AER18" s="17"/>
      <c r="AES18" s="17"/>
      <c r="AET18" s="11"/>
      <c r="AEU18" s="11"/>
      <c r="AEV18" s="11"/>
      <c r="AEW18" s="11"/>
      <c r="AEX18" s="12"/>
      <c r="AEY18" s="11"/>
      <c r="AEZ18" s="18"/>
      <c r="AFA18" s="17"/>
      <c r="AFB18" s="17"/>
      <c r="AFC18" s="17"/>
      <c r="AFD18" s="11"/>
      <c r="AFE18" s="11"/>
      <c r="AFF18" s="11"/>
      <c r="AFG18" s="11"/>
      <c r="AFH18" s="12"/>
      <c r="AFI18" s="11"/>
      <c r="AFJ18" s="18"/>
      <c r="AFK18" s="17"/>
      <c r="AFL18" s="17"/>
      <c r="AFM18" s="17"/>
      <c r="AFN18" s="11"/>
      <c r="AFO18" s="11"/>
      <c r="AFP18" s="11"/>
      <c r="AFQ18" s="11"/>
      <c r="AFR18" s="12"/>
      <c r="AFS18" s="11"/>
      <c r="AFT18" s="18"/>
      <c r="AFU18" s="17"/>
      <c r="AFV18" s="17"/>
      <c r="AFW18" s="17"/>
      <c r="AFX18" s="11"/>
      <c r="AFY18" s="11"/>
      <c r="AFZ18" s="11"/>
      <c r="AGA18" s="11"/>
      <c r="AGB18" s="12"/>
      <c r="AGC18" s="11"/>
      <c r="AGD18" s="18"/>
      <c r="AGE18" s="17"/>
      <c r="AGF18" s="17"/>
      <c r="AGG18" s="17"/>
      <c r="AGH18" s="11"/>
      <c r="AGI18" s="11"/>
      <c r="AGJ18" s="11"/>
      <c r="AGK18" s="11"/>
      <c r="AGL18" s="12"/>
      <c r="AGM18" s="11"/>
      <c r="AGN18" s="18"/>
      <c r="AGO18" s="17"/>
      <c r="AGP18" s="17"/>
      <c r="AGQ18" s="17"/>
      <c r="AGR18" s="11"/>
      <c r="AGS18" s="11"/>
      <c r="AGT18" s="11"/>
      <c r="AGU18" s="11"/>
      <c r="AGV18" s="12"/>
      <c r="AGW18" s="11"/>
      <c r="AGX18" s="18"/>
      <c r="AGY18" s="17"/>
      <c r="AGZ18" s="17"/>
      <c r="AHA18" s="17"/>
      <c r="AHB18" s="11"/>
      <c r="AHC18" s="11"/>
      <c r="AHD18" s="11"/>
      <c r="AHE18" s="11"/>
      <c r="AHF18" s="12"/>
      <c r="AHG18" s="11"/>
      <c r="AHH18" s="18"/>
      <c r="AHI18" s="17"/>
      <c r="AHJ18" s="17"/>
      <c r="AHK18" s="17"/>
      <c r="AHL18" s="11"/>
      <c r="AHM18" s="11"/>
      <c r="AHN18" s="11"/>
      <c r="AHO18" s="11"/>
      <c r="AHP18" s="12"/>
      <c r="AHQ18" s="11"/>
      <c r="AHR18" s="18"/>
      <c r="AHS18" s="17"/>
      <c r="AHT18" s="17"/>
      <c r="AHU18" s="17"/>
      <c r="AHV18" s="11"/>
      <c r="AHW18" s="11"/>
      <c r="AHX18" s="11"/>
      <c r="AHY18" s="11"/>
      <c r="AHZ18" s="12"/>
      <c r="AIA18" s="11"/>
      <c r="AIB18" s="18"/>
      <c r="AIC18" s="17"/>
      <c r="AID18" s="17"/>
      <c r="AIE18" s="17"/>
      <c r="AIF18" s="11"/>
      <c r="AIG18" s="11"/>
      <c r="AIH18" s="11"/>
      <c r="AII18" s="11"/>
      <c r="AIJ18" s="12"/>
      <c r="AIK18" s="11"/>
      <c r="AIL18" s="18"/>
      <c r="AIM18" s="17"/>
      <c r="AIN18" s="17"/>
      <c r="AIO18" s="17"/>
      <c r="AIP18" s="11"/>
      <c r="AIQ18" s="11"/>
      <c r="AIR18" s="11"/>
      <c r="AIS18" s="11"/>
      <c r="AIT18" s="12"/>
      <c r="AIU18" s="11"/>
      <c r="AIV18" s="18"/>
      <c r="AIW18" s="17"/>
      <c r="AIX18" s="17"/>
      <c r="AIY18" s="17"/>
      <c r="AIZ18" s="11"/>
      <c r="AJA18" s="11"/>
      <c r="AJB18" s="11"/>
      <c r="AJC18" s="11"/>
      <c r="AJD18" s="12"/>
      <c r="AJE18" s="11"/>
      <c r="AJF18" s="18"/>
      <c r="AJG18" s="17"/>
      <c r="AJH18" s="17"/>
      <c r="AJI18" s="17"/>
      <c r="AJJ18" s="11"/>
      <c r="AJK18" s="11"/>
      <c r="AJL18" s="11"/>
      <c r="AJM18" s="11"/>
      <c r="AJN18" s="12"/>
      <c r="AJO18" s="11"/>
      <c r="AJP18" s="18"/>
      <c r="AJQ18" s="17"/>
      <c r="AJR18" s="17"/>
      <c r="AJS18" s="17"/>
      <c r="AJT18" s="11"/>
      <c r="AJU18" s="11"/>
      <c r="AJV18" s="11"/>
      <c r="AJW18" s="11"/>
      <c r="AJX18" s="12"/>
      <c r="AJY18" s="11"/>
      <c r="AJZ18" s="18"/>
      <c r="AKA18" s="17"/>
      <c r="AKB18" s="17"/>
      <c r="AKC18" s="17"/>
      <c r="AKD18" s="11"/>
      <c r="AKE18" s="11"/>
      <c r="AKF18" s="11"/>
      <c r="AKG18" s="11"/>
      <c r="AKH18" s="12"/>
      <c r="AKI18" s="11"/>
      <c r="AKJ18" s="18"/>
      <c r="AKK18" s="17"/>
      <c r="AKL18" s="17"/>
      <c r="AKM18" s="17"/>
      <c r="AKN18" s="11"/>
      <c r="AKO18" s="11"/>
      <c r="AKP18" s="11"/>
      <c r="AKQ18" s="11"/>
      <c r="AKR18" s="12"/>
      <c r="AKS18" s="11"/>
      <c r="AKT18" s="18"/>
      <c r="AKU18" s="17"/>
      <c r="AKV18" s="17"/>
      <c r="AKW18" s="17"/>
      <c r="AKX18" s="11"/>
      <c r="AKY18" s="11"/>
      <c r="AKZ18" s="11"/>
      <c r="ALA18" s="11"/>
      <c r="ALB18" s="12"/>
      <c r="ALC18" s="11"/>
      <c r="ALD18" s="18"/>
      <c r="ALE18" s="17"/>
      <c r="ALF18" s="17"/>
      <c r="ALG18" s="17"/>
      <c r="ALH18" s="11"/>
      <c r="ALI18" s="11"/>
      <c r="ALJ18" s="11"/>
      <c r="ALK18" s="11"/>
      <c r="ALL18" s="12"/>
      <c r="ALM18" s="11"/>
      <c r="ALN18" s="18"/>
      <c r="ALO18" s="17"/>
      <c r="ALP18" s="17"/>
      <c r="ALQ18" s="17"/>
      <c r="ALR18" s="11"/>
      <c r="ALS18" s="11"/>
      <c r="ALT18" s="11"/>
      <c r="ALU18" s="11"/>
      <c r="ALV18" s="12"/>
      <c r="ALW18" s="11"/>
      <c r="ALX18" s="18"/>
      <c r="ALY18" s="17"/>
      <c r="ALZ18" s="17"/>
      <c r="AMA18" s="17"/>
      <c r="AMB18" s="11"/>
      <c r="AMC18" s="11"/>
      <c r="AMD18" s="11"/>
      <c r="AME18" s="11"/>
      <c r="AMF18" s="12"/>
      <c r="AMG18" s="11"/>
      <c r="AMH18" s="18"/>
      <c r="AMI18" s="17"/>
      <c r="AMJ18" s="17"/>
      <c r="AMK18" s="17"/>
      <c r="AML18" s="11"/>
      <c r="AMM18" s="11"/>
      <c r="AMN18" s="11"/>
      <c r="AMO18" s="11"/>
      <c r="AMP18" s="12"/>
      <c r="AMQ18" s="11"/>
      <c r="AMR18" s="18"/>
      <c r="AMS18" s="17"/>
      <c r="AMT18" s="17"/>
      <c r="AMU18" s="17"/>
      <c r="AMV18" s="11"/>
      <c r="AMW18" s="11"/>
      <c r="AMX18" s="11"/>
      <c r="AMY18" s="11"/>
      <c r="AMZ18" s="12"/>
      <c r="ANA18" s="11"/>
      <c r="ANB18" s="18"/>
      <c r="ANC18" s="17"/>
      <c r="AND18" s="17"/>
      <c r="ANE18" s="17"/>
      <c r="ANF18" s="11"/>
      <c r="ANG18" s="11"/>
      <c r="ANH18" s="11"/>
      <c r="ANI18" s="11"/>
      <c r="ANJ18" s="12"/>
      <c r="ANK18" s="11"/>
      <c r="ANL18" s="18"/>
      <c r="ANM18" s="17"/>
      <c r="ANN18" s="17"/>
      <c r="ANO18" s="17"/>
      <c r="ANP18" s="11"/>
      <c r="ANQ18" s="11"/>
      <c r="ANR18" s="11"/>
      <c r="ANS18" s="11"/>
      <c r="ANT18" s="12"/>
      <c r="ANU18" s="11"/>
      <c r="ANV18" s="18"/>
      <c r="ANW18" s="17"/>
      <c r="ANX18" s="17"/>
      <c r="ANY18" s="17"/>
      <c r="ANZ18" s="11"/>
      <c r="AOA18" s="11"/>
      <c r="AOB18" s="11"/>
      <c r="AOC18" s="11"/>
      <c r="AOD18" s="12"/>
      <c r="AOE18" s="11"/>
      <c r="AOF18" s="18"/>
      <c r="AOG18" s="17"/>
      <c r="AOH18" s="17"/>
      <c r="AOI18" s="17"/>
      <c r="AOJ18" s="11"/>
      <c r="AOK18" s="11"/>
      <c r="AOL18" s="11"/>
      <c r="AOM18" s="11"/>
      <c r="AON18" s="12"/>
      <c r="AOO18" s="11"/>
      <c r="AOP18" s="18"/>
      <c r="AOQ18" s="17"/>
      <c r="AOR18" s="17"/>
      <c r="AOS18" s="17"/>
      <c r="AOT18" s="11"/>
      <c r="AOU18" s="11"/>
      <c r="AOV18" s="11"/>
      <c r="AOW18" s="11"/>
      <c r="AOX18" s="12"/>
      <c r="AOY18" s="11"/>
      <c r="AOZ18" s="18"/>
      <c r="APA18" s="17"/>
      <c r="APB18" s="17"/>
      <c r="APC18" s="17"/>
      <c r="APD18" s="11"/>
      <c r="APE18" s="11"/>
      <c r="APF18" s="11"/>
      <c r="APG18" s="11"/>
      <c r="APH18" s="12"/>
      <c r="API18" s="11"/>
      <c r="APJ18" s="18"/>
      <c r="APK18" s="17"/>
      <c r="APL18" s="17"/>
      <c r="APM18" s="17"/>
      <c r="APN18" s="11"/>
      <c r="APO18" s="11"/>
      <c r="APP18" s="11"/>
      <c r="APQ18" s="11"/>
      <c r="APR18" s="12"/>
      <c r="APS18" s="11"/>
      <c r="APT18" s="18"/>
      <c r="APU18" s="17"/>
      <c r="APV18" s="17"/>
      <c r="APW18" s="17"/>
      <c r="APX18" s="11"/>
      <c r="APY18" s="11"/>
      <c r="APZ18" s="11"/>
      <c r="AQA18" s="11"/>
      <c r="AQB18" s="12"/>
      <c r="AQC18" s="11"/>
      <c r="AQD18" s="18"/>
      <c r="AQE18" s="17"/>
      <c r="AQF18" s="17"/>
      <c r="AQG18" s="17"/>
      <c r="AQH18" s="11"/>
      <c r="AQI18" s="11"/>
      <c r="AQJ18" s="11"/>
      <c r="AQK18" s="11"/>
      <c r="AQL18" s="12"/>
      <c r="AQM18" s="11"/>
      <c r="AQN18" s="18"/>
      <c r="AQO18" s="17"/>
      <c r="AQP18" s="17"/>
      <c r="AQQ18" s="17"/>
      <c r="AQR18" s="11"/>
      <c r="AQS18" s="11"/>
      <c r="AQT18" s="11"/>
      <c r="AQU18" s="11"/>
      <c r="AQV18" s="12"/>
      <c r="AQW18" s="11"/>
      <c r="AQX18" s="18"/>
      <c r="AQY18" s="17"/>
      <c r="AQZ18" s="17"/>
      <c r="ARA18" s="17"/>
      <c r="ARB18" s="11"/>
      <c r="ARC18" s="11"/>
      <c r="ARD18" s="11"/>
      <c r="ARE18" s="11"/>
      <c r="ARF18" s="12"/>
      <c r="ARG18" s="11"/>
      <c r="ARH18" s="18"/>
      <c r="ARI18" s="17"/>
      <c r="ARJ18" s="17"/>
      <c r="ARK18" s="17"/>
      <c r="ARL18" s="11"/>
      <c r="ARM18" s="11"/>
      <c r="ARN18" s="11"/>
      <c r="ARO18" s="11"/>
      <c r="ARP18" s="12"/>
      <c r="ARQ18" s="11"/>
      <c r="ARR18" s="18"/>
      <c r="ARS18" s="17"/>
      <c r="ART18" s="17"/>
      <c r="ARU18" s="17"/>
      <c r="ARV18" s="11"/>
      <c r="ARW18" s="11"/>
      <c r="ARX18" s="11"/>
      <c r="ARY18" s="11"/>
      <c r="ARZ18" s="12"/>
      <c r="ASA18" s="11"/>
      <c r="ASB18" s="18"/>
      <c r="ASC18" s="17"/>
      <c r="ASD18" s="17"/>
      <c r="ASE18" s="17"/>
      <c r="ASF18" s="11"/>
      <c r="ASG18" s="11"/>
      <c r="ASH18" s="11"/>
      <c r="ASI18" s="11"/>
      <c r="ASJ18" s="12"/>
      <c r="ASK18" s="11"/>
      <c r="ASL18" s="18"/>
      <c r="ASM18" s="17"/>
      <c r="ASN18" s="17"/>
      <c r="ASO18" s="17"/>
      <c r="ASP18" s="11"/>
      <c r="ASQ18" s="11"/>
      <c r="ASR18" s="11"/>
      <c r="ASS18" s="11"/>
      <c r="AST18" s="12"/>
      <c r="ASU18" s="11"/>
      <c r="ASV18" s="18"/>
      <c r="ASW18" s="17"/>
      <c r="ASX18" s="17"/>
      <c r="ASY18" s="17"/>
      <c r="ASZ18" s="11"/>
      <c r="ATA18" s="11"/>
      <c r="ATB18" s="11"/>
      <c r="ATC18" s="11"/>
      <c r="ATD18" s="12"/>
      <c r="ATE18" s="11"/>
      <c r="ATF18" s="18"/>
      <c r="ATG18" s="17"/>
      <c r="ATH18" s="17"/>
      <c r="ATI18" s="17"/>
      <c r="ATJ18" s="11"/>
      <c r="ATK18" s="11"/>
      <c r="ATL18" s="11"/>
      <c r="ATM18" s="11"/>
      <c r="ATN18" s="12"/>
      <c r="ATO18" s="11"/>
      <c r="ATP18" s="18"/>
      <c r="ATQ18" s="17"/>
      <c r="ATR18" s="17"/>
      <c r="ATS18" s="17"/>
      <c r="ATT18" s="11"/>
      <c r="ATU18" s="11"/>
      <c r="ATV18" s="11"/>
      <c r="ATW18" s="11"/>
      <c r="ATX18" s="12"/>
      <c r="ATY18" s="11"/>
      <c r="ATZ18" s="18"/>
      <c r="AUA18" s="17"/>
      <c r="AUB18" s="17"/>
      <c r="AUC18" s="17"/>
      <c r="AUD18" s="11"/>
      <c r="AUE18" s="11"/>
      <c r="AUF18" s="11"/>
      <c r="AUG18" s="11"/>
      <c r="AUH18" s="12"/>
      <c r="AUI18" s="11"/>
      <c r="AUJ18" s="18"/>
      <c r="AUK18" s="17"/>
      <c r="AUL18" s="17"/>
      <c r="AUM18" s="17"/>
      <c r="AUN18" s="11"/>
      <c r="AUO18" s="11"/>
      <c r="AUP18" s="11"/>
      <c r="AUQ18" s="11"/>
      <c r="AUR18" s="12"/>
      <c r="AUS18" s="11"/>
      <c r="AUT18" s="18"/>
      <c r="AUU18" s="17"/>
      <c r="AUV18" s="17"/>
      <c r="AUW18" s="17"/>
      <c r="AUX18" s="11"/>
      <c r="AUY18" s="11"/>
      <c r="AUZ18" s="11"/>
      <c r="AVA18" s="11"/>
      <c r="AVB18" s="12"/>
      <c r="AVC18" s="11"/>
      <c r="AVD18" s="18"/>
      <c r="AVE18" s="17"/>
      <c r="AVF18" s="17"/>
      <c r="AVG18" s="17"/>
      <c r="AVH18" s="11"/>
      <c r="AVI18" s="11"/>
      <c r="AVJ18" s="11"/>
      <c r="AVK18" s="11"/>
      <c r="AVL18" s="12"/>
      <c r="AVM18" s="11"/>
      <c r="AVN18" s="18"/>
      <c r="AVO18" s="17"/>
      <c r="AVP18" s="17"/>
      <c r="AVQ18" s="17"/>
      <c r="AVR18" s="11"/>
      <c r="AVS18" s="11"/>
      <c r="AVT18" s="11"/>
      <c r="AVU18" s="11"/>
      <c r="AVV18" s="12"/>
      <c r="AVW18" s="11"/>
      <c r="AVX18" s="18"/>
      <c r="AVY18" s="17"/>
      <c r="AVZ18" s="17"/>
      <c r="AWA18" s="17"/>
      <c r="AWB18" s="11"/>
      <c r="AWC18" s="11"/>
      <c r="AWD18" s="11"/>
      <c r="AWE18" s="11"/>
      <c r="AWF18" s="12"/>
      <c r="AWG18" s="11"/>
      <c r="AWH18" s="18"/>
      <c r="AWI18" s="17"/>
      <c r="AWJ18" s="17"/>
      <c r="AWK18" s="17"/>
      <c r="AWL18" s="11"/>
      <c r="AWM18" s="11"/>
      <c r="AWN18" s="11"/>
      <c r="AWO18" s="11"/>
      <c r="AWP18" s="12"/>
      <c r="AWQ18" s="11"/>
      <c r="AWR18" s="18"/>
      <c r="AWS18" s="17"/>
      <c r="AWT18" s="17"/>
      <c r="AWU18" s="17"/>
      <c r="AWV18" s="11"/>
      <c r="AWW18" s="11"/>
      <c r="AWX18" s="11"/>
      <c r="AWY18" s="11"/>
      <c r="AWZ18" s="12"/>
      <c r="AXA18" s="11"/>
      <c r="AXB18" s="18"/>
      <c r="AXC18" s="17"/>
      <c r="AXD18" s="17"/>
      <c r="AXE18" s="17"/>
      <c r="AXF18" s="11"/>
      <c r="AXG18" s="11"/>
      <c r="AXH18" s="11"/>
      <c r="AXI18" s="11"/>
      <c r="AXJ18" s="12"/>
      <c r="AXK18" s="11"/>
      <c r="AXL18" s="18"/>
      <c r="AXM18" s="17"/>
      <c r="AXN18" s="17"/>
      <c r="AXO18" s="17"/>
      <c r="AXP18" s="11"/>
      <c r="AXQ18" s="11"/>
      <c r="AXR18" s="11"/>
      <c r="AXS18" s="11"/>
      <c r="AXT18" s="12"/>
      <c r="AXU18" s="11"/>
      <c r="AXV18" s="18"/>
      <c r="AXW18" s="17"/>
      <c r="AXX18" s="17"/>
      <c r="AXY18" s="17"/>
      <c r="AXZ18" s="11"/>
      <c r="AYA18" s="11"/>
      <c r="AYB18" s="11"/>
      <c r="AYC18" s="11"/>
      <c r="AYD18" s="12"/>
      <c r="AYE18" s="11"/>
      <c r="AYF18" s="18"/>
      <c r="AYG18" s="17"/>
      <c r="AYH18" s="17"/>
      <c r="AYI18" s="17"/>
      <c r="AYJ18" s="11"/>
      <c r="AYK18" s="11"/>
      <c r="AYL18" s="11"/>
      <c r="AYM18" s="11"/>
      <c r="AYN18" s="12"/>
      <c r="AYO18" s="11"/>
      <c r="AYP18" s="18"/>
      <c r="AYQ18" s="17"/>
      <c r="AYR18" s="17"/>
      <c r="AYS18" s="17"/>
      <c r="AYT18" s="11"/>
      <c r="AYU18" s="11"/>
      <c r="AYV18" s="11"/>
      <c r="AYW18" s="11"/>
      <c r="AYX18" s="12"/>
      <c r="AYY18" s="11"/>
      <c r="AYZ18" s="18"/>
      <c r="AZA18" s="17"/>
      <c r="AZB18" s="17"/>
      <c r="AZC18" s="17"/>
      <c r="AZD18" s="11"/>
      <c r="AZE18" s="11"/>
      <c r="AZF18" s="11"/>
      <c r="AZG18" s="11"/>
      <c r="AZH18" s="12"/>
      <c r="AZI18" s="11"/>
      <c r="AZJ18" s="18"/>
      <c r="AZK18" s="17"/>
      <c r="AZL18" s="17"/>
      <c r="AZM18" s="17"/>
      <c r="AZN18" s="11"/>
      <c r="AZO18" s="11"/>
      <c r="AZP18" s="11"/>
      <c r="AZQ18" s="11"/>
      <c r="AZR18" s="12"/>
      <c r="AZS18" s="11"/>
      <c r="AZT18" s="18"/>
      <c r="AZU18" s="17"/>
      <c r="AZV18" s="17"/>
      <c r="AZW18" s="17"/>
      <c r="AZX18" s="11"/>
      <c r="AZY18" s="11"/>
      <c r="AZZ18" s="11"/>
      <c r="BAA18" s="11"/>
      <c r="BAB18" s="12"/>
      <c r="BAC18" s="11"/>
      <c r="BAD18" s="18"/>
      <c r="BAE18" s="17"/>
      <c r="BAF18" s="17"/>
      <c r="BAG18" s="17"/>
      <c r="BAH18" s="11"/>
      <c r="BAI18" s="11"/>
      <c r="BAJ18" s="11"/>
      <c r="BAK18" s="11"/>
      <c r="BAL18" s="12"/>
      <c r="BAM18" s="11"/>
      <c r="BAN18" s="18"/>
      <c r="BAO18" s="17"/>
      <c r="BAP18" s="17"/>
      <c r="BAQ18" s="17"/>
      <c r="BAR18" s="11"/>
      <c r="BAS18" s="11"/>
      <c r="BAT18" s="11"/>
      <c r="BAU18" s="11"/>
      <c r="BAV18" s="12"/>
      <c r="BAW18" s="11"/>
      <c r="BAX18" s="18"/>
      <c r="BAY18" s="17"/>
      <c r="BAZ18" s="17"/>
      <c r="BBA18" s="17"/>
      <c r="BBB18" s="11"/>
      <c r="BBC18" s="11"/>
      <c r="BBD18" s="11"/>
      <c r="BBE18" s="11"/>
      <c r="BBF18" s="12"/>
      <c r="BBG18" s="11"/>
      <c r="BBH18" s="18"/>
      <c r="BBI18" s="17"/>
      <c r="BBJ18" s="17"/>
      <c r="BBK18" s="17"/>
      <c r="BBL18" s="11"/>
      <c r="BBM18" s="11"/>
      <c r="BBN18" s="11"/>
      <c r="BBO18" s="11"/>
      <c r="BBP18" s="12"/>
      <c r="BBQ18" s="11"/>
      <c r="BBR18" s="18"/>
      <c r="BBS18" s="17"/>
      <c r="BBT18" s="17"/>
      <c r="BBU18" s="17"/>
      <c r="BBV18" s="11"/>
      <c r="BBW18" s="11"/>
      <c r="BBX18" s="11"/>
      <c r="BBY18" s="11"/>
      <c r="BBZ18" s="12"/>
      <c r="BCA18" s="11"/>
      <c r="BCB18" s="18"/>
      <c r="BCC18" s="17"/>
      <c r="BCD18" s="17"/>
      <c r="BCE18" s="17"/>
      <c r="BCF18" s="11"/>
      <c r="BCG18" s="11"/>
      <c r="BCH18" s="11"/>
      <c r="BCI18" s="11"/>
      <c r="BCJ18" s="12"/>
      <c r="BCK18" s="11"/>
      <c r="BCL18" s="18"/>
      <c r="BCM18" s="17"/>
      <c r="BCN18" s="17"/>
      <c r="BCO18" s="17"/>
      <c r="BCP18" s="11"/>
      <c r="BCQ18" s="11"/>
      <c r="BCR18" s="11"/>
      <c r="BCS18" s="11"/>
      <c r="BCT18" s="12"/>
      <c r="BCU18" s="11"/>
      <c r="BCV18" s="18"/>
      <c r="BCW18" s="17"/>
      <c r="BCX18" s="17"/>
      <c r="BCY18" s="17"/>
      <c r="BCZ18" s="11"/>
      <c r="BDA18" s="11"/>
      <c r="BDB18" s="11"/>
      <c r="BDC18" s="11"/>
      <c r="BDD18" s="12"/>
      <c r="BDE18" s="11"/>
      <c r="BDF18" s="18"/>
      <c r="BDG18" s="17"/>
      <c r="BDH18" s="17"/>
      <c r="BDI18" s="17"/>
      <c r="BDJ18" s="11"/>
      <c r="BDK18" s="11"/>
      <c r="BDL18" s="11"/>
      <c r="BDM18" s="11"/>
      <c r="BDN18" s="12"/>
      <c r="BDO18" s="11"/>
      <c r="BDP18" s="18"/>
      <c r="BDQ18" s="17"/>
      <c r="BDR18" s="17"/>
      <c r="BDS18" s="17"/>
      <c r="BDT18" s="11"/>
      <c r="BDU18" s="11"/>
      <c r="BDV18" s="11"/>
      <c r="BDW18" s="11"/>
      <c r="BDX18" s="12"/>
      <c r="BDY18" s="11"/>
      <c r="BDZ18" s="18"/>
      <c r="BEA18" s="17"/>
      <c r="BEB18" s="17"/>
      <c r="BEC18" s="17"/>
      <c r="BED18" s="11"/>
      <c r="BEE18" s="11"/>
      <c r="BEF18" s="11"/>
      <c r="BEG18" s="11"/>
      <c r="BEH18" s="12"/>
      <c r="BEI18" s="11"/>
      <c r="BEJ18" s="18"/>
      <c r="BEK18" s="17"/>
      <c r="BEL18" s="17"/>
      <c r="BEM18" s="17"/>
      <c r="BEN18" s="11"/>
      <c r="BEO18" s="11"/>
      <c r="BEP18" s="11"/>
      <c r="BEQ18" s="11"/>
      <c r="BER18" s="12"/>
      <c r="BES18" s="11"/>
      <c r="BET18" s="18"/>
      <c r="BEU18" s="17"/>
      <c r="BEV18" s="17"/>
      <c r="BEW18" s="17"/>
      <c r="BEX18" s="11"/>
      <c r="BEY18" s="11"/>
      <c r="BEZ18" s="11"/>
      <c r="BFA18" s="11"/>
      <c r="BFB18" s="12"/>
      <c r="BFC18" s="11"/>
      <c r="BFD18" s="18"/>
      <c r="BFE18" s="17"/>
      <c r="BFF18" s="17"/>
      <c r="BFG18" s="17"/>
      <c r="BFH18" s="11"/>
      <c r="BFI18" s="11"/>
      <c r="BFJ18" s="11"/>
      <c r="BFK18" s="11"/>
      <c r="BFL18" s="12"/>
      <c r="BFM18" s="11"/>
      <c r="BFN18" s="18"/>
      <c r="BFO18" s="17"/>
      <c r="BFP18" s="17"/>
      <c r="BFQ18" s="17"/>
      <c r="BFR18" s="11"/>
      <c r="BFS18" s="11"/>
      <c r="BFT18" s="11"/>
      <c r="BFU18" s="11"/>
      <c r="BFV18" s="12"/>
      <c r="BFW18" s="11"/>
      <c r="BFX18" s="18"/>
      <c r="BFY18" s="17"/>
      <c r="BFZ18" s="17"/>
      <c r="BGA18" s="17"/>
      <c r="BGB18" s="11"/>
      <c r="BGC18" s="11"/>
      <c r="BGD18" s="11"/>
      <c r="BGE18" s="11"/>
      <c r="BGF18" s="12"/>
      <c r="BGG18" s="11"/>
      <c r="BGH18" s="18"/>
      <c r="BGI18" s="17"/>
      <c r="BGJ18" s="17"/>
      <c r="BGK18" s="17"/>
      <c r="BGL18" s="11"/>
      <c r="BGM18" s="11"/>
      <c r="BGN18" s="11"/>
      <c r="BGO18" s="11"/>
      <c r="BGP18" s="12"/>
      <c r="BGQ18" s="11"/>
      <c r="BGR18" s="18"/>
      <c r="BGS18" s="17"/>
      <c r="BGT18" s="17"/>
      <c r="BGU18" s="17"/>
      <c r="BGV18" s="11"/>
      <c r="BGW18" s="11"/>
      <c r="BGX18" s="11"/>
      <c r="BGY18" s="11"/>
      <c r="BGZ18" s="12"/>
      <c r="BHA18" s="11"/>
      <c r="BHB18" s="18"/>
      <c r="BHC18" s="17"/>
      <c r="BHD18" s="17"/>
      <c r="BHE18" s="17"/>
      <c r="BHF18" s="11"/>
      <c r="BHG18" s="11"/>
      <c r="BHH18" s="11"/>
      <c r="BHI18" s="11"/>
      <c r="BHJ18" s="12"/>
      <c r="BHK18" s="11"/>
      <c r="BHL18" s="18"/>
      <c r="BHM18" s="17"/>
      <c r="BHN18" s="17"/>
      <c r="BHO18" s="17"/>
      <c r="BHP18" s="11"/>
      <c r="BHQ18" s="11"/>
      <c r="BHR18" s="11"/>
      <c r="BHS18" s="11"/>
      <c r="BHT18" s="12"/>
      <c r="BHU18" s="11"/>
      <c r="BHV18" s="18"/>
      <c r="BHW18" s="17"/>
      <c r="BHX18" s="17"/>
      <c r="BHY18" s="17"/>
      <c r="BHZ18" s="11"/>
      <c r="BIA18" s="11"/>
      <c r="BIB18" s="11"/>
      <c r="BIC18" s="11"/>
      <c r="BID18" s="12"/>
      <c r="BIE18" s="11"/>
      <c r="BIF18" s="18"/>
      <c r="BIG18" s="17"/>
      <c r="BIH18" s="17"/>
      <c r="BII18" s="17"/>
      <c r="BIJ18" s="11"/>
      <c r="BIK18" s="11"/>
      <c r="BIL18" s="11"/>
      <c r="BIM18" s="11"/>
      <c r="BIN18" s="12"/>
      <c r="BIO18" s="11"/>
      <c r="BIP18" s="18"/>
      <c r="BIQ18" s="17"/>
      <c r="BIR18" s="17"/>
      <c r="BIS18" s="17"/>
      <c r="BIT18" s="11"/>
      <c r="BIU18" s="11"/>
      <c r="BIV18" s="11"/>
      <c r="BIW18" s="11"/>
      <c r="BIX18" s="12"/>
      <c r="BIY18" s="11"/>
      <c r="BIZ18" s="18"/>
      <c r="BJA18" s="17"/>
      <c r="BJB18" s="17"/>
      <c r="BJC18" s="17"/>
      <c r="BJD18" s="11"/>
      <c r="BJE18" s="11"/>
      <c r="BJF18" s="11"/>
      <c r="BJG18" s="11"/>
      <c r="BJH18" s="12"/>
      <c r="BJI18" s="11"/>
      <c r="BJJ18" s="18"/>
      <c r="BJK18" s="17"/>
      <c r="BJL18" s="17"/>
      <c r="BJM18" s="17"/>
      <c r="BJN18" s="11"/>
      <c r="BJO18" s="11"/>
      <c r="BJP18" s="11"/>
      <c r="BJQ18" s="11"/>
      <c r="BJR18" s="12"/>
      <c r="BJS18" s="11"/>
      <c r="BJT18" s="18"/>
      <c r="BJU18" s="17"/>
      <c r="BJV18" s="17"/>
      <c r="BJW18" s="17"/>
      <c r="BJX18" s="11"/>
      <c r="BJY18" s="11"/>
      <c r="BJZ18" s="11"/>
      <c r="BKA18" s="11"/>
      <c r="BKB18" s="12"/>
      <c r="BKC18" s="11"/>
      <c r="BKD18" s="18"/>
      <c r="BKE18" s="17"/>
      <c r="BKF18" s="17"/>
      <c r="BKG18" s="17"/>
      <c r="BKH18" s="11"/>
      <c r="BKI18" s="11"/>
      <c r="BKJ18" s="11"/>
      <c r="BKK18" s="11"/>
      <c r="BKL18" s="12"/>
      <c r="BKM18" s="11"/>
      <c r="BKN18" s="18"/>
      <c r="BKO18" s="17"/>
      <c r="BKP18" s="17"/>
      <c r="BKQ18" s="17"/>
      <c r="BKR18" s="11"/>
      <c r="BKS18" s="11"/>
      <c r="BKT18" s="11"/>
      <c r="BKU18" s="11"/>
      <c r="BKV18" s="12"/>
      <c r="BKW18" s="11"/>
      <c r="BKX18" s="18"/>
      <c r="BKY18" s="17"/>
      <c r="BKZ18" s="17"/>
      <c r="BLA18" s="17"/>
      <c r="BLB18" s="11"/>
      <c r="BLC18" s="11"/>
      <c r="BLD18" s="11"/>
      <c r="BLE18" s="11"/>
      <c r="BLF18" s="12"/>
      <c r="BLG18" s="11"/>
      <c r="BLH18" s="18"/>
      <c r="BLI18" s="17"/>
      <c r="BLJ18" s="17"/>
      <c r="BLK18" s="17"/>
      <c r="BLL18" s="11"/>
      <c r="BLM18" s="11"/>
      <c r="BLN18" s="11"/>
      <c r="BLO18" s="11"/>
      <c r="BLP18" s="12"/>
      <c r="BLQ18" s="11"/>
      <c r="BLR18" s="18"/>
      <c r="BLS18" s="17"/>
      <c r="BLT18" s="17"/>
      <c r="BLU18" s="17"/>
      <c r="BLV18" s="11"/>
      <c r="BLW18" s="11"/>
      <c r="BLX18" s="11"/>
      <c r="BLY18" s="11"/>
      <c r="BLZ18" s="12"/>
      <c r="BMA18" s="11"/>
      <c r="BMB18" s="18"/>
      <c r="BMC18" s="17"/>
      <c r="BMD18" s="17"/>
      <c r="BME18" s="17"/>
      <c r="BMF18" s="11"/>
      <c r="BMG18" s="11"/>
      <c r="BMH18" s="11"/>
      <c r="BMI18" s="11"/>
      <c r="BMJ18" s="12"/>
      <c r="BMK18" s="11"/>
      <c r="BML18" s="18"/>
      <c r="BMM18" s="17"/>
      <c r="BMN18" s="17"/>
      <c r="BMO18" s="17"/>
      <c r="BMP18" s="11"/>
      <c r="BMQ18" s="11"/>
      <c r="BMR18" s="11"/>
      <c r="BMS18" s="11"/>
      <c r="BMT18" s="12"/>
      <c r="BMU18" s="11"/>
      <c r="BMV18" s="18"/>
      <c r="BMW18" s="17"/>
      <c r="BMX18" s="17"/>
      <c r="BMY18" s="17"/>
      <c r="BMZ18" s="11"/>
      <c r="BNA18" s="11"/>
      <c r="BNB18" s="11"/>
      <c r="BNC18" s="11"/>
      <c r="BND18" s="12"/>
      <c r="BNE18" s="11"/>
      <c r="BNF18" s="18"/>
      <c r="BNG18" s="17"/>
      <c r="BNH18" s="17"/>
      <c r="BNI18" s="17"/>
      <c r="BNJ18" s="11"/>
      <c r="BNK18" s="11"/>
      <c r="BNL18" s="11"/>
      <c r="BNM18" s="11"/>
      <c r="BNN18" s="12"/>
      <c r="BNO18" s="11"/>
      <c r="BNP18" s="18"/>
      <c r="BNQ18" s="17"/>
      <c r="BNR18" s="17"/>
      <c r="BNS18" s="17"/>
      <c r="BNT18" s="11"/>
      <c r="BNU18" s="11"/>
      <c r="BNV18" s="11"/>
      <c r="BNW18" s="11"/>
      <c r="BNX18" s="12"/>
      <c r="BNY18" s="11"/>
      <c r="BNZ18" s="18"/>
      <c r="BOA18" s="17"/>
      <c r="BOB18" s="17"/>
      <c r="BOC18" s="17"/>
      <c r="BOD18" s="11"/>
      <c r="BOE18" s="11"/>
      <c r="BOF18" s="11"/>
      <c r="BOG18" s="11"/>
      <c r="BOH18" s="12"/>
      <c r="BOI18" s="11"/>
      <c r="BOJ18" s="18"/>
      <c r="BOK18" s="17"/>
      <c r="BOL18" s="17"/>
      <c r="BOM18" s="17"/>
      <c r="BON18" s="11"/>
      <c r="BOO18" s="11"/>
      <c r="BOP18" s="11"/>
      <c r="BOQ18" s="11"/>
      <c r="BOR18" s="12"/>
      <c r="BOS18" s="11"/>
      <c r="BOT18" s="18"/>
      <c r="BOU18" s="17"/>
      <c r="BOV18" s="17"/>
      <c r="BOW18" s="17"/>
      <c r="BOX18" s="11"/>
      <c r="BOY18" s="11"/>
      <c r="BOZ18" s="11"/>
      <c r="BPA18" s="11"/>
      <c r="BPB18" s="12"/>
      <c r="BPC18" s="11"/>
      <c r="BPD18" s="18"/>
      <c r="BPE18" s="17"/>
      <c r="BPF18" s="17"/>
      <c r="BPG18" s="17"/>
      <c r="BPH18" s="11"/>
      <c r="BPI18" s="11"/>
      <c r="BPJ18" s="11"/>
      <c r="BPK18" s="11"/>
      <c r="BPL18" s="12"/>
      <c r="BPM18" s="11"/>
      <c r="BPN18" s="18"/>
      <c r="BPO18" s="17"/>
      <c r="BPP18" s="17"/>
      <c r="BPQ18" s="17"/>
      <c r="BPR18" s="11"/>
      <c r="BPS18" s="11"/>
      <c r="BPT18" s="11"/>
      <c r="BPU18" s="11"/>
      <c r="BPV18" s="12"/>
      <c r="BPW18" s="11"/>
      <c r="BPX18" s="18"/>
      <c r="BPY18" s="17"/>
      <c r="BPZ18" s="17"/>
      <c r="BQA18" s="17"/>
      <c r="BQB18" s="11"/>
      <c r="BQC18" s="11"/>
      <c r="BQD18" s="11"/>
      <c r="BQE18" s="11"/>
      <c r="BQF18" s="12"/>
      <c r="BQG18" s="11"/>
      <c r="BQH18" s="18"/>
      <c r="BQI18" s="17"/>
      <c r="BQJ18" s="17"/>
      <c r="BQK18" s="17"/>
      <c r="BQL18" s="11"/>
      <c r="BQM18" s="11"/>
      <c r="BQN18" s="11"/>
      <c r="BQO18" s="11"/>
      <c r="BQP18" s="12"/>
      <c r="BQQ18" s="11"/>
      <c r="BQR18" s="18"/>
      <c r="BQS18" s="17"/>
      <c r="BQT18" s="17"/>
      <c r="BQU18" s="17"/>
      <c r="BQV18" s="11"/>
      <c r="BQW18" s="11"/>
      <c r="BQX18" s="11"/>
      <c r="BQY18" s="11"/>
      <c r="BQZ18" s="12"/>
      <c r="BRA18" s="11"/>
      <c r="BRB18" s="18"/>
      <c r="BRC18" s="17"/>
      <c r="BRD18" s="17"/>
      <c r="BRE18" s="17"/>
      <c r="BRF18" s="11"/>
      <c r="BRG18" s="11"/>
      <c r="BRH18" s="11"/>
      <c r="BRI18" s="11"/>
      <c r="BRJ18" s="12"/>
      <c r="BRK18" s="11"/>
      <c r="BRL18" s="18"/>
      <c r="BRM18" s="17"/>
      <c r="BRN18" s="17"/>
      <c r="BRO18" s="17"/>
      <c r="BRP18" s="11"/>
      <c r="BRQ18" s="11"/>
      <c r="BRR18" s="11"/>
      <c r="BRS18" s="11"/>
      <c r="BRT18" s="12"/>
      <c r="BRU18" s="11"/>
      <c r="BRV18" s="18"/>
      <c r="BRW18" s="17"/>
      <c r="BRX18" s="17"/>
      <c r="BRY18" s="17"/>
      <c r="BRZ18" s="11"/>
      <c r="BSA18" s="11"/>
      <c r="BSB18" s="11"/>
      <c r="BSC18" s="11"/>
      <c r="BSD18" s="12"/>
      <c r="BSE18" s="11"/>
      <c r="BSF18" s="18"/>
      <c r="BSG18" s="17"/>
      <c r="BSH18" s="17"/>
      <c r="BSI18" s="17"/>
      <c r="BSJ18" s="11"/>
      <c r="BSK18" s="11"/>
      <c r="BSL18" s="11"/>
      <c r="BSM18" s="11"/>
      <c r="BSN18" s="12"/>
      <c r="BSO18" s="11"/>
      <c r="BSP18" s="18"/>
      <c r="BSQ18" s="17"/>
      <c r="BSR18" s="17"/>
      <c r="BSS18" s="17"/>
      <c r="BST18" s="11"/>
      <c r="BSU18" s="11"/>
      <c r="BSV18" s="11"/>
      <c r="BSW18" s="11"/>
      <c r="BSX18" s="12"/>
      <c r="BSY18" s="11"/>
      <c r="BSZ18" s="18"/>
      <c r="BTA18" s="17"/>
      <c r="BTB18" s="17"/>
      <c r="BTC18" s="17"/>
      <c r="BTD18" s="11"/>
      <c r="BTE18" s="11"/>
      <c r="BTF18" s="11"/>
      <c r="BTG18" s="11"/>
      <c r="BTH18" s="12"/>
      <c r="BTI18" s="11"/>
      <c r="BTJ18" s="18"/>
      <c r="BTK18" s="17"/>
      <c r="BTL18" s="17"/>
      <c r="BTM18" s="17"/>
      <c r="BTN18" s="11"/>
      <c r="BTO18" s="11"/>
      <c r="BTP18" s="11"/>
      <c r="BTQ18" s="11"/>
      <c r="BTR18" s="12"/>
      <c r="BTS18" s="11"/>
      <c r="BTT18" s="18"/>
      <c r="BTU18" s="17"/>
      <c r="BTV18" s="17"/>
      <c r="BTW18" s="17"/>
      <c r="BTX18" s="11"/>
      <c r="BTY18" s="11"/>
      <c r="BTZ18" s="11"/>
      <c r="BUA18" s="11"/>
      <c r="BUB18" s="12"/>
      <c r="BUC18" s="11"/>
      <c r="BUD18" s="18"/>
      <c r="BUE18" s="17"/>
      <c r="BUF18" s="17"/>
      <c r="BUG18" s="17"/>
      <c r="BUH18" s="11"/>
      <c r="BUI18" s="11"/>
      <c r="BUJ18" s="11"/>
      <c r="BUK18" s="11"/>
      <c r="BUL18" s="12"/>
      <c r="BUM18" s="11"/>
      <c r="BUN18" s="18"/>
      <c r="BUO18" s="17"/>
      <c r="BUP18" s="17"/>
      <c r="BUQ18" s="17"/>
      <c r="BUR18" s="11"/>
      <c r="BUS18" s="11"/>
      <c r="BUT18" s="11"/>
      <c r="BUU18" s="11"/>
      <c r="BUV18" s="12"/>
      <c r="BUW18" s="11"/>
      <c r="BUX18" s="18"/>
      <c r="BUY18" s="17"/>
      <c r="BUZ18" s="17"/>
      <c r="BVA18" s="17"/>
      <c r="BVB18" s="11"/>
      <c r="BVC18" s="11"/>
      <c r="BVD18" s="11"/>
      <c r="BVE18" s="11"/>
      <c r="BVF18" s="12"/>
      <c r="BVG18" s="11"/>
      <c r="BVH18" s="18"/>
      <c r="BVI18" s="17"/>
      <c r="BVJ18" s="17"/>
      <c r="BVK18" s="17"/>
      <c r="BVL18" s="11"/>
      <c r="BVM18" s="11"/>
      <c r="BVN18" s="11"/>
      <c r="BVO18" s="11"/>
      <c r="BVP18" s="12"/>
      <c r="BVQ18" s="11"/>
      <c r="BVR18" s="18"/>
      <c r="BVS18" s="17"/>
      <c r="BVT18" s="17"/>
      <c r="BVU18" s="17"/>
      <c r="BVV18" s="11"/>
      <c r="BVW18" s="11"/>
      <c r="BVX18" s="11"/>
      <c r="BVY18" s="11"/>
      <c r="BVZ18" s="12"/>
      <c r="BWA18" s="11"/>
      <c r="BWB18" s="18"/>
      <c r="BWC18" s="17"/>
      <c r="BWD18" s="17"/>
      <c r="BWE18" s="17"/>
      <c r="BWF18" s="11"/>
      <c r="BWG18" s="11"/>
      <c r="BWH18" s="11"/>
      <c r="BWI18" s="11"/>
      <c r="BWJ18" s="12"/>
      <c r="BWK18" s="11"/>
      <c r="BWL18" s="18"/>
      <c r="BWM18" s="17"/>
      <c r="BWN18" s="17"/>
      <c r="BWO18" s="17"/>
      <c r="BWP18" s="11"/>
      <c r="BWQ18" s="11"/>
      <c r="BWR18" s="11"/>
      <c r="BWS18" s="11"/>
      <c r="BWT18" s="12"/>
      <c r="BWU18" s="11"/>
      <c r="BWV18" s="18"/>
      <c r="BWW18" s="17"/>
      <c r="BWX18" s="17"/>
      <c r="BWY18" s="17"/>
      <c r="BWZ18" s="11"/>
      <c r="BXA18" s="11"/>
      <c r="BXB18" s="11"/>
      <c r="BXC18" s="11"/>
      <c r="BXD18" s="12"/>
      <c r="BXE18" s="11"/>
      <c r="BXF18" s="18"/>
      <c r="BXG18" s="17"/>
      <c r="BXH18" s="17"/>
      <c r="BXI18" s="17"/>
      <c r="BXJ18" s="11"/>
      <c r="BXK18" s="11"/>
      <c r="BXL18" s="11"/>
      <c r="BXM18" s="11"/>
      <c r="BXN18" s="12"/>
      <c r="BXO18" s="11"/>
      <c r="BXP18" s="18"/>
      <c r="BXQ18" s="17"/>
      <c r="BXR18" s="17"/>
      <c r="BXS18" s="17"/>
      <c r="BXT18" s="11"/>
      <c r="BXU18" s="11"/>
      <c r="BXV18" s="11"/>
      <c r="BXW18" s="11"/>
      <c r="BXX18" s="12"/>
      <c r="BXY18" s="11"/>
      <c r="BXZ18" s="18"/>
      <c r="BYA18" s="17"/>
      <c r="BYB18" s="17"/>
      <c r="BYC18" s="17"/>
      <c r="BYD18" s="11"/>
      <c r="BYE18" s="11"/>
      <c r="BYF18" s="11"/>
      <c r="BYG18" s="11"/>
      <c r="BYH18" s="12"/>
      <c r="BYI18" s="11"/>
      <c r="BYJ18" s="18"/>
      <c r="BYK18" s="17"/>
      <c r="BYL18" s="17"/>
      <c r="BYM18" s="17"/>
      <c r="BYN18" s="11"/>
      <c r="BYO18" s="11"/>
      <c r="BYP18" s="11"/>
      <c r="BYQ18" s="11"/>
      <c r="BYR18" s="12"/>
      <c r="BYS18" s="11"/>
      <c r="BYT18" s="18"/>
      <c r="BYU18" s="17"/>
      <c r="BYV18" s="17"/>
      <c r="BYW18" s="17"/>
      <c r="BYX18" s="11"/>
      <c r="BYY18" s="11"/>
      <c r="BYZ18" s="11"/>
      <c r="BZA18" s="11"/>
      <c r="BZB18" s="12"/>
      <c r="BZC18" s="11"/>
      <c r="BZD18" s="18"/>
      <c r="BZE18" s="17"/>
      <c r="BZF18" s="17"/>
      <c r="BZG18" s="17"/>
      <c r="BZH18" s="11"/>
      <c r="BZI18" s="11"/>
      <c r="BZJ18" s="11"/>
      <c r="BZK18" s="11"/>
      <c r="BZL18" s="12"/>
      <c r="BZM18" s="11"/>
      <c r="BZN18" s="18"/>
      <c r="BZO18" s="17"/>
      <c r="BZP18" s="17"/>
      <c r="BZQ18" s="17"/>
      <c r="BZR18" s="11"/>
      <c r="BZS18" s="11"/>
      <c r="BZT18" s="11"/>
      <c r="BZU18" s="11"/>
      <c r="BZV18" s="12"/>
      <c r="BZW18" s="11"/>
      <c r="BZX18" s="18"/>
      <c r="BZY18" s="17"/>
      <c r="BZZ18" s="17"/>
      <c r="CAA18" s="17"/>
      <c r="CAB18" s="11"/>
      <c r="CAC18" s="11"/>
      <c r="CAD18" s="11"/>
      <c r="CAE18" s="11"/>
      <c r="CAF18" s="12"/>
      <c r="CAG18" s="11"/>
      <c r="CAH18" s="18"/>
      <c r="CAI18" s="17"/>
      <c r="CAJ18" s="17"/>
      <c r="CAK18" s="17"/>
      <c r="CAL18" s="11"/>
      <c r="CAM18" s="11"/>
      <c r="CAN18" s="11"/>
      <c r="CAO18" s="11"/>
      <c r="CAP18" s="12"/>
      <c r="CAQ18" s="11"/>
      <c r="CAR18" s="18"/>
      <c r="CAS18" s="17"/>
      <c r="CAT18" s="17"/>
      <c r="CAU18" s="17"/>
      <c r="CAV18" s="11"/>
      <c r="CAW18" s="11"/>
      <c r="CAX18" s="11"/>
      <c r="CAY18" s="11"/>
      <c r="CAZ18" s="12"/>
      <c r="CBA18" s="11"/>
      <c r="CBB18" s="18"/>
      <c r="CBC18" s="17"/>
      <c r="CBD18" s="17"/>
      <c r="CBE18" s="17"/>
      <c r="CBF18" s="11"/>
      <c r="CBG18" s="11"/>
      <c r="CBH18" s="11"/>
      <c r="CBI18" s="11"/>
      <c r="CBJ18" s="12"/>
      <c r="CBK18" s="11"/>
      <c r="CBL18" s="18"/>
      <c r="CBM18" s="17"/>
      <c r="CBN18" s="17"/>
      <c r="CBO18" s="17"/>
      <c r="CBP18" s="11"/>
      <c r="CBQ18" s="11"/>
      <c r="CBR18" s="11"/>
      <c r="CBS18" s="11"/>
      <c r="CBT18" s="12"/>
      <c r="CBU18" s="11"/>
      <c r="CBV18" s="18"/>
      <c r="CBW18" s="17"/>
      <c r="CBX18" s="17"/>
      <c r="CBY18" s="17"/>
      <c r="CBZ18" s="11"/>
      <c r="CCA18" s="11"/>
      <c r="CCB18" s="11"/>
      <c r="CCC18" s="11"/>
      <c r="CCD18" s="12"/>
      <c r="CCE18" s="11"/>
      <c r="CCF18" s="18"/>
      <c r="CCG18" s="17"/>
      <c r="CCH18" s="17"/>
      <c r="CCI18" s="17"/>
      <c r="CCJ18" s="11"/>
      <c r="CCK18" s="11"/>
      <c r="CCL18" s="11"/>
      <c r="CCM18" s="11"/>
      <c r="CCN18" s="12"/>
      <c r="CCO18" s="11"/>
      <c r="CCP18" s="18"/>
      <c r="CCQ18" s="17"/>
      <c r="CCR18" s="17"/>
      <c r="CCS18" s="17"/>
      <c r="CCT18" s="11"/>
      <c r="CCU18" s="11"/>
      <c r="CCV18" s="11"/>
      <c r="CCW18" s="11"/>
      <c r="CCX18" s="12"/>
      <c r="CCY18" s="11"/>
      <c r="CCZ18" s="18"/>
      <c r="CDA18" s="17"/>
      <c r="CDB18" s="17"/>
      <c r="CDC18" s="17"/>
      <c r="CDD18" s="11"/>
      <c r="CDE18" s="11"/>
      <c r="CDF18" s="11"/>
      <c r="CDG18" s="11"/>
      <c r="CDH18" s="12"/>
      <c r="CDI18" s="11"/>
      <c r="CDJ18" s="18"/>
      <c r="CDK18" s="17"/>
      <c r="CDL18" s="17"/>
      <c r="CDM18" s="17"/>
      <c r="CDN18" s="11"/>
      <c r="CDO18" s="11"/>
      <c r="CDP18" s="11"/>
      <c r="CDQ18" s="11"/>
      <c r="CDR18" s="12"/>
      <c r="CDS18" s="11"/>
      <c r="CDT18" s="18"/>
      <c r="CDU18" s="17"/>
      <c r="CDV18" s="17"/>
      <c r="CDW18" s="17"/>
      <c r="CDX18" s="11"/>
      <c r="CDY18" s="11"/>
      <c r="CDZ18" s="11"/>
      <c r="CEA18" s="11"/>
      <c r="CEB18" s="12"/>
      <c r="CEC18" s="11"/>
      <c r="CED18" s="18"/>
      <c r="CEE18" s="17"/>
      <c r="CEF18" s="17"/>
      <c r="CEG18" s="17"/>
      <c r="CEH18" s="11"/>
      <c r="CEI18" s="11"/>
      <c r="CEJ18" s="11"/>
      <c r="CEK18" s="11"/>
      <c r="CEL18" s="12"/>
      <c r="CEM18" s="11"/>
      <c r="CEN18" s="18"/>
      <c r="CEO18" s="17"/>
      <c r="CEP18" s="17"/>
      <c r="CEQ18" s="17"/>
      <c r="CER18" s="11"/>
      <c r="CES18" s="11"/>
      <c r="CET18" s="11"/>
      <c r="CEU18" s="11"/>
      <c r="CEV18" s="12"/>
      <c r="CEW18" s="11"/>
      <c r="CEX18" s="18"/>
      <c r="CEY18" s="17"/>
      <c r="CEZ18" s="17"/>
      <c r="CFA18" s="17"/>
      <c r="CFB18" s="11"/>
      <c r="CFC18" s="11"/>
      <c r="CFD18" s="11"/>
      <c r="CFE18" s="11"/>
      <c r="CFF18" s="12"/>
      <c r="CFG18" s="11"/>
      <c r="CFH18" s="18"/>
      <c r="CFI18" s="17"/>
      <c r="CFJ18" s="17"/>
      <c r="CFK18" s="17"/>
      <c r="CFL18" s="11"/>
      <c r="CFM18" s="11"/>
      <c r="CFN18" s="11"/>
      <c r="CFO18" s="11"/>
      <c r="CFP18" s="12"/>
      <c r="CFQ18" s="11"/>
      <c r="CFR18" s="18"/>
      <c r="CFS18" s="17"/>
      <c r="CFT18" s="17"/>
      <c r="CFU18" s="17"/>
      <c r="CFV18" s="11"/>
      <c r="CFW18" s="11"/>
      <c r="CFX18" s="11"/>
      <c r="CFY18" s="11"/>
      <c r="CFZ18" s="12"/>
      <c r="CGA18" s="11"/>
      <c r="CGB18" s="18"/>
      <c r="CGC18" s="17"/>
      <c r="CGD18" s="17"/>
      <c r="CGE18" s="17"/>
      <c r="CGF18" s="11"/>
      <c r="CGG18" s="11"/>
      <c r="CGH18" s="11"/>
      <c r="CGI18" s="11"/>
      <c r="CGJ18" s="12"/>
      <c r="CGK18" s="11"/>
      <c r="CGL18" s="18"/>
      <c r="CGM18" s="17"/>
      <c r="CGN18" s="17"/>
      <c r="CGO18" s="17"/>
      <c r="CGP18" s="11"/>
      <c r="CGQ18" s="11"/>
      <c r="CGR18" s="11"/>
      <c r="CGS18" s="11"/>
      <c r="CGT18" s="12"/>
      <c r="CGU18" s="11"/>
      <c r="CGV18" s="18"/>
      <c r="CGW18" s="17"/>
      <c r="CGX18" s="17"/>
      <c r="CGY18" s="17"/>
      <c r="CGZ18" s="11"/>
      <c r="CHA18" s="11"/>
      <c r="CHB18" s="11"/>
      <c r="CHC18" s="11"/>
      <c r="CHD18" s="12"/>
      <c r="CHE18" s="11"/>
      <c r="CHF18" s="18"/>
      <c r="CHG18" s="17"/>
      <c r="CHH18" s="17"/>
      <c r="CHI18" s="17"/>
      <c r="CHJ18" s="11"/>
      <c r="CHK18" s="11"/>
      <c r="CHL18" s="11"/>
      <c r="CHM18" s="11"/>
      <c r="CHN18" s="12"/>
      <c r="CHO18" s="11"/>
      <c r="CHP18" s="18"/>
      <c r="CHQ18" s="17"/>
      <c r="CHR18" s="17"/>
      <c r="CHS18" s="17"/>
      <c r="CHT18" s="11"/>
      <c r="CHU18" s="11"/>
      <c r="CHV18" s="11"/>
      <c r="CHW18" s="11"/>
      <c r="CHX18" s="12"/>
      <c r="CHY18" s="11"/>
      <c r="CHZ18" s="18"/>
      <c r="CIA18" s="17"/>
      <c r="CIB18" s="17"/>
      <c r="CIC18" s="17"/>
      <c r="CID18" s="11"/>
      <c r="CIE18" s="11"/>
      <c r="CIF18" s="11"/>
      <c r="CIG18" s="11"/>
      <c r="CIH18" s="12"/>
      <c r="CII18" s="11"/>
      <c r="CIJ18" s="18"/>
      <c r="CIK18" s="17"/>
      <c r="CIL18" s="17"/>
      <c r="CIM18" s="17"/>
      <c r="CIN18" s="11"/>
      <c r="CIO18" s="11"/>
      <c r="CIP18" s="11"/>
      <c r="CIQ18" s="11"/>
      <c r="CIR18" s="12"/>
      <c r="CIS18" s="11"/>
      <c r="CIT18" s="18"/>
      <c r="CIU18" s="17"/>
      <c r="CIV18" s="17"/>
      <c r="CIW18" s="17"/>
      <c r="CIX18" s="11"/>
      <c r="CIY18" s="11"/>
      <c r="CIZ18" s="11"/>
      <c r="CJA18" s="11"/>
      <c r="CJB18" s="12"/>
      <c r="CJC18" s="11"/>
      <c r="CJD18" s="18"/>
      <c r="CJE18" s="17"/>
      <c r="CJF18" s="17"/>
      <c r="CJG18" s="17"/>
      <c r="CJH18" s="11"/>
      <c r="CJI18" s="11"/>
      <c r="CJJ18" s="11"/>
      <c r="CJK18" s="11"/>
      <c r="CJL18" s="12"/>
      <c r="CJM18" s="11"/>
      <c r="CJN18" s="18"/>
      <c r="CJO18" s="17"/>
      <c r="CJP18" s="17"/>
      <c r="CJQ18" s="17"/>
      <c r="CJR18" s="11"/>
      <c r="CJS18" s="11"/>
      <c r="CJT18" s="11"/>
      <c r="CJU18" s="11"/>
      <c r="CJV18" s="12"/>
      <c r="CJW18" s="11"/>
      <c r="CJX18" s="18"/>
      <c r="CJY18" s="17"/>
      <c r="CJZ18" s="17"/>
      <c r="CKA18" s="17"/>
      <c r="CKB18" s="11"/>
      <c r="CKC18" s="11"/>
      <c r="CKD18" s="11"/>
      <c r="CKE18" s="11"/>
      <c r="CKF18" s="12"/>
      <c r="CKG18" s="11"/>
      <c r="CKH18" s="18"/>
      <c r="CKI18" s="17"/>
      <c r="CKJ18" s="17"/>
      <c r="CKK18" s="17"/>
      <c r="CKL18" s="11"/>
      <c r="CKM18" s="11"/>
      <c r="CKN18" s="11"/>
      <c r="CKO18" s="11"/>
      <c r="CKP18" s="12"/>
      <c r="CKQ18" s="11"/>
      <c r="CKR18" s="18"/>
      <c r="CKS18" s="17"/>
      <c r="CKT18" s="17"/>
      <c r="CKU18" s="17"/>
      <c r="CKV18" s="11"/>
      <c r="CKW18" s="11"/>
      <c r="CKX18" s="11"/>
      <c r="CKY18" s="11"/>
      <c r="CKZ18" s="12"/>
      <c r="CLA18" s="11"/>
      <c r="CLB18" s="18"/>
      <c r="CLC18" s="17"/>
      <c r="CLD18" s="17"/>
      <c r="CLE18" s="17"/>
      <c r="CLF18" s="11"/>
      <c r="CLG18" s="11"/>
      <c r="CLH18" s="11"/>
      <c r="CLI18" s="11"/>
      <c r="CLJ18" s="12"/>
      <c r="CLK18" s="11"/>
      <c r="CLL18" s="18"/>
      <c r="CLM18" s="17"/>
      <c r="CLN18" s="17"/>
      <c r="CLO18" s="17"/>
      <c r="CLP18" s="11"/>
      <c r="CLQ18" s="11"/>
      <c r="CLR18" s="11"/>
      <c r="CLS18" s="11"/>
      <c r="CLT18" s="12"/>
      <c r="CLU18" s="11"/>
      <c r="CLV18" s="18"/>
      <c r="CLW18" s="17"/>
      <c r="CLX18" s="17"/>
      <c r="CLY18" s="17"/>
      <c r="CLZ18" s="11"/>
      <c r="CMA18" s="11"/>
      <c r="CMB18" s="11"/>
      <c r="CMC18" s="11"/>
      <c r="CMD18" s="12"/>
      <c r="CME18" s="11"/>
      <c r="CMF18" s="18"/>
      <c r="CMG18" s="17"/>
      <c r="CMH18" s="17"/>
      <c r="CMI18" s="17"/>
      <c r="CMJ18" s="11"/>
      <c r="CMK18" s="11"/>
      <c r="CML18" s="11"/>
      <c r="CMM18" s="11"/>
      <c r="CMN18" s="12"/>
      <c r="CMO18" s="11"/>
      <c r="CMP18" s="18"/>
      <c r="CMQ18" s="17"/>
      <c r="CMR18" s="17"/>
      <c r="CMS18" s="17"/>
      <c r="CMT18" s="11"/>
      <c r="CMU18" s="11"/>
      <c r="CMV18" s="11"/>
      <c r="CMW18" s="11"/>
      <c r="CMX18" s="12"/>
      <c r="CMY18" s="11"/>
      <c r="CMZ18" s="18"/>
      <c r="CNA18" s="17"/>
      <c r="CNB18" s="17"/>
      <c r="CNC18" s="17"/>
      <c r="CND18" s="11"/>
      <c r="CNE18" s="11"/>
      <c r="CNF18" s="11"/>
      <c r="CNG18" s="11"/>
      <c r="CNH18" s="12"/>
      <c r="CNI18" s="11"/>
      <c r="CNJ18" s="18"/>
      <c r="CNK18" s="17"/>
      <c r="CNL18" s="17"/>
      <c r="CNM18" s="17"/>
      <c r="CNN18" s="11"/>
      <c r="CNO18" s="11"/>
      <c r="CNP18" s="11"/>
      <c r="CNQ18" s="11"/>
      <c r="CNR18" s="12"/>
      <c r="CNS18" s="11"/>
      <c r="CNT18" s="18"/>
      <c r="CNU18" s="17"/>
      <c r="CNV18" s="17"/>
      <c r="CNW18" s="17"/>
      <c r="CNX18" s="11"/>
      <c r="CNY18" s="11"/>
      <c r="CNZ18" s="11"/>
      <c r="COA18" s="11"/>
      <c r="COB18" s="12"/>
      <c r="COC18" s="11"/>
      <c r="COD18" s="18"/>
      <c r="COE18" s="17"/>
      <c r="COF18" s="17"/>
      <c r="COG18" s="17"/>
      <c r="COH18" s="11"/>
      <c r="COI18" s="11"/>
      <c r="COJ18" s="11"/>
      <c r="COK18" s="11"/>
      <c r="COL18" s="12"/>
      <c r="COM18" s="11"/>
      <c r="CON18" s="18"/>
      <c r="COO18" s="17"/>
      <c r="COP18" s="17"/>
      <c r="COQ18" s="17"/>
      <c r="COR18" s="11"/>
      <c r="COS18" s="11"/>
      <c r="COT18" s="11"/>
      <c r="COU18" s="11"/>
      <c r="COV18" s="12"/>
      <c r="COW18" s="11"/>
      <c r="COX18" s="18"/>
      <c r="COY18" s="17"/>
      <c r="COZ18" s="17"/>
      <c r="CPA18" s="17"/>
      <c r="CPB18" s="11"/>
      <c r="CPC18" s="11"/>
      <c r="CPD18" s="11"/>
      <c r="CPE18" s="11"/>
      <c r="CPF18" s="12"/>
      <c r="CPG18" s="11"/>
      <c r="CPH18" s="18"/>
      <c r="CPI18" s="17"/>
      <c r="CPJ18" s="17"/>
      <c r="CPK18" s="17"/>
      <c r="CPL18" s="11"/>
      <c r="CPM18" s="11"/>
      <c r="CPN18" s="11"/>
      <c r="CPO18" s="11"/>
      <c r="CPP18" s="12"/>
      <c r="CPQ18" s="11"/>
      <c r="CPR18" s="18"/>
      <c r="CPS18" s="17"/>
      <c r="CPT18" s="17"/>
      <c r="CPU18" s="17"/>
      <c r="CPV18" s="11"/>
      <c r="CPW18" s="11"/>
      <c r="CPX18" s="11"/>
      <c r="CPY18" s="11"/>
      <c r="CPZ18" s="12"/>
      <c r="CQA18" s="11"/>
      <c r="CQB18" s="18"/>
      <c r="CQC18" s="17"/>
      <c r="CQD18" s="17"/>
      <c r="CQE18" s="17"/>
      <c r="CQF18" s="11"/>
      <c r="CQG18" s="11"/>
      <c r="CQH18" s="11"/>
      <c r="CQI18" s="11"/>
      <c r="CQJ18" s="12"/>
      <c r="CQK18" s="11"/>
      <c r="CQL18" s="18"/>
      <c r="CQM18" s="17"/>
      <c r="CQN18" s="17"/>
      <c r="CQO18" s="17"/>
      <c r="CQP18" s="11"/>
      <c r="CQQ18" s="11"/>
      <c r="CQR18" s="11"/>
      <c r="CQS18" s="11"/>
      <c r="CQT18" s="12"/>
      <c r="CQU18" s="11"/>
      <c r="CQV18" s="18"/>
      <c r="CQW18" s="17"/>
      <c r="CQX18" s="17"/>
      <c r="CQY18" s="17"/>
      <c r="CQZ18" s="11"/>
      <c r="CRA18" s="11"/>
      <c r="CRB18" s="11"/>
      <c r="CRC18" s="11"/>
      <c r="CRD18" s="12"/>
      <c r="CRE18" s="11"/>
      <c r="CRF18" s="18"/>
      <c r="CRG18" s="17"/>
      <c r="CRH18" s="17"/>
      <c r="CRI18" s="17"/>
      <c r="CRJ18" s="11"/>
      <c r="CRK18" s="11"/>
      <c r="CRL18" s="11"/>
      <c r="CRM18" s="11"/>
      <c r="CRN18" s="12"/>
      <c r="CRO18" s="11"/>
      <c r="CRP18" s="18"/>
      <c r="CRQ18" s="17"/>
      <c r="CRR18" s="17"/>
      <c r="CRS18" s="17"/>
      <c r="CRT18" s="11"/>
      <c r="CRU18" s="11"/>
      <c r="CRV18" s="11"/>
      <c r="CRW18" s="11"/>
      <c r="CRX18" s="12"/>
      <c r="CRY18" s="11"/>
      <c r="CRZ18" s="18"/>
      <c r="CSA18" s="17"/>
      <c r="CSB18" s="17"/>
      <c r="CSC18" s="17"/>
      <c r="CSD18" s="11"/>
      <c r="CSE18" s="11"/>
      <c r="CSF18" s="11"/>
      <c r="CSG18" s="11"/>
      <c r="CSH18" s="12"/>
      <c r="CSI18" s="11"/>
      <c r="CSJ18" s="18"/>
      <c r="CSK18" s="17"/>
      <c r="CSL18" s="17"/>
      <c r="CSM18" s="17"/>
      <c r="CSN18" s="11"/>
      <c r="CSO18" s="11"/>
      <c r="CSP18" s="11"/>
      <c r="CSQ18" s="11"/>
      <c r="CSR18" s="12"/>
      <c r="CSS18" s="11"/>
      <c r="CST18" s="18"/>
      <c r="CSU18" s="17"/>
      <c r="CSV18" s="17"/>
      <c r="CSW18" s="17"/>
      <c r="CSX18" s="11"/>
      <c r="CSY18" s="11"/>
      <c r="CSZ18" s="11"/>
      <c r="CTA18" s="11"/>
      <c r="CTB18" s="12"/>
      <c r="CTC18" s="11"/>
      <c r="CTD18" s="18"/>
      <c r="CTE18" s="17"/>
      <c r="CTF18" s="17"/>
      <c r="CTG18" s="17"/>
      <c r="CTH18" s="11"/>
      <c r="CTI18" s="11"/>
      <c r="CTJ18" s="11"/>
      <c r="CTK18" s="11"/>
      <c r="CTL18" s="12"/>
      <c r="CTM18" s="11"/>
      <c r="CTN18" s="18"/>
      <c r="CTO18" s="17"/>
      <c r="CTP18" s="17"/>
      <c r="CTQ18" s="17"/>
      <c r="CTR18" s="11"/>
      <c r="CTS18" s="11"/>
      <c r="CTT18" s="11"/>
      <c r="CTU18" s="11"/>
      <c r="CTV18" s="12"/>
      <c r="CTW18" s="11"/>
      <c r="CTX18" s="18"/>
      <c r="CTY18" s="17"/>
      <c r="CTZ18" s="17"/>
      <c r="CUA18" s="17"/>
      <c r="CUB18" s="11"/>
      <c r="CUC18" s="11"/>
      <c r="CUD18" s="11"/>
      <c r="CUE18" s="11"/>
      <c r="CUF18" s="12"/>
      <c r="CUG18" s="11"/>
      <c r="CUH18" s="18"/>
      <c r="CUI18" s="17"/>
      <c r="CUJ18" s="17"/>
      <c r="CUK18" s="17"/>
      <c r="CUL18" s="11"/>
      <c r="CUM18" s="11"/>
      <c r="CUN18" s="11"/>
      <c r="CUO18" s="11"/>
      <c r="CUP18" s="12"/>
      <c r="CUQ18" s="11"/>
      <c r="CUR18" s="18"/>
      <c r="CUS18" s="17"/>
      <c r="CUT18" s="17"/>
      <c r="CUU18" s="17"/>
      <c r="CUV18" s="11"/>
      <c r="CUW18" s="11"/>
      <c r="CUX18" s="11"/>
      <c r="CUY18" s="11"/>
      <c r="CUZ18" s="12"/>
      <c r="CVA18" s="11"/>
      <c r="CVB18" s="18"/>
      <c r="CVC18" s="17"/>
      <c r="CVD18" s="17"/>
      <c r="CVE18" s="17"/>
      <c r="CVF18" s="11"/>
      <c r="CVG18" s="11"/>
      <c r="CVH18" s="11"/>
      <c r="CVI18" s="11"/>
      <c r="CVJ18" s="12"/>
      <c r="CVK18" s="11"/>
      <c r="CVL18" s="18"/>
      <c r="CVM18" s="17"/>
      <c r="CVN18" s="17"/>
      <c r="CVO18" s="17"/>
      <c r="CVP18" s="11"/>
      <c r="CVQ18" s="11"/>
      <c r="CVR18" s="11"/>
      <c r="CVS18" s="11"/>
      <c r="CVT18" s="12"/>
      <c r="CVU18" s="11"/>
      <c r="CVV18" s="18"/>
      <c r="CVW18" s="17"/>
      <c r="CVX18" s="17"/>
      <c r="CVY18" s="17"/>
      <c r="CVZ18" s="11"/>
      <c r="CWA18" s="11"/>
      <c r="CWB18" s="11"/>
      <c r="CWC18" s="11"/>
      <c r="CWD18" s="12"/>
      <c r="CWE18" s="11"/>
      <c r="CWF18" s="18"/>
      <c r="CWG18" s="17"/>
      <c r="CWH18" s="17"/>
      <c r="CWI18" s="17"/>
      <c r="CWJ18" s="11"/>
      <c r="CWK18" s="11"/>
      <c r="CWL18" s="11"/>
      <c r="CWM18" s="11"/>
      <c r="CWN18" s="12"/>
      <c r="CWO18" s="11"/>
      <c r="CWP18" s="18"/>
      <c r="CWQ18" s="17"/>
      <c r="CWR18" s="17"/>
      <c r="CWS18" s="17"/>
      <c r="CWT18" s="11"/>
      <c r="CWU18" s="11"/>
      <c r="CWV18" s="11"/>
      <c r="CWW18" s="11"/>
      <c r="CWX18" s="12"/>
      <c r="CWY18" s="11"/>
      <c r="CWZ18" s="18"/>
      <c r="CXA18" s="17"/>
      <c r="CXB18" s="17"/>
      <c r="CXC18" s="17"/>
      <c r="CXD18" s="11"/>
      <c r="CXE18" s="11"/>
      <c r="CXF18" s="11"/>
      <c r="CXG18" s="11"/>
      <c r="CXH18" s="12"/>
      <c r="CXI18" s="11"/>
      <c r="CXJ18" s="18"/>
      <c r="CXK18" s="17"/>
      <c r="CXL18" s="17"/>
      <c r="CXM18" s="17"/>
      <c r="CXN18" s="11"/>
      <c r="CXO18" s="11"/>
      <c r="CXP18" s="11"/>
      <c r="CXQ18" s="11"/>
      <c r="CXR18" s="12"/>
      <c r="CXS18" s="11"/>
      <c r="CXT18" s="18"/>
      <c r="CXU18" s="17"/>
      <c r="CXV18" s="17"/>
      <c r="CXW18" s="17"/>
      <c r="CXX18" s="11"/>
      <c r="CXY18" s="11"/>
      <c r="CXZ18" s="11"/>
      <c r="CYA18" s="11"/>
      <c r="CYB18" s="12"/>
      <c r="CYC18" s="11"/>
      <c r="CYD18" s="18"/>
      <c r="CYE18" s="17"/>
      <c r="CYF18" s="17"/>
      <c r="CYG18" s="17"/>
      <c r="CYH18" s="11"/>
      <c r="CYI18" s="11"/>
      <c r="CYJ18" s="11"/>
      <c r="CYK18" s="11"/>
      <c r="CYL18" s="12"/>
      <c r="CYM18" s="11"/>
      <c r="CYN18" s="18"/>
      <c r="CYO18" s="17"/>
      <c r="CYP18" s="17"/>
      <c r="CYQ18" s="17"/>
      <c r="CYR18" s="11"/>
      <c r="CYS18" s="11"/>
      <c r="CYT18" s="11"/>
      <c r="CYU18" s="11"/>
      <c r="CYV18" s="12"/>
      <c r="CYW18" s="11"/>
      <c r="CYX18" s="18"/>
      <c r="CYY18" s="17"/>
      <c r="CYZ18" s="17"/>
      <c r="CZA18" s="17"/>
      <c r="CZB18" s="11"/>
      <c r="CZC18" s="11"/>
      <c r="CZD18" s="11"/>
      <c r="CZE18" s="11"/>
      <c r="CZF18" s="12"/>
      <c r="CZG18" s="11"/>
      <c r="CZH18" s="18"/>
      <c r="CZI18" s="17"/>
      <c r="CZJ18" s="17"/>
      <c r="CZK18" s="17"/>
      <c r="CZL18" s="11"/>
      <c r="CZM18" s="11"/>
      <c r="CZN18" s="11"/>
      <c r="CZO18" s="11"/>
      <c r="CZP18" s="12"/>
      <c r="CZQ18" s="11"/>
      <c r="CZR18" s="18"/>
      <c r="CZS18" s="17"/>
      <c r="CZT18" s="17"/>
      <c r="CZU18" s="17"/>
      <c r="CZV18" s="11"/>
      <c r="CZW18" s="11"/>
      <c r="CZX18" s="11"/>
      <c r="CZY18" s="11"/>
      <c r="CZZ18" s="12"/>
      <c r="DAA18" s="11"/>
      <c r="DAB18" s="18"/>
      <c r="DAC18" s="17"/>
      <c r="DAD18" s="17"/>
      <c r="DAE18" s="17"/>
      <c r="DAF18" s="11"/>
      <c r="DAG18" s="11"/>
      <c r="DAH18" s="11"/>
      <c r="DAI18" s="11"/>
      <c r="DAJ18" s="12"/>
      <c r="DAK18" s="11"/>
      <c r="DAL18" s="18"/>
      <c r="DAM18" s="17"/>
      <c r="DAN18" s="17"/>
      <c r="DAO18" s="17"/>
      <c r="DAP18" s="11"/>
      <c r="DAQ18" s="11"/>
      <c r="DAR18" s="11"/>
      <c r="DAS18" s="11"/>
      <c r="DAT18" s="12"/>
      <c r="DAU18" s="11"/>
      <c r="DAV18" s="18"/>
      <c r="DAW18" s="17"/>
      <c r="DAX18" s="17"/>
      <c r="DAY18" s="17"/>
      <c r="DAZ18" s="11"/>
      <c r="DBA18" s="11"/>
      <c r="DBB18" s="11"/>
      <c r="DBC18" s="11"/>
      <c r="DBD18" s="12"/>
      <c r="DBE18" s="11"/>
      <c r="DBF18" s="18"/>
      <c r="DBG18" s="17"/>
      <c r="DBH18" s="17"/>
      <c r="DBI18" s="17"/>
      <c r="DBJ18" s="11"/>
      <c r="DBK18" s="11"/>
      <c r="DBL18" s="11"/>
      <c r="DBM18" s="11"/>
      <c r="DBN18" s="12"/>
      <c r="DBO18" s="11"/>
      <c r="DBP18" s="18"/>
      <c r="DBQ18" s="17"/>
      <c r="DBR18" s="17"/>
      <c r="DBS18" s="17"/>
      <c r="DBT18" s="11"/>
      <c r="DBU18" s="11"/>
      <c r="DBV18" s="11"/>
      <c r="DBW18" s="11"/>
      <c r="DBX18" s="12"/>
      <c r="DBY18" s="11"/>
      <c r="DBZ18" s="18"/>
      <c r="DCA18" s="17"/>
      <c r="DCB18" s="17"/>
      <c r="DCC18" s="17"/>
      <c r="DCD18" s="11"/>
      <c r="DCE18" s="11"/>
      <c r="DCF18" s="11"/>
      <c r="DCG18" s="11"/>
      <c r="DCH18" s="12"/>
      <c r="DCI18" s="11"/>
      <c r="DCJ18" s="18"/>
      <c r="DCK18" s="17"/>
      <c r="DCL18" s="17"/>
      <c r="DCM18" s="17"/>
      <c r="DCN18" s="11"/>
      <c r="DCO18" s="11"/>
      <c r="DCP18" s="11"/>
      <c r="DCQ18" s="11"/>
      <c r="DCR18" s="12"/>
      <c r="DCS18" s="11"/>
      <c r="DCT18" s="18"/>
      <c r="DCU18" s="17"/>
      <c r="DCV18" s="17"/>
      <c r="DCW18" s="17"/>
      <c r="DCX18" s="11"/>
      <c r="DCY18" s="11"/>
      <c r="DCZ18" s="11"/>
      <c r="DDA18" s="11"/>
      <c r="DDB18" s="12"/>
      <c r="DDC18" s="11"/>
      <c r="DDD18" s="18"/>
      <c r="DDE18" s="17"/>
      <c r="DDF18" s="17"/>
      <c r="DDG18" s="17"/>
      <c r="DDH18" s="11"/>
      <c r="DDI18" s="11"/>
      <c r="DDJ18" s="11"/>
      <c r="DDK18" s="11"/>
      <c r="DDL18" s="12"/>
      <c r="DDM18" s="11"/>
      <c r="DDN18" s="18"/>
      <c r="DDO18" s="17"/>
      <c r="DDP18" s="17"/>
      <c r="DDQ18" s="17"/>
      <c r="DDR18" s="11"/>
      <c r="DDS18" s="11"/>
      <c r="DDT18" s="11"/>
      <c r="DDU18" s="11"/>
      <c r="DDV18" s="12"/>
      <c r="DDW18" s="11"/>
      <c r="DDX18" s="18"/>
      <c r="DDY18" s="17"/>
      <c r="DDZ18" s="17"/>
      <c r="DEA18" s="17"/>
      <c r="DEB18" s="11"/>
      <c r="DEC18" s="11"/>
      <c r="DED18" s="11"/>
      <c r="DEE18" s="11"/>
      <c r="DEF18" s="12"/>
      <c r="DEG18" s="11"/>
      <c r="DEH18" s="18"/>
      <c r="DEI18" s="17"/>
      <c r="DEJ18" s="17"/>
      <c r="DEK18" s="17"/>
      <c r="DEL18" s="11"/>
      <c r="DEM18" s="11"/>
      <c r="DEN18" s="11"/>
      <c r="DEO18" s="11"/>
      <c r="DEP18" s="12"/>
      <c r="DEQ18" s="11"/>
      <c r="DER18" s="18"/>
      <c r="DES18" s="17"/>
      <c r="DET18" s="17"/>
      <c r="DEU18" s="17"/>
      <c r="DEV18" s="11"/>
      <c r="DEW18" s="11"/>
      <c r="DEX18" s="11"/>
      <c r="DEY18" s="11"/>
      <c r="DEZ18" s="12"/>
      <c r="DFA18" s="11"/>
      <c r="DFB18" s="18"/>
      <c r="DFC18" s="17"/>
      <c r="DFD18" s="17"/>
      <c r="DFE18" s="17"/>
      <c r="DFF18" s="11"/>
      <c r="DFG18" s="11"/>
      <c r="DFH18" s="11"/>
      <c r="DFI18" s="11"/>
      <c r="DFJ18" s="12"/>
      <c r="DFK18" s="11"/>
      <c r="DFL18" s="18"/>
      <c r="DFM18" s="17"/>
      <c r="DFN18" s="17"/>
      <c r="DFO18" s="17"/>
      <c r="DFP18" s="11"/>
      <c r="DFQ18" s="11"/>
      <c r="DFR18" s="11"/>
      <c r="DFS18" s="11"/>
      <c r="DFT18" s="12"/>
      <c r="DFU18" s="11"/>
      <c r="DFV18" s="18"/>
      <c r="DFW18" s="17"/>
      <c r="DFX18" s="17"/>
      <c r="DFY18" s="17"/>
      <c r="DFZ18" s="11"/>
      <c r="DGA18" s="11"/>
      <c r="DGB18" s="11"/>
      <c r="DGC18" s="11"/>
      <c r="DGD18" s="12"/>
      <c r="DGE18" s="11"/>
      <c r="DGF18" s="18"/>
      <c r="DGG18" s="17"/>
      <c r="DGH18" s="17"/>
      <c r="DGI18" s="17"/>
      <c r="DGJ18" s="11"/>
      <c r="DGK18" s="11"/>
      <c r="DGL18" s="11"/>
      <c r="DGM18" s="11"/>
      <c r="DGN18" s="12"/>
      <c r="DGO18" s="11"/>
      <c r="DGP18" s="18"/>
      <c r="DGQ18" s="17"/>
      <c r="DGR18" s="17"/>
      <c r="DGS18" s="17"/>
      <c r="DGT18" s="11"/>
      <c r="DGU18" s="11"/>
      <c r="DGV18" s="11"/>
      <c r="DGW18" s="11"/>
      <c r="DGX18" s="12"/>
      <c r="DGY18" s="11"/>
      <c r="DGZ18" s="18"/>
      <c r="DHA18" s="17"/>
      <c r="DHB18" s="17"/>
      <c r="DHC18" s="17"/>
      <c r="DHD18" s="11"/>
      <c r="DHE18" s="11"/>
      <c r="DHF18" s="11"/>
      <c r="DHG18" s="11"/>
      <c r="DHH18" s="12"/>
      <c r="DHI18" s="11"/>
      <c r="DHJ18" s="18"/>
      <c r="DHK18" s="17"/>
      <c r="DHL18" s="17"/>
      <c r="DHM18" s="17"/>
      <c r="DHN18" s="11"/>
      <c r="DHO18" s="11"/>
      <c r="DHP18" s="11"/>
      <c r="DHQ18" s="11"/>
      <c r="DHR18" s="12"/>
      <c r="DHS18" s="11"/>
      <c r="DHT18" s="18"/>
      <c r="DHU18" s="17"/>
      <c r="DHV18" s="17"/>
      <c r="DHW18" s="17"/>
      <c r="DHX18" s="11"/>
      <c r="DHY18" s="11"/>
      <c r="DHZ18" s="11"/>
      <c r="DIA18" s="11"/>
      <c r="DIB18" s="12"/>
      <c r="DIC18" s="11"/>
      <c r="DID18" s="18"/>
      <c r="DIE18" s="17"/>
      <c r="DIF18" s="17"/>
      <c r="DIG18" s="17"/>
      <c r="DIH18" s="11"/>
      <c r="DII18" s="11"/>
      <c r="DIJ18" s="11"/>
      <c r="DIK18" s="11"/>
      <c r="DIL18" s="12"/>
      <c r="DIM18" s="11"/>
      <c r="DIN18" s="18"/>
      <c r="DIO18" s="17"/>
      <c r="DIP18" s="17"/>
      <c r="DIQ18" s="17"/>
      <c r="DIR18" s="11"/>
      <c r="DIS18" s="11"/>
      <c r="DIT18" s="11"/>
      <c r="DIU18" s="11"/>
      <c r="DIV18" s="12"/>
      <c r="DIW18" s="11"/>
      <c r="DIX18" s="18"/>
      <c r="DIY18" s="17"/>
      <c r="DIZ18" s="17"/>
      <c r="DJA18" s="17"/>
      <c r="DJB18" s="11"/>
      <c r="DJC18" s="11"/>
      <c r="DJD18" s="11"/>
      <c r="DJE18" s="11"/>
      <c r="DJF18" s="12"/>
      <c r="DJG18" s="11"/>
      <c r="DJH18" s="18"/>
      <c r="DJI18" s="17"/>
      <c r="DJJ18" s="17"/>
      <c r="DJK18" s="17"/>
      <c r="DJL18" s="11"/>
      <c r="DJM18" s="11"/>
      <c r="DJN18" s="11"/>
      <c r="DJO18" s="11"/>
      <c r="DJP18" s="12"/>
      <c r="DJQ18" s="11"/>
      <c r="DJR18" s="18"/>
      <c r="DJS18" s="17"/>
      <c r="DJT18" s="17"/>
      <c r="DJU18" s="17"/>
      <c r="DJV18" s="11"/>
      <c r="DJW18" s="11"/>
      <c r="DJX18" s="11"/>
      <c r="DJY18" s="11"/>
      <c r="DJZ18" s="12"/>
      <c r="DKA18" s="11"/>
      <c r="DKB18" s="18"/>
      <c r="DKC18" s="17"/>
      <c r="DKD18" s="17"/>
      <c r="DKE18" s="17"/>
      <c r="DKF18" s="11"/>
      <c r="DKG18" s="11"/>
      <c r="DKH18" s="11"/>
      <c r="DKI18" s="11"/>
      <c r="DKJ18" s="12"/>
      <c r="DKK18" s="11"/>
      <c r="DKL18" s="18"/>
      <c r="DKM18" s="17"/>
      <c r="DKN18" s="17"/>
      <c r="DKO18" s="17"/>
      <c r="DKP18" s="11"/>
      <c r="DKQ18" s="11"/>
      <c r="DKR18" s="11"/>
      <c r="DKS18" s="11"/>
      <c r="DKT18" s="12"/>
      <c r="DKU18" s="11"/>
      <c r="DKV18" s="18"/>
      <c r="DKW18" s="17"/>
      <c r="DKX18" s="17"/>
      <c r="DKY18" s="17"/>
      <c r="DKZ18" s="11"/>
      <c r="DLA18" s="11"/>
      <c r="DLB18" s="11"/>
      <c r="DLC18" s="11"/>
      <c r="DLD18" s="12"/>
      <c r="DLE18" s="11"/>
      <c r="DLF18" s="18"/>
      <c r="DLG18" s="17"/>
      <c r="DLH18" s="17"/>
      <c r="DLI18" s="17"/>
      <c r="DLJ18" s="11"/>
      <c r="DLK18" s="11"/>
      <c r="DLL18" s="11"/>
      <c r="DLM18" s="11"/>
      <c r="DLN18" s="12"/>
      <c r="DLO18" s="11"/>
      <c r="DLP18" s="18"/>
      <c r="DLQ18" s="17"/>
      <c r="DLR18" s="17"/>
      <c r="DLS18" s="17"/>
      <c r="DLT18" s="11"/>
      <c r="DLU18" s="11"/>
      <c r="DLV18" s="11"/>
      <c r="DLW18" s="11"/>
      <c r="DLX18" s="12"/>
      <c r="DLY18" s="11"/>
      <c r="DLZ18" s="18"/>
      <c r="DMA18" s="17"/>
      <c r="DMB18" s="17"/>
      <c r="DMC18" s="17"/>
      <c r="DMD18" s="11"/>
      <c r="DME18" s="11"/>
      <c r="DMF18" s="11"/>
      <c r="DMG18" s="11"/>
      <c r="DMH18" s="12"/>
      <c r="DMI18" s="11"/>
      <c r="DMJ18" s="18"/>
      <c r="DMK18" s="17"/>
      <c r="DML18" s="17"/>
      <c r="DMM18" s="17"/>
      <c r="DMN18" s="11"/>
      <c r="DMO18" s="11"/>
      <c r="DMP18" s="11"/>
      <c r="DMQ18" s="11"/>
      <c r="DMR18" s="12"/>
      <c r="DMS18" s="11"/>
      <c r="DMT18" s="18"/>
      <c r="DMU18" s="17"/>
      <c r="DMV18" s="17"/>
      <c r="DMW18" s="17"/>
      <c r="DMX18" s="11"/>
      <c r="DMY18" s="11"/>
      <c r="DMZ18" s="11"/>
      <c r="DNA18" s="11"/>
      <c r="DNB18" s="12"/>
      <c r="DNC18" s="11"/>
      <c r="DND18" s="18"/>
      <c r="DNE18" s="17"/>
      <c r="DNF18" s="17"/>
      <c r="DNG18" s="17"/>
      <c r="DNH18" s="11"/>
      <c r="DNI18" s="11"/>
      <c r="DNJ18" s="11"/>
      <c r="DNK18" s="11"/>
      <c r="DNL18" s="12"/>
      <c r="DNM18" s="11"/>
      <c r="DNN18" s="18"/>
      <c r="DNO18" s="17"/>
      <c r="DNP18" s="17"/>
      <c r="DNQ18" s="17"/>
      <c r="DNR18" s="11"/>
      <c r="DNS18" s="11"/>
      <c r="DNT18" s="11"/>
      <c r="DNU18" s="11"/>
      <c r="DNV18" s="12"/>
      <c r="DNW18" s="11"/>
      <c r="DNX18" s="18"/>
      <c r="DNY18" s="17"/>
      <c r="DNZ18" s="17"/>
      <c r="DOA18" s="17"/>
      <c r="DOB18" s="11"/>
      <c r="DOC18" s="11"/>
      <c r="DOD18" s="11"/>
      <c r="DOE18" s="11"/>
      <c r="DOF18" s="12"/>
      <c r="DOG18" s="11"/>
      <c r="DOH18" s="18"/>
      <c r="DOI18" s="17"/>
      <c r="DOJ18" s="17"/>
      <c r="DOK18" s="17"/>
      <c r="DOL18" s="11"/>
      <c r="DOM18" s="11"/>
      <c r="DON18" s="11"/>
      <c r="DOO18" s="11"/>
      <c r="DOP18" s="12"/>
      <c r="DOQ18" s="11"/>
      <c r="DOR18" s="18"/>
      <c r="DOS18" s="17"/>
      <c r="DOT18" s="17"/>
      <c r="DOU18" s="17"/>
      <c r="DOV18" s="11"/>
      <c r="DOW18" s="11"/>
      <c r="DOX18" s="11"/>
      <c r="DOY18" s="11"/>
      <c r="DOZ18" s="12"/>
      <c r="DPA18" s="11"/>
      <c r="DPB18" s="18"/>
      <c r="DPC18" s="17"/>
      <c r="DPD18" s="17"/>
      <c r="DPE18" s="17"/>
      <c r="DPF18" s="11"/>
      <c r="DPG18" s="11"/>
      <c r="DPH18" s="11"/>
      <c r="DPI18" s="11"/>
      <c r="DPJ18" s="12"/>
      <c r="DPK18" s="11"/>
      <c r="DPL18" s="18"/>
      <c r="DPM18" s="17"/>
      <c r="DPN18" s="17"/>
      <c r="DPO18" s="17"/>
      <c r="DPP18" s="11"/>
      <c r="DPQ18" s="11"/>
      <c r="DPR18" s="11"/>
      <c r="DPS18" s="11"/>
      <c r="DPT18" s="12"/>
      <c r="DPU18" s="11"/>
      <c r="DPV18" s="18"/>
      <c r="DPW18" s="17"/>
      <c r="DPX18" s="17"/>
      <c r="DPY18" s="17"/>
      <c r="DPZ18" s="11"/>
      <c r="DQA18" s="11"/>
      <c r="DQB18" s="11"/>
      <c r="DQC18" s="11"/>
      <c r="DQD18" s="12"/>
      <c r="DQE18" s="11"/>
      <c r="DQF18" s="18"/>
      <c r="DQG18" s="17"/>
      <c r="DQH18" s="17"/>
      <c r="DQI18" s="17"/>
      <c r="DQJ18" s="11"/>
      <c r="DQK18" s="11"/>
      <c r="DQL18" s="11"/>
      <c r="DQM18" s="11"/>
      <c r="DQN18" s="12"/>
      <c r="DQO18" s="11"/>
      <c r="DQP18" s="18"/>
      <c r="DQQ18" s="17"/>
      <c r="DQR18" s="17"/>
      <c r="DQS18" s="17"/>
      <c r="DQT18" s="11"/>
      <c r="DQU18" s="11"/>
      <c r="DQV18" s="11"/>
      <c r="DQW18" s="11"/>
      <c r="DQX18" s="12"/>
      <c r="DQY18" s="11"/>
      <c r="DQZ18" s="18"/>
      <c r="DRA18" s="17"/>
      <c r="DRB18" s="17"/>
      <c r="DRC18" s="17"/>
      <c r="DRD18" s="11"/>
      <c r="DRE18" s="11"/>
      <c r="DRF18" s="11"/>
      <c r="DRG18" s="11"/>
      <c r="DRH18" s="12"/>
      <c r="DRI18" s="11"/>
      <c r="DRJ18" s="18"/>
      <c r="DRK18" s="17"/>
      <c r="DRL18" s="17"/>
      <c r="DRM18" s="17"/>
      <c r="DRN18" s="11"/>
      <c r="DRO18" s="11"/>
      <c r="DRP18" s="11"/>
      <c r="DRQ18" s="11"/>
      <c r="DRR18" s="12"/>
      <c r="DRS18" s="11"/>
      <c r="DRT18" s="18"/>
      <c r="DRU18" s="17"/>
      <c r="DRV18" s="17"/>
      <c r="DRW18" s="17"/>
      <c r="DRX18" s="11"/>
      <c r="DRY18" s="11"/>
      <c r="DRZ18" s="11"/>
      <c r="DSA18" s="11"/>
      <c r="DSB18" s="12"/>
      <c r="DSC18" s="11"/>
      <c r="DSD18" s="18"/>
      <c r="DSE18" s="17"/>
      <c r="DSF18" s="17"/>
      <c r="DSG18" s="17"/>
      <c r="DSH18" s="11"/>
      <c r="DSI18" s="11"/>
      <c r="DSJ18" s="11"/>
      <c r="DSK18" s="11"/>
      <c r="DSL18" s="12"/>
      <c r="DSM18" s="11"/>
      <c r="DSN18" s="18"/>
      <c r="DSO18" s="17"/>
      <c r="DSP18" s="17"/>
      <c r="DSQ18" s="17"/>
      <c r="DSR18" s="11"/>
      <c r="DSS18" s="11"/>
      <c r="DST18" s="11"/>
      <c r="DSU18" s="11"/>
      <c r="DSV18" s="12"/>
      <c r="DSW18" s="11"/>
      <c r="DSX18" s="18"/>
      <c r="DSY18" s="17"/>
      <c r="DSZ18" s="17"/>
      <c r="DTA18" s="17"/>
      <c r="DTB18" s="11"/>
      <c r="DTC18" s="11"/>
      <c r="DTD18" s="11"/>
      <c r="DTE18" s="11"/>
      <c r="DTF18" s="12"/>
      <c r="DTG18" s="11"/>
      <c r="DTH18" s="18"/>
      <c r="DTI18" s="17"/>
      <c r="DTJ18" s="17"/>
      <c r="DTK18" s="17"/>
      <c r="DTL18" s="11"/>
      <c r="DTM18" s="11"/>
      <c r="DTN18" s="11"/>
      <c r="DTO18" s="11"/>
      <c r="DTP18" s="12"/>
      <c r="DTQ18" s="11"/>
      <c r="DTR18" s="18"/>
      <c r="DTS18" s="17"/>
      <c r="DTT18" s="17"/>
      <c r="DTU18" s="17"/>
      <c r="DTV18" s="11"/>
      <c r="DTW18" s="11"/>
      <c r="DTX18" s="11"/>
      <c r="DTY18" s="11"/>
      <c r="DTZ18" s="12"/>
      <c r="DUA18" s="11"/>
      <c r="DUB18" s="18"/>
      <c r="DUC18" s="17"/>
      <c r="DUD18" s="17"/>
      <c r="DUE18" s="17"/>
      <c r="DUF18" s="11"/>
      <c r="DUG18" s="11"/>
      <c r="DUH18" s="11"/>
      <c r="DUI18" s="11"/>
      <c r="DUJ18" s="12"/>
      <c r="DUK18" s="11"/>
      <c r="DUL18" s="18"/>
      <c r="DUM18" s="17"/>
      <c r="DUN18" s="17"/>
      <c r="DUO18" s="17"/>
      <c r="DUP18" s="11"/>
      <c r="DUQ18" s="11"/>
      <c r="DUR18" s="11"/>
      <c r="DUS18" s="11"/>
      <c r="DUT18" s="12"/>
      <c r="DUU18" s="11"/>
      <c r="DUV18" s="18"/>
      <c r="DUW18" s="17"/>
      <c r="DUX18" s="17"/>
      <c r="DUY18" s="17"/>
      <c r="DUZ18" s="11"/>
      <c r="DVA18" s="11"/>
      <c r="DVB18" s="11"/>
      <c r="DVC18" s="11"/>
      <c r="DVD18" s="12"/>
      <c r="DVE18" s="11"/>
      <c r="DVF18" s="18"/>
      <c r="DVG18" s="17"/>
      <c r="DVH18" s="17"/>
      <c r="DVI18" s="17"/>
      <c r="DVJ18" s="11"/>
      <c r="DVK18" s="11"/>
      <c r="DVL18" s="11"/>
      <c r="DVM18" s="11"/>
      <c r="DVN18" s="12"/>
      <c r="DVO18" s="11"/>
      <c r="DVP18" s="18"/>
      <c r="DVQ18" s="17"/>
      <c r="DVR18" s="17"/>
      <c r="DVS18" s="17"/>
      <c r="DVT18" s="11"/>
      <c r="DVU18" s="11"/>
      <c r="DVV18" s="11"/>
      <c r="DVW18" s="11"/>
      <c r="DVX18" s="12"/>
      <c r="DVY18" s="11"/>
      <c r="DVZ18" s="18"/>
      <c r="DWA18" s="17"/>
      <c r="DWB18" s="17"/>
      <c r="DWC18" s="17"/>
      <c r="DWD18" s="11"/>
      <c r="DWE18" s="11"/>
      <c r="DWF18" s="11"/>
      <c r="DWG18" s="11"/>
      <c r="DWH18" s="12"/>
      <c r="DWI18" s="11"/>
      <c r="DWJ18" s="18"/>
      <c r="DWK18" s="17"/>
      <c r="DWL18" s="17"/>
      <c r="DWM18" s="17"/>
      <c r="DWN18" s="11"/>
      <c r="DWO18" s="11"/>
      <c r="DWP18" s="11"/>
      <c r="DWQ18" s="11"/>
      <c r="DWR18" s="12"/>
      <c r="DWS18" s="11"/>
      <c r="DWT18" s="18"/>
      <c r="DWU18" s="17"/>
      <c r="DWV18" s="17"/>
      <c r="DWW18" s="17"/>
      <c r="DWX18" s="11"/>
      <c r="DWY18" s="11"/>
      <c r="DWZ18" s="11"/>
      <c r="DXA18" s="11"/>
      <c r="DXB18" s="12"/>
      <c r="DXC18" s="11"/>
      <c r="DXD18" s="18"/>
      <c r="DXE18" s="17"/>
      <c r="DXF18" s="17"/>
      <c r="DXG18" s="17"/>
      <c r="DXH18" s="11"/>
      <c r="DXI18" s="11"/>
      <c r="DXJ18" s="11"/>
      <c r="DXK18" s="11"/>
      <c r="DXL18" s="12"/>
      <c r="DXM18" s="11"/>
      <c r="DXN18" s="18"/>
      <c r="DXO18" s="17"/>
      <c r="DXP18" s="17"/>
      <c r="DXQ18" s="17"/>
      <c r="DXR18" s="11"/>
      <c r="DXS18" s="11"/>
      <c r="DXT18" s="11"/>
      <c r="DXU18" s="11"/>
      <c r="DXV18" s="12"/>
      <c r="DXW18" s="11"/>
      <c r="DXX18" s="18"/>
      <c r="DXY18" s="17"/>
      <c r="DXZ18" s="17"/>
      <c r="DYA18" s="17"/>
      <c r="DYB18" s="11"/>
      <c r="DYC18" s="11"/>
      <c r="DYD18" s="11"/>
      <c r="DYE18" s="11"/>
      <c r="DYF18" s="12"/>
      <c r="DYG18" s="11"/>
      <c r="DYH18" s="18"/>
      <c r="DYI18" s="17"/>
      <c r="DYJ18" s="17"/>
      <c r="DYK18" s="17"/>
      <c r="DYL18" s="11"/>
      <c r="DYM18" s="11"/>
      <c r="DYN18" s="11"/>
      <c r="DYO18" s="11"/>
      <c r="DYP18" s="12"/>
      <c r="DYQ18" s="11"/>
      <c r="DYR18" s="18"/>
      <c r="DYS18" s="17"/>
      <c r="DYT18" s="17"/>
      <c r="DYU18" s="17"/>
      <c r="DYV18" s="11"/>
      <c r="DYW18" s="11"/>
      <c r="DYX18" s="11"/>
      <c r="DYY18" s="11"/>
      <c r="DYZ18" s="12"/>
      <c r="DZA18" s="11"/>
      <c r="DZB18" s="18"/>
      <c r="DZC18" s="17"/>
      <c r="DZD18" s="17"/>
      <c r="DZE18" s="17"/>
      <c r="DZF18" s="11"/>
      <c r="DZG18" s="11"/>
      <c r="DZH18" s="11"/>
      <c r="DZI18" s="11"/>
      <c r="DZJ18" s="12"/>
      <c r="DZK18" s="11"/>
      <c r="DZL18" s="18"/>
      <c r="DZM18" s="17"/>
      <c r="DZN18" s="17"/>
      <c r="DZO18" s="17"/>
      <c r="DZP18" s="11"/>
      <c r="DZQ18" s="11"/>
      <c r="DZR18" s="11"/>
      <c r="DZS18" s="11"/>
      <c r="DZT18" s="12"/>
      <c r="DZU18" s="11"/>
      <c r="DZV18" s="18"/>
      <c r="DZW18" s="17"/>
      <c r="DZX18" s="17"/>
      <c r="DZY18" s="17"/>
      <c r="DZZ18" s="11"/>
      <c r="EAA18" s="11"/>
      <c r="EAB18" s="11"/>
      <c r="EAC18" s="11"/>
      <c r="EAD18" s="12"/>
      <c r="EAE18" s="11"/>
      <c r="EAF18" s="18"/>
      <c r="EAG18" s="17"/>
      <c r="EAH18" s="17"/>
      <c r="EAI18" s="17"/>
      <c r="EAJ18" s="11"/>
      <c r="EAK18" s="11"/>
      <c r="EAL18" s="11"/>
      <c r="EAM18" s="11"/>
      <c r="EAN18" s="12"/>
      <c r="EAO18" s="11"/>
      <c r="EAP18" s="18"/>
      <c r="EAQ18" s="17"/>
      <c r="EAR18" s="17"/>
      <c r="EAS18" s="17"/>
      <c r="EAT18" s="11"/>
      <c r="EAU18" s="11"/>
      <c r="EAV18" s="11"/>
      <c r="EAW18" s="11"/>
      <c r="EAX18" s="12"/>
      <c r="EAY18" s="11"/>
      <c r="EAZ18" s="18"/>
      <c r="EBA18" s="17"/>
      <c r="EBB18" s="17"/>
      <c r="EBC18" s="17"/>
      <c r="EBD18" s="11"/>
      <c r="EBE18" s="11"/>
      <c r="EBF18" s="11"/>
      <c r="EBG18" s="11"/>
      <c r="EBH18" s="12"/>
      <c r="EBI18" s="11"/>
      <c r="EBJ18" s="18"/>
      <c r="EBK18" s="17"/>
      <c r="EBL18" s="17"/>
      <c r="EBM18" s="17"/>
      <c r="EBN18" s="11"/>
      <c r="EBO18" s="11"/>
      <c r="EBP18" s="11"/>
      <c r="EBQ18" s="11"/>
      <c r="EBR18" s="12"/>
      <c r="EBS18" s="11"/>
      <c r="EBT18" s="18"/>
      <c r="EBU18" s="17"/>
      <c r="EBV18" s="17"/>
      <c r="EBW18" s="17"/>
      <c r="EBX18" s="11"/>
      <c r="EBY18" s="11"/>
      <c r="EBZ18" s="11"/>
      <c r="ECA18" s="11"/>
      <c r="ECB18" s="12"/>
      <c r="ECC18" s="11"/>
      <c r="ECD18" s="18"/>
      <c r="ECE18" s="17"/>
      <c r="ECF18" s="17"/>
      <c r="ECG18" s="17"/>
      <c r="ECH18" s="11"/>
      <c r="ECI18" s="11"/>
      <c r="ECJ18" s="11"/>
      <c r="ECK18" s="11"/>
      <c r="ECL18" s="12"/>
      <c r="ECM18" s="11"/>
      <c r="ECN18" s="18"/>
      <c r="ECO18" s="17"/>
      <c r="ECP18" s="17"/>
      <c r="ECQ18" s="17"/>
      <c r="ECR18" s="11"/>
      <c r="ECS18" s="11"/>
      <c r="ECT18" s="11"/>
      <c r="ECU18" s="11"/>
      <c r="ECV18" s="12"/>
      <c r="ECW18" s="11"/>
      <c r="ECX18" s="18"/>
      <c r="ECY18" s="17"/>
      <c r="ECZ18" s="17"/>
      <c r="EDA18" s="17"/>
      <c r="EDB18" s="11"/>
      <c r="EDC18" s="11"/>
      <c r="EDD18" s="11"/>
      <c r="EDE18" s="11"/>
      <c r="EDF18" s="12"/>
      <c r="EDG18" s="11"/>
      <c r="EDH18" s="18"/>
      <c r="EDI18" s="17"/>
      <c r="EDJ18" s="17"/>
      <c r="EDK18" s="17"/>
      <c r="EDL18" s="11"/>
      <c r="EDM18" s="11"/>
      <c r="EDN18" s="11"/>
      <c r="EDO18" s="11"/>
      <c r="EDP18" s="12"/>
      <c r="EDQ18" s="11"/>
      <c r="EDR18" s="18"/>
      <c r="EDS18" s="17"/>
      <c r="EDT18" s="17"/>
      <c r="EDU18" s="17"/>
      <c r="EDV18" s="11"/>
      <c r="EDW18" s="11"/>
      <c r="EDX18" s="11"/>
      <c r="EDY18" s="11"/>
      <c r="EDZ18" s="12"/>
      <c r="EEA18" s="11"/>
      <c r="EEB18" s="18"/>
      <c r="EEC18" s="17"/>
      <c r="EED18" s="17"/>
      <c r="EEE18" s="17"/>
      <c r="EEF18" s="11"/>
      <c r="EEG18" s="11"/>
      <c r="EEH18" s="11"/>
      <c r="EEI18" s="11"/>
      <c r="EEJ18" s="12"/>
      <c r="EEK18" s="11"/>
      <c r="EEL18" s="18"/>
      <c r="EEM18" s="17"/>
      <c r="EEN18" s="17"/>
      <c r="EEO18" s="17"/>
      <c r="EEP18" s="11"/>
      <c r="EEQ18" s="11"/>
      <c r="EER18" s="11"/>
      <c r="EES18" s="11"/>
      <c r="EET18" s="12"/>
      <c r="EEU18" s="11"/>
      <c r="EEV18" s="18"/>
      <c r="EEW18" s="17"/>
      <c r="EEX18" s="17"/>
      <c r="EEY18" s="17"/>
      <c r="EEZ18" s="11"/>
      <c r="EFA18" s="11"/>
      <c r="EFB18" s="11"/>
      <c r="EFC18" s="11"/>
      <c r="EFD18" s="12"/>
      <c r="EFE18" s="11"/>
      <c r="EFF18" s="18"/>
      <c r="EFG18" s="17"/>
      <c r="EFH18" s="17"/>
      <c r="EFI18" s="17"/>
      <c r="EFJ18" s="11"/>
      <c r="EFK18" s="11"/>
      <c r="EFL18" s="11"/>
      <c r="EFM18" s="11"/>
      <c r="EFN18" s="12"/>
      <c r="EFO18" s="11"/>
      <c r="EFP18" s="18"/>
      <c r="EFQ18" s="17"/>
      <c r="EFR18" s="17"/>
      <c r="EFS18" s="17"/>
      <c r="EFT18" s="11"/>
      <c r="EFU18" s="11"/>
      <c r="EFV18" s="11"/>
      <c r="EFW18" s="11"/>
      <c r="EFX18" s="12"/>
      <c r="EFY18" s="11"/>
      <c r="EFZ18" s="18"/>
      <c r="EGA18" s="17"/>
      <c r="EGB18" s="17"/>
      <c r="EGC18" s="17"/>
      <c r="EGD18" s="11"/>
      <c r="EGE18" s="11"/>
      <c r="EGF18" s="11"/>
      <c r="EGG18" s="11"/>
      <c r="EGH18" s="12"/>
      <c r="EGI18" s="11"/>
      <c r="EGJ18" s="18"/>
      <c r="EGK18" s="17"/>
      <c r="EGL18" s="17"/>
      <c r="EGM18" s="17"/>
      <c r="EGN18" s="11"/>
      <c r="EGO18" s="11"/>
      <c r="EGP18" s="11"/>
      <c r="EGQ18" s="11"/>
      <c r="EGR18" s="12"/>
      <c r="EGS18" s="11"/>
      <c r="EGT18" s="18"/>
      <c r="EGU18" s="17"/>
      <c r="EGV18" s="17"/>
      <c r="EGW18" s="17"/>
      <c r="EGX18" s="11"/>
      <c r="EGY18" s="11"/>
      <c r="EGZ18" s="11"/>
      <c r="EHA18" s="11"/>
      <c r="EHB18" s="12"/>
      <c r="EHC18" s="11"/>
      <c r="EHD18" s="18"/>
      <c r="EHE18" s="17"/>
      <c r="EHF18" s="17"/>
      <c r="EHG18" s="17"/>
      <c r="EHH18" s="11"/>
      <c r="EHI18" s="11"/>
      <c r="EHJ18" s="11"/>
      <c r="EHK18" s="11"/>
      <c r="EHL18" s="12"/>
      <c r="EHM18" s="11"/>
      <c r="EHN18" s="18"/>
      <c r="EHO18" s="17"/>
      <c r="EHP18" s="17"/>
      <c r="EHQ18" s="17"/>
      <c r="EHR18" s="11"/>
      <c r="EHS18" s="11"/>
      <c r="EHT18" s="11"/>
      <c r="EHU18" s="11"/>
      <c r="EHV18" s="12"/>
      <c r="EHW18" s="11"/>
      <c r="EHX18" s="18"/>
      <c r="EHY18" s="17"/>
      <c r="EHZ18" s="17"/>
      <c r="EIA18" s="17"/>
      <c r="EIB18" s="11"/>
      <c r="EIC18" s="11"/>
      <c r="EID18" s="11"/>
      <c r="EIE18" s="11"/>
      <c r="EIF18" s="12"/>
      <c r="EIG18" s="11"/>
      <c r="EIH18" s="18"/>
      <c r="EII18" s="17"/>
      <c r="EIJ18" s="17"/>
      <c r="EIK18" s="17"/>
      <c r="EIL18" s="11"/>
      <c r="EIM18" s="11"/>
      <c r="EIN18" s="11"/>
      <c r="EIO18" s="11"/>
      <c r="EIP18" s="12"/>
      <c r="EIQ18" s="11"/>
      <c r="EIR18" s="18"/>
      <c r="EIS18" s="17"/>
      <c r="EIT18" s="17"/>
      <c r="EIU18" s="17"/>
      <c r="EIV18" s="11"/>
      <c r="EIW18" s="11"/>
      <c r="EIX18" s="11"/>
      <c r="EIY18" s="11"/>
      <c r="EIZ18" s="12"/>
      <c r="EJA18" s="11"/>
      <c r="EJB18" s="18"/>
      <c r="EJC18" s="17"/>
      <c r="EJD18" s="17"/>
      <c r="EJE18" s="17"/>
      <c r="EJF18" s="11"/>
      <c r="EJG18" s="11"/>
      <c r="EJH18" s="11"/>
      <c r="EJI18" s="11"/>
      <c r="EJJ18" s="12"/>
      <c r="EJK18" s="11"/>
      <c r="EJL18" s="18"/>
      <c r="EJM18" s="17"/>
      <c r="EJN18" s="17"/>
      <c r="EJO18" s="17"/>
      <c r="EJP18" s="11"/>
      <c r="EJQ18" s="11"/>
      <c r="EJR18" s="11"/>
      <c r="EJS18" s="11"/>
      <c r="EJT18" s="12"/>
      <c r="EJU18" s="11"/>
      <c r="EJV18" s="18"/>
      <c r="EJW18" s="17"/>
      <c r="EJX18" s="17"/>
      <c r="EJY18" s="17"/>
      <c r="EJZ18" s="11"/>
      <c r="EKA18" s="11"/>
      <c r="EKB18" s="11"/>
      <c r="EKC18" s="11"/>
      <c r="EKD18" s="12"/>
      <c r="EKE18" s="11"/>
      <c r="EKF18" s="18"/>
      <c r="EKG18" s="17"/>
      <c r="EKH18" s="17"/>
      <c r="EKI18" s="17"/>
      <c r="EKJ18" s="11"/>
      <c r="EKK18" s="11"/>
      <c r="EKL18" s="11"/>
      <c r="EKM18" s="11"/>
      <c r="EKN18" s="12"/>
      <c r="EKO18" s="11"/>
      <c r="EKP18" s="18"/>
      <c r="EKQ18" s="17"/>
      <c r="EKR18" s="17"/>
      <c r="EKS18" s="17"/>
      <c r="EKT18" s="11"/>
      <c r="EKU18" s="11"/>
      <c r="EKV18" s="11"/>
      <c r="EKW18" s="11"/>
      <c r="EKX18" s="12"/>
      <c r="EKY18" s="11"/>
      <c r="EKZ18" s="18"/>
      <c r="ELA18" s="17"/>
      <c r="ELB18" s="17"/>
      <c r="ELC18" s="17"/>
      <c r="ELD18" s="11"/>
      <c r="ELE18" s="11"/>
      <c r="ELF18" s="11"/>
      <c r="ELG18" s="11"/>
      <c r="ELH18" s="12"/>
      <c r="ELI18" s="11"/>
      <c r="ELJ18" s="18"/>
      <c r="ELK18" s="17"/>
      <c r="ELL18" s="17"/>
      <c r="ELM18" s="17"/>
      <c r="ELN18" s="11"/>
      <c r="ELO18" s="11"/>
      <c r="ELP18" s="11"/>
      <c r="ELQ18" s="11"/>
      <c r="ELR18" s="12"/>
      <c r="ELS18" s="11"/>
      <c r="ELT18" s="18"/>
      <c r="ELU18" s="17"/>
      <c r="ELV18" s="17"/>
      <c r="ELW18" s="17"/>
      <c r="ELX18" s="11"/>
      <c r="ELY18" s="11"/>
      <c r="ELZ18" s="11"/>
      <c r="EMA18" s="11"/>
      <c r="EMB18" s="12"/>
      <c r="EMC18" s="11"/>
      <c r="EMD18" s="18"/>
      <c r="EME18" s="17"/>
      <c r="EMF18" s="17"/>
      <c r="EMG18" s="17"/>
      <c r="EMH18" s="11"/>
      <c r="EMI18" s="11"/>
      <c r="EMJ18" s="11"/>
      <c r="EMK18" s="11"/>
      <c r="EML18" s="12"/>
      <c r="EMM18" s="11"/>
      <c r="EMN18" s="18"/>
      <c r="EMO18" s="17"/>
      <c r="EMP18" s="17"/>
      <c r="EMQ18" s="17"/>
      <c r="EMR18" s="11"/>
      <c r="EMS18" s="11"/>
      <c r="EMT18" s="11"/>
      <c r="EMU18" s="11"/>
      <c r="EMV18" s="12"/>
      <c r="EMW18" s="11"/>
      <c r="EMX18" s="18"/>
      <c r="EMY18" s="17"/>
      <c r="EMZ18" s="17"/>
      <c r="ENA18" s="17"/>
      <c r="ENB18" s="11"/>
      <c r="ENC18" s="11"/>
      <c r="END18" s="11"/>
      <c r="ENE18" s="11"/>
      <c r="ENF18" s="12"/>
      <c r="ENG18" s="11"/>
      <c r="ENH18" s="18"/>
      <c r="ENI18" s="17"/>
      <c r="ENJ18" s="17"/>
      <c r="ENK18" s="17"/>
      <c r="ENL18" s="11"/>
      <c r="ENM18" s="11"/>
      <c r="ENN18" s="11"/>
      <c r="ENO18" s="11"/>
      <c r="ENP18" s="12"/>
      <c r="ENQ18" s="11"/>
      <c r="ENR18" s="18"/>
      <c r="ENS18" s="17"/>
      <c r="ENT18" s="17"/>
      <c r="ENU18" s="17"/>
      <c r="ENV18" s="11"/>
      <c r="ENW18" s="11"/>
      <c r="ENX18" s="11"/>
      <c r="ENY18" s="11"/>
      <c r="ENZ18" s="12"/>
      <c r="EOA18" s="11"/>
      <c r="EOB18" s="18"/>
      <c r="EOC18" s="17"/>
      <c r="EOD18" s="17"/>
      <c r="EOE18" s="17"/>
      <c r="EOF18" s="11"/>
      <c r="EOG18" s="11"/>
      <c r="EOH18" s="11"/>
      <c r="EOI18" s="11"/>
      <c r="EOJ18" s="12"/>
      <c r="EOK18" s="11"/>
      <c r="EOL18" s="18"/>
      <c r="EOM18" s="17"/>
      <c r="EON18" s="17"/>
      <c r="EOO18" s="17"/>
      <c r="EOP18" s="11"/>
      <c r="EOQ18" s="11"/>
      <c r="EOR18" s="11"/>
      <c r="EOS18" s="11"/>
      <c r="EOT18" s="12"/>
      <c r="EOU18" s="11"/>
      <c r="EOV18" s="18"/>
      <c r="EOW18" s="17"/>
      <c r="EOX18" s="17"/>
      <c r="EOY18" s="17"/>
      <c r="EOZ18" s="11"/>
      <c r="EPA18" s="11"/>
      <c r="EPB18" s="11"/>
      <c r="EPC18" s="11"/>
      <c r="EPD18" s="12"/>
      <c r="EPE18" s="11"/>
      <c r="EPF18" s="18"/>
      <c r="EPG18" s="17"/>
      <c r="EPH18" s="17"/>
      <c r="EPI18" s="17"/>
      <c r="EPJ18" s="11"/>
      <c r="EPK18" s="11"/>
      <c r="EPL18" s="11"/>
      <c r="EPM18" s="11"/>
      <c r="EPN18" s="12"/>
      <c r="EPO18" s="11"/>
      <c r="EPP18" s="18"/>
      <c r="EPQ18" s="17"/>
      <c r="EPR18" s="17"/>
      <c r="EPS18" s="17"/>
      <c r="EPT18" s="11"/>
      <c r="EPU18" s="11"/>
      <c r="EPV18" s="11"/>
      <c r="EPW18" s="11"/>
      <c r="EPX18" s="12"/>
      <c r="EPY18" s="11"/>
      <c r="EPZ18" s="18"/>
      <c r="EQA18" s="17"/>
      <c r="EQB18" s="17"/>
      <c r="EQC18" s="17"/>
      <c r="EQD18" s="11"/>
      <c r="EQE18" s="11"/>
      <c r="EQF18" s="11"/>
      <c r="EQG18" s="11"/>
      <c r="EQH18" s="12"/>
      <c r="EQI18" s="11"/>
      <c r="EQJ18" s="18"/>
      <c r="EQK18" s="17"/>
      <c r="EQL18" s="17"/>
      <c r="EQM18" s="17"/>
      <c r="EQN18" s="11"/>
      <c r="EQO18" s="11"/>
      <c r="EQP18" s="11"/>
      <c r="EQQ18" s="11"/>
      <c r="EQR18" s="12"/>
      <c r="EQS18" s="11"/>
      <c r="EQT18" s="18"/>
      <c r="EQU18" s="17"/>
      <c r="EQV18" s="17"/>
      <c r="EQW18" s="17"/>
      <c r="EQX18" s="11"/>
      <c r="EQY18" s="11"/>
      <c r="EQZ18" s="11"/>
      <c r="ERA18" s="11"/>
      <c r="ERB18" s="12"/>
      <c r="ERC18" s="11"/>
      <c r="ERD18" s="18"/>
      <c r="ERE18" s="17"/>
      <c r="ERF18" s="17"/>
      <c r="ERG18" s="17"/>
      <c r="ERH18" s="11"/>
      <c r="ERI18" s="11"/>
      <c r="ERJ18" s="11"/>
      <c r="ERK18" s="11"/>
      <c r="ERL18" s="12"/>
      <c r="ERM18" s="11"/>
      <c r="ERN18" s="18"/>
      <c r="ERO18" s="17"/>
      <c r="ERP18" s="17"/>
      <c r="ERQ18" s="17"/>
      <c r="ERR18" s="11"/>
      <c r="ERS18" s="11"/>
      <c r="ERT18" s="11"/>
      <c r="ERU18" s="11"/>
      <c r="ERV18" s="12"/>
      <c r="ERW18" s="11"/>
      <c r="ERX18" s="18"/>
      <c r="ERY18" s="17"/>
      <c r="ERZ18" s="17"/>
      <c r="ESA18" s="17"/>
      <c r="ESB18" s="11"/>
      <c r="ESC18" s="11"/>
      <c r="ESD18" s="11"/>
      <c r="ESE18" s="11"/>
      <c r="ESF18" s="12"/>
      <c r="ESG18" s="11"/>
      <c r="ESH18" s="18"/>
      <c r="ESI18" s="17"/>
      <c r="ESJ18" s="17"/>
      <c r="ESK18" s="17"/>
      <c r="ESL18" s="11"/>
      <c r="ESM18" s="11"/>
      <c r="ESN18" s="11"/>
      <c r="ESO18" s="11"/>
      <c r="ESP18" s="12"/>
      <c r="ESQ18" s="11"/>
      <c r="ESR18" s="18"/>
      <c r="ESS18" s="17"/>
      <c r="EST18" s="17"/>
      <c r="ESU18" s="17"/>
      <c r="ESV18" s="11"/>
      <c r="ESW18" s="11"/>
      <c r="ESX18" s="11"/>
      <c r="ESY18" s="11"/>
      <c r="ESZ18" s="12"/>
      <c r="ETA18" s="11"/>
      <c r="ETB18" s="18"/>
      <c r="ETC18" s="17"/>
      <c r="ETD18" s="17"/>
      <c r="ETE18" s="17"/>
      <c r="ETF18" s="11"/>
      <c r="ETG18" s="11"/>
      <c r="ETH18" s="11"/>
      <c r="ETI18" s="11"/>
      <c r="ETJ18" s="12"/>
      <c r="ETK18" s="11"/>
      <c r="ETL18" s="18"/>
      <c r="ETM18" s="17"/>
      <c r="ETN18" s="17"/>
      <c r="ETO18" s="17"/>
      <c r="ETP18" s="11"/>
      <c r="ETQ18" s="11"/>
      <c r="ETR18" s="11"/>
      <c r="ETS18" s="11"/>
      <c r="ETT18" s="12"/>
      <c r="ETU18" s="11"/>
      <c r="ETV18" s="18"/>
      <c r="ETW18" s="17"/>
      <c r="ETX18" s="17"/>
      <c r="ETY18" s="17"/>
      <c r="ETZ18" s="11"/>
      <c r="EUA18" s="11"/>
      <c r="EUB18" s="11"/>
      <c r="EUC18" s="11"/>
      <c r="EUD18" s="12"/>
      <c r="EUE18" s="11"/>
      <c r="EUF18" s="18"/>
      <c r="EUG18" s="17"/>
      <c r="EUH18" s="17"/>
      <c r="EUI18" s="17"/>
      <c r="EUJ18" s="11"/>
      <c r="EUK18" s="11"/>
      <c r="EUL18" s="11"/>
      <c r="EUM18" s="11"/>
      <c r="EUN18" s="12"/>
      <c r="EUO18" s="11"/>
      <c r="EUP18" s="18"/>
      <c r="EUQ18" s="17"/>
      <c r="EUR18" s="17"/>
      <c r="EUS18" s="17"/>
      <c r="EUT18" s="11"/>
      <c r="EUU18" s="11"/>
      <c r="EUV18" s="11"/>
      <c r="EUW18" s="11"/>
      <c r="EUX18" s="12"/>
      <c r="EUY18" s="11"/>
      <c r="EUZ18" s="18"/>
      <c r="EVA18" s="17"/>
      <c r="EVB18" s="17"/>
      <c r="EVC18" s="17"/>
      <c r="EVD18" s="11"/>
      <c r="EVE18" s="11"/>
      <c r="EVF18" s="11"/>
      <c r="EVG18" s="11"/>
      <c r="EVH18" s="12"/>
      <c r="EVI18" s="11"/>
      <c r="EVJ18" s="18"/>
      <c r="EVK18" s="17"/>
      <c r="EVL18" s="17"/>
      <c r="EVM18" s="17"/>
      <c r="EVN18" s="11"/>
      <c r="EVO18" s="11"/>
      <c r="EVP18" s="11"/>
      <c r="EVQ18" s="11"/>
      <c r="EVR18" s="12"/>
      <c r="EVS18" s="11"/>
      <c r="EVT18" s="18"/>
      <c r="EVU18" s="17"/>
      <c r="EVV18" s="17"/>
      <c r="EVW18" s="17"/>
      <c r="EVX18" s="11"/>
      <c r="EVY18" s="11"/>
      <c r="EVZ18" s="11"/>
      <c r="EWA18" s="11"/>
      <c r="EWB18" s="12"/>
      <c r="EWC18" s="11"/>
      <c r="EWD18" s="18"/>
      <c r="EWE18" s="17"/>
      <c r="EWF18" s="17"/>
      <c r="EWG18" s="17"/>
      <c r="EWH18" s="11"/>
      <c r="EWI18" s="11"/>
      <c r="EWJ18" s="11"/>
      <c r="EWK18" s="11"/>
      <c r="EWL18" s="12"/>
      <c r="EWM18" s="11"/>
      <c r="EWN18" s="18"/>
      <c r="EWO18" s="17"/>
      <c r="EWP18" s="17"/>
      <c r="EWQ18" s="17"/>
      <c r="EWR18" s="11"/>
      <c r="EWS18" s="11"/>
      <c r="EWT18" s="11"/>
      <c r="EWU18" s="11"/>
      <c r="EWV18" s="12"/>
      <c r="EWW18" s="11"/>
      <c r="EWX18" s="18"/>
      <c r="EWY18" s="17"/>
      <c r="EWZ18" s="17"/>
      <c r="EXA18" s="17"/>
      <c r="EXB18" s="11"/>
      <c r="EXC18" s="11"/>
      <c r="EXD18" s="11"/>
      <c r="EXE18" s="11"/>
      <c r="EXF18" s="12"/>
      <c r="EXG18" s="11"/>
      <c r="EXH18" s="18"/>
      <c r="EXI18" s="17"/>
      <c r="EXJ18" s="17"/>
      <c r="EXK18" s="17"/>
      <c r="EXL18" s="11"/>
      <c r="EXM18" s="11"/>
      <c r="EXN18" s="11"/>
      <c r="EXO18" s="11"/>
      <c r="EXP18" s="12"/>
      <c r="EXQ18" s="11"/>
      <c r="EXR18" s="18"/>
      <c r="EXS18" s="17"/>
      <c r="EXT18" s="17"/>
      <c r="EXU18" s="17"/>
      <c r="EXV18" s="11"/>
      <c r="EXW18" s="11"/>
      <c r="EXX18" s="11"/>
      <c r="EXY18" s="11"/>
      <c r="EXZ18" s="12"/>
      <c r="EYA18" s="11"/>
      <c r="EYB18" s="18"/>
      <c r="EYC18" s="17"/>
      <c r="EYD18" s="17"/>
      <c r="EYE18" s="17"/>
      <c r="EYF18" s="11"/>
      <c r="EYG18" s="11"/>
      <c r="EYH18" s="11"/>
      <c r="EYI18" s="11"/>
      <c r="EYJ18" s="12"/>
      <c r="EYK18" s="11"/>
      <c r="EYL18" s="18"/>
      <c r="EYM18" s="17"/>
      <c r="EYN18" s="17"/>
      <c r="EYO18" s="17"/>
      <c r="EYP18" s="11"/>
      <c r="EYQ18" s="11"/>
      <c r="EYR18" s="11"/>
      <c r="EYS18" s="11"/>
      <c r="EYT18" s="12"/>
      <c r="EYU18" s="11"/>
      <c r="EYV18" s="18"/>
      <c r="EYW18" s="17"/>
      <c r="EYX18" s="17"/>
      <c r="EYY18" s="17"/>
      <c r="EYZ18" s="11"/>
      <c r="EZA18" s="11"/>
      <c r="EZB18" s="11"/>
      <c r="EZC18" s="11"/>
      <c r="EZD18" s="12"/>
      <c r="EZE18" s="11"/>
      <c r="EZF18" s="18"/>
      <c r="EZG18" s="17"/>
      <c r="EZH18" s="17"/>
      <c r="EZI18" s="17"/>
      <c r="EZJ18" s="11"/>
      <c r="EZK18" s="11"/>
      <c r="EZL18" s="11"/>
      <c r="EZM18" s="11"/>
      <c r="EZN18" s="12"/>
      <c r="EZO18" s="11"/>
      <c r="EZP18" s="18"/>
      <c r="EZQ18" s="17"/>
      <c r="EZR18" s="17"/>
      <c r="EZS18" s="17"/>
      <c r="EZT18" s="11"/>
      <c r="EZU18" s="11"/>
      <c r="EZV18" s="11"/>
      <c r="EZW18" s="11"/>
      <c r="EZX18" s="12"/>
      <c r="EZY18" s="11"/>
      <c r="EZZ18" s="18"/>
      <c r="FAA18" s="17"/>
      <c r="FAB18" s="17"/>
      <c r="FAC18" s="17"/>
      <c r="FAD18" s="11"/>
      <c r="FAE18" s="11"/>
      <c r="FAF18" s="11"/>
      <c r="FAG18" s="11"/>
      <c r="FAH18" s="12"/>
      <c r="FAI18" s="11"/>
      <c r="FAJ18" s="18"/>
      <c r="FAK18" s="17"/>
      <c r="FAL18" s="17"/>
      <c r="FAM18" s="17"/>
      <c r="FAN18" s="11"/>
      <c r="FAO18" s="11"/>
      <c r="FAP18" s="11"/>
      <c r="FAQ18" s="11"/>
      <c r="FAR18" s="12"/>
      <c r="FAS18" s="11"/>
      <c r="FAT18" s="18"/>
      <c r="FAU18" s="17"/>
      <c r="FAV18" s="17"/>
      <c r="FAW18" s="17"/>
      <c r="FAX18" s="11"/>
      <c r="FAY18" s="11"/>
      <c r="FAZ18" s="11"/>
      <c r="FBA18" s="11"/>
      <c r="FBB18" s="12"/>
      <c r="FBC18" s="11"/>
      <c r="FBD18" s="18"/>
      <c r="FBE18" s="17"/>
      <c r="FBF18" s="17"/>
      <c r="FBG18" s="17"/>
      <c r="FBH18" s="11"/>
      <c r="FBI18" s="11"/>
      <c r="FBJ18" s="11"/>
      <c r="FBK18" s="11"/>
      <c r="FBL18" s="12"/>
      <c r="FBM18" s="11"/>
      <c r="FBN18" s="18"/>
      <c r="FBO18" s="17"/>
      <c r="FBP18" s="17"/>
      <c r="FBQ18" s="17"/>
      <c r="FBR18" s="11"/>
      <c r="FBS18" s="11"/>
      <c r="FBT18" s="11"/>
      <c r="FBU18" s="11"/>
      <c r="FBV18" s="12"/>
      <c r="FBW18" s="11"/>
      <c r="FBX18" s="18"/>
      <c r="FBY18" s="17"/>
      <c r="FBZ18" s="17"/>
      <c r="FCA18" s="17"/>
      <c r="FCB18" s="11"/>
      <c r="FCC18" s="11"/>
      <c r="FCD18" s="11"/>
      <c r="FCE18" s="11"/>
      <c r="FCF18" s="12"/>
      <c r="FCG18" s="11"/>
      <c r="FCH18" s="18"/>
      <c r="FCI18" s="17"/>
      <c r="FCJ18" s="17"/>
      <c r="FCK18" s="17"/>
      <c r="FCL18" s="11"/>
      <c r="FCM18" s="11"/>
      <c r="FCN18" s="11"/>
      <c r="FCO18" s="11"/>
      <c r="FCP18" s="12"/>
      <c r="FCQ18" s="11"/>
      <c r="FCR18" s="18"/>
      <c r="FCS18" s="17"/>
      <c r="FCT18" s="17"/>
      <c r="FCU18" s="17"/>
      <c r="FCV18" s="11"/>
      <c r="FCW18" s="11"/>
      <c r="FCX18" s="11"/>
      <c r="FCY18" s="11"/>
      <c r="FCZ18" s="12"/>
      <c r="FDA18" s="11"/>
      <c r="FDB18" s="18"/>
      <c r="FDC18" s="17"/>
      <c r="FDD18" s="17"/>
      <c r="FDE18" s="17"/>
      <c r="FDF18" s="11"/>
      <c r="FDG18" s="11"/>
      <c r="FDH18" s="11"/>
      <c r="FDI18" s="11"/>
      <c r="FDJ18" s="12"/>
      <c r="FDK18" s="11"/>
      <c r="FDL18" s="18"/>
      <c r="FDM18" s="17"/>
      <c r="FDN18" s="17"/>
      <c r="FDO18" s="17"/>
      <c r="FDP18" s="11"/>
      <c r="FDQ18" s="11"/>
      <c r="FDR18" s="11"/>
      <c r="FDS18" s="11"/>
      <c r="FDT18" s="12"/>
      <c r="FDU18" s="11"/>
      <c r="FDV18" s="18"/>
      <c r="FDW18" s="17"/>
      <c r="FDX18" s="17"/>
      <c r="FDY18" s="17"/>
      <c r="FDZ18" s="11"/>
      <c r="FEA18" s="11"/>
      <c r="FEB18" s="11"/>
      <c r="FEC18" s="11"/>
      <c r="FED18" s="12"/>
      <c r="FEE18" s="11"/>
      <c r="FEF18" s="18"/>
      <c r="FEG18" s="17"/>
      <c r="FEH18" s="17"/>
      <c r="FEI18" s="17"/>
      <c r="FEJ18" s="11"/>
      <c r="FEK18" s="11"/>
      <c r="FEL18" s="11"/>
      <c r="FEM18" s="11"/>
      <c r="FEN18" s="12"/>
      <c r="FEO18" s="11"/>
      <c r="FEP18" s="18"/>
      <c r="FEQ18" s="17"/>
      <c r="FER18" s="17"/>
      <c r="FES18" s="17"/>
      <c r="FET18" s="11"/>
      <c r="FEU18" s="11"/>
      <c r="FEV18" s="11"/>
      <c r="FEW18" s="11"/>
      <c r="FEX18" s="12"/>
      <c r="FEY18" s="11"/>
      <c r="FEZ18" s="18"/>
      <c r="FFA18" s="17"/>
      <c r="FFB18" s="17"/>
      <c r="FFC18" s="17"/>
      <c r="FFD18" s="11"/>
      <c r="FFE18" s="11"/>
      <c r="FFF18" s="11"/>
      <c r="FFG18" s="11"/>
      <c r="FFH18" s="12"/>
      <c r="FFI18" s="11"/>
      <c r="FFJ18" s="18"/>
      <c r="FFK18" s="17"/>
      <c r="FFL18" s="17"/>
      <c r="FFM18" s="17"/>
      <c r="FFN18" s="11"/>
      <c r="FFO18" s="11"/>
      <c r="FFP18" s="11"/>
      <c r="FFQ18" s="11"/>
      <c r="FFR18" s="12"/>
      <c r="FFS18" s="11"/>
      <c r="FFT18" s="18"/>
      <c r="FFU18" s="17"/>
      <c r="FFV18" s="17"/>
      <c r="FFW18" s="17"/>
      <c r="FFX18" s="11"/>
      <c r="FFY18" s="11"/>
      <c r="FFZ18" s="11"/>
      <c r="FGA18" s="11"/>
      <c r="FGB18" s="12"/>
      <c r="FGC18" s="11"/>
      <c r="FGD18" s="18"/>
      <c r="FGE18" s="17"/>
      <c r="FGF18" s="17"/>
      <c r="FGG18" s="17"/>
      <c r="FGH18" s="11"/>
      <c r="FGI18" s="11"/>
      <c r="FGJ18" s="11"/>
      <c r="FGK18" s="11"/>
      <c r="FGL18" s="12"/>
      <c r="FGM18" s="11"/>
      <c r="FGN18" s="18"/>
      <c r="FGO18" s="17"/>
      <c r="FGP18" s="17"/>
      <c r="FGQ18" s="17"/>
      <c r="FGR18" s="11"/>
      <c r="FGS18" s="11"/>
      <c r="FGT18" s="11"/>
      <c r="FGU18" s="11"/>
      <c r="FGV18" s="12"/>
      <c r="FGW18" s="11"/>
      <c r="FGX18" s="18"/>
      <c r="FGY18" s="17"/>
      <c r="FGZ18" s="17"/>
      <c r="FHA18" s="17"/>
      <c r="FHB18" s="11"/>
      <c r="FHC18" s="11"/>
      <c r="FHD18" s="11"/>
      <c r="FHE18" s="11"/>
      <c r="FHF18" s="12"/>
      <c r="FHG18" s="11"/>
      <c r="FHH18" s="18"/>
      <c r="FHI18" s="17"/>
      <c r="FHJ18" s="17"/>
      <c r="FHK18" s="17"/>
      <c r="FHL18" s="11"/>
      <c r="FHM18" s="11"/>
      <c r="FHN18" s="11"/>
      <c r="FHO18" s="11"/>
      <c r="FHP18" s="12"/>
      <c r="FHQ18" s="11"/>
      <c r="FHR18" s="18"/>
      <c r="FHS18" s="17"/>
      <c r="FHT18" s="17"/>
      <c r="FHU18" s="17"/>
      <c r="FHV18" s="11"/>
      <c r="FHW18" s="11"/>
      <c r="FHX18" s="11"/>
      <c r="FHY18" s="11"/>
      <c r="FHZ18" s="12"/>
      <c r="FIA18" s="11"/>
      <c r="FIB18" s="18"/>
      <c r="FIC18" s="17"/>
      <c r="FID18" s="17"/>
      <c r="FIE18" s="17"/>
      <c r="FIF18" s="11"/>
      <c r="FIG18" s="11"/>
      <c r="FIH18" s="11"/>
      <c r="FII18" s="11"/>
      <c r="FIJ18" s="12"/>
      <c r="FIK18" s="11"/>
      <c r="FIL18" s="18"/>
      <c r="FIM18" s="17"/>
      <c r="FIN18" s="17"/>
      <c r="FIO18" s="17"/>
      <c r="FIP18" s="11"/>
      <c r="FIQ18" s="11"/>
      <c r="FIR18" s="11"/>
      <c r="FIS18" s="11"/>
      <c r="FIT18" s="12"/>
      <c r="FIU18" s="11"/>
      <c r="FIV18" s="18"/>
      <c r="FIW18" s="17"/>
      <c r="FIX18" s="17"/>
      <c r="FIY18" s="17"/>
      <c r="FIZ18" s="11"/>
      <c r="FJA18" s="11"/>
      <c r="FJB18" s="11"/>
      <c r="FJC18" s="11"/>
      <c r="FJD18" s="12"/>
      <c r="FJE18" s="11"/>
      <c r="FJF18" s="18"/>
      <c r="FJG18" s="17"/>
      <c r="FJH18" s="17"/>
      <c r="FJI18" s="17"/>
      <c r="FJJ18" s="11"/>
      <c r="FJK18" s="11"/>
      <c r="FJL18" s="11"/>
      <c r="FJM18" s="11"/>
      <c r="FJN18" s="12"/>
      <c r="FJO18" s="11"/>
      <c r="FJP18" s="18"/>
      <c r="FJQ18" s="17"/>
      <c r="FJR18" s="17"/>
      <c r="FJS18" s="17"/>
      <c r="FJT18" s="11"/>
      <c r="FJU18" s="11"/>
      <c r="FJV18" s="11"/>
      <c r="FJW18" s="11"/>
      <c r="FJX18" s="12"/>
      <c r="FJY18" s="11"/>
      <c r="FJZ18" s="18"/>
      <c r="FKA18" s="17"/>
      <c r="FKB18" s="17"/>
      <c r="FKC18" s="17"/>
      <c r="FKD18" s="11"/>
      <c r="FKE18" s="11"/>
      <c r="FKF18" s="11"/>
      <c r="FKG18" s="11"/>
      <c r="FKH18" s="12"/>
      <c r="FKI18" s="11"/>
      <c r="FKJ18" s="18"/>
      <c r="FKK18" s="17"/>
      <c r="FKL18" s="17"/>
      <c r="FKM18" s="17"/>
      <c r="FKN18" s="11"/>
      <c r="FKO18" s="11"/>
      <c r="FKP18" s="11"/>
      <c r="FKQ18" s="11"/>
      <c r="FKR18" s="12"/>
      <c r="FKS18" s="11"/>
      <c r="FKT18" s="18"/>
      <c r="FKU18" s="17"/>
      <c r="FKV18" s="17"/>
      <c r="FKW18" s="17"/>
      <c r="FKX18" s="11"/>
      <c r="FKY18" s="11"/>
      <c r="FKZ18" s="11"/>
      <c r="FLA18" s="11"/>
      <c r="FLB18" s="12"/>
      <c r="FLC18" s="11"/>
      <c r="FLD18" s="18"/>
      <c r="FLE18" s="17"/>
      <c r="FLF18" s="17"/>
      <c r="FLG18" s="17"/>
      <c r="FLH18" s="11"/>
      <c r="FLI18" s="11"/>
      <c r="FLJ18" s="11"/>
      <c r="FLK18" s="11"/>
      <c r="FLL18" s="12"/>
      <c r="FLM18" s="11"/>
      <c r="FLN18" s="18"/>
      <c r="FLO18" s="17"/>
      <c r="FLP18" s="17"/>
      <c r="FLQ18" s="17"/>
      <c r="FLR18" s="11"/>
      <c r="FLS18" s="11"/>
      <c r="FLT18" s="11"/>
      <c r="FLU18" s="11"/>
      <c r="FLV18" s="12"/>
      <c r="FLW18" s="11"/>
      <c r="FLX18" s="18"/>
      <c r="FLY18" s="17"/>
      <c r="FLZ18" s="17"/>
      <c r="FMA18" s="17"/>
      <c r="FMB18" s="11"/>
      <c r="FMC18" s="11"/>
      <c r="FMD18" s="11"/>
      <c r="FME18" s="11"/>
      <c r="FMF18" s="12"/>
      <c r="FMG18" s="11"/>
      <c r="FMH18" s="18"/>
      <c r="FMI18" s="17"/>
      <c r="FMJ18" s="17"/>
      <c r="FMK18" s="17"/>
      <c r="FML18" s="11"/>
      <c r="FMM18" s="11"/>
      <c r="FMN18" s="11"/>
      <c r="FMO18" s="11"/>
      <c r="FMP18" s="12"/>
      <c r="FMQ18" s="11"/>
      <c r="FMR18" s="18"/>
      <c r="FMS18" s="17"/>
      <c r="FMT18" s="17"/>
      <c r="FMU18" s="17"/>
      <c r="FMV18" s="11"/>
      <c r="FMW18" s="11"/>
      <c r="FMX18" s="11"/>
      <c r="FMY18" s="11"/>
      <c r="FMZ18" s="12"/>
      <c r="FNA18" s="11"/>
      <c r="FNB18" s="18"/>
      <c r="FNC18" s="17"/>
      <c r="FND18" s="17"/>
      <c r="FNE18" s="17"/>
      <c r="FNF18" s="11"/>
      <c r="FNG18" s="11"/>
      <c r="FNH18" s="11"/>
      <c r="FNI18" s="11"/>
      <c r="FNJ18" s="12"/>
      <c r="FNK18" s="11"/>
      <c r="FNL18" s="18"/>
      <c r="FNM18" s="17"/>
      <c r="FNN18" s="17"/>
      <c r="FNO18" s="17"/>
      <c r="FNP18" s="11"/>
      <c r="FNQ18" s="11"/>
      <c r="FNR18" s="11"/>
      <c r="FNS18" s="11"/>
      <c r="FNT18" s="12"/>
      <c r="FNU18" s="11"/>
      <c r="FNV18" s="18"/>
      <c r="FNW18" s="17"/>
      <c r="FNX18" s="17"/>
      <c r="FNY18" s="17"/>
      <c r="FNZ18" s="11"/>
      <c r="FOA18" s="11"/>
      <c r="FOB18" s="11"/>
      <c r="FOC18" s="11"/>
      <c r="FOD18" s="12"/>
      <c r="FOE18" s="11"/>
      <c r="FOF18" s="18"/>
      <c r="FOG18" s="17"/>
      <c r="FOH18" s="17"/>
      <c r="FOI18" s="17"/>
      <c r="FOJ18" s="11"/>
      <c r="FOK18" s="11"/>
      <c r="FOL18" s="11"/>
      <c r="FOM18" s="11"/>
      <c r="FON18" s="12"/>
      <c r="FOO18" s="11"/>
      <c r="FOP18" s="18"/>
      <c r="FOQ18" s="17"/>
      <c r="FOR18" s="17"/>
      <c r="FOS18" s="17"/>
      <c r="FOT18" s="11"/>
      <c r="FOU18" s="11"/>
      <c r="FOV18" s="11"/>
      <c r="FOW18" s="11"/>
      <c r="FOX18" s="12"/>
      <c r="FOY18" s="11"/>
      <c r="FOZ18" s="18"/>
      <c r="FPA18" s="17"/>
      <c r="FPB18" s="17"/>
      <c r="FPC18" s="17"/>
      <c r="FPD18" s="11"/>
      <c r="FPE18" s="11"/>
      <c r="FPF18" s="11"/>
      <c r="FPG18" s="11"/>
      <c r="FPH18" s="12"/>
      <c r="FPI18" s="11"/>
      <c r="FPJ18" s="18"/>
      <c r="FPK18" s="17"/>
      <c r="FPL18" s="17"/>
      <c r="FPM18" s="17"/>
      <c r="FPN18" s="11"/>
      <c r="FPO18" s="11"/>
      <c r="FPP18" s="11"/>
      <c r="FPQ18" s="11"/>
      <c r="FPR18" s="12"/>
      <c r="FPS18" s="11"/>
      <c r="FPT18" s="18"/>
      <c r="FPU18" s="17"/>
      <c r="FPV18" s="17"/>
      <c r="FPW18" s="17"/>
      <c r="FPX18" s="11"/>
      <c r="FPY18" s="11"/>
      <c r="FPZ18" s="11"/>
      <c r="FQA18" s="11"/>
      <c r="FQB18" s="12"/>
      <c r="FQC18" s="11"/>
      <c r="FQD18" s="18"/>
      <c r="FQE18" s="17"/>
      <c r="FQF18" s="17"/>
      <c r="FQG18" s="17"/>
      <c r="FQH18" s="11"/>
      <c r="FQI18" s="11"/>
      <c r="FQJ18" s="11"/>
      <c r="FQK18" s="11"/>
      <c r="FQL18" s="12"/>
      <c r="FQM18" s="11"/>
      <c r="FQN18" s="18"/>
      <c r="FQO18" s="17"/>
      <c r="FQP18" s="17"/>
      <c r="FQQ18" s="17"/>
      <c r="FQR18" s="11"/>
      <c r="FQS18" s="11"/>
      <c r="FQT18" s="11"/>
      <c r="FQU18" s="11"/>
      <c r="FQV18" s="12"/>
      <c r="FQW18" s="11"/>
      <c r="FQX18" s="18"/>
      <c r="FQY18" s="17"/>
      <c r="FQZ18" s="17"/>
      <c r="FRA18" s="17"/>
      <c r="FRB18" s="11"/>
      <c r="FRC18" s="11"/>
      <c r="FRD18" s="11"/>
      <c r="FRE18" s="11"/>
      <c r="FRF18" s="12"/>
      <c r="FRG18" s="11"/>
      <c r="FRH18" s="18"/>
      <c r="FRI18" s="17"/>
      <c r="FRJ18" s="17"/>
      <c r="FRK18" s="17"/>
      <c r="FRL18" s="11"/>
      <c r="FRM18" s="11"/>
      <c r="FRN18" s="11"/>
      <c r="FRO18" s="11"/>
      <c r="FRP18" s="12"/>
      <c r="FRQ18" s="11"/>
      <c r="FRR18" s="18"/>
      <c r="FRS18" s="17"/>
      <c r="FRT18" s="17"/>
      <c r="FRU18" s="17"/>
      <c r="FRV18" s="11"/>
      <c r="FRW18" s="11"/>
      <c r="FRX18" s="11"/>
      <c r="FRY18" s="11"/>
      <c r="FRZ18" s="12"/>
      <c r="FSA18" s="11"/>
      <c r="FSB18" s="18"/>
      <c r="FSC18" s="17"/>
      <c r="FSD18" s="17"/>
      <c r="FSE18" s="17"/>
      <c r="FSF18" s="11"/>
      <c r="FSG18" s="11"/>
      <c r="FSH18" s="11"/>
      <c r="FSI18" s="11"/>
      <c r="FSJ18" s="12"/>
      <c r="FSK18" s="11"/>
      <c r="FSL18" s="18"/>
      <c r="FSM18" s="17"/>
      <c r="FSN18" s="17"/>
      <c r="FSO18" s="17"/>
      <c r="FSP18" s="11"/>
      <c r="FSQ18" s="11"/>
      <c r="FSR18" s="11"/>
      <c r="FSS18" s="11"/>
      <c r="FST18" s="12"/>
      <c r="FSU18" s="11"/>
      <c r="FSV18" s="18"/>
      <c r="FSW18" s="17"/>
      <c r="FSX18" s="17"/>
      <c r="FSY18" s="17"/>
      <c r="FSZ18" s="11"/>
      <c r="FTA18" s="11"/>
      <c r="FTB18" s="11"/>
      <c r="FTC18" s="11"/>
      <c r="FTD18" s="12"/>
      <c r="FTE18" s="11"/>
      <c r="FTF18" s="18"/>
      <c r="FTG18" s="17"/>
      <c r="FTH18" s="17"/>
      <c r="FTI18" s="17"/>
      <c r="FTJ18" s="11"/>
      <c r="FTK18" s="11"/>
      <c r="FTL18" s="11"/>
      <c r="FTM18" s="11"/>
      <c r="FTN18" s="12"/>
      <c r="FTO18" s="11"/>
      <c r="FTP18" s="18"/>
      <c r="FTQ18" s="17"/>
      <c r="FTR18" s="17"/>
      <c r="FTS18" s="17"/>
      <c r="FTT18" s="11"/>
      <c r="FTU18" s="11"/>
      <c r="FTV18" s="11"/>
      <c r="FTW18" s="11"/>
      <c r="FTX18" s="12"/>
      <c r="FTY18" s="11"/>
      <c r="FTZ18" s="18"/>
      <c r="FUA18" s="17"/>
      <c r="FUB18" s="17"/>
      <c r="FUC18" s="17"/>
      <c r="FUD18" s="11"/>
      <c r="FUE18" s="11"/>
      <c r="FUF18" s="11"/>
      <c r="FUG18" s="11"/>
      <c r="FUH18" s="12"/>
      <c r="FUI18" s="11"/>
      <c r="FUJ18" s="18"/>
      <c r="FUK18" s="17"/>
      <c r="FUL18" s="17"/>
      <c r="FUM18" s="17"/>
      <c r="FUN18" s="11"/>
      <c r="FUO18" s="11"/>
      <c r="FUP18" s="11"/>
      <c r="FUQ18" s="11"/>
      <c r="FUR18" s="12"/>
      <c r="FUS18" s="11"/>
      <c r="FUT18" s="18"/>
      <c r="FUU18" s="17"/>
      <c r="FUV18" s="17"/>
      <c r="FUW18" s="17"/>
      <c r="FUX18" s="11"/>
      <c r="FUY18" s="11"/>
      <c r="FUZ18" s="11"/>
      <c r="FVA18" s="11"/>
      <c r="FVB18" s="12"/>
      <c r="FVC18" s="11"/>
      <c r="FVD18" s="18"/>
      <c r="FVE18" s="17"/>
      <c r="FVF18" s="17"/>
      <c r="FVG18" s="17"/>
      <c r="FVH18" s="11"/>
      <c r="FVI18" s="11"/>
      <c r="FVJ18" s="11"/>
      <c r="FVK18" s="11"/>
      <c r="FVL18" s="12"/>
      <c r="FVM18" s="11"/>
      <c r="FVN18" s="18"/>
      <c r="FVO18" s="17"/>
      <c r="FVP18" s="17"/>
      <c r="FVQ18" s="17"/>
      <c r="FVR18" s="11"/>
      <c r="FVS18" s="11"/>
      <c r="FVT18" s="11"/>
      <c r="FVU18" s="11"/>
      <c r="FVV18" s="12"/>
      <c r="FVW18" s="11"/>
      <c r="FVX18" s="18"/>
      <c r="FVY18" s="17"/>
      <c r="FVZ18" s="17"/>
      <c r="FWA18" s="17"/>
      <c r="FWB18" s="11"/>
      <c r="FWC18" s="11"/>
      <c r="FWD18" s="11"/>
      <c r="FWE18" s="11"/>
      <c r="FWF18" s="12"/>
      <c r="FWG18" s="11"/>
      <c r="FWH18" s="18"/>
      <c r="FWI18" s="17"/>
      <c r="FWJ18" s="17"/>
      <c r="FWK18" s="17"/>
      <c r="FWL18" s="11"/>
      <c r="FWM18" s="11"/>
      <c r="FWN18" s="11"/>
      <c r="FWO18" s="11"/>
      <c r="FWP18" s="12"/>
      <c r="FWQ18" s="11"/>
      <c r="FWR18" s="18"/>
      <c r="FWS18" s="17"/>
      <c r="FWT18" s="17"/>
      <c r="FWU18" s="17"/>
      <c r="FWV18" s="11"/>
      <c r="FWW18" s="11"/>
      <c r="FWX18" s="11"/>
      <c r="FWY18" s="11"/>
      <c r="FWZ18" s="12"/>
      <c r="FXA18" s="11"/>
      <c r="FXB18" s="18"/>
      <c r="FXC18" s="17"/>
      <c r="FXD18" s="17"/>
      <c r="FXE18" s="17"/>
      <c r="FXF18" s="11"/>
      <c r="FXG18" s="11"/>
      <c r="FXH18" s="11"/>
      <c r="FXI18" s="11"/>
      <c r="FXJ18" s="12"/>
      <c r="FXK18" s="11"/>
      <c r="FXL18" s="18"/>
      <c r="FXM18" s="17"/>
      <c r="FXN18" s="17"/>
      <c r="FXO18" s="17"/>
      <c r="FXP18" s="11"/>
      <c r="FXQ18" s="11"/>
      <c r="FXR18" s="11"/>
      <c r="FXS18" s="11"/>
      <c r="FXT18" s="12"/>
      <c r="FXU18" s="11"/>
      <c r="FXV18" s="18"/>
      <c r="FXW18" s="17"/>
      <c r="FXX18" s="17"/>
      <c r="FXY18" s="17"/>
      <c r="FXZ18" s="11"/>
      <c r="FYA18" s="11"/>
      <c r="FYB18" s="11"/>
      <c r="FYC18" s="11"/>
      <c r="FYD18" s="12"/>
      <c r="FYE18" s="11"/>
      <c r="FYF18" s="18"/>
      <c r="FYG18" s="17"/>
      <c r="FYH18" s="17"/>
      <c r="FYI18" s="17"/>
      <c r="FYJ18" s="11"/>
      <c r="FYK18" s="11"/>
      <c r="FYL18" s="11"/>
      <c r="FYM18" s="11"/>
      <c r="FYN18" s="12"/>
      <c r="FYO18" s="11"/>
      <c r="FYP18" s="18"/>
      <c r="FYQ18" s="17"/>
      <c r="FYR18" s="17"/>
      <c r="FYS18" s="17"/>
      <c r="FYT18" s="11"/>
      <c r="FYU18" s="11"/>
      <c r="FYV18" s="11"/>
      <c r="FYW18" s="11"/>
      <c r="FYX18" s="12"/>
      <c r="FYY18" s="11"/>
      <c r="FYZ18" s="18"/>
      <c r="FZA18" s="17"/>
      <c r="FZB18" s="17"/>
      <c r="FZC18" s="17"/>
      <c r="FZD18" s="11"/>
      <c r="FZE18" s="11"/>
      <c r="FZF18" s="11"/>
      <c r="FZG18" s="11"/>
      <c r="FZH18" s="12"/>
      <c r="FZI18" s="11"/>
      <c r="FZJ18" s="18"/>
      <c r="FZK18" s="17"/>
      <c r="FZL18" s="17"/>
      <c r="FZM18" s="17"/>
      <c r="FZN18" s="11"/>
      <c r="FZO18" s="11"/>
      <c r="FZP18" s="11"/>
      <c r="FZQ18" s="11"/>
      <c r="FZR18" s="12"/>
      <c r="FZS18" s="11"/>
      <c r="FZT18" s="18"/>
      <c r="FZU18" s="17"/>
      <c r="FZV18" s="17"/>
      <c r="FZW18" s="17"/>
      <c r="FZX18" s="11"/>
      <c r="FZY18" s="11"/>
      <c r="FZZ18" s="11"/>
      <c r="GAA18" s="11"/>
      <c r="GAB18" s="12"/>
      <c r="GAC18" s="11"/>
      <c r="GAD18" s="18"/>
      <c r="GAE18" s="17"/>
      <c r="GAF18" s="17"/>
      <c r="GAG18" s="17"/>
      <c r="GAH18" s="11"/>
      <c r="GAI18" s="11"/>
      <c r="GAJ18" s="11"/>
      <c r="GAK18" s="11"/>
      <c r="GAL18" s="12"/>
      <c r="GAM18" s="11"/>
      <c r="GAN18" s="18"/>
      <c r="GAO18" s="17"/>
      <c r="GAP18" s="17"/>
      <c r="GAQ18" s="17"/>
      <c r="GAR18" s="11"/>
      <c r="GAS18" s="11"/>
      <c r="GAT18" s="11"/>
      <c r="GAU18" s="11"/>
      <c r="GAV18" s="12"/>
      <c r="GAW18" s="11"/>
      <c r="GAX18" s="18"/>
      <c r="GAY18" s="17"/>
      <c r="GAZ18" s="17"/>
      <c r="GBA18" s="17"/>
      <c r="GBB18" s="11"/>
      <c r="GBC18" s="11"/>
      <c r="GBD18" s="11"/>
      <c r="GBE18" s="11"/>
      <c r="GBF18" s="12"/>
      <c r="GBG18" s="11"/>
      <c r="GBH18" s="18"/>
      <c r="GBI18" s="17"/>
      <c r="GBJ18" s="17"/>
      <c r="GBK18" s="17"/>
      <c r="GBL18" s="11"/>
      <c r="GBM18" s="11"/>
      <c r="GBN18" s="11"/>
      <c r="GBO18" s="11"/>
      <c r="GBP18" s="12"/>
      <c r="GBQ18" s="11"/>
      <c r="GBR18" s="18"/>
      <c r="GBS18" s="17"/>
      <c r="GBT18" s="17"/>
      <c r="GBU18" s="17"/>
      <c r="GBV18" s="11"/>
      <c r="GBW18" s="11"/>
      <c r="GBX18" s="11"/>
      <c r="GBY18" s="11"/>
      <c r="GBZ18" s="12"/>
      <c r="GCA18" s="11"/>
      <c r="GCB18" s="18"/>
      <c r="GCC18" s="17"/>
      <c r="GCD18" s="17"/>
      <c r="GCE18" s="17"/>
      <c r="GCF18" s="11"/>
      <c r="GCG18" s="11"/>
      <c r="GCH18" s="11"/>
      <c r="GCI18" s="11"/>
      <c r="GCJ18" s="12"/>
      <c r="GCK18" s="11"/>
      <c r="GCL18" s="18"/>
      <c r="GCM18" s="17"/>
      <c r="GCN18" s="17"/>
      <c r="GCO18" s="17"/>
      <c r="GCP18" s="11"/>
      <c r="GCQ18" s="11"/>
      <c r="GCR18" s="11"/>
      <c r="GCS18" s="11"/>
      <c r="GCT18" s="12"/>
      <c r="GCU18" s="11"/>
      <c r="GCV18" s="18"/>
      <c r="GCW18" s="17"/>
      <c r="GCX18" s="17"/>
      <c r="GCY18" s="17"/>
      <c r="GCZ18" s="11"/>
      <c r="GDA18" s="11"/>
      <c r="GDB18" s="11"/>
      <c r="GDC18" s="11"/>
      <c r="GDD18" s="12"/>
      <c r="GDE18" s="11"/>
      <c r="GDF18" s="18"/>
      <c r="GDG18" s="17"/>
      <c r="GDH18" s="17"/>
      <c r="GDI18" s="17"/>
      <c r="GDJ18" s="11"/>
      <c r="GDK18" s="11"/>
      <c r="GDL18" s="11"/>
      <c r="GDM18" s="11"/>
      <c r="GDN18" s="12"/>
      <c r="GDO18" s="11"/>
      <c r="GDP18" s="18"/>
      <c r="GDQ18" s="17"/>
      <c r="GDR18" s="17"/>
      <c r="GDS18" s="17"/>
      <c r="GDT18" s="11"/>
      <c r="GDU18" s="11"/>
      <c r="GDV18" s="11"/>
      <c r="GDW18" s="11"/>
      <c r="GDX18" s="12"/>
      <c r="GDY18" s="11"/>
      <c r="GDZ18" s="18"/>
      <c r="GEA18" s="17"/>
      <c r="GEB18" s="17"/>
      <c r="GEC18" s="17"/>
      <c r="GED18" s="11"/>
      <c r="GEE18" s="11"/>
      <c r="GEF18" s="11"/>
      <c r="GEG18" s="11"/>
      <c r="GEH18" s="12"/>
      <c r="GEI18" s="11"/>
      <c r="GEJ18" s="18"/>
      <c r="GEK18" s="17"/>
      <c r="GEL18" s="17"/>
      <c r="GEM18" s="17"/>
      <c r="GEN18" s="11"/>
      <c r="GEO18" s="11"/>
      <c r="GEP18" s="11"/>
      <c r="GEQ18" s="11"/>
      <c r="GER18" s="12"/>
      <c r="GES18" s="11"/>
      <c r="GET18" s="18"/>
      <c r="GEU18" s="17"/>
      <c r="GEV18" s="17"/>
      <c r="GEW18" s="17"/>
      <c r="GEX18" s="11"/>
      <c r="GEY18" s="11"/>
      <c r="GEZ18" s="11"/>
      <c r="GFA18" s="11"/>
      <c r="GFB18" s="12"/>
      <c r="GFC18" s="11"/>
      <c r="GFD18" s="18"/>
      <c r="GFE18" s="17"/>
      <c r="GFF18" s="17"/>
      <c r="GFG18" s="17"/>
      <c r="GFH18" s="11"/>
      <c r="GFI18" s="11"/>
      <c r="GFJ18" s="11"/>
      <c r="GFK18" s="11"/>
      <c r="GFL18" s="12"/>
      <c r="GFM18" s="11"/>
      <c r="GFN18" s="18"/>
      <c r="GFO18" s="17"/>
      <c r="GFP18" s="17"/>
      <c r="GFQ18" s="17"/>
      <c r="GFR18" s="11"/>
      <c r="GFS18" s="11"/>
      <c r="GFT18" s="11"/>
      <c r="GFU18" s="11"/>
      <c r="GFV18" s="12"/>
      <c r="GFW18" s="11"/>
      <c r="GFX18" s="18"/>
      <c r="GFY18" s="17"/>
      <c r="GFZ18" s="17"/>
      <c r="GGA18" s="17"/>
      <c r="GGB18" s="11"/>
      <c r="GGC18" s="11"/>
      <c r="GGD18" s="11"/>
      <c r="GGE18" s="11"/>
      <c r="GGF18" s="12"/>
      <c r="GGG18" s="11"/>
      <c r="GGH18" s="18"/>
      <c r="GGI18" s="17"/>
      <c r="GGJ18" s="17"/>
      <c r="GGK18" s="17"/>
      <c r="GGL18" s="11"/>
      <c r="GGM18" s="11"/>
      <c r="GGN18" s="11"/>
      <c r="GGO18" s="11"/>
      <c r="GGP18" s="12"/>
      <c r="GGQ18" s="11"/>
      <c r="GGR18" s="18"/>
      <c r="GGS18" s="17"/>
      <c r="GGT18" s="17"/>
      <c r="GGU18" s="17"/>
      <c r="GGV18" s="11"/>
      <c r="GGW18" s="11"/>
      <c r="GGX18" s="11"/>
      <c r="GGY18" s="11"/>
      <c r="GGZ18" s="12"/>
      <c r="GHA18" s="11"/>
      <c r="GHB18" s="18"/>
      <c r="GHC18" s="17"/>
      <c r="GHD18" s="17"/>
      <c r="GHE18" s="17"/>
      <c r="GHF18" s="11"/>
      <c r="GHG18" s="11"/>
      <c r="GHH18" s="11"/>
      <c r="GHI18" s="11"/>
      <c r="GHJ18" s="12"/>
      <c r="GHK18" s="11"/>
      <c r="GHL18" s="18"/>
      <c r="GHM18" s="17"/>
      <c r="GHN18" s="17"/>
      <c r="GHO18" s="17"/>
      <c r="GHP18" s="11"/>
      <c r="GHQ18" s="11"/>
      <c r="GHR18" s="11"/>
      <c r="GHS18" s="11"/>
      <c r="GHT18" s="12"/>
      <c r="GHU18" s="11"/>
      <c r="GHV18" s="18"/>
      <c r="GHW18" s="17"/>
      <c r="GHX18" s="17"/>
      <c r="GHY18" s="17"/>
      <c r="GHZ18" s="11"/>
      <c r="GIA18" s="11"/>
      <c r="GIB18" s="11"/>
      <c r="GIC18" s="11"/>
      <c r="GID18" s="12"/>
      <c r="GIE18" s="11"/>
      <c r="GIF18" s="18"/>
      <c r="GIG18" s="17"/>
      <c r="GIH18" s="17"/>
      <c r="GII18" s="17"/>
      <c r="GIJ18" s="11"/>
      <c r="GIK18" s="11"/>
      <c r="GIL18" s="11"/>
      <c r="GIM18" s="11"/>
      <c r="GIN18" s="12"/>
      <c r="GIO18" s="11"/>
      <c r="GIP18" s="18"/>
      <c r="GIQ18" s="17"/>
      <c r="GIR18" s="17"/>
      <c r="GIS18" s="17"/>
      <c r="GIT18" s="11"/>
      <c r="GIU18" s="11"/>
      <c r="GIV18" s="11"/>
      <c r="GIW18" s="11"/>
      <c r="GIX18" s="12"/>
      <c r="GIY18" s="11"/>
      <c r="GIZ18" s="18"/>
      <c r="GJA18" s="17"/>
      <c r="GJB18" s="17"/>
      <c r="GJC18" s="17"/>
      <c r="GJD18" s="11"/>
      <c r="GJE18" s="11"/>
      <c r="GJF18" s="11"/>
      <c r="GJG18" s="11"/>
      <c r="GJH18" s="12"/>
      <c r="GJI18" s="11"/>
      <c r="GJJ18" s="18"/>
      <c r="GJK18" s="17"/>
      <c r="GJL18" s="17"/>
      <c r="GJM18" s="17"/>
      <c r="GJN18" s="11"/>
      <c r="GJO18" s="11"/>
      <c r="GJP18" s="11"/>
      <c r="GJQ18" s="11"/>
      <c r="GJR18" s="12"/>
      <c r="GJS18" s="11"/>
      <c r="GJT18" s="18"/>
      <c r="GJU18" s="17"/>
      <c r="GJV18" s="17"/>
      <c r="GJW18" s="17"/>
      <c r="GJX18" s="11"/>
      <c r="GJY18" s="11"/>
      <c r="GJZ18" s="11"/>
      <c r="GKA18" s="11"/>
      <c r="GKB18" s="12"/>
      <c r="GKC18" s="11"/>
      <c r="GKD18" s="18"/>
      <c r="GKE18" s="17"/>
      <c r="GKF18" s="17"/>
      <c r="GKG18" s="17"/>
      <c r="GKH18" s="11"/>
      <c r="GKI18" s="11"/>
      <c r="GKJ18" s="11"/>
      <c r="GKK18" s="11"/>
      <c r="GKL18" s="12"/>
      <c r="GKM18" s="11"/>
      <c r="GKN18" s="18"/>
      <c r="GKO18" s="17"/>
      <c r="GKP18" s="17"/>
      <c r="GKQ18" s="17"/>
      <c r="GKR18" s="11"/>
      <c r="GKS18" s="11"/>
      <c r="GKT18" s="11"/>
      <c r="GKU18" s="11"/>
      <c r="GKV18" s="12"/>
      <c r="GKW18" s="11"/>
      <c r="GKX18" s="18"/>
      <c r="GKY18" s="17"/>
      <c r="GKZ18" s="17"/>
      <c r="GLA18" s="17"/>
      <c r="GLB18" s="11"/>
      <c r="GLC18" s="11"/>
      <c r="GLD18" s="11"/>
      <c r="GLE18" s="11"/>
      <c r="GLF18" s="12"/>
      <c r="GLG18" s="11"/>
      <c r="GLH18" s="18"/>
      <c r="GLI18" s="17"/>
      <c r="GLJ18" s="17"/>
      <c r="GLK18" s="17"/>
      <c r="GLL18" s="11"/>
      <c r="GLM18" s="11"/>
      <c r="GLN18" s="11"/>
      <c r="GLO18" s="11"/>
      <c r="GLP18" s="12"/>
      <c r="GLQ18" s="11"/>
      <c r="GLR18" s="18"/>
      <c r="GLS18" s="17"/>
      <c r="GLT18" s="17"/>
      <c r="GLU18" s="17"/>
      <c r="GLV18" s="11"/>
      <c r="GLW18" s="11"/>
      <c r="GLX18" s="11"/>
      <c r="GLY18" s="11"/>
      <c r="GLZ18" s="12"/>
      <c r="GMA18" s="11"/>
      <c r="GMB18" s="18"/>
      <c r="GMC18" s="17"/>
      <c r="GMD18" s="17"/>
      <c r="GME18" s="17"/>
      <c r="GMF18" s="11"/>
      <c r="GMG18" s="11"/>
      <c r="GMH18" s="11"/>
      <c r="GMI18" s="11"/>
      <c r="GMJ18" s="12"/>
      <c r="GMK18" s="11"/>
      <c r="GML18" s="18"/>
      <c r="GMM18" s="17"/>
      <c r="GMN18" s="17"/>
      <c r="GMO18" s="17"/>
      <c r="GMP18" s="11"/>
      <c r="GMQ18" s="11"/>
      <c r="GMR18" s="11"/>
      <c r="GMS18" s="11"/>
      <c r="GMT18" s="12"/>
      <c r="GMU18" s="11"/>
      <c r="GMV18" s="18"/>
      <c r="GMW18" s="17"/>
      <c r="GMX18" s="17"/>
      <c r="GMY18" s="17"/>
      <c r="GMZ18" s="11"/>
      <c r="GNA18" s="11"/>
      <c r="GNB18" s="11"/>
      <c r="GNC18" s="11"/>
      <c r="GND18" s="12"/>
      <c r="GNE18" s="11"/>
      <c r="GNF18" s="18"/>
      <c r="GNG18" s="17"/>
      <c r="GNH18" s="17"/>
      <c r="GNI18" s="17"/>
      <c r="GNJ18" s="11"/>
      <c r="GNK18" s="11"/>
      <c r="GNL18" s="11"/>
      <c r="GNM18" s="11"/>
      <c r="GNN18" s="12"/>
      <c r="GNO18" s="11"/>
      <c r="GNP18" s="18"/>
      <c r="GNQ18" s="17"/>
      <c r="GNR18" s="17"/>
      <c r="GNS18" s="17"/>
      <c r="GNT18" s="11"/>
      <c r="GNU18" s="11"/>
      <c r="GNV18" s="11"/>
      <c r="GNW18" s="11"/>
      <c r="GNX18" s="12"/>
      <c r="GNY18" s="11"/>
      <c r="GNZ18" s="18"/>
      <c r="GOA18" s="17"/>
      <c r="GOB18" s="17"/>
      <c r="GOC18" s="17"/>
      <c r="GOD18" s="11"/>
      <c r="GOE18" s="11"/>
      <c r="GOF18" s="11"/>
      <c r="GOG18" s="11"/>
      <c r="GOH18" s="12"/>
      <c r="GOI18" s="11"/>
      <c r="GOJ18" s="18"/>
      <c r="GOK18" s="17"/>
      <c r="GOL18" s="17"/>
      <c r="GOM18" s="17"/>
      <c r="GON18" s="11"/>
      <c r="GOO18" s="11"/>
      <c r="GOP18" s="11"/>
      <c r="GOQ18" s="11"/>
      <c r="GOR18" s="12"/>
      <c r="GOS18" s="11"/>
      <c r="GOT18" s="18"/>
      <c r="GOU18" s="17"/>
      <c r="GOV18" s="17"/>
      <c r="GOW18" s="17"/>
      <c r="GOX18" s="11"/>
      <c r="GOY18" s="11"/>
      <c r="GOZ18" s="11"/>
      <c r="GPA18" s="11"/>
      <c r="GPB18" s="12"/>
      <c r="GPC18" s="11"/>
      <c r="GPD18" s="18"/>
      <c r="GPE18" s="17"/>
      <c r="GPF18" s="17"/>
      <c r="GPG18" s="17"/>
      <c r="GPH18" s="11"/>
      <c r="GPI18" s="11"/>
      <c r="GPJ18" s="11"/>
      <c r="GPK18" s="11"/>
      <c r="GPL18" s="12"/>
      <c r="GPM18" s="11"/>
      <c r="GPN18" s="18"/>
      <c r="GPO18" s="17"/>
      <c r="GPP18" s="17"/>
      <c r="GPQ18" s="17"/>
      <c r="GPR18" s="11"/>
      <c r="GPS18" s="11"/>
      <c r="GPT18" s="11"/>
      <c r="GPU18" s="11"/>
      <c r="GPV18" s="12"/>
      <c r="GPW18" s="11"/>
      <c r="GPX18" s="18"/>
      <c r="GPY18" s="17"/>
      <c r="GPZ18" s="17"/>
      <c r="GQA18" s="17"/>
      <c r="GQB18" s="11"/>
      <c r="GQC18" s="11"/>
      <c r="GQD18" s="11"/>
      <c r="GQE18" s="11"/>
      <c r="GQF18" s="12"/>
      <c r="GQG18" s="11"/>
      <c r="GQH18" s="18"/>
      <c r="GQI18" s="17"/>
      <c r="GQJ18" s="17"/>
      <c r="GQK18" s="17"/>
      <c r="GQL18" s="11"/>
      <c r="GQM18" s="11"/>
      <c r="GQN18" s="11"/>
      <c r="GQO18" s="11"/>
      <c r="GQP18" s="12"/>
      <c r="GQQ18" s="11"/>
      <c r="GQR18" s="18"/>
      <c r="GQS18" s="17"/>
      <c r="GQT18" s="17"/>
      <c r="GQU18" s="17"/>
      <c r="GQV18" s="11"/>
      <c r="GQW18" s="11"/>
      <c r="GQX18" s="11"/>
      <c r="GQY18" s="11"/>
      <c r="GQZ18" s="12"/>
      <c r="GRA18" s="11"/>
      <c r="GRB18" s="18"/>
      <c r="GRC18" s="17"/>
      <c r="GRD18" s="17"/>
      <c r="GRE18" s="17"/>
      <c r="GRF18" s="11"/>
      <c r="GRG18" s="11"/>
      <c r="GRH18" s="11"/>
      <c r="GRI18" s="11"/>
      <c r="GRJ18" s="12"/>
      <c r="GRK18" s="11"/>
      <c r="GRL18" s="18"/>
      <c r="GRM18" s="17"/>
      <c r="GRN18" s="17"/>
      <c r="GRO18" s="17"/>
      <c r="GRP18" s="11"/>
      <c r="GRQ18" s="11"/>
      <c r="GRR18" s="11"/>
      <c r="GRS18" s="11"/>
      <c r="GRT18" s="12"/>
      <c r="GRU18" s="11"/>
      <c r="GRV18" s="18"/>
      <c r="GRW18" s="17"/>
      <c r="GRX18" s="17"/>
      <c r="GRY18" s="17"/>
      <c r="GRZ18" s="11"/>
      <c r="GSA18" s="11"/>
      <c r="GSB18" s="11"/>
      <c r="GSC18" s="11"/>
      <c r="GSD18" s="12"/>
      <c r="GSE18" s="11"/>
      <c r="GSF18" s="18"/>
      <c r="GSG18" s="17"/>
      <c r="GSH18" s="17"/>
      <c r="GSI18" s="17"/>
      <c r="GSJ18" s="11"/>
      <c r="GSK18" s="11"/>
      <c r="GSL18" s="11"/>
      <c r="GSM18" s="11"/>
      <c r="GSN18" s="12"/>
      <c r="GSO18" s="11"/>
      <c r="GSP18" s="18"/>
      <c r="GSQ18" s="17"/>
      <c r="GSR18" s="17"/>
      <c r="GSS18" s="17"/>
      <c r="GST18" s="11"/>
      <c r="GSU18" s="11"/>
      <c r="GSV18" s="11"/>
      <c r="GSW18" s="11"/>
      <c r="GSX18" s="12"/>
      <c r="GSY18" s="11"/>
      <c r="GSZ18" s="18"/>
      <c r="GTA18" s="17"/>
      <c r="GTB18" s="17"/>
      <c r="GTC18" s="17"/>
      <c r="GTD18" s="11"/>
      <c r="GTE18" s="11"/>
      <c r="GTF18" s="11"/>
      <c r="GTG18" s="11"/>
      <c r="GTH18" s="12"/>
      <c r="GTI18" s="11"/>
      <c r="GTJ18" s="18"/>
      <c r="GTK18" s="17"/>
      <c r="GTL18" s="17"/>
      <c r="GTM18" s="17"/>
      <c r="GTN18" s="11"/>
      <c r="GTO18" s="11"/>
      <c r="GTP18" s="11"/>
      <c r="GTQ18" s="11"/>
      <c r="GTR18" s="12"/>
      <c r="GTS18" s="11"/>
      <c r="GTT18" s="18"/>
      <c r="GTU18" s="17"/>
      <c r="GTV18" s="17"/>
      <c r="GTW18" s="17"/>
      <c r="GTX18" s="11"/>
      <c r="GTY18" s="11"/>
      <c r="GTZ18" s="11"/>
      <c r="GUA18" s="11"/>
      <c r="GUB18" s="12"/>
      <c r="GUC18" s="11"/>
      <c r="GUD18" s="18"/>
      <c r="GUE18" s="17"/>
      <c r="GUF18" s="17"/>
      <c r="GUG18" s="17"/>
      <c r="GUH18" s="11"/>
      <c r="GUI18" s="11"/>
      <c r="GUJ18" s="11"/>
      <c r="GUK18" s="11"/>
      <c r="GUL18" s="12"/>
      <c r="GUM18" s="11"/>
      <c r="GUN18" s="18"/>
      <c r="GUO18" s="17"/>
      <c r="GUP18" s="17"/>
      <c r="GUQ18" s="17"/>
      <c r="GUR18" s="11"/>
      <c r="GUS18" s="11"/>
      <c r="GUT18" s="11"/>
      <c r="GUU18" s="11"/>
      <c r="GUV18" s="12"/>
      <c r="GUW18" s="11"/>
      <c r="GUX18" s="18"/>
      <c r="GUY18" s="17"/>
      <c r="GUZ18" s="17"/>
      <c r="GVA18" s="17"/>
      <c r="GVB18" s="11"/>
      <c r="GVC18" s="11"/>
      <c r="GVD18" s="11"/>
      <c r="GVE18" s="11"/>
      <c r="GVF18" s="12"/>
      <c r="GVG18" s="11"/>
      <c r="GVH18" s="18"/>
      <c r="GVI18" s="17"/>
      <c r="GVJ18" s="17"/>
      <c r="GVK18" s="17"/>
      <c r="GVL18" s="11"/>
      <c r="GVM18" s="11"/>
      <c r="GVN18" s="11"/>
      <c r="GVO18" s="11"/>
      <c r="GVP18" s="12"/>
      <c r="GVQ18" s="11"/>
      <c r="GVR18" s="18"/>
      <c r="GVS18" s="17"/>
      <c r="GVT18" s="17"/>
      <c r="GVU18" s="17"/>
      <c r="GVV18" s="11"/>
      <c r="GVW18" s="11"/>
      <c r="GVX18" s="11"/>
      <c r="GVY18" s="11"/>
      <c r="GVZ18" s="12"/>
      <c r="GWA18" s="11"/>
      <c r="GWB18" s="18"/>
      <c r="GWC18" s="17"/>
      <c r="GWD18" s="17"/>
      <c r="GWE18" s="17"/>
      <c r="GWF18" s="11"/>
      <c r="GWG18" s="11"/>
      <c r="GWH18" s="11"/>
      <c r="GWI18" s="11"/>
      <c r="GWJ18" s="12"/>
      <c r="GWK18" s="11"/>
      <c r="GWL18" s="18"/>
      <c r="GWM18" s="17"/>
      <c r="GWN18" s="17"/>
      <c r="GWO18" s="17"/>
      <c r="GWP18" s="11"/>
      <c r="GWQ18" s="11"/>
      <c r="GWR18" s="11"/>
      <c r="GWS18" s="11"/>
      <c r="GWT18" s="12"/>
      <c r="GWU18" s="11"/>
      <c r="GWV18" s="18"/>
      <c r="GWW18" s="17"/>
      <c r="GWX18" s="17"/>
      <c r="GWY18" s="17"/>
      <c r="GWZ18" s="11"/>
      <c r="GXA18" s="11"/>
      <c r="GXB18" s="11"/>
      <c r="GXC18" s="11"/>
      <c r="GXD18" s="12"/>
      <c r="GXE18" s="11"/>
      <c r="GXF18" s="18"/>
      <c r="GXG18" s="17"/>
      <c r="GXH18" s="17"/>
      <c r="GXI18" s="17"/>
      <c r="GXJ18" s="11"/>
      <c r="GXK18" s="11"/>
      <c r="GXL18" s="11"/>
      <c r="GXM18" s="11"/>
      <c r="GXN18" s="12"/>
      <c r="GXO18" s="11"/>
      <c r="GXP18" s="18"/>
      <c r="GXQ18" s="17"/>
      <c r="GXR18" s="17"/>
      <c r="GXS18" s="17"/>
      <c r="GXT18" s="11"/>
      <c r="GXU18" s="11"/>
      <c r="GXV18" s="11"/>
      <c r="GXW18" s="11"/>
      <c r="GXX18" s="12"/>
      <c r="GXY18" s="11"/>
      <c r="GXZ18" s="18"/>
      <c r="GYA18" s="17"/>
      <c r="GYB18" s="17"/>
      <c r="GYC18" s="17"/>
      <c r="GYD18" s="11"/>
      <c r="GYE18" s="11"/>
      <c r="GYF18" s="11"/>
      <c r="GYG18" s="11"/>
      <c r="GYH18" s="12"/>
      <c r="GYI18" s="11"/>
      <c r="GYJ18" s="18"/>
      <c r="GYK18" s="17"/>
      <c r="GYL18" s="17"/>
      <c r="GYM18" s="17"/>
      <c r="GYN18" s="11"/>
      <c r="GYO18" s="11"/>
      <c r="GYP18" s="11"/>
      <c r="GYQ18" s="11"/>
      <c r="GYR18" s="12"/>
      <c r="GYS18" s="11"/>
      <c r="GYT18" s="18"/>
      <c r="GYU18" s="17"/>
      <c r="GYV18" s="17"/>
      <c r="GYW18" s="17"/>
      <c r="GYX18" s="11"/>
      <c r="GYY18" s="11"/>
      <c r="GYZ18" s="11"/>
      <c r="GZA18" s="11"/>
      <c r="GZB18" s="12"/>
      <c r="GZC18" s="11"/>
      <c r="GZD18" s="18"/>
      <c r="GZE18" s="17"/>
      <c r="GZF18" s="17"/>
      <c r="GZG18" s="17"/>
      <c r="GZH18" s="11"/>
      <c r="GZI18" s="11"/>
      <c r="GZJ18" s="11"/>
      <c r="GZK18" s="11"/>
      <c r="GZL18" s="12"/>
      <c r="GZM18" s="11"/>
      <c r="GZN18" s="18"/>
      <c r="GZO18" s="17"/>
      <c r="GZP18" s="17"/>
      <c r="GZQ18" s="17"/>
      <c r="GZR18" s="11"/>
      <c r="GZS18" s="11"/>
      <c r="GZT18" s="11"/>
      <c r="GZU18" s="11"/>
      <c r="GZV18" s="12"/>
      <c r="GZW18" s="11"/>
      <c r="GZX18" s="18"/>
      <c r="GZY18" s="17"/>
      <c r="GZZ18" s="17"/>
      <c r="HAA18" s="17"/>
      <c r="HAB18" s="11"/>
      <c r="HAC18" s="11"/>
      <c r="HAD18" s="11"/>
      <c r="HAE18" s="11"/>
      <c r="HAF18" s="12"/>
      <c r="HAG18" s="11"/>
      <c r="HAH18" s="18"/>
      <c r="HAI18" s="17"/>
      <c r="HAJ18" s="17"/>
      <c r="HAK18" s="17"/>
      <c r="HAL18" s="11"/>
      <c r="HAM18" s="11"/>
      <c r="HAN18" s="11"/>
      <c r="HAO18" s="11"/>
      <c r="HAP18" s="12"/>
      <c r="HAQ18" s="11"/>
      <c r="HAR18" s="18"/>
      <c r="HAS18" s="17"/>
      <c r="HAT18" s="17"/>
      <c r="HAU18" s="17"/>
      <c r="HAV18" s="11"/>
      <c r="HAW18" s="11"/>
      <c r="HAX18" s="11"/>
      <c r="HAY18" s="11"/>
      <c r="HAZ18" s="12"/>
      <c r="HBA18" s="11"/>
      <c r="HBB18" s="18"/>
      <c r="HBC18" s="17"/>
      <c r="HBD18" s="17"/>
      <c r="HBE18" s="17"/>
      <c r="HBF18" s="11"/>
      <c r="HBG18" s="11"/>
      <c r="HBH18" s="11"/>
      <c r="HBI18" s="11"/>
      <c r="HBJ18" s="12"/>
      <c r="HBK18" s="11"/>
      <c r="HBL18" s="18"/>
      <c r="HBM18" s="17"/>
      <c r="HBN18" s="17"/>
      <c r="HBO18" s="17"/>
      <c r="HBP18" s="11"/>
      <c r="HBQ18" s="11"/>
      <c r="HBR18" s="11"/>
      <c r="HBS18" s="11"/>
      <c r="HBT18" s="12"/>
      <c r="HBU18" s="11"/>
      <c r="HBV18" s="18"/>
      <c r="HBW18" s="17"/>
      <c r="HBX18" s="17"/>
      <c r="HBY18" s="17"/>
      <c r="HBZ18" s="11"/>
      <c r="HCA18" s="11"/>
      <c r="HCB18" s="11"/>
      <c r="HCC18" s="11"/>
      <c r="HCD18" s="12"/>
      <c r="HCE18" s="11"/>
      <c r="HCF18" s="18"/>
      <c r="HCG18" s="17"/>
      <c r="HCH18" s="17"/>
      <c r="HCI18" s="17"/>
      <c r="HCJ18" s="11"/>
      <c r="HCK18" s="11"/>
      <c r="HCL18" s="11"/>
      <c r="HCM18" s="11"/>
      <c r="HCN18" s="12"/>
      <c r="HCO18" s="11"/>
      <c r="HCP18" s="18"/>
      <c r="HCQ18" s="17"/>
      <c r="HCR18" s="17"/>
      <c r="HCS18" s="17"/>
      <c r="HCT18" s="11"/>
      <c r="HCU18" s="11"/>
      <c r="HCV18" s="11"/>
      <c r="HCW18" s="11"/>
      <c r="HCX18" s="12"/>
      <c r="HCY18" s="11"/>
      <c r="HCZ18" s="18"/>
      <c r="HDA18" s="17"/>
      <c r="HDB18" s="17"/>
      <c r="HDC18" s="17"/>
      <c r="HDD18" s="11"/>
      <c r="HDE18" s="11"/>
      <c r="HDF18" s="11"/>
      <c r="HDG18" s="11"/>
      <c r="HDH18" s="12"/>
      <c r="HDI18" s="11"/>
      <c r="HDJ18" s="18"/>
      <c r="HDK18" s="17"/>
      <c r="HDL18" s="17"/>
      <c r="HDM18" s="17"/>
      <c r="HDN18" s="11"/>
      <c r="HDO18" s="11"/>
      <c r="HDP18" s="11"/>
      <c r="HDQ18" s="11"/>
      <c r="HDR18" s="12"/>
      <c r="HDS18" s="11"/>
      <c r="HDT18" s="18"/>
      <c r="HDU18" s="17"/>
      <c r="HDV18" s="17"/>
      <c r="HDW18" s="17"/>
      <c r="HDX18" s="11"/>
      <c r="HDY18" s="11"/>
      <c r="HDZ18" s="11"/>
      <c r="HEA18" s="11"/>
      <c r="HEB18" s="12"/>
      <c r="HEC18" s="11"/>
      <c r="HED18" s="18"/>
      <c r="HEE18" s="17"/>
      <c r="HEF18" s="17"/>
      <c r="HEG18" s="17"/>
      <c r="HEH18" s="11"/>
      <c r="HEI18" s="11"/>
      <c r="HEJ18" s="11"/>
      <c r="HEK18" s="11"/>
      <c r="HEL18" s="12"/>
      <c r="HEM18" s="11"/>
      <c r="HEN18" s="18"/>
      <c r="HEO18" s="17"/>
      <c r="HEP18" s="17"/>
      <c r="HEQ18" s="17"/>
      <c r="HER18" s="11"/>
      <c r="HES18" s="11"/>
      <c r="HET18" s="11"/>
      <c r="HEU18" s="11"/>
      <c r="HEV18" s="12"/>
      <c r="HEW18" s="11"/>
      <c r="HEX18" s="18"/>
      <c r="HEY18" s="17"/>
      <c r="HEZ18" s="17"/>
      <c r="HFA18" s="17"/>
      <c r="HFB18" s="11"/>
      <c r="HFC18" s="11"/>
      <c r="HFD18" s="11"/>
      <c r="HFE18" s="11"/>
      <c r="HFF18" s="12"/>
      <c r="HFG18" s="11"/>
      <c r="HFH18" s="18"/>
      <c r="HFI18" s="17"/>
      <c r="HFJ18" s="17"/>
      <c r="HFK18" s="17"/>
      <c r="HFL18" s="11"/>
      <c r="HFM18" s="11"/>
      <c r="HFN18" s="11"/>
      <c r="HFO18" s="11"/>
      <c r="HFP18" s="12"/>
      <c r="HFQ18" s="11"/>
      <c r="HFR18" s="18"/>
      <c r="HFS18" s="17"/>
      <c r="HFT18" s="17"/>
      <c r="HFU18" s="17"/>
      <c r="HFV18" s="11"/>
      <c r="HFW18" s="11"/>
      <c r="HFX18" s="11"/>
      <c r="HFY18" s="11"/>
      <c r="HFZ18" s="12"/>
      <c r="HGA18" s="11"/>
      <c r="HGB18" s="18"/>
      <c r="HGC18" s="17"/>
      <c r="HGD18" s="17"/>
      <c r="HGE18" s="17"/>
      <c r="HGF18" s="11"/>
      <c r="HGG18" s="11"/>
      <c r="HGH18" s="11"/>
      <c r="HGI18" s="11"/>
      <c r="HGJ18" s="12"/>
      <c r="HGK18" s="11"/>
      <c r="HGL18" s="18"/>
      <c r="HGM18" s="17"/>
      <c r="HGN18" s="17"/>
      <c r="HGO18" s="17"/>
      <c r="HGP18" s="11"/>
      <c r="HGQ18" s="11"/>
      <c r="HGR18" s="11"/>
      <c r="HGS18" s="11"/>
      <c r="HGT18" s="12"/>
      <c r="HGU18" s="11"/>
      <c r="HGV18" s="18"/>
      <c r="HGW18" s="17"/>
      <c r="HGX18" s="17"/>
      <c r="HGY18" s="17"/>
      <c r="HGZ18" s="11"/>
      <c r="HHA18" s="11"/>
      <c r="HHB18" s="11"/>
      <c r="HHC18" s="11"/>
      <c r="HHD18" s="12"/>
      <c r="HHE18" s="11"/>
      <c r="HHF18" s="18"/>
      <c r="HHG18" s="17"/>
      <c r="HHH18" s="17"/>
      <c r="HHI18" s="17"/>
      <c r="HHJ18" s="11"/>
      <c r="HHK18" s="11"/>
      <c r="HHL18" s="11"/>
      <c r="HHM18" s="11"/>
      <c r="HHN18" s="12"/>
      <c r="HHO18" s="11"/>
      <c r="HHP18" s="18"/>
      <c r="HHQ18" s="17"/>
      <c r="HHR18" s="17"/>
      <c r="HHS18" s="17"/>
      <c r="HHT18" s="11"/>
      <c r="HHU18" s="11"/>
      <c r="HHV18" s="11"/>
      <c r="HHW18" s="11"/>
      <c r="HHX18" s="12"/>
      <c r="HHY18" s="11"/>
      <c r="HHZ18" s="18"/>
      <c r="HIA18" s="17"/>
      <c r="HIB18" s="17"/>
      <c r="HIC18" s="17"/>
      <c r="HID18" s="11"/>
      <c r="HIE18" s="11"/>
      <c r="HIF18" s="11"/>
      <c r="HIG18" s="11"/>
      <c r="HIH18" s="12"/>
      <c r="HII18" s="11"/>
      <c r="HIJ18" s="18"/>
      <c r="HIK18" s="17"/>
      <c r="HIL18" s="17"/>
      <c r="HIM18" s="17"/>
      <c r="HIN18" s="11"/>
      <c r="HIO18" s="11"/>
      <c r="HIP18" s="11"/>
      <c r="HIQ18" s="11"/>
      <c r="HIR18" s="12"/>
      <c r="HIS18" s="11"/>
      <c r="HIT18" s="18"/>
      <c r="HIU18" s="17"/>
      <c r="HIV18" s="17"/>
      <c r="HIW18" s="17"/>
      <c r="HIX18" s="11"/>
      <c r="HIY18" s="11"/>
      <c r="HIZ18" s="11"/>
      <c r="HJA18" s="11"/>
      <c r="HJB18" s="12"/>
      <c r="HJC18" s="11"/>
      <c r="HJD18" s="18"/>
      <c r="HJE18" s="17"/>
      <c r="HJF18" s="17"/>
      <c r="HJG18" s="17"/>
      <c r="HJH18" s="11"/>
      <c r="HJI18" s="11"/>
      <c r="HJJ18" s="11"/>
      <c r="HJK18" s="11"/>
      <c r="HJL18" s="12"/>
      <c r="HJM18" s="11"/>
      <c r="HJN18" s="18"/>
      <c r="HJO18" s="17"/>
      <c r="HJP18" s="17"/>
      <c r="HJQ18" s="17"/>
      <c r="HJR18" s="11"/>
      <c r="HJS18" s="11"/>
      <c r="HJT18" s="11"/>
      <c r="HJU18" s="11"/>
      <c r="HJV18" s="12"/>
      <c r="HJW18" s="11"/>
      <c r="HJX18" s="18"/>
      <c r="HJY18" s="17"/>
      <c r="HJZ18" s="17"/>
      <c r="HKA18" s="17"/>
      <c r="HKB18" s="11"/>
      <c r="HKC18" s="11"/>
      <c r="HKD18" s="11"/>
      <c r="HKE18" s="11"/>
      <c r="HKF18" s="12"/>
      <c r="HKG18" s="11"/>
      <c r="HKH18" s="18"/>
      <c r="HKI18" s="17"/>
      <c r="HKJ18" s="17"/>
      <c r="HKK18" s="17"/>
      <c r="HKL18" s="11"/>
      <c r="HKM18" s="11"/>
      <c r="HKN18" s="11"/>
      <c r="HKO18" s="11"/>
      <c r="HKP18" s="12"/>
      <c r="HKQ18" s="11"/>
      <c r="HKR18" s="18"/>
      <c r="HKS18" s="17"/>
      <c r="HKT18" s="17"/>
      <c r="HKU18" s="17"/>
      <c r="HKV18" s="11"/>
      <c r="HKW18" s="11"/>
      <c r="HKX18" s="11"/>
      <c r="HKY18" s="11"/>
      <c r="HKZ18" s="12"/>
      <c r="HLA18" s="11"/>
      <c r="HLB18" s="18"/>
      <c r="HLC18" s="17"/>
      <c r="HLD18" s="17"/>
      <c r="HLE18" s="17"/>
      <c r="HLF18" s="11"/>
      <c r="HLG18" s="11"/>
      <c r="HLH18" s="11"/>
      <c r="HLI18" s="11"/>
      <c r="HLJ18" s="12"/>
      <c r="HLK18" s="11"/>
      <c r="HLL18" s="18"/>
      <c r="HLM18" s="17"/>
      <c r="HLN18" s="17"/>
      <c r="HLO18" s="17"/>
      <c r="HLP18" s="11"/>
      <c r="HLQ18" s="11"/>
      <c r="HLR18" s="11"/>
      <c r="HLS18" s="11"/>
      <c r="HLT18" s="12"/>
      <c r="HLU18" s="11"/>
      <c r="HLV18" s="18"/>
      <c r="HLW18" s="17"/>
      <c r="HLX18" s="17"/>
      <c r="HLY18" s="17"/>
      <c r="HLZ18" s="11"/>
      <c r="HMA18" s="11"/>
      <c r="HMB18" s="11"/>
      <c r="HMC18" s="11"/>
      <c r="HMD18" s="12"/>
      <c r="HME18" s="11"/>
      <c r="HMF18" s="18"/>
      <c r="HMG18" s="17"/>
      <c r="HMH18" s="17"/>
      <c r="HMI18" s="17"/>
      <c r="HMJ18" s="11"/>
      <c r="HMK18" s="11"/>
      <c r="HML18" s="11"/>
      <c r="HMM18" s="11"/>
      <c r="HMN18" s="12"/>
      <c r="HMO18" s="11"/>
      <c r="HMP18" s="18"/>
      <c r="HMQ18" s="17"/>
      <c r="HMR18" s="17"/>
      <c r="HMS18" s="17"/>
      <c r="HMT18" s="11"/>
      <c r="HMU18" s="11"/>
      <c r="HMV18" s="11"/>
      <c r="HMW18" s="11"/>
      <c r="HMX18" s="12"/>
      <c r="HMY18" s="11"/>
      <c r="HMZ18" s="18"/>
      <c r="HNA18" s="17"/>
      <c r="HNB18" s="17"/>
      <c r="HNC18" s="17"/>
      <c r="HND18" s="11"/>
      <c r="HNE18" s="11"/>
      <c r="HNF18" s="11"/>
      <c r="HNG18" s="11"/>
      <c r="HNH18" s="12"/>
      <c r="HNI18" s="11"/>
      <c r="HNJ18" s="18"/>
      <c r="HNK18" s="17"/>
      <c r="HNL18" s="17"/>
      <c r="HNM18" s="17"/>
      <c r="HNN18" s="11"/>
      <c r="HNO18" s="11"/>
      <c r="HNP18" s="11"/>
      <c r="HNQ18" s="11"/>
      <c r="HNR18" s="12"/>
      <c r="HNS18" s="11"/>
      <c r="HNT18" s="18"/>
      <c r="HNU18" s="17"/>
      <c r="HNV18" s="17"/>
      <c r="HNW18" s="17"/>
      <c r="HNX18" s="11"/>
      <c r="HNY18" s="11"/>
      <c r="HNZ18" s="11"/>
      <c r="HOA18" s="11"/>
      <c r="HOB18" s="12"/>
      <c r="HOC18" s="11"/>
      <c r="HOD18" s="18"/>
      <c r="HOE18" s="17"/>
      <c r="HOF18" s="17"/>
      <c r="HOG18" s="17"/>
      <c r="HOH18" s="11"/>
      <c r="HOI18" s="11"/>
      <c r="HOJ18" s="11"/>
      <c r="HOK18" s="11"/>
      <c r="HOL18" s="12"/>
      <c r="HOM18" s="11"/>
      <c r="HON18" s="18"/>
      <c r="HOO18" s="17"/>
      <c r="HOP18" s="17"/>
      <c r="HOQ18" s="17"/>
      <c r="HOR18" s="11"/>
      <c r="HOS18" s="11"/>
      <c r="HOT18" s="11"/>
      <c r="HOU18" s="11"/>
      <c r="HOV18" s="12"/>
      <c r="HOW18" s="11"/>
      <c r="HOX18" s="18"/>
      <c r="HOY18" s="17"/>
      <c r="HOZ18" s="17"/>
      <c r="HPA18" s="17"/>
      <c r="HPB18" s="11"/>
      <c r="HPC18" s="11"/>
      <c r="HPD18" s="11"/>
      <c r="HPE18" s="11"/>
      <c r="HPF18" s="12"/>
      <c r="HPG18" s="11"/>
      <c r="HPH18" s="18"/>
      <c r="HPI18" s="17"/>
      <c r="HPJ18" s="17"/>
      <c r="HPK18" s="17"/>
      <c r="HPL18" s="11"/>
      <c r="HPM18" s="11"/>
      <c r="HPN18" s="11"/>
      <c r="HPO18" s="11"/>
      <c r="HPP18" s="12"/>
      <c r="HPQ18" s="11"/>
      <c r="HPR18" s="18"/>
      <c r="HPS18" s="17"/>
      <c r="HPT18" s="17"/>
      <c r="HPU18" s="17"/>
      <c r="HPV18" s="11"/>
      <c r="HPW18" s="11"/>
      <c r="HPX18" s="11"/>
      <c r="HPY18" s="11"/>
      <c r="HPZ18" s="12"/>
      <c r="HQA18" s="11"/>
      <c r="HQB18" s="18"/>
      <c r="HQC18" s="17"/>
      <c r="HQD18" s="17"/>
      <c r="HQE18" s="17"/>
      <c r="HQF18" s="11"/>
      <c r="HQG18" s="11"/>
      <c r="HQH18" s="11"/>
      <c r="HQI18" s="11"/>
      <c r="HQJ18" s="12"/>
      <c r="HQK18" s="11"/>
      <c r="HQL18" s="18"/>
      <c r="HQM18" s="17"/>
      <c r="HQN18" s="17"/>
      <c r="HQO18" s="17"/>
      <c r="HQP18" s="11"/>
      <c r="HQQ18" s="11"/>
      <c r="HQR18" s="11"/>
      <c r="HQS18" s="11"/>
      <c r="HQT18" s="12"/>
      <c r="HQU18" s="11"/>
      <c r="HQV18" s="18"/>
      <c r="HQW18" s="17"/>
      <c r="HQX18" s="17"/>
      <c r="HQY18" s="17"/>
      <c r="HQZ18" s="11"/>
      <c r="HRA18" s="11"/>
      <c r="HRB18" s="11"/>
      <c r="HRC18" s="11"/>
      <c r="HRD18" s="12"/>
      <c r="HRE18" s="11"/>
      <c r="HRF18" s="18"/>
      <c r="HRG18" s="17"/>
      <c r="HRH18" s="17"/>
      <c r="HRI18" s="17"/>
      <c r="HRJ18" s="11"/>
      <c r="HRK18" s="11"/>
      <c r="HRL18" s="11"/>
      <c r="HRM18" s="11"/>
      <c r="HRN18" s="12"/>
      <c r="HRO18" s="11"/>
      <c r="HRP18" s="18"/>
      <c r="HRQ18" s="17"/>
      <c r="HRR18" s="17"/>
      <c r="HRS18" s="17"/>
      <c r="HRT18" s="11"/>
      <c r="HRU18" s="11"/>
      <c r="HRV18" s="11"/>
      <c r="HRW18" s="11"/>
      <c r="HRX18" s="12"/>
      <c r="HRY18" s="11"/>
      <c r="HRZ18" s="18"/>
      <c r="HSA18" s="17"/>
      <c r="HSB18" s="17"/>
      <c r="HSC18" s="17"/>
      <c r="HSD18" s="11"/>
      <c r="HSE18" s="11"/>
      <c r="HSF18" s="11"/>
      <c r="HSG18" s="11"/>
      <c r="HSH18" s="12"/>
      <c r="HSI18" s="11"/>
      <c r="HSJ18" s="18"/>
      <c r="HSK18" s="17"/>
      <c r="HSL18" s="17"/>
      <c r="HSM18" s="17"/>
      <c r="HSN18" s="11"/>
      <c r="HSO18" s="11"/>
      <c r="HSP18" s="11"/>
      <c r="HSQ18" s="11"/>
      <c r="HSR18" s="12"/>
      <c r="HSS18" s="11"/>
      <c r="HST18" s="18"/>
      <c r="HSU18" s="17"/>
      <c r="HSV18" s="17"/>
      <c r="HSW18" s="17"/>
      <c r="HSX18" s="11"/>
      <c r="HSY18" s="11"/>
      <c r="HSZ18" s="11"/>
      <c r="HTA18" s="11"/>
      <c r="HTB18" s="12"/>
      <c r="HTC18" s="11"/>
      <c r="HTD18" s="18"/>
      <c r="HTE18" s="17"/>
      <c r="HTF18" s="17"/>
      <c r="HTG18" s="17"/>
      <c r="HTH18" s="11"/>
      <c r="HTI18" s="11"/>
      <c r="HTJ18" s="11"/>
      <c r="HTK18" s="11"/>
      <c r="HTL18" s="12"/>
      <c r="HTM18" s="11"/>
      <c r="HTN18" s="18"/>
      <c r="HTO18" s="17"/>
      <c r="HTP18" s="17"/>
      <c r="HTQ18" s="17"/>
      <c r="HTR18" s="11"/>
      <c r="HTS18" s="11"/>
      <c r="HTT18" s="11"/>
      <c r="HTU18" s="11"/>
      <c r="HTV18" s="12"/>
      <c r="HTW18" s="11"/>
      <c r="HTX18" s="18"/>
      <c r="HTY18" s="17"/>
      <c r="HTZ18" s="17"/>
      <c r="HUA18" s="17"/>
      <c r="HUB18" s="11"/>
      <c r="HUC18" s="11"/>
      <c r="HUD18" s="11"/>
      <c r="HUE18" s="11"/>
      <c r="HUF18" s="12"/>
      <c r="HUG18" s="11"/>
      <c r="HUH18" s="18"/>
      <c r="HUI18" s="17"/>
      <c r="HUJ18" s="17"/>
      <c r="HUK18" s="17"/>
      <c r="HUL18" s="11"/>
      <c r="HUM18" s="11"/>
      <c r="HUN18" s="11"/>
      <c r="HUO18" s="11"/>
      <c r="HUP18" s="12"/>
      <c r="HUQ18" s="11"/>
      <c r="HUR18" s="18"/>
      <c r="HUS18" s="17"/>
      <c r="HUT18" s="17"/>
      <c r="HUU18" s="17"/>
      <c r="HUV18" s="11"/>
      <c r="HUW18" s="11"/>
      <c r="HUX18" s="11"/>
      <c r="HUY18" s="11"/>
      <c r="HUZ18" s="12"/>
      <c r="HVA18" s="11"/>
      <c r="HVB18" s="18"/>
      <c r="HVC18" s="17"/>
      <c r="HVD18" s="17"/>
      <c r="HVE18" s="17"/>
      <c r="HVF18" s="11"/>
      <c r="HVG18" s="11"/>
      <c r="HVH18" s="11"/>
      <c r="HVI18" s="11"/>
      <c r="HVJ18" s="12"/>
      <c r="HVK18" s="11"/>
      <c r="HVL18" s="18"/>
      <c r="HVM18" s="17"/>
      <c r="HVN18" s="17"/>
      <c r="HVO18" s="17"/>
      <c r="HVP18" s="11"/>
      <c r="HVQ18" s="11"/>
      <c r="HVR18" s="11"/>
      <c r="HVS18" s="11"/>
      <c r="HVT18" s="12"/>
      <c r="HVU18" s="11"/>
      <c r="HVV18" s="18"/>
      <c r="HVW18" s="17"/>
      <c r="HVX18" s="17"/>
      <c r="HVY18" s="17"/>
      <c r="HVZ18" s="11"/>
      <c r="HWA18" s="11"/>
      <c r="HWB18" s="11"/>
      <c r="HWC18" s="11"/>
      <c r="HWD18" s="12"/>
      <c r="HWE18" s="11"/>
      <c r="HWF18" s="18"/>
      <c r="HWG18" s="17"/>
      <c r="HWH18" s="17"/>
      <c r="HWI18" s="17"/>
      <c r="HWJ18" s="11"/>
      <c r="HWK18" s="11"/>
      <c r="HWL18" s="11"/>
      <c r="HWM18" s="11"/>
      <c r="HWN18" s="12"/>
      <c r="HWO18" s="11"/>
      <c r="HWP18" s="18"/>
      <c r="HWQ18" s="17"/>
      <c r="HWR18" s="17"/>
      <c r="HWS18" s="17"/>
      <c r="HWT18" s="11"/>
      <c r="HWU18" s="11"/>
      <c r="HWV18" s="11"/>
      <c r="HWW18" s="11"/>
      <c r="HWX18" s="12"/>
      <c r="HWY18" s="11"/>
      <c r="HWZ18" s="18"/>
      <c r="HXA18" s="17"/>
      <c r="HXB18" s="17"/>
      <c r="HXC18" s="17"/>
      <c r="HXD18" s="11"/>
      <c r="HXE18" s="11"/>
      <c r="HXF18" s="11"/>
      <c r="HXG18" s="11"/>
      <c r="HXH18" s="12"/>
      <c r="HXI18" s="11"/>
      <c r="HXJ18" s="18"/>
      <c r="HXK18" s="17"/>
      <c r="HXL18" s="17"/>
      <c r="HXM18" s="17"/>
      <c r="HXN18" s="11"/>
      <c r="HXO18" s="11"/>
      <c r="HXP18" s="11"/>
      <c r="HXQ18" s="11"/>
      <c r="HXR18" s="12"/>
      <c r="HXS18" s="11"/>
      <c r="HXT18" s="18"/>
      <c r="HXU18" s="17"/>
      <c r="HXV18" s="17"/>
      <c r="HXW18" s="17"/>
      <c r="HXX18" s="11"/>
      <c r="HXY18" s="11"/>
      <c r="HXZ18" s="11"/>
      <c r="HYA18" s="11"/>
      <c r="HYB18" s="12"/>
      <c r="HYC18" s="11"/>
      <c r="HYD18" s="18"/>
      <c r="HYE18" s="17"/>
      <c r="HYF18" s="17"/>
      <c r="HYG18" s="17"/>
      <c r="HYH18" s="11"/>
      <c r="HYI18" s="11"/>
      <c r="HYJ18" s="11"/>
      <c r="HYK18" s="11"/>
      <c r="HYL18" s="12"/>
      <c r="HYM18" s="11"/>
      <c r="HYN18" s="18"/>
      <c r="HYO18" s="17"/>
      <c r="HYP18" s="17"/>
      <c r="HYQ18" s="17"/>
      <c r="HYR18" s="11"/>
      <c r="HYS18" s="11"/>
      <c r="HYT18" s="11"/>
      <c r="HYU18" s="11"/>
      <c r="HYV18" s="12"/>
      <c r="HYW18" s="11"/>
      <c r="HYX18" s="18"/>
      <c r="HYY18" s="17"/>
      <c r="HYZ18" s="17"/>
      <c r="HZA18" s="17"/>
      <c r="HZB18" s="11"/>
      <c r="HZC18" s="11"/>
      <c r="HZD18" s="11"/>
      <c r="HZE18" s="11"/>
      <c r="HZF18" s="12"/>
      <c r="HZG18" s="11"/>
      <c r="HZH18" s="18"/>
      <c r="HZI18" s="17"/>
      <c r="HZJ18" s="17"/>
      <c r="HZK18" s="17"/>
      <c r="HZL18" s="11"/>
      <c r="HZM18" s="11"/>
      <c r="HZN18" s="11"/>
      <c r="HZO18" s="11"/>
      <c r="HZP18" s="12"/>
      <c r="HZQ18" s="11"/>
      <c r="HZR18" s="18"/>
      <c r="HZS18" s="17"/>
      <c r="HZT18" s="17"/>
      <c r="HZU18" s="17"/>
      <c r="HZV18" s="11"/>
      <c r="HZW18" s="11"/>
      <c r="HZX18" s="11"/>
      <c r="HZY18" s="11"/>
      <c r="HZZ18" s="12"/>
      <c r="IAA18" s="11"/>
      <c r="IAB18" s="18"/>
      <c r="IAC18" s="17"/>
      <c r="IAD18" s="17"/>
      <c r="IAE18" s="17"/>
      <c r="IAF18" s="11"/>
      <c r="IAG18" s="11"/>
      <c r="IAH18" s="11"/>
      <c r="IAI18" s="11"/>
      <c r="IAJ18" s="12"/>
      <c r="IAK18" s="11"/>
      <c r="IAL18" s="18"/>
      <c r="IAM18" s="17"/>
      <c r="IAN18" s="17"/>
      <c r="IAO18" s="17"/>
      <c r="IAP18" s="11"/>
      <c r="IAQ18" s="11"/>
      <c r="IAR18" s="11"/>
      <c r="IAS18" s="11"/>
      <c r="IAT18" s="12"/>
      <c r="IAU18" s="11"/>
      <c r="IAV18" s="18"/>
      <c r="IAW18" s="17"/>
      <c r="IAX18" s="17"/>
      <c r="IAY18" s="17"/>
      <c r="IAZ18" s="11"/>
      <c r="IBA18" s="11"/>
      <c r="IBB18" s="11"/>
      <c r="IBC18" s="11"/>
      <c r="IBD18" s="12"/>
      <c r="IBE18" s="11"/>
      <c r="IBF18" s="18"/>
      <c r="IBG18" s="17"/>
      <c r="IBH18" s="17"/>
      <c r="IBI18" s="17"/>
      <c r="IBJ18" s="11"/>
      <c r="IBK18" s="11"/>
      <c r="IBL18" s="11"/>
      <c r="IBM18" s="11"/>
      <c r="IBN18" s="12"/>
      <c r="IBO18" s="11"/>
      <c r="IBP18" s="18"/>
      <c r="IBQ18" s="17"/>
      <c r="IBR18" s="17"/>
      <c r="IBS18" s="17"/>
      <c r="IBT18" s="11"/>
      <c r="IBU18" s="11"/>
      <c r="IBV18" s="11"/>
      <c r="IBW18" s="11"/>
      <c r="IBX18" s="12"/>
      <c r="IBY18" s="11"/>
      <c r="IBZ18" s="18"/>
      <c r="ICA18" s="17"/>
      <c r="ICB18" s="17"/>
      <c r="ICC18" s="17"/>
      <c r="ICD18" s="11"/>
      <c r="ICE18" s="11"/>
      <c r="ICF18" s="11"/>
      <c r="ICG18" s="11"/>
      <c r="ICH18" s="12"/>
      <c r="ICI18" s="11"/>
      <c r="ICJ18" s="18"/>
      <c r="ICK18" s="17"/>
      <c r="ICL18" s="17"/>
      <c r="ICM18" s="17"/>
      <c r="ICN18" s="11"/>
      <c r="ICO18" s="11"/>
      <c r="ICP18" s="11"/>
      <c r="ICQ18" s="11"/>
      <c r="ICR18" s="12"/>
      <c r="ICS18" s="11"/>
      <c r="ICT18" s="18"/>
      <c r="ICU18" s="17"/>
      <c r="ICV18" s="17"/>
      <c r="ICW18" s="17"/>
      <c r="ICX18" s="11"/>
      <c r="ICY18" s="11"/>
      <c r="ICZ18" s="11"/>
      <c r="IDA18" s="11"/>
      <c r="IDB18" s="12"/>
      <c r="IDC18" s="11"/>
      <c r="IDD18" s="18"/>
      <c r="IDE18" s="17"/>
      <c r="IDF18" s="17"/>
      <c r="IDG18" s="17"/>
      <c r="IDH18" s="11"/>
      <c r="IDI18" s="11"/>
      <c r="IDJ18" s="11"/>
      <c r="IDK18" s="11"/>
      <c r="IDL18" s="12"/>
      <c r="IDM18" s="11"/>
      <c r="IDN18" s="18"/>
      <c r="IDO18" s="17"/>
      <c r="IDP18" s="17"/>
      <c r="IDQ18" s="17"/>
      <c r="IDR18" s="11"/>
      <c r="IDS18" s="11"/>
      <c r="IDT18" s="11"/>
      <c r="IDU18" s="11"/>
      <c r="IDV18" s="12"/>
      <c r="IDW18" s="11"/>
      <c r="IDX18" s="18"/>
      <c r="IDY18" s="17"/>
      <c r="IDZ18" s="17"/>
      <c r="IEA18" s="17"/>
      <c r="IEB18" s="11"/>
      <c r="IEC18" s="11"/>
      <c r="IED18" s="11"/>
      <c r="IEE18" s="11"/>
      <c r="IEF18" s="12"/>
      <c r="IEG18" s="11"/>
      <c r="IEH18" s="18"/>
      <c r="IEI18" s="17"/>
      <c r="IEJ18" s="17"/>
      <c r="IEK18" s="17"/>
      <c r="IEL18" s="11"/>
      <c r="IEM18" s="11"/>
      <c r="IEN18" s="11"/>
      <c r="IEO18" s="11"/>
      <c r="IEP18" s="12"/>
      <c r="IEQ18" s="11"/>
      <c r="IER18" s="18"/>
      <c r="IES18" s="17"/>
      <c r="IET18" s="17"/>
      <c r="IEU18" s="17"/>
      <c r="IEV18" s="11"/>
      <c r="IEW18" s="11"/>
      <c r="IEX18" s="11"/>
      <c r="IEY18" s="11"/>
      <c r="IEZ18" s="12"/>
      <c r="IFA18" s="11"/>
      <c r="IFB18" s="18"/>
      <c r="IFC18" s="17"/>
      <c r="IFD18" s="17"/>
      <c r="IFE18" s="17"/>
      <c r="IFF18" s="11"/>
      <c r="IFG18" s="11"/>
      <c r="IFH18" s="11"/>
      <c r="IFI18" s="11"/>
      <c r="IFJ18" s="12"/>
      <c r="IFK18" s="11"/>
      <c r="IFL18" s="18"/>
      <c r="IFM18" s="17"/>
      <c r="IFN18" s="17"/>
      <c r="IFO18" s="17"/>
      <c r="IFP18" s="11"/>
      <c r="IFQ18" s="11"/>
      <c r="IFR18" s="11"/>
      <c r="IFS18" s="11"/>
      <c r="IFT18" s="12"/>
      <c r="IFU18" s="11"/>
      <c r="IFV18" s="18"/>
      <c r="IFW18" s="17"/>
      <c r="IFX18" s="17"/>
      <c r="IFY18" s="17"/>
      <c r="IFZ18" s="11"/>
      <c r="IGA18" s="11"/>
      <c r="IGB18" s="11"/>
      <c r="IGC18" s="11"/>
      <c r="IGD18" s="12"/>
      <c r="IGE18" s="11"/>
      <c r="IGF18" s="18"/>
      <c r="IGG18" s="17"/>
      <c r="IGH18" s="17"/>
      <c r="IGI18" s="17"/>
      <c r="IGJ18" s="11"/>
      <c r="IGK18" s="11"/>
      <c r="IGL18" s="11"/>
      <c r="IGM18" s="11"/>
      <c r="IGN18" s="12"/>
      <c r="IGO18" s="11"/>
      <c r="IGP18" s="18"/>
      <c r="IGQ18" s="17"/>
      <c r="IGR18" s="17"/>
      <c r="IGS18" s="17"/>
      <c r="IGT18" s="11"/>
      <c r="IGU18" s="11"/>
      <c r="IGV18" s="11"/>
      <c r="IGW18" s="11"/>
      <c r="IGX18" s="12"/>
      <c r="IGY18" s="11"/>
      <c r="IGZ18" s="18"/>
      <c r="IHA18" s="17"/>
      <c r="IHB18" s="17"/>
      <c r="IHC18" s="17"/>
      <c r="IHD18" s="11"/>
      <c r="IHE18" s="11"/>
      <c r="IHF18" s="11"/>
      <c r="IHG18" s="11"/>
      <c r="IHH18" s="12"/>
      <c r="IHI18" s="11"/>
      <c r="IHJ18" s="18"/>
      <c r="IHK18" s="17"/>
      <c r="IHL18" s="17"/>
      <c r="IHM18" s="17"/>
      <c r="IHN18" s="11"/>
      <c r="IHO18" s="11"/>
      <c r="IHP18" s="11"/>
      <c r="IHQ18" s="11"/>
      <c r="IHR18" s="12"/>
      <c r="IHS18" s="11"/>
      <c r="IHT18" s="18"/>
      <c r="IHU18" s="17"/>
      <c r="IHV18" s="17"/>
      <c r="IHW18" s="17"/>
      <c r="IHX18" s="11"/>
      <c r="IHY18" s="11"/>
      <c r="IHZ18" s="11"/>
      <c r="IIA18" s="11"/>
      <c r="IIB18" s="12"/>
      <c r="IIC18" s="11"/>
      <c r="IID18" s="18"/>
      <c r="IIE18" s="17"/>
      <c r="IIF18" s="17"/>
      <c r="IIG18" s="17"/>
      <c r="IIH18" s="11"/>
      <c r="III18" s="11"/>
      <c r="IIJ18" s="11"/>
      <c r="IIK18" s="11"/>
      <c r="IIL18" s="12"/>
      <c r="IIM18" s="11"/>
      <c r="IIN18" s="18"/>
      <c r="IIO18" s="17"/>
      <c r="IIP18" s="17"/>
      <c r="IIQ18" s="17"/>
      <c r="IIR18" s="11"/>
      <c r="IIS18" s="11"/>
      <c r="IIT18" s="11"/>
      <c r="IIU18" s="11"/>
      <c r="IIV18" s="12"/>
      <c r="IIW18" s="11"/>
      <c r="IIX18" s="18"/>
      <c r="IIY18" s="17"/>
      <c r="IIZ18" s="17"/>
      <c r="IJA18" s="17"/>
      <c r="IJB18" s="11"/>
      <c r="IJC18" s="11"/>
      <c r="IJD18" s="11"/>
      <c r="IJE18" s="11"/>
      <c r="IJF18" s="12"/>
      <c r="IJG18" s="11"/>
      <c r="IJH18" s="18"/>
      <c r="IJI18" s="17"/>
      <c r="IJJ18" s="17"/>
      <c r="IJK18" s="17"/>
      <c r="IJL18" s="11"/>
      <c r="IJM18" s="11"/>
      <c r="IJN18" s="11"/>
      <c r="IJO18" s="11"/>
      <c r="IJP18" s="12"/>
      <c r="IJQ18" s="11"/>
      <c r="IJR18" s="18"/>
      <c r="IJS18" s="17"/>
      <c r="IJT18" s="17"/>
      <c r="IJU18" s="17"/>
      <c r="IJV18" s="11"/>
      <c r="IJW18" s="11"/>
      <c r="IJX18" s="11"/>
      <c r="IJY18" s="11"/>
      <c r="IJZ18" s="12"/>
      <c r="IKA18" s="11"/>
      <c r="IKB18" s="18"/>
      <c r="IKC18" s="17"/>
      <c r="IKD18" s="17"/>
      <c r="IKE18" s="17"/>
      <c r="IKF18" s="11"/>
      <c r="IKG18" s="11"/>
      <c r="IKH18" s="11"/>
      <c r="IKI18" s="11"/>
      <c r="IKJ18" s="12"/>
      <c r="IKK18" s="11"/>
      <c r="IKL18" s="18"/>
      <c r="IKM18" s="17"/>
      <c r="IKN18" s="17"/>
      <c r="IKO18" s="17"/>
      <c r="IKP18" s="11"/>
      <c r="IKQ18" s="11"/>
      <c r="IKR18" s="11"/>
      <c r="IKS18" s="11"/>
      <c r="IKT18" s="12"/>
      <c r="IKU18" s="11"/>
      <c r="IKV18" s="18"/>
      <c r="IKW18" s="17"/>
      <c r="IKX18" s="17"/>
      <c r="IKY18" s="17"/>
      <c r="IKZ18" s="11"/>
      <c r="ILA18" s="11"/>
      <c r="ILB18" s="11"/>
      <c r="ILC18" s="11"/>
      <c r="ILD18" s="12"/>
      <c r="ILE18" s="11"/>
      <c r="ILF18" s="18"/>
      <c r="ILG18" s="17"/>
      <c r="ILH18" s="17"/>
      <c r="ILI18" s="17"/>
      <c r="ILJ18" s="11"/>
      <c r="ILK18" s="11"/>
      <c r="ILL18" s="11"/>
      <c r="ILM18" s="11"/>
      <c r="ILN18" s="12"/>
      <c r="ILO18" s="11"/>
      <c r="ILP18" s="18"/>
      <c r="ILQ18" s="17"/>
      <c r="ILR18" s="17"/>
      <c r="ILS18" s="17"/>
      <c r="ILT18" s="11"/>
      <c r="ILU18" s="11"/>
      <c r="ILV18" s="11"/>
      <c r="ILW18" s="11"/>
      <c r="ILX18" s="12"/>
      <c r="ILY18" s="11"/>
      <c r="ILZ18" s="18"/>
      <c r="IMA18" s="17"/>
      <c r="IMB18" s="17"/>
      <c r="IMC18" s="17"/>
      <c r="IMD18" s="11"/>
      <c r="IME18" s="11"/>
      <c r="IMF18" s="11"/>
      <c r="IMG18" s="11"/>
      <c r="IMH18" s="12"/>
      <c r="IMI18" s="11"/>
      <c r="IMJ18" s="18"/>
      <c r="IMK18" s="17"/>
      <c r="IML18" s="17"/>
      <c r="IMM18" s="17"/>
      <c r="IMN18" s="11"/>
      <c r="IMO18" s="11"/>
      <c r="IMP18" s="11"/>
      <c r="IMQ18" s="11"/>
      <c r="IMR18" s="12"/>
      <c r="IMS18" s="11"/>
      <c r="IMT18" s="18"/>
      <c r="IMU18" s="17"/>
      <c r="IMV18" s="17"/>
      <c r="IMW18" s="17"/>
      <c r="IMX18" s="11"/>
      <c r="IMY18" s="11"/>
      <c r="IMZ18" s="11"/>
      <c r="INA18" s="11"/>
      <c r="INB18" s="12"/>
      <c r="INC18" s="11"/>
      <c r="IND18" s="18"/>
      <c r="INE18" s="17"/>
      <c r="INF18" s="17"/>
      <c r="ING18" s="17"/>
      <c r="INH18" s="11"/>
      <c r="INI18" s="11"/>
      <c r="INJ18" s="11"/>
      <c r="INK18" s="11"/>
      <c r="INL18" s="12"/>
      <c r="INM18" s="11"/>
      <c r="INN18" s="18"/>
      <c r="INO18" s="17"/>
      <c r="INP18" s="17"/>
      <c r="INQ18" s="17"/>
      <c r="INR18" s="11"/>
      <c r="INS18" s="11"/>
      <c r="INT18" s="11"/>
      <c r="INU18" s="11"/>
      <c r="INV18" s="12"/>
      <c r="INW18" s="11"/>
      <c r="INX18" s="18"/>
      <c r="INY18" s="17"/>
      <c r="INZ18" s="17"/>
      <c r="IOA18" s="17"/>
      <c r="IOB18" s="11"/>
      <c r="IOC18" s="11"/>
      <c r="IOD18" s="11"/>
      <c r="IOE18" s="11"/>
      <c r="IOF18" s="12"/>
      <c r="IOG18" s="11"/>
      <c r="IOH18" s="18"/>
      <c r="IOI18" s="17"/>
      <c r="IOJ18" s="17"/>
      <c r="IOK18" s="17"/>
      <c r="IOL18" s="11"/>
      <c r="IOM18" s="11"/>
      <c r="ION18" s="11"/>
      <c r="IOO18" s="11"/>
      <c r="IOP18" s="12"/>
      <c r="IOQ18" s="11"/>
      <c r="IOR18" s="18"/>
      <c r="IOS18" s="17"/>
      <c r="IOT18" s="17"/>
      <c r="IOU18" s="17"/>
      <c r="IOV18" s="11"/>
      <c r="IOW18" s="11"/>
      <c r="IOX18" s="11"/>
      <c r="IOY18" s="11"/>
      <c r="IOZ18" s="12"/>
      <c r="IPA18" s="11"/>
      <c r="IPB18" s="18"/>
      <c r="IPC18" s="17"/>
      <c r="IPD18" s="17"/>
      <c r="IPE18" s="17"/>
      <c r="IPF18" s="11"/>
      <c r="IPG18" s="11"/>
      <c r="IPH18" s="11"/>
      <c r="IPI18" s="11"/>
      <c r="IPJ18" s="12"/>
      <c r="IPK18" s="11"/>
      <c r="IPL18" s="18"/>
      <c r="IPM18" s="17"/>
      <c r="IPN18" s="17"/>
      <c r="IPO18" s="17"/>
      <c r="IPP18" s="11"/>
      <c r="IPQ18" s="11"/>
      <c r="IPR18" s="11"/>
      <c r="IPS18" s="11"/>
      <c r="IPT18" s="12"/>
      <c r="IPU18" s="11"/>
      <c r="IPV18" s="18"/>
      <c r="IPW18" s="17"/>
      <c r="IPX18" s="17"/>
      <c r="IPY18" s="17"/>
      <c r="IPZ18" s="11"/>
      <c r="IQA18" s="11"/>
      <c r="IQB18" s="11"/>
      <c r="IQC18" s="11"/>
      <c r="IQD18" s="12"/>
      <c r="IQE18" s="11"/>
      <c r="IQF18" s="18"/>
      <c r="IQG18" s="17"/>
      <c r="IQH18" s="17"/>
      <c r="IQI18" s="17"/>
      <c r="IQJ18" s="11"/>
      <c r="IQK18" s="11"/>
      <c r="IQL18" s="11"/>
      <c r="IQM18" s="11"/>
      <c r="IQN18" s="12"/>
      <c r="IQO18" s="11"/>
      <c r="IQP18" s="18"/>
      <c r="IQQ18" s="17"/>
      <c r="IQR18" s="17"/>
      <c r="IQS18" s="17"/>
      <c r="IQT18" s="11"/>
      <c r="IQU18" s="11"/>
      <c r="IQV18" s="11"/>
      <c r="IQW18" s="11"/>
      <c r="IQX18" s="12"/>
      <c r="IQY18" s="11"/>
      <c r="IQZ18" s="18"/>
      <c r="IRA18" s="17"/>
      <c r="IRB18" s="17"/>
      <c r="IRC18" s="17"/>
      <c r="IRD18" s="11"/>
      <c r="IRE18" s="11"/>
      <c r="IRF18" s="11"/>
      <c r="IRG18" s="11"/>
      <c r="IRH18" s="12"/>
      <c r="IRI18" s="11"/>
      <c r="IRJ18" s="18"/>
      <c r="IRK18" s="17"/>
      <c r="IRL18" s="17"/>
      <c r="IRM18" s="17"/>
      <c r="IRN18" s="11"/>
      <c r="IRO18" s="11"/>
      <c r="IRP18" s="11"/>
      <c r="IRQ18" s="11"/>
      <c r="IRR18" s="12"/>
      <c r="IRS18" s="11"/>
      <c r="IRT18" s="18"/>
      <c r="IRU18" s="17"/>
      <c r="IRV18" s="17"/>
      <c r="IRW18" s="17"/>
      <c r="IRX18" s="11"/>
      <c r="IRY18" s="11"/>
      <c r="IRZ18" s="11"/>
      <c r="ISA18" s="11"/>
      <c r="ISB18" s="12"/>
      <c r="ISC18" s="11"/>
      <c r="ISD18" s="18"/>
      <c r="ISE18" s="17"/>
      <c r="ISF18" s="17"/>
      <c r="ISG18" s="17"/>
      <c r="ISH18" s="11"/>
      <c r="ISI18" s="11"/>
      <c r="ISJ18" s="11"/>
      <c r="ISK18" s="11"/>
      <c r="ISL18" s="12"/>
      <c r="ISM18" s="11"/>
      <c r="ISN18" s="18"/>
      <c r="ISO18" s="17"/>
      <c r="ISP18" s="17"/>
      <c r="ISQ18" s="17"/>
      <c r="ISR18" s="11"/>
      <c r="ISS18" s="11"/>
      <c r="IST18" s="11"/>
      <c r="ISU18" s="11"/>
      <c r="ISV18" s="12"/>
      <c r="ISW18" s="11"/>
      <c r="ISX18" s="18"/>
      <c r="ISY18" s="17"/>
      <c r="ISZ18" s="17"/>
      <c r="ITA18" s="17"/>
      <c r="ITB18" s="11"/>
      <c r="ITC18" s="11"/>
      <c r="ITD18" s="11"/>
      <c r="ITE18" s="11"/>
      <c r="ITF18" s="12"/>
      <c r="ITG18" s="11"/>
      <c r="ITH18" s="18"/>
      <c r="ITI18" s="17"/>
      <c r="ITJ18" s="17"/>
      <c r="ITK18" s="17"/>
      <c r="ITL18" s="11"/>
      <c r="ITM18" s="11"/>
      <c r="ITN18" s="11"/>
      <c r="ITO18" s="11"/>
      <c r="ITP18" s="12"/>
      <c r="ITQ18" s="11"/>
      <c r="ITR18" s="18"/>
      <c r="ITS18" s="17"/>
      <c r="ITT18" s="17"/>
      <c r="ITU18" s="17"/>
      <c r="ITV18" s="11"/>
      <c r="ITW18" s="11"/>
      <c r="ITX18" s="11"/>
      <c r="ITY18" s="11"/>
      <c r="ITZ18" s="12"/>
      <c r="IUA18" s="11"/>
      <c r="IUB18" s="18"/>
      <c r="IUC18" s="17"/>
      <c r="IUD18" s="17"/>
      <c r="IUE18" s="17"/>
      <c r="IUF18" s="11"/>
      <c r="IUG18" s="11"/>
      <c r="IUH18" s="11"/>
      <c r="IUI18" s="11"/>
      <c r="IUJ18" s="12"/>
      <c r="IUK18" s="11"/>
      <c r="IUL18" s="18"/>
      <c r="IUM18" s="17"/>
      <c r="IUN18" s="17"/>
      <c r="IUO18" s="17"/>
      <c r="IUP18" s="11"/>
      <c r="IUQ18" s="11"/>
      <c r="IUR18" s="11"/>
      <c r="IUS18" s="11"/>
      <c r="IUT18" s="12"/>
      <c r="IUU18" s="11"/>
      <c r="IUV18" s="18"/>
      <c r="IUW18" s="17"/>
      <c r="IUX18" s="17"/>
      <c r="IUY18" s="17"/>
      <c r="IUZ18" s="11"/>
      <c r="IVA18" s="11"/>
      <c r="IVB18" s="11"/>
      <c r="IVC18" s="11"/>
      <c r="IVD18" s="12"/>
      <c r="IVE18" s="11"/>
      <c r="IVF18" s="18"/>
      <c r="IVG18" s="17"/>
      <c r="IVH18" s="17"/>
      <c r="IVI18" s="17"/>
      <c r="IVJ18" s="11"/>
      <c r="IVK18" s="11"/>
      <c r="IVL18" s="11"/>
      <c r="IVM18" s="11"/>
      <c r="IVN18" s="12"/>
      <c r="IVO18" s="11"/>
      <c r="IVP18" s="18"/>
      <c r="IVQ18" s="17"/>
      <c r="IVR18" s="17"/>
      <c r="IVS18" s="17"/>
      <c r="IVT18" s="11"/>
      <c r="IVU18" s="11"/>
      <c r="IVV18" s="11"/>
      <c r="IVW18" s="11"/>
      <c r="IVX18" s="12"/>
      <c r="IVY18" s="11"/>
      <c r="IVZ18" s="18"/>
      <c r="IWA18" s="17"/>
      <c r="IWB18" s="17"/>
      <c r="IWC18" s="17"/>
      <c r="IWD18" s="11"/>
      <c r="IWE18" s="11"/>
      <c r="IWF18" s="11"/>
      <c r="IWG18" s="11"/>
      <c r="IWH18" s="12"/>
      <c r="IWI18" s="11"/>
      <c r="IWJ18" s="18"/>
      <c r="IWK18" s="17"/>
      <c r="IWL18" s="17"/>
      <c r="IWM18" s="17"/>
      <c r="IWN18" s="11"/>
      <c r="IWO18" s="11"/>
      <c r="IWP18" s="11"/>
      <c r="IWQ18" s="11"/>
      <c r="IWR18" s="12"/>
      <c r="IWS18" s="11"/>
      <c r="IWT18" s="18"/>
      <c r="IWU18" s="17"/>
      <c r="IWV18" s="17"/>
      <c r="IWW18" s="17"/>
      <c r="IWX18" s="11"/>
      <c r="IWY18" s="11"/>
      <c r="IWZ18" s="11"/>
      <c r="IXA18" s="11"/>
      <c r="IXB18" s="12"/>
      <c r="IXC18" s="11"/>
      <c r="IXD18" s="18"/>
      <c r="IXE18" s="17"/>
      <c r="IXF18" s="17"/>
      <c r="IXG18" s="17"/>
      <c r="IXH18" s="11"/>
      <c r="IXI18" s="11"/>
      <c r="IXJ18" s="11"/>
      <c r="IXK18" s="11"/>
      <c r="IXL18" s="12"/>
      <c r="IXM18" s="11"/>
      <c r="IXN18" s="18"/>
      <c r="IXO18" s="17"/>
      <c r="IXP18" s="17"/>
      <c r="IXQ18" s="17"/>
      <c r="IXR18" s="11"/>
      <c r="IXS18" s="11"/>
      <c r="IXT18" s="11"/>
      <c r="IXU18" s="11"/>
      <c r="IXV18" s="12"/>
      <c r="IXW18" s="11"/>
      <c r="IXX18" s="18"/>
      <c r="IXY18" s="17"/>
      <c r="IXZ18" s="17"/>
      <c r="IYA18" s="17"/>
      <c r="IYB18" s="11"/>
      <c r="IYC18" s="11"/>
      <c r="IYD18" s="11"/>
      <c r="IYE18" s="11"/>
      <c r="IYF18" s="12"/>
      <c r="IYG18" s="11"/>
      <c r="IYH18" s="18"/>
      <c r="IYI18" s="17"/>
      <c r="IYJ18" s="17"/>
      <c r="IYK18" s="17"/>
      <c r="IYL18" s="11"/>
      <c r="IYM18" s="11"/>
      <c r="IYN18" s="11"/>
      <c r="IYO18" s="11"/>
      <c r="IYP18" s="12"/>
      <c r="IYQ18" s="11"/>
      <c r="IYR18" s="18"/>
      <c r="IYS18" s="17"/>
      <c r="IYT18" s="17"/>
      <c r="IYU18" s="17"/>
      <c r="IYV18" s="11"/>
      <c r="IYW18" s="11"/>
      <c r="IYX18" s="11"/>
      <c r="IYY18" s="11"/>
      <c r="IYZ18" s="12"/>
      <c r="IZA18" s="11"/>
      <c r="IZB18" s="18"/>
      <c r="IZC18" s="17"/>
      <c r="IZD18" s="17"/>
      <c r="IZE18" s="17"/>
      <c r="IZF18" s="11"/>
      <c r="IZG18" s="11"/>
      <c r="IZH18" s="11"/>
      <c r="IZI18" s="11"/>
      <c r="IZJ18" s="12"/>
      <c r="IZK18" s="11"/>
      <c r="IZL18" s="18"/>
      <c r="IZM18" s="17"/>
      <c r="IZN18" s="17"/>
      <c r="IZO18" s="17"/>
      <c r="IZP18" s="11"/>
      <c r="IZQ18" s="11"/>
      <c r="IZR18" s="11"/>
      <c r="IZS18" s="11"/>
      <c r="IZT18" s="12"/>
      <c r="IZU18" s="11"/>
      <c r="IZV18" s="18"/>
      <c r="IZW18" s="17"/>
      <c r="IZX18" s="17"/>
      <c r="IZY18" s="17"/>
      <c r="IZZ18" s="11"/>
      <c r="JAA18" s="11"/>
      <c r="JAB18" s="11"/>
      <c r="JAC18" s="11"/>
      <c r="JAD18" s="12"/>
      <c r="JAE18" s="11"/>
      <c r="JAF18" s="18"/>
      <c r="JAG18" s="17"/>
      <c r="JAH18" s="17"/>
      <c r="JAI18" s="17"/>
      <c r="JAJ18" s="11"/>
      <c r="JAK18" s="11"/>
      <c r="JAL18" s="11"/>
      <c r="JAM18" s="11"/>
      <c r="JAN18" s="12"/>
      <c r="JAO18" s="11"/>
      <c r="JAP18" s="18"/>
      <c r="JAQ18" s="17"/>
      <c r="JAR18" s="17"/>
      <c r="JAS18" s="17"/>
      <c r="JAT18" s="11"/>
      <c r="JAU18" s="11"/>
      <c r="JAV18" s="11"/>
      <c r="JAW18" s="11"/>
      <c r="JAX18" s="12"/>
      <c r="JAY18" s="11"/>
      <c r="JAZ18" s="18"/>
      <c r="JBA18" s="17"/>
      <c r="JBB18" s="17"/>
      <c r="JBC18" s="17"/>
      <c r="JBD18" s="11"/>
      <c r="JBE18" s="11"/>
      <c r="JBF18" s="11"/>
      <c r="JBG18" s="11"/>
      <c r="JBH18" s="12"/>
      <c r="JBI18" s="11"/>
      <c r="JBJ18" s="18"/>
      <c r="JBK18" s="17"/>
      <c r="JBL18" s="17"/>
      <c r="JBM18" s="17"/>
      <c r="JBN18" s="11"/>
      <c r="JBO18" s="11"/>
      <c r="JBP18" s="11"/>
      <c r="JBQ18" s="11"/>
      <c r="JBR18" s="12"/>
      <c r="JBS18" s="11"/>
      <c r="JBT18" s="18"/>
      <c r="JBU18" s="17"/>
      <c r="JBV18" s="17"/>
      <c r="JBW18" s="17"/>
      <c r="JBX18" s="11"/>
      <c r="JBY18" s="11"/>
      <c r="JBZ18" s="11"/>
      <c r="JCA18" s="11"/>
      <c r="JCB18" s="12"/>
      <c r="JCC18" s="11"/>
      <c r="JCD18" s="18"/>
      <c r="JCE18" s="17"/>
      <c r="JCF18" s="17"/>
      <c r="JCG18" s="17"/>
      <c r="JCH18" s="11"/>
      <c r="JCI18" s="11"/>
      <c r="JCJ18" s="11"/>
      <c r="JCK18" s="11"/>
      <c r="JCL18" s="12"/>
      <c r="JCM18" s="11"/>
      <c r="JCN18" s="18"/>
      <c r="JCO18" s="17"/>
      <c r="JCP18" s="17"/>
      <c r="JCQ18" s="17"/>
      <c r="JCR18" s="11"/>
      <c r="JCS18" s="11"/>
      <c r="JCT18" s="11"/>
      <c r="JCU18" s="11"/>
      <c r="JCV18" s="12"/>
      <c r="JCW18" s="11"/>
      <c r="JCX18" s="18"/>
      <c r="JCY18" s="17"/>
      <c r="JCZ18" s="17"/>
      <c r="JDA18" s="17"/>
      <c r="JDB18" s="11"/>
      <c r="JDC18" s="11"/>
      <c r="JDD18" s="11"/>
      <c r="JDE18" s="11"/>
      <c r="JDF18" s="12"/>
      <c r="JDG18" s="11"/>
      <c r="JDH18" s="18"/>
      <c r="JDI18" s="17"/>
      <c r="JDJ18" s="17"/>
      <c r="JDK18" s="17"/>
      <c r="JDL18" s="11"/>
      <c r="JDM18" s="11"/>
      <c r="JDN18" s="11"/>
      <c r="JDO18" s="11"/>
      <c r="JDP18" s="12"/>
      <c r="JDQ18" s="11"/>
      <c r="JDR18" s="18"/>
      <c r="JDS18" s="17"/>
      <c r="JDT18" s="17"/>
      <c r="JDU18" s="17"/>
      <c r="JDV18" s="11"/>
      <c r="JDW18" s="11"/>
      <c r="JDX18" s="11"/>
      <c r="JDY18" s="11"/>
      <c r="JDZ18" s="12"/>
      <c r="JEA18" s="11"/>
      <c r="JEB18" s="18"/>
      <c r="JEC18" s="17"/>
      <c r="JED18" s="17"/>
      <c r="JEE18" s="17"/>
      <c r="JEF18" s="11"/>
      <c r="JEG18" s="11"/>
      <c r="JEH18" s="11"/>
      <c r="JEI18" s="11"/>
      <c r="JEJ18" s="12"/>
      <c r="JEK18" s="11"/>
      <c r="JEL18" s="18"/>
      <c r="JEM18" s="17"/>
      <c r="JEN18" s="17"/>
      <c r="JEO18" s="17"/>
      <c r="JEP18" s="11"/>
      <c r="JEQ18" s="11"/>
      <c r="JER18" s="11"/>
      <c r="JES18" s="11"/>
      <c r="JET18" s="12"/>
      <c r="JEU18" s="11"/>
      <c r="JEV18" s="18"/>
      <c r="JEW18" s="17"/>
      <c r="JEX18" s="17"/>
      <c r="JEY18" s="17"/>
      <c r="JEZ18" s="11"/>
      <c r="JFA18" s="11"/>
      <c r="JFB18" s="11"/>
      <c r="JFC18" s="11"/>
      <c r="JFD18" s="12"/>
      <c r="JFE18" s="11"/>
      <c r="JFF18" s="18"/>
      <c r="JFG18" s="17"/>
      <c r="JFH18" s="17"/>
      <c r="JFI18" s="17"/>
      <c r="JFJ18" s="11"/>
      <c r="JFK18" s="11"/>
      <c r="JFL18" s="11"/>
      <c r="JFM18" s="11"/>
      <c r="JFN18" s="12"/>
      <c r="JFO18" s="11"/>
      <c r="JFP18" s="18"/>
      <c r="JFQ18" s="17"/>
      <c r="JFR18" s="17"/>
      <c r="JFS18" s="17"/>
      <c r="JFT18" s="11"/>
      <c r="JFU18" s="11"/>
      <c r="JFV18" s="11"/>
      <c r="JFW18" s="11"/>
      <c r="JFX18" s="12"/>
      <c r="JFY18" s="11"/>
      <c r="JFZ18" s="18"/>
      <c r="JGA18" s="17"/>
      <c r="JGB18" s="17"/>
      <c r="JGC18" s="17"/>
      <c r="JGD18" s="11"/>
      <c r="JGE18" s="11"/>
      <c r="JGF18" s="11"/>
      <c r="JGG18" s="11"/>
      <c r="JGH18" s="12"/>
      <c r="JGI18" s="11"/>
      <c r="JGJ18" s="18"/>
      <c r="JGK18" s="17"/>
      <c r="JGL18" s="17"/>
      <c r="JGM18" s="17"/>
      <c r="JGN18" s="11"/>
      <c r="JGO18" s="11"/>
      <c r="JGP18" s="11"/>
      <c r="JGQ18" s="11"/>
      <c r="JGR18" s="12"/>
      <c r="JGS18" s="11"/>
      <c r="JGT18" s="18"/>
      <c r="JGU18" s="17"/>
      <c r="JGV18" s="17"/>
      <c r="JGW18" s="17"/>
      <c r="JGX18" s="11"/>
      <c r="JGY18" s="11"/>
      <c r="JGZ18" s="11"/>
      <c r="JHA18" s="11"/>
      <c r="JHB18" s="12"/>
      <c r="JHC18" s="11"/>
      <c r="JHD18" s="18"/>
      <c r="JHE18" s="17"/>
      <c r="JHF18" s="17"/>
      <c r="JHG18" s="17"/>
      <c r="JHH18" s="11"/>
      <c r="JHI18" s="11"/>
      <c r="JHJ18" s="11"/>
      <c r="JHK18" s="11"/>
      <c r="JHL18" s="12"/>
      <c r="JHM18" s="11"/>
      <c r="JHN18" s="18"/>
      <c r="JHO18" s="17"/>
      <c r="JHP18" s="17"/>
      <c r="JHQ18" s="17"/>
      <c r="JHR18" s="11"/>
      <c r="JHS18" s="11"/>
      <c r="JHT18" s="11"/>
      <c r="JHU18" s="11"/>
      <c r="JHV18" s="12"/>
      <c r="JHW18" s="11"/>
      <c r="JHX18" s="18"/>
      <c r="JHY18" s="17"/>
      <c r="JHZ18" s="17"/>
      <c r="JIA18" s="17"/>
      <c r="JIB18" s="11"/>
      <c r="JIC18" s="11"/>
      <c r="JID18" s="11"/>
      <c r="JIE18" s="11"/>
      <c r="JIF18" s="12"/>
      <c r="JIG18" s="11"/>
      <c r="JIH18" s="18"/>
      <c r="JII18" s="17"/>
      <c r="JIJ18" s="17"/>
      <c r="JIK18" s="17"/>
      <c r="JIL18" s="11"/>
      <c r="JIM18" s="11"/>
      <c r="JIN18" s="11"/>
      <c r="JIO18" s="11"/>
      <c r="JIP18" s="12"/>
      <c r="JIQ18" s="11"/>
      <c r="JIR18" s="18"/>
      <c r="JIS18" s="17"/>
      <c r="JIT18" s="17"/>
      <c r="JIU18" s="17"/>
      <c r="JIV18" s="11"/>
      <c r="JIW18" s="11"/>
      <c r="JIX18" s="11"/>
      <c r="JIY18" s="11"/>
      <c r="JIZ18" s="12"/>
      <c r="JJA18" s="11"/>
      <c r="JJB18" s="18"/>
      <c r="JJC18" s="17"/>
      <c r="JJD18" s="17"/>
      <c r="JJE18" s="17"/>
      <c r="JJF18" s="11"/>
      <c r="JJG18" s="11"/>
      <c r="JJH18" s="11"/>
      <c r="JJI18" s="11"/>
      <c r="JJJ18" s="12"/>
      <c r="JJK18" s="11"/>
      <c r="JJL18" s="18"/>
      <c r="JJM18" s="17"/>
      <c r="JJN18" s="17"/>
      <c r="JJO18" s="17"/>
      <c r="JJP18" s="11"/>
      <c r="JJQ18" s="11"/>
      <c r="JJR18" s="11"/>
      <c r="JJS18" s="11"/>
      <c r="JJT18" s="12"/>
      <c r="JJU18" s="11"/>
      <c r="JJV18" s="18"/>
      <c r="JJW18" s="17"/>
      <c r="JJX18" s="17"/>
      <c r="JJY18" s="17"/>
      <c r="JJZ18" s="11"/>
      <c r="JKA18" s="11"/>
      <c r="JKB18" s="11"/>
      <c r="JKC18" s="11"/>
      <c r="JKD18" s="12"/>
      <c r="JKE18" s="11"/>
      <c r="JKF18" s="18"/>
      <c r="JKG18" s="17"/>
      <c r="JKH18" s="17"/>
      <c r="JKI18" s="17"/>
      <c r="JKJ18" s="11"/>
      <c r="JKK18" s="11"/>
      <c r="JKL18" s="11"/>
      <c r="JKM18" s="11"/>
      <c r="JKN18" s="12"/>
      <c r="JKO18" s="11"/>
      <c r="JKP18" s="18"/>
      <c r="JKQ18" s="17"/>
      <c r="JKR18" s="17"/>
      <c r="JKS18" s="17"/>
      <c r="JKT18" s="11"/>
      <c r="JKU18" s="11"/>
      <c r="JKV18" s="11"/>
      <c r="JKW18" s="11"/>
      <c r="JKX18" s="12"/>
      <c r="JKY18" s="11"/>
      <c r="JKZ18" s="18"/>
      <c r="JLA18" s="17"/>
      <c r="JLB18" s="17"/>
      <c r="JLC18" s="17"/>
      <c r="JLD18" s="11"/>
      <c r="JLE18" s="11"/>
      <c r="JLF18" s="11"/>
      <c r="JLG18" s="11"/>
      <c r="JLH18" s="12"/>
      <c r="JLI18" s="11"/>
      <c r="JLJ18" s="18"/>
      <c r="JLK18" s="17"/>
      <c r="JLL18" s="17"/>
      <c r="JLM18" s="17"/>
      <c r="JLN18" s="11"/>
      <c r="JLO18" s="11"/>
      <c r="JLP18" s="11"/>
      <c r="JLQ18" s="11"/>
      <c r="JLR18" s="12"/>
      <c r="JLS18" s="11"/>
      <c r="JLT18" s="18"/>
      <c r="JLU18" s="17"/>
      <c r="JLV18" s="17"/>
      <c r="JLW18" s="17"/>
      <c r="JLX18" s="11"/>
      <c r="JLY18" s="11"/>
      <c r="JLZ18" s="11"/>
      <c r="JMA18" s="11"/>
      <c r="JMB18" s="12"/>
      <c r="JMC18" s="11"/>
      <c r="JMD18" s="18"/>
      <c r="JME18" s="17"/>
      <c r="JMF18" s="17"/>
      <c r="JMG18" s="17"/>
      <c r="JMH18" s="11"/>
      <c r="JMI18" s="11"/>
      <c r="JMJ18" s="11"/>
      <c r="JMK18" s="11"/>
      <c r="JML18" s="12"/>
      <c r="JMM18" s="11"/>
      <c r="JMN18" s="18"/>
      <c r="JMO18" s="17"/>
      <c r="JMP18" s="17"/>
      <c r="JMQ18" s="17"/>
      <c r="JMR18" s="11"/>
      <c r="JMS18" s="11"/>
      <c r="JMT18" s="11"/>
      <c r="JMU18" s="11"/>
      <c r="JMV18" s="12"/>
      <c r="JMW18" s="11"/>
      <c r="JMX18" s="18"/>
      <c r="JMY18" s="17"/>
      <c r="JMZ18" s="17"/>
      <c r="JNA18" s="17"/>
      <c r="JNB18" s="11"/>
      <c r="JNC18" s="11"/>
      <c r="JND18" s="11"/>
      <c r="JNE18" s="11"/>
      <c r="JNF18" s="12"/>
      <c r="JNG18" s="11"/>
      <c r="JNH18" s="18"/>
      <c r="JNI18" s="17"/>
      <c r="JNJ18" s="17"/>
      <c r="JNK18" s="17"/>
      <c r="JNL18" s="11"/>
      <c r="JNM18" s="11"/>
      <c r="JNN18" s="11"/>
      <c r="JNO18" s="11"/>
      <c r="JNP18" s="12"/>
      <c r="JNQ18" s="11"/>
      <c r="JNR18" s="18"/>
      <c r="JNS18" s="17"/>
      <c r="JNT18" s="17"/>
      <c r="JNU18" s="17"/>
      <c r="JNV18" s="11"/>
      <c r="JNW18" s="11"/>
      <c r="JNX18" s="11"/>
      <c r="JNY18" s="11"/>
      <c r="JNZ18" s="12"/>
      <c r="JOA18" s="11"/>
      <c r="JOB18" s="18"/>
      <c r="JOC18" s="17"/>
      <c r="JOD18" s="17"/>
      <c r="JOE18" s="17"/>
      <c r="JOF18" s="11"/>
      <c r="JOG18" s="11"/>
      <c r="JOH18" s="11"/>
      <c r="JOI18" s="11"/>
      <c r="JOJ18" s="12"/>
      <c r="JOK18" s="11"/>
      <c r="JOL18" s="18"/>
      <c r="JOM18" s="17"/>
      <c r="JON18" s="17"/>
      <c r="JOO18" s="17"/>
      <c r="JOP18" s="11"/>
      <c r="JOQ18" s="11"/>
      <c r="JOR18" s="11"/>
      <c r="JOS18" s="11"/>
      <c r="JOT18" s="12"/>
      <c r="JOU18" s="11"/>
      <c r="JOV18" s="18"/>
      <c r="JOW18" s="17"/>
      <c r="JOX18" s="17"/>
      <c r="JOY18" s="17"/>
      <c r="JOZ18" s="11"/>
      <c r="JPA18" s="11"/>
      <c r="JPB18" s="11"/>
      <c r="JPC18" s="11"/>
      <c r="JPD18" s="12"/>
      <c r="JPE18" s="11"/>
      <c r="JPF18" s="18"/>
      <c r="JPG18" s="17"/>
      <c r="JPH18" s="17"/>
      <c r="JPI18" s="17"/>
      <c r="JPJ18" s="11"/>
      <c r="JPK18" s="11"/>
      <c r="JPL18" s="11"/>
      <c r="JPM18" s="11"/>
      <c r="JPN18" s="12"/>
      <c r="JPO18" s="11"/>
      <c r="JPP18" s="18"/>
      <c r="JPQ18" s="17"/>
      <c r="JPR18" s="17"/>
      <c r="JPS18" s="17"/>
      <c r="JPT18" s="11"/>
      <c r="JPU18" s="11"/>
      <c r="JPV18" s="11"/>
      <c r="JPW18" s="11"/>
      <c r="JPX18" s="12"/>
      <c r="JPY18" s="11"/>
      <c r="JPZ18" s="18"/>
      <c r="JQA18" s="17"/>
      <c r="JQB18" s="17"/>
      <c r="JQC18" s="17"/>
      <c r="JQD18" s="11"/>
      <c r="JQE18" s="11"/>
      <c r="JQF18" s="11"/>
      <c r="JQG18" s="11"/>
      <c r="JQH18" s="12"/>
      <c r="JQI18" s="11"/>
      <c r="JQJ18" s="18"/>
      <c r="JQK18" s="17"/>
      <c r="JQL18" s="17"/>
      <c r="JQM18" s="17"/>
      <c r="JQN18" s="11"/>
      <c r="JQO18" s="11"/>
      <c r="JQP18" s="11"/>
      <c r="JQQ18" s="11"/>
      <c r="JQR18" s="12"/>
      <c r="JQS18" s="11"/>
      <c r="JQT18" s="18"/>
      <c r="JQU18" s="17"/>
      <c r="JQV18" s="17"/>
      <c r="JQW18" s="17"/>
      <c r="JQX18" s="11"/>
      <c r="JQY18" s="11"/>
      <c r="JQZ18" s="11"/>
      <c r="JRA18" s="11"/>
      <c r="JRB18" s="12"/>
      <c r="JRC18" s="11"/>
      <c r="JRD18" s="18"/>
      <c r="JRE18" s="17"/>
      <c r="JRF18" s="17"/>
      <c r="JRG18" s="17"/>
      <c r="JRH18" s="11"/>
      <c r="JRI18" s="11"/>
      <c r="JRJ18" s="11"/>
      <c r="JRK18" s="11"/>
      <c r="JRL18" s="12"/>
      <c r="JRM18" s="11"/>
      <c r="JRN18" s="18"/>
      <c r="JRO18" s="17"/>
      <c r="JRP18" s="17"/>
      <c r="JRQ18" s="17"/>
      <c r="JRR18" s="11"/>
      <c r="JRS18" s="11"/>
      <c r="JRT18" s="11"/>
      <c r="JRU18" s="11"/>
      <c r="JRV18" s="12"/>
      <c r="JRW18" s="11"/>
      <c r="JRX18" s="18"/>
      <c r="JRY18" s="17"/>
      <c r="JRZ18" s="17"/>
      <c r="JSA18" s="17"/>
      <c r="JSB18" s="11"/>
      <c r="JSC18" s="11"/>
      <c r="JSD18" s="11"/>
      <c r="JSE18" s="11"/>
      <c r="JSF18" s="12"/>
      <c r="JSG18" s="11"/>
      <c r="JSH18" s="18"/>
      <c r="JSI18" s="17"/>
      <c r="JSJ18" s="17"/>
      <c r="JSK18" s="17"/>
      <c r="JSL18" s="11"/>
      <c r="JSM18" s="11"/>
      <c r="JSN18" s="11"/>
      <c r="JSO18" s="11"/>
      <c r="JSP18" s="12"/>
      <c r="JSQ18" s="11"/>
      <c r="JSR18" s="18"/>
      <c r="JSS18" s="17"/>
      <c r="JST18" s="17"/>
      <c r="JSU18" s="17"/>
      <c r="JSV18" s="11"/>
      <c r="JSW18" s="11"/>
      <c r="JSX18" s="11"/>
      <c r="JSY18" s="11"/>
      <c r="JSZ18" s="12"/>
      <c r="JTA18" s="11"/>
      <c r="JTB18" s="18"/>
      <c r="JTC18" s="17"/>
      <c r="JTD18" s="17"/>
      <c r="JTE18" s="17"/>
      <c r="JTF18" s="11"/>
      <c r="JTG18" s="11"/>
      <c r="JTH18" s="11"/>
      <c r="JTI18" s="11"/>
      <c r="JTJ18" s="12"/>
      <c r="JTK18" s="11"/>
      <c r="JTL18" s="18"/>
      <c r="JTM18" s="17"/>
      <c r="JTN18" s="17"/>
      <c r="JTO18" s="17"/>
      <c r="JTP18" s="11"/>
      <c r="JTQ18" s="11"/>
      <c r="JTR18" s="11"/>
      <c r="JTS18" s="11"/>
      <c r="JTT18" s="12"/>
      <c r="JTU18" s="11"/>
      <c r="JTV18" s="18"/>
      <c r="JTW18" s="17"/>
      <c r="JTX18" s="17"/>
      <c r="JTY18" s="17"/>
      <c r="JTZ18" s="11"/>
      <c r="JUA18" s="11"/>
      <c r="JUB18" s="11"/>
      <c r="JUC18" s="11"/>
      <c r="JUD18" s="12"/>
      <c r="JUE18" s="11"/>
      <c r="JUF18" s="18"/>
      <c r="JUG18" s="17"/>
      <c r="JUH18" s="17"/>
      <c r="JUI18" s="17"/>
      <c r="JUJ18" s="11"/>
      <c r="JUK18" s="11"/>
      <c r="JUL18" s="11"/>
      <c r="JUM18" s="11"/>
      <c r="JUN18" s="12"/>
      <c r="JUO18" s="11"/>
      <c r="JUP18" s="18"/>
      <c r="JUQ18" s="17"/>
      <c r="JUR18" s="17"/>
      <c r="JUS18" s="17"/>
      <c r="JUT18" s="11"/>
      <c r="JUU18" s="11"/>
      <c r="JUV18" s="11"/>
      <c r="JUW18" s="11"/>
      <c r="JUX18" s="12"/>
      <c r="JUY18" s="11"/>
      <c r="JUZ18" s="18"/>
      <c r="JVA18" s="17"/>
      <c r="JVB18" s="17"/>
      <c r="JVC18" s="17"/>
      <c r="JVD18" s="11"/>
      <c r="JVE18" s="11"/>
      <c r="JVF18" s="11"/>
      <c r="JVG18" s="11"/>
      <c r="JVH18" s="12"/>
      <c r="JVI18" s="11"/>
      <c r="JVJ18" s="18"/>
      <c r="JVK18" s="17"/>
      <c r="JVL18" s="17"/>
      <c r="JVM18" s="17"/>
      <c r="JVN18" s="11"/>
      <c r="JVO18" s="11"/>
      <c r="JVP18" s="11"/>
      <c r="JVQ18" s="11"/>
      <c r="JVR18" s="12"/>
      <c r="JVS18" s="11"/>
      <c r="JVT18" s="18"/>
      <c r="JVU18" s="17"/>
      <c r="JVV18" s="17"/>
      <c r="JVW18" s="17"/>
      <c r="JVX18" s="11"/>
      <c r="JVY18" s="11"/>
      <c r="JVZ18" s="11"/>
      <c r="JWA18" s="11"/>
      <c r="JWB18" s="12"/>
      <c r="JWC18" s="11"/>
      <c r="JWD18" s="18"/>
      <c r="JWE18" s="17"/>
      <c r="JWF18" s="17"/>
      <c r="JWG18" s="17"/>
      <c r="JWH18" s="11"/>
      <c r="JWI18" s="11"/>
      <c r="JWJ18" s="11"/>
      <c r="JWK18" s="11"/>
      <c r="JWL18" s="12"/>
      <c r="JWM18" s="11"/>
      <c r="JWN18" s="18"/>
      <c r="JWO18" s="17"/>
      <c r="JWP18" s="17"/>
      <c r="JWQ18" s="17"/>
      <c r="JWR18" s="11"/>
      <c r="JWS18" s="11"/>
      <c r="JWT18" s="11"/>
      <c r="JWU18" s="11"/>
      <c r="JWV18" s="12"/>
      <c r="JWW18" s="11"/>
      <c r="JWX18" s="18"/>
      <c r="JWY18" s="17"/>
      <c r="JWZ18" s="17"/>
      <c r="JXA18" s="17"/>
      <c r="JXB18" s="11"/>
      <c r="JXC18" s="11"/>
      <c r="JXD18" s="11"/>
      <c r="JXE18" s="11"/>
      <c r="JXF18" s="12"/>
      <c r="JXG18" s="11"/>
      <c r="JXH18" s="18"/>
      <c r="JXI18" s="17"/>
      <c r="JXJ18" s="17"/>
      <c r="JXK18" s="17"/>
      <c r="JXL18" s="11"/>
      <c r="JXM18" s="11"/>
      <c r="JXN18" s="11"/>
      <c r="JXO18" s="11"/>
      <c r="JXP18" s="12"/>
      <c r="JXQ18" s="11"/>
      <c r="JXR18" s="18"/>
      <c r="JXS18" s="17"/>
      <c r="JXT18" s="17"/>
      <c r="JXU18" s="17"/>
      <c r="JXV18" s="11"/>
      <c r="JXW18" s="11"/>
      <c r="JXX18" s="11"/>
      <c r="JXY18" s="11"/>
      <c r="JXZ18" s="12"/>
      <c r="JYA18" s="11"/>
      <c r="JYB18" s="18"/>
      <c r="JYC18" s="17"/>
      <c r="JYD18" s="17"/>
      <c r="JYE18" s="17"/>
      <c r="JYF18" s="11"/>
      <c r="JYG18" s="11"/>
      <c r="JYH18" s="11"/>
      <c r="JYI18" s="11"/>
      <c r="JYJ18" s="12"/>
      <c r="JYK18" s="11"/>
      <c r="JYL18" s="18"/>
      <c r="JYM18" s="17"/>
      <c r="JYN18" s="17"/>
      <c r="JYO18" s="17"/>
      <c r="JYP18" s="11"/>
      <c r="JYQ18" s="11"/>
      <c r="JYR18" s="11"/>
      <c r="JYS18" s="11"/>
      <c r="JYT18" s="12"/>
      <c r="JYU18" s="11"/>
      <c r="JYV18" s="18"/>
      <c r="JYW18" s="17"/>
      <c r="JYX18" s="17"/>
      <c r="JYY18" s="17"/>
      <c r="JYZ18" s="11"/>
      <c r="JZA18" s="11"/>
      <c r="JZB18" s="11"/>
      <c r="JZC18" s="11"/>
      <c r="JZD18" s="12"/>
      <c r="JZE18" s="11"/>
      <c r="JZF18" s="18"/>
      <c r="JZG18" s="17"/>
      <c r="JZH18" s="17"/>
      <c r="JZI18" s="17"/>
      <c r="JZJ18" s="11"/>
      <c r="JZK18" s="11"/>
      <c r="JZL18" s="11"/>
      <c r="JZM18" s="11"/>
      <c r="JZN18" s="12"/>
      <c r="JZO18" s="11"/>
      <c r="JZP18" s="18"/>
      <c r="JZQ18" s="17"/>
      <c r="JZR18" s="17"/>
      <c r="JZS18" s="17"/>
      <c r="JZT18" s="11"/>
      <c r="JZU18" s="11"/>
      <c r="JZV18" s="11"/>
      <c r="JZW18" s="11"/>
      <c r="JZX18" s="12"/>
      <c r="JZY18" s="11"/>
      <c r="JZZ18" s="18"/>
      <c r="KAA18" s="17"/>
      <c r="KAB18" s="17"/>
      <c r="KAC18" s="17"/>
      <c r="KAD18" s="11"/>
      <c r="KAE18" s="11"/>
      <c r="KAF18" s="11"/>
      <c r="KAG18" s="11"/>
      <c r="KAH18" s="12"/>
      <c r="KAI18" s="11"/>
      <c r="KAJ18" s="18"/>
      <c r="KAK18" s="17"/>
      <c r="KAL18" s="17"/>
      <c r="KAM18" s="17"/>
      <c r="KAN18" s="11"/>
      <c r="KAO18" s="11"/>
      <c r="KAP18" s="11"/>
      <c r="KAQ18" s="11"/>
      <c r="KAR18" s="12"/>
      <c r="KAS18" s="11"/>
      <c r="KAT18" s="18"/>
      <c r="KAU18" s="17"/>
      <c r="KAV18" s="17"/>
      <c r="KAW18" s="17"/>
      <c r="KAX18" s="11"/>
      <c r="KAY18" s="11"/>
      <c r="KAZ18" s="11"/>
      <c r="KBA18" s="11"/>
      <c r="KBB18" s="12"/>
      <c r="KBC18" s="11"/>
      <c r="KBD18" s="18"/>
      <c r="KBE18" s="17"/>
      <c r="KBF18" s="17"/>
      <c r="KBG18" s="17"/>
      <c r="KBH18" s="11"/>
      <c r="KBI18" s="11"/>
      <c r="KBJ18" s="11"/>
      <c r="KBK18" s="11"/>
      <c r="KBL18" s="12"/>
      <c r="KBM18" s="11"/>
      <c r="KBN18" s="18"/>
      <c r="KBO18" s="17"/>
      <c r="KBP18" s="17"/>
      <c r="KBQ18" s="17"/>
      <c r="KBR18" s="11"/>
      <c r="KBS18" s="11"/>
      <c r="KBT18" s="11"/>
      <c r="KBU18" s="11"/>
      <c r="KBV18" s="12"/>
      <c r="KBW18" s="11"/>
      <c r="KBX18" s="18"/>
      <c r="KBY18" s="17"/>
      <c r="KBZ18" s="17"/>
      <c r="KCA18" s="17"/>
      <c r="KCB18" s="11"/>
      <c r="KCC18" s="11"/>
      <c r="KCD18" s="11"/>
      <c r="KCE18" s="11"/>
      <c r="KCF18" s="12"/>
      <c r="KCG18" s="11"/>
      <c r="KCH18" s="18"/>
      <c r="KCI18" s="17"/>
      <c r="KCJ18" s="17"/>
      <c r="KCK18" s="17"/>
      <c r="KCL18" s="11"/>
      <c r="KCM18" s="11"/>
      <c r="KCN18" s="11"/>
      <c r="KCO18" s="11"/>
      <c r="KCP18" s="12"/>
      <c r="KCQ18" s="11"/>
      <c r="KCR18" s="18"/>
      <c r="KCS18" s="17"/>
      <c r="KCT18" s="17"/>
      <c r="KCU18" s="17"/>
      <c r="KCV18" s="11"/>
      <c r="KCW18" s="11"/>
      <c r="KCX18" s="11"/>
      <c r="KCY18" s="11"/>
      <c r="KCZ18" s="12"/>
      <c r="KDA18" s="11"/>
      <c r="KDB18" s="18"/>
      <c r="KDC18" s="17"/>
      <c r="KDD18" s="17"/>
      <c r="KDE18" s="17"/>
      <c r="KDF18" s="11"/>
      <c r="KDG18" s="11"/>
      <c r="KDH18" s="11"/>
      <c r="KDI18" s="11"/>
      <c r="KDJ18" s="12"/>
      <c r="KDK18" s="11"/>
      <c r="KDL18" s="18"/>
      <c r="KDM18" s="17"/>
      <c r="KDN18" s="17"/>
      <c r="KDO18" s="17"/>
      <c r="KDP18" s="11"/>
      <c r="KDQ18" s="11"/>
      <c r="KDR18" s="11"/>
      <c r="KDS18" s="11"/>
      <c r="KDT18" s="12"/>
      <c r="KDU18" s="11"/>
      <c r="KDV18" s="18"/>
      <c r="KDW18" s="17"/>
      <c r="KDX18" s="17"/>
      <c r="KDY18" s="17"/>
      <c r="KDZ18" s="11"/>
      <c r="KEA18" s="11"/>
      <c r="KEB18" s="11"/>
      <c r="KEC18" s="11"/>
      <c r="KED18" s="12"/>
      <c r="KEE18" s="11"/>
      <c r="KEF18" s="18"/>
      <c r="KEG18" s="17"/>
      <c r="KEH18" s="17"/>
      <c r="KEI18" s="17"/>
      <c r="KEJ18" s="11"/>
      <c r="KEK18" s="11"/>
      <c r="KEL18" s="11"/>
      <c r="KEM18" s="11"/>
      <c r="KEN18" s="12"/>
      <c r="KEO18" s="11"/>
      <c r="KEP18" s="18"/>
      <c r="KEQ18" s="17"/>
      <c r="KER18" s="17"/>
      <c r="KES18" s="17"/>
      <c r="KET18" s="11"/>
      <c r="KEU18" s="11"/>
      <c r="KEV18" s="11"/>
      <c r="KEW18" s="11"/>
      <c r="KEX18" s="12"/>
      <c r="KEY18" s="11"/>
      <c r="KEZ18" s="18"/>
      <c r="KFA18" s="17"/>
      <c r="KFB18" s="17"/>
      <c r="KFC18" s="17"/>
      <c r="KFD18" s="11"/>
      <c r="KFE18" s="11"/>
      <c r="KFF18" s="11"/>
      <c r="KFG18" s="11"/>
      <c r="KFH18" s="12"/>
      <c r="KFI18" s="11"/>
      <c r="KFJ18" s="18"/>
      <c r="KFK18" s="17"/>
      <c r="KFL18" s="17"/>
      <c r="KFM18" s="17"/>
      <c r="KFN18" s="11"/>
      <c r="KFO18" s="11"/>
      <c r="KFP18" s="11"/>
      <c r="KFQ18" s="11"/>
      <c r="KFR18" s="12"/>
      <c r="KFS18" s="11"/>
      <c r="KFT18" s="18"/>
      <c r="KFU18" s="17"/>
      <c r="KFV18" s="17"/>
      <c r="KFW18" s="17"/>
      <c r="KFX18" s="11"/>
      <c r="KFY18" s="11"/>
      <c r="KFZ18" s="11"/>
      <c r="KGA18" s="11"/>
      <c r="KGB18" s="12"/>
      <c r="KGC18" s="11"/>
      <c r="KGD18" s="18"/>
      <c r="KGE18" s="17"/>
      <c r="KGF18" s="17"/>
      <c r="KGG18" s="17"/>
      <c r="KGH18" s="11"/>
      <c r="KGI18" s="11"/>
      <c r="KGJ18" s="11"/>
      <c r="KGK18" s="11"/>
      <c r="KGL18" s="12"/>
      <c r="KGM18" s="11"/>
      <c r="KGN18" s="18"/>
      <c r="KGO18" s="17"/>
      <c r="KGP18" s="17"/>
      <c r="KGQ18" s="17"/>
      <c r="KGR18" s="11"/>
      <c r="KGS18" s="11"/>
      <c r="KGT18" s="11"/>
      <c r="KGU18" s="11"/>
      <c r="KGV18" s="12"/>
      <c r="KGW18" s="11"/>
      <c r="KGX18" s="18"/>
      <c r="KGY18" s="17"/>
      <c r="KGZ18" s="17"/>
      <c r="KHA18" s="17"/>
      <c r="KHB18" s="11"/>
      <c r="KHC18" s="11"/>
      <c r="KHD18" s="11"/>
      <c r="KHE18" s="11"/>
      <c r="KHF18" s="12"/>
      <c r="KHG18" s="11"/>
      <c r="KHH18" s="18"/>
      <c r="KHI18" s="17"/>
      <c r="KHJ18" s="17"/>
      <c r="KHK18" s="17"/>
      <c r="KHL18" s="11"/>
      <c r="KHM18" s="11"/>
      <c r="KHN18" s="11"/>
      <c r="KHO18" s="11"/>
      <c r="KHP18" s="12"/>
      <c r="KHQ18" s="11"/>
      <c r="KHR18" s="18"/>
      <c r="KHS18" s="17"/>
      <c r="KHT18" s="17"/>
      <c r="KHU18" s="17"/>
      <c r="KHV18" s="11"/>
      <c r="KHW18" s="11"/>
      <c r="KHX18" s="11"/>
      <c r="KHY18" s="11"/>
      <c r="KHZ18" s="12"/>
      <c r="KIA18" s="11"/>
      <c r="KIB18" s="18"/>
      <c r="KIC18" s="17"/>
      <c r="KID18" s="17"/>
      <c r="KIE18" s="17"/>
      <c r="KIF18" s="11"/>
      <c r="KIG18" s="11"/>
      <c r="KIH18" s="11"/>
      <c r="KII18" s="11"/>
      <c r="KIJ18" s="12"/>
      <c r="KIK18" s="11"/>
      <c r="KIL18" s="18"/>
      <c r="KIM18" s="17"/>
      <c r="KIN18" s="17"/>
      <c r="KIO18" s="17"/>
      <c r="KIP18" s="11"/>
      <c r="KIQ18" s="11"/>
      <c r="KIR18" s="11"/>
      <c r="KIS18" s="11"/>
      <c r="KIT18" s="12"/>
      <c r="KIU18" s="11"/>
      <c r="KIV18" s="18"/>
      <c r="KIW18" s="17"/>
      <c r="KIX18" s="17"/>
      <c r="KIY18" s="17"/>
      <c r="KIZ18" s="11"/>
      <c r="KJA18" s="11"/>
      <c r="KJB18" s="11"/>
      <c r="KJC18" s="11"/>
      <c r="KJD18" s="12"/>
      <c r="KJE18" s="11"/>
      <c r="KJF18" s="18"/>
      <c r="KJG18" s="17"/>
      <c r="KJH18" s="17"/>
      <c r="KJI18" s="17"/>
      <c r="KJJ18" s="11"/>
      <c r="KJK18" s="11"/>
      <c r="KJL18" s="11"/>
      <c r="KJM18" s="11"/>
      <c r="KJN18" s="12"/>
      <c r="KJO18" s="11"/>
      <c r="KJP18" s="18"/>
      <c r="KJQ18" s="17"/>
      <c r="KJR18" s="17"/>
      <c r="KJS18" s="17"/>
      <c r="KJT18" s="11"/>
      <c r="KJU18" s="11"/>
      <c r="KJV18" s="11"/>
      <c r="KJW18" s="11"/>
      <c r="KJX18" s="12"/>
      <c r="KJY18" s="11"/>
      <c r="KJZ18" s="18"/>
      <c r="KKA18" s="17"/>
      <c r="KKB18" s="17"/>
      <c r="KKC18" s="17"/>
      <c r="KKD18" s="11"/>
      <c r="KKE18" s="11"/>
      <c r="KKF18" s="11"/>
      <c r="KKG18" s="11"/>
      <c r="KKH18" s="12"/>
      <c r="KKI18" s="11"/>
      <c r="KKJ18" s="18"/>
      <c r="KKK18" s="17"/>
      <c r="KKL18" s="17"/>
      <c r="KKM18" s="17"/>
      <c r="KKN18" s="11"/>
      <c r="KKO18" s="11"/>
      <c r="KKP18" s="11"/>
      <c r="KKQ18" s="11"/>
      <c r="KKR18" s="12"/>
      <c r="KKS18" s="11"/>
      <c r="KKT18" s="18"/>
      <c r="KKU18" s="17"/>
      <c r="KKV18" s="17"/>
      <c r="KKW18" s="17"/>
      <c r="KKX18" s="11"/>
      <c r="KKY18" s="11"/>
      <c r="KKZ18" s="11"/>
      <c r="KLA18" s="11"/>
      <c r="KLB18" s="12"/>
      <c r="KLC18" s="11"/>
      <c r="KLD18" s="18"/>
      <c r="KLE18" s="17"/>
      <c r="KLF18" s="17"/>
      <c r="KLG18" s="17"/>
      <c r="KLH18" s="11"/>
      <c r="KLI18" s="11"/>
      <c r="KLJ18" s="11"/>
      <c r="KLK18" s="11"/>
      <c r="KLL18" s="12"/>
      <c r="KLM18" s="11"/>
      <c r="KLN18" s="18"/>
      <c r="KLO18" s="17"/>
      <c r="KLP18" s="17"/>
      <c r="KLQ18" s="17"/>
      <c r="KLR18" s="11"/>
      <c r="KLS18" s="11"/>
      <c r="KLT18" s="11"/>
      <c r="KLU18" s="11"/>
      <c r="KLV18" s="12"/>
      <c r="KLW18" s="11"/>
      <c r="KLX18" s="18"/>
      <c r="KLY18" s="17"/>
      <c r="KLZ18" s="17"/>
      <c r="KMA18" s="17"/>
      <c r="KMB18" s="11"/>
      <c r="KMC18" s="11"/>
      <c r="KMD18" s="11"/>
      <c r="KME18" s="11"/>
      <c r="KMF18" s="12"/>
      <c r="KMG18" s="11"/>
      <c r="KMH18" s="18"/>
      <c r="KMI18" s="17"/>
      <c r="KMJ18" s="17"/>
      <c r="KMK18" s="17"/>
      <c r="KML18" s="11"/>
      <c r="KMM18" s="11"/>
      <c r="KMN18" s="11"/>
      <c r="KMO18" s="11"/>
      <c r="KMP18" s="12"/>
      <c r="KMQ18" s="11"/>
      <c r="KMR18" s="18"/>
      <c r="KMS18" s="17"/>
      <c r="KMT18" s="17"/>
      <c r="KMU18" s="17"/>
      <c r="KMV18" s="11"/>
      <c r="KMW18" s="11"/>
      <c r="KMX18" s="11"/>
      <c r="KMY18" s="11"/>
      <c r="KMZ18" s="12"/>
      <c r="KNA18" s="11"/>
      <c r="KNB18" s="18"/>
      <c r="KNC18" s="17"/>
      <c r="KND18" s="17"/>
      <c r="KNE18" s="17"/>
      <c r="KNF18" s="11"/>
      <c r="KNG18" s="11"/>
      <c r="KNH18" s="11"/>
      <c r="KNI18" s="11"/>
      <c r="KNJ18" s="12"/>
      <c r="KNK18" s="11"/>
      <c r="KNL18" s="18"/>
      <c r="KNM18" s="17"/>
      <c r="KNN18" s="17"/>
      <c r="KNO18" s="17"/>
      <c r="KNP18" s="11"/>
      <c r="KNQ18" s="11"/>
      <c r="KNR18" s="11"/>
      <c r="KNS18" s="11"/>
      <c r="KNT18" s="12"/>
      <c r="KNU18" s="11"/>
      <c r="KNV18" s="18"/>
      <c r="KNW18" s="17"/>
      <c r="KNX18" s="17"/>
      <c r="KNY18" s="17"/>
      <c r="KNZ18" s="11"/>
      <c r="KOA18" s="11"/>
      <c r="KOB18" s="11"/>
      <c r="KOC18" s="11"/>
      <c r="KOD18" s="12"/>
      <c r="KOE18" s="11"/>
      <c r="KOF18" s="18"/>
      <c r="KOG18" s="17"/>
      <c r="KOH18" s="17"/>
      <c r="KOI18" s="17"/>
      <c r="KOJ18" s="11"/>
      <c r="KOK18" s="11"/>
      <c r="KOL18" s="11"/>
      <c r="KOM18" s="11"/>
      <c r="KON18" s="12"/>
      <c r="KOO18" s="11"/>
      <c r="KOP18" s="18"/>
      <c r="KOQ18" s="17"/>
      <c r="KOR18" s="17"/>
      <c r="KOS18" s="17"/>
      <c r="KOT18" s="11"/>
      <c r="KOU18" s="11"/>
      <c r="KOV18" s="11"/>
      <c r="KOW18" s="11"/>
      <c r="KOX18" s="12"/>
      <c r="KOY18" s="11"/>
      <c r="KOZ18" s="18"/>
      <c r="KPA18" s="17"/>
      <c r="KPB18" s="17"/>
      <c r="KPC18" s="17"/>
      <c r="KPD18" s="11"/>
      <c r="KPE18" s="11"/>
      <c r="KPF18" s="11"/>
      <c r="KPG18" s="11"/>
      <c r="KPH18" s="12"/>
      <c r="KPI18" s="11"/>
      <c r="KPJ18" s="18"/>
      <c r="KPK18" s="17"/>
      <c r="KPL18" s="17"/>
      <c r="KPM18" s="17"/>
      <c r="KPN18" s="11"/>
      <c r="KPO18" s="11"/>
      <c r="KPP18" s="11"/>
      <c r="KPQ18" s="11"/>
      <c r="KPR18" s="12"/>
      <c r="KPS18" s="11"/>
      <c r="KPT18" s="18"/>
      <c r="KPU18" s="17"/>
      <c r="KPV18" s="17"/>
      <c r="KPW18" s="17"/>
      <c r="KPX18" s="11"/>
      <c r="KPY18" s="11"/>
      <c r="KPZ18" s="11"/>
      <c r="KQA18" s="11"/>
      <c r="KQB18" s="12"/>
      <c r="KQC18" s="11"/>
      <c r="KQD18" s="18"/>
      <c r="KQE18" s="17"/>
      <c r="KQF18" s="17"/>
      <c r="KQG18" s="17"/>
      <c r="KQH18" s="11"/>
      <c r="KQI18" s="11"/>
      <c r="KQJ18" s="11"/>
      <c r="KQK18" s="11"/>
      <c r="KQL18" s="12"/>
      <c r="KQM18" s="11"/>
      <c r="KQN18" s="18"/>
      <c r="KQO18" s="17"/>
      <c r="KQP18" s="17"/>
      <c r="KQQ18" s="17"/>
      <c r="KQR18" s="11"/>
      <c r="KQS18" s="11"/>
      <c r="KQT18" s="11"/>
      <c r="KQU18" s="11"/>
      <c r="KQV18" s="12"/>
      <c r="KQW18" s="11"/>
      <c r="KQX18" s="18"/>
      <c r="KQY18" s="17"/>
      <c r="KQZ18" s="17"/>
      <c r="KRA18" s="17"/>
      <c r="KRB18" s="11"/>
      <c r="KRC18" s="11"/>
      <c r="KRD18" s="11"/>
      <c r="KRE18" s="11"/>
      <c r="KRF18" s="12"/>
      <c r="KRG18" s="11"/>
      <c r="KRH18" s="18"/>
      <c r="KRI18" s="17"/>
      <c r="KRJ18" s="17"/>
      <c r="KRK18" s="17"/>
      <c r="KRL18" s="11"/>
      <c r="KRM18" s="11"/>
      <c r="KRN18" s="11"/>
      <c r="KRO18" s="11"/>
      <c r="KRP18" s="12"/>
      <c r="KRQ18" s="11"/>
      <c r="KRR18" s="18"/>
      <c r="KRS18" s="17"/>
      <c r="KRT18" s="17"/>
      <c r="KRU18" s="17"/>
      <c r="KRV18" s="11"/>
      <c r="KRW18" s="11"/>
      <c r="KRX18" s="11"/>
      <c r="KRY18" s="11"/>
      <c r="KRZ18" s="12"/>
      <c r="KSA18" s="11"/>
      <c r="KSB18" s="18"/>
      <c r="KSC18" s="17"/>
      <c r="KSD18" s="17"/>
      <c r="KSE18" s="17"/>
      <c r="KSF18" s="11"/>
      <c r="KSG18" s="11"/>
      <c r="KSH18" s="11"/>
      <c r="KSI18" s="11"/>
      <c r="KSJ18" s="12"/>
      <c r="KSK18" s="11"/>
      <c r="KSL18" s="18"/>
      <c r="KSM18" s="17"/>
      <c r="KSN18" s="17"/>
      <c r="KSO18" s="17"/>
      <c r="KSP18" s="11"/>
      <c r="KSQ18" s="11"/>
      <c r="KSR18" s="11"/>
      <c r="KSS18" s="11"/>
      <c r="KST18" s="12"/>
      <c r="KSU18" s="11"/>
      <c r="KSV18" s="18"/>
      <c r="KSW18" s="17"/>
      <c r="KSX18" s="17"/>
      <c r="KSY18" s="17"/>
      <c r="KSZ18" s="11"/>
      <c r="KTA18" s="11"/>
      <c r="KTB18" s="11"/>
      <c r="KTC18" s="11"/>
      <c r="KTD18" s="12"/>
      <c r="KTE18" s="11"/>
      <c r="KTF18" s="18"/>
      <c r="KTG18" s="17"/>
      <c r="KTH18" s="17"/>
      <c r="KTI18" s="17"/>
      <c r="KTJ18" s="11"/>
      <c r="KTK18" s="11"/>
      <c r="KTL18" s="11"/>
      <c r="KTM18" s="11"/>
      <c r="KTN18" s="12"/>
      <c r="KTO18" s="11"/>
      <c r="KTP18" s="18"/>
      <c r="KTQ18" s="17"/>
      <c r="KTR18" s="17"/>
      <c r="KTS18" s="17"/>
      <c r="KTT18" s="11"/>
      <c r="KTU18" s="11"/>
      <c r="KTV18" s="11"/>
      <c r="KTW18" s="11"/>
      <c r="KTX18" s="12"/>
      <c r="KTY18" s="11"/>
      <c r="KTZ18" s="18"/>
      <c r="KUA18" s="17"/>
      <c r="KUB18" s="17"/>
      <c r="KUC18" s="17"/>
      <c r="KUD18" s="11"/>
      <c r="KUE18" s="11"/>
      <c r="KUF18" s="11"/>
      <c r="KUG18" s="11"/>
      <c r="KUH18" s="12"/>
      <c r="KUI18" s="11"/>
      <c r="KUJ18" s="18"/>
      <c r="KUK18" s="17"/>
      <c r="KUL18" s="17"/>
      <c r="KUM18" s="17"/>
      <c r="KUN18" s="11"/>
      <c r="KUO18" s="11"/>
      <c r="KUP18" s="11"/>
      <c r="KUQ18" s="11"/>
      <c r="KUR18" s="12"/>
      <c r="KUS18" s="11"/>
      <c r="KUT18" s="18"/>
      <c r="KUU18" s="17"/>
      <c r="KUV18" s="17"/>
      <c r="KUW18" s="17"/>
      <c r="KUX18" s="11"/>
      <c r="KUY18" s="11"/>
      <c r="KUZ18" s="11"/>
      <c r="KVA18" s="11"/>
      <c r="KVB18" s="12"/>
      <c r="KVC18" s="11"/>
      <c r="KVD18" s="18"/>
      <c r="KVE18" s="17"/>
      <c r="KVF18" s="17"/>
      <c r="KVG18" s="17"/>
      <c r="KVH18" s="11"/>
      <c r="KVI18" s="11"/>
      <c r="KVJ18" s="11"/>
      <c r="KVK18" s="11"/>
      <c r="KVL18" s="12"/>
      <c r="KVM18" s="11"/>
      <c r="KVN18" s="18"/>
      <c r="KVO18" s="17"/>
      <c r="KVP18" s="17"/>
      <c r="KVQ18" s="17"/>
      <c r="KVR18" s="11"/>
      <c r="KVS18" s="11"/>
      <c r="KVT18" s="11"/>
      <c r="KVU18" s="11"/>
      <c r="KVV18" s="12"/>
      <c r="KVW18" s="11"/>
      <c r="KVX18" s="18"/>
      <c r="KVY18" s="17"/>
      <c r="KVZ18" s="17"/>
      <c r="KWA18" s="17"/>
      <c r="KWB18" s="11"/>
      <c r="KWC18" s="11"/>
      <c r="KWD18" s="11"/>
      <c r="KWE18" s="11"/>
      <c r="KWF18" s="12"/>
      <c r="KWG18" s="11"/>
      <c r="KWH18" s="18"/>
      <c r="KWI18" s="17"/>
      <c r="KWJ18" s="17"/>
      <c r="KWK18" s="17"/>
      <c r="KWL18" s="11"/>
      <c r="KWM18" s="11"/>
      <c r="KWN18" s="11"/>
      <c r="KWO18" s="11"/>
      <c r="KWP18" s="12"/>
      <c r="KWQ18" s="11"/>
      <c r="KWR18" s="18"/>
      <c r="KWS18" s="17"/>
      <c r="KWT18" s="17"/>
      <c r="KWU18" s="17"/>
      <c r="KWV18" s="11"/>
      <c r="KWW18" s="11"/>
      <c r="KWX18" s="11"/>
      <c r="KWY18" s="11"/>
      <c r="KWZ18" s="12"/>
      <c r="KXA18" s="11"/>
      <c r="KXB18" s="18"/>
      <c r="KXC18" s="17"/>
      <c r="KXD18" s="17"/>
      <c r="KXE18" s="17"/>
      <c r="KXF18" s="11"/>
      <c r="KXG18" s="11"/>
      <c r="KXH18" s="11"/>
      <c r="KXI18" s="11"/>
      <c r="KXJ18" s="12"/>
      <c r="KXK18" s="11"/>
      <c r="KXL18" s="18"/>
      <c r="KXM18" s="17"/>
      <c r="KXN18" s="17"/>
      <c r="KXO18" s="17"/>
      <c r="KXP18" s="11"/>
      <c r="KXQ18" s="11"/>
      <c r="KXR18" s="11"/>
      <c r="KXS18" s="11"/>
      <c r="KXT18" s="12"/>
      <c r="KXU18" s="11"/>
      <c r="KXV18" s="18"/>
      <c r="KXW18" s="17"/>
      <c r="KXX18" s="17"/>
      <c r="KXY18" s="17"/>
      <c r="KXZ18" s="11"/>
      <c r="KYA18" s="11"/>
      <c r="KYB18" s="11"/>
      <c r="KYC18" s="11"/>
      <c r="KYD18" s="12"/>
      <c r="KYE18" s="11"/>
      <c r="KYF18" s="18"/>
      <c r="KYG18" s="17"/>
      <c r="KYH18" s="17"/>
      <c r="KYI18" s="17"/>
      <c r="KYJ18" s="11"/>
      <c r="KYK18" s="11"/>
      <c r="KYL18" s="11"/>
      <c r="KYM18" s="11"/>
      <c r="KYN18" s="12"/>
      <c r="KYO18" s="11"/>
      <c r="KYP18" s="18"/>
      <c r="KYQ18" s="17"/>
      <c r="KYR18" s="17"/>
      <c r="KYS18" s="17"/>
      <c r="KYT18" s="11"/>
      <c r="KYU18" s="11"/>
      <c r="KYV18" s="11"/>
      <c r="KYW18" s="11"/>
      <c r="KYX18" s="12"/>
      <c r="KYY18" s="11"/>
      <c r="KYZ18" s="18"/>
      <c r="KZA18" s="17"/>
      <c r="KZB18" s="17"/>
      <c r="KZC18" s="17"/>
      <c r="KZD18" s="11"/>
      <c r="KZE18" s="11"/>
      <c r="KZF18" s="11"/>
      <c r="KZG18" s="11"/>
      <c r="KZH18" s="12"/>
      <c r="KZI18" s="11"/>
      <c r="KZJ18" s="18"/>
      <c r="KZK18" s="17"/>
      <c r="KZL18" s="17"/>
      <c r="KZM18" s="17"/>
      <c r="KZN18" s="11"/>
      <c r="KZO18" s="11"/>
      <c r="KZP18" s="11"/>
      <c r="KZQ18" s="11"/>
      <c r="KZR18" s="12"/>
      <c r="KZS18" s="11"/>
      <c r="KZT18" s="18"/>
      <c r="KZU18" s="17"/>
      <c r="KZV18" s="17"/>
      <c r="KZW18" s="17"/>
      <c r="KZX18" s="11"/>
      <c r="KZY18" s="11"/>
      <c r="KZZ18" s="11"/>
      <c r="LAA18" s="11"/>
      <c r="LAB18" s="12"/>
      <c r="LAC18" s="11"/>
      <c r="LAD18" s="18"/>
      <c r="LAE18" s="17"/>
      <c r="LAF18" s="17"/>
      <c r="LAG18" s="17"/>
      <c r="LAH18" s="11"/>
      <c r="LAI18" s="11"/>
      <c r="LAJ18" s="11"/>
      <c r="LAK18" s="11"/>
      <c r="LAL18" s="12"/>
      <c r="LAM18" s="11"/>
      <c r="LAN18" s="18"/>
      <c r="LAO18" s="17"/>
      <c r="LAP18" s="17"/>
      <c r="LAQ18" s="17"/>
      <c r="LAR18" s="11"/>
      <c r="LAS18" s="11"/>
      <c r="LAT18" s="11"/>
      <c r="LAU18" s="11"/>
      <c r="LAV18" s="12"/>
      <c r="LAW18" s="11"/>
      <c r="LAX18" s="18"/>
      <c r="LAY18" s="17"/>
      <c r="LAZ18" s="17"/>
      <c r="LBA18" s="17"/>
      <c r="LBB18" s="11"/>
      <c r="LBC18" s="11"/>
      <c r="LBD18" s="11"/>
      <c r="LBE18" s="11"/>
      <c r="LBF18" s="12"/>
      <c r="LBG18" s="11"/>
      <c r="LBH18" s="18"/>
      <c r="LBI18" s="17"/>
      <c r="LBJ18" s="17"/>
      <c r="LBK18" s="17"/>
      <c r="LBL18" s="11"/>
      <c r="LBM18" s="11"/>
      <c r="LBN18" s="11"/>
      <c r="LBO18" s="11"/>
      <c r="LBP18" s="12"/>
      <c r="LBQ18" s="11"/>
      <c r="LBR18" s="18"/>
      <c r="LBS18" s="17"/>
      <c r="LBT18" s="17"/>
      <c r="LBU18" s="17"/>
      <c r="LBV18" s="11"/>
      <c r="LBW18" s="11"/>
      <c r="LBX18" s="11"/>
      <c r="LBY18" s="11"/>
      <c r="LBZ18" s="12"/>
      <c r="LCA18" s="11"/>
      <c r="LCB18" s="18"/>
      <c r="LCC18" s="17"/>
      <c r="LCD18" s="17"/>
      <c r="LCE18" s="17"/>
      <c r="LCF18" s="11"/>
      <c r="LCG18" s="11"/>
      <c r="LCH18" s="11"/>
      <c r="LCI18" s="11"/>
      <c r="LCJ18" s="12"/>
      <c r="LCK18" s="11"/>
      <c r="LCL18" s="18"/>
      <c r="LCM18" s="17"/>
      <c r="LCN18" s="17"/>
      <c r="LCO18" s="17"/>
      <c r="LCP18" s="11"/>
      <c r="LCQ18" s="11"/>
      <c r="LCR18" s="11"/>
      <c r="LCS18" s="11"/>
      <c r="LCT18" s="12"/>
      <c r="LCU18" s="11"/>
      <c r="LCV18" s="18"/>
      <c r="LCW18" s="17"/>
      <c r="LCX18" s="17"/>
      <c r="LCY18" s="17"/>
      <c r="LCZ18" s="11"/>
      <c r="LDA18" s="11"/>
      <c r="LDB18" s="11"/>
      <c r="LDC18" s="11"/>
      <c r="LDD18" s="12"/>
      <c r="LDE18" s="11"/>
      <c r="LDF18" s="18"/>
      <c r="LDG18" s="17"/>
      <c r="LDH18" s="17"/>
      <c r="LDI18" s="17"/>
      <c r="LDJ18" s="11"/>
      <c r="LDK18" s="11"/>
      <c r="LDL18" s="11"/>
      <c r="LDM18" s="11"/>
      <c r="LDN18" s="12"/>
      <c r="LDO18" s="11"/>
      <c r="LDP18" s="18"/>
      <c r="LDQ18" s="17"/>
      <c r="LDR18" s="17"/>
      <c r="LDS18" s="17"/>
      <c r="LDT18" s="11"/>
      <c r="LDU18" s="11"/>
      <c r="LDV18" s="11"/>
      <c r="LDW18" s="11"/>
      <c r="LDX18" s="12"/>
      <c r="LDY18" s="11"/>
      <c r="LDZ18" s="18"/>
      <c r="LEA18" s="17"/>
      <c r="LEB18" s="17"/>
      <c r="LEC18" s="17"/>
      <c r="LED18" s="11"/>
      <c r="LEE18" s="11"/>
      <c r="LEF18" s="11"/>
      <c r="LEG18" s="11"/>
      <c r="LEH18" s="12"/>
      <c r="LEI18" s="11"/>
      <c r="LEJ18" s="18"/>
      <c r="LEK18" s="17"/>
      <c r="LEL18" s="17"/>
      <c r="LEM18" s="17"/>
      <c r="LEN18" s="11"/>
      <c r="LEO18" s="11"/>
      <c r="LEP18" s="11"/>
      <c r="LEQ18" s="11"/>
      <c r="LER18" s="12"/>
      <c r="LES18" s="11"/>
      <c r="LET18" s="18"/>
      <c r="LEU18" s="17"/>
      <c r="LEV18" s="17"/>
      <c r="LEW18" s="17"/>
      <c r="LEX18" s="11"/>
      <c r="LEY18" s="11"/>
      <c r="LEZ18" s="11"/>
      <c r="LFA18" s="11"/>
      <c r="LFB18" s="12"/>
      <c r="LFC18" s="11"/>
      <c r="LFD18" s="18"/>
      <c r="LFE18" s="17"/>
      <c r="LFF18" s="17"/>
      <c r="LFG18" s="17"/>
      <c r="LFH18" s="11"/>
      <c r="LFI18" s="11"/>
      <c r="LFJ18" s="11"/>
      <c r="LFK18" s="11"/>
      <c r="LFL18" s="12"/>
      <c r="LFM18" s="11"/>
      <c r="LFN18" s="18"/>
      <c r="LFO18" s="17"/>
      <c r="LFP18" s="17"/>
      <c r="LFQ18" s="17"/>
      <c r="LFR18" s="11"/>
      <c r="LFS18" s="11"/>
      <c r="LFT18" s="11"/>
      <c r="LFU18" s="11"/>
      <c r="LFV18" s="12"/>
      <c r="LFW18" s="11"/>
      <c r="LFX18" s="18"/>
      <c r="LFY18" s="17"/>
      <c r="LFZ18" s="17"/>
      <c r="LGA18" s="17"/>
      <c r="LGB18" s="11"/>
      <c r="LGC18" s="11"/>
      <c r="LGD18" s="11"/>
      <c r="LGE18" s="11"/>
      <c r="LGF18" s="12"/>
      <c r="LGG18" s="11"/>
      <c r="LGH18" s="18"/>
      <c r="LGI18" s="17"/>
      <c r="LGJ18" s="17"/>
      <c r="LGK18" s="17"/>
      <c r="LGL18" s="11"/>
      <c r="LGM18" s="11"/>
      <c r="LGN18" s="11"/>
      <c r="LGO18" s="11"/>
      <c r="LGP18" s="12"/>
      <c r="LGQ18" s="11"/>
      <c r="LGR18" s="18"/>
      <c r="LGS18" s="17"/>
      <c r="LGT18" s="17"/>
      <c r="LGU18" s="17"/>
      <c r="LGV18" s="11"/>
      <c r="LGW18" s="11"/>
      <c r="LGX18" s="11"/>
      <c r="LGY18" s="11"/>
      <c r="LGZ18" s="12"/>
      <c r="LHA18" s="11"/>
      <c r="LHB18" s="18"/>
      <c r="LHC18" s="17"/>
      <c r="LHD18" s="17"/>
      <c r="LHE18" s="17"/>
      <c r="LHF18" s="11"/>
      <c r="LHG18" s="11"/>
      <c r="LHH18" s="11"/>
      <c r="LHI18" s="11"/>
      <c r="LHJ18" s="12"/>
      <c r="LHK18" s="11"/>
      <c r="LHL18" s="18"/>
      <c r="LHM18" s="17"/>
      <c r="LHN18" s="17"/>
      <c r="LHO18" s="17"/>
      <c r="LHP18" s="11"/>
      <c r="LHQ18" s="11"/>
      <c r="LHR18" s="11"/>
      <c r="LHS18" s="11"/>
      <c r="LHT18" s="12"/>
      <c r="LHU18" s="11"/>
      <c r="LHV18" s="18"/>
      <c r="LHW18" s="17"/>
      <c r="LHX18" s="17"/>
      <c r="LHY18" s="17"/>
      <c r="LHZ18" s="11"/>
      <c r="LIA18" s="11"/>
      <c r="LIB18" s="11"/>
      <c r="LIC18" s="11"/>
      <c r="LID18" s="12"/>
      <c r="LIE18" s="11"/>
      <c r="LIF18" s="18"/>
      <c r="LIG18" s="17"/>
      <c r="LIH18" s="17"/>
      <c r="LII18" s="17"/>
      <c r="LIJ18" s="11"/>
      <c r="LIK18" s="11"/>
      <c r="LIL18" s="11"/>
      <c r="LIM18" s="11"/>
      <c r="LIN18" s="12"/>
      <c r="LIO18" s="11"/>
      <c r="LIP18" s="18"/>
      <c r="LIQ18" s="17"/>
      <c r="LIR18" s="17"/>
      <c r="LIS18" s="17"/>
      <c r="LIT18" s="11"/>
      <c r="LIU18" s="11"/>
      <c r="LIV18" s="11"/>
      <c r="LIW18" s="11"/>
      <c r="LIX18" s="12"/>
      <c r="LIY18" s="11"/>
      <c r="LIZ18" s="18"/>
      <c r="LJA18" s="17"/>
      <c r="LJB18" s="17"/>
      <c r="LJC18" s="17"/>
      <c r="LJD18" s="11"/>
      <c r="LJE18" s="11"/>
      <c r="LJF18" s="11"/>
      <c r="LJG18" s="11"/>
      <c r="LJH18" s="12"/>
      <c r="LJI18" s="11"/>
      <c r="LJJ18" s="18"/>
      <c r="LJK18" s="17"/>
      <c r="LJL18" s="17"/>
      <c r="LJM18" s="17"/>
      <c r="LJN18" s="11"/>
      <c r="LJO18" s="11"/>
      <c r="LJP18" s="11"/>
      <c r="LJQ18" s="11"/>
      <c r="LJR18" s="12"/>
      <c r="LJS18" s="11"/>
      <c r="LJT18" s="18"/>
      <c r="LJU18" s="17"/>
      <c r="LJV18" s="17"/>
      <c r="LJW18" s="17"/>
      <c r="LJX18" s="11"/>
      <c r="LJY18" s="11"/>
      <c r="LJZ18" s="11"/>
      <c r="LKA18" s="11"/>
      <c r="LKB18" s="12"/>
      <c r="LKC18" s="11"/>
      <c r="LKD18" s="18"/>
      <c r="LKE18" s="17"/>
      <c r="LKF18" s="17"/>
      <c r="LKG18" s="17"/>
      <c r="LKH18" s="11"/>
      <c r="LKI18" s="11"/>
      <c r="LKJ18" s="11"/>
      <c r="LKK18" s="11"/>
      <c r="LKL18" s="12"/>
      <c r="LKM18" s="11"/>
      <c r="LKN18" s="18"/>
      <c r="LKO18" s="17"/>
      <c r="LKP18" s="17"/>
      <c r="LKQ18" s="17"/>
      <c r="LKR18" s="11"/>
      <c r="LKS18" s="11"/>
      <c r="LKT18" s="11"/>
      <c r="LKU18" s="11"/>
      <c r="LKV18" s="12"/>
      <c r="LKW18" s="11"/>
      <c r="LKX18" s="18"/>
      <c r="LKY18" s="17"/>
      <c r="LKZ18" s="17"/>
      <c r="LLA18" s="17"/>
      <c r="LLB18" s="11"/>
      <c r="LLC18" s="11"/>
      <c r="LLD18" s="11"/>
      <c r="LLE18" s="11"/>
      <c r="LLF18" s="12"/>
      <c r="LLG18" s="11"/>
      <c r="LLH18" s="18"/>
      <c r="LLI18" s="17"/>
      <c r="LLJ18" s="17"/>
      <c r="LLK18" s="17"/>
      <c r="LLL18" s="11"/>
      <c r="LLM18" s="11"/>
      <c r="LLN18" s="11"/>
      <c r="LLO18" s="11"/>
      <c r="LLP18" s="12"/>
      <c r="LLQ18" s="11"/>
      <c r="LLR18" s="18"/>
      <c r="LLS18" s="17"/>
      <c r="LLT18" s="17"/>
      <c r="LLU18" s="17"/>
      <c r="LLV18" s="11"/>
      <c r="LLW18" s="11"/>
      <c r="LLX18" s="11"/>
      <c r="LLY18" s="11"/>
      <c r="LLZ18" s="12"/>
      <c r="LMA18" s="11"/>
      <c r="LMB18" s="18"/>
      <c r="LMC18" s="17"/>
      <c r="LMD18" s="17"/>
      <c r="LME18" s="17"/>
      <c r="LMF18" s="11"/>
      <c r="LMG18" s="11"/>
      <c r="LMH18" s="11"/>
      <c r="LMI18" s="11"/>
      <c r="LMJ18" s="12"/>
      <c r="LMK18" s="11"/>
      <c r="LML18" s="18"/>
      <c r="LMM18" s="17"/>
      <c r="LMN18" s="17"/>
      <c r="LMO18" s="17"/>
      <c r="LMP18" s="11"/>
      <c r="LMQ18" s="11"/>
      <c r="LMR18" s="11"/>
      <c r="LMS18" s="11"/>
      <c r="LMT18" s="12"/>
      <c r="LMU18" s="11"/>
      <c r="LMV18" s="18"/>
      <c r="LMW18" s="17"/>
      <c r="LMX18" s="17"/>
      <c r="LMY18" s="17"/>
      <c r="LMZ18" s="11"/>
      <c r="LNA18" s="11"/>
      <c r="LNB18" s="11"/>
      <c r="LNC18" s="11"/>
      <c r="LND18" s="12"/>
      <c r="LNE18" s="11"/>
      <c r="LNF18" s="18"/>
      <c r="LNG18" s="17"/>
      <c r="LNH18" s="17"/>
      <c r="LNI18" s="17"/>
      <c r="LNJ18" s="11"/>
      <c r="LNK18" s="11"/>
      <c r="LNL18" s="11"/>
      <c r="LNM18" s="11"/>
      <c r="LNN18" s="12"/>
      <c r="LNO18" s="11"/>
      <c r="LNP18" s="18"/>
      <c r="LNQ18" s="17"/>
      <c r="LNR18" s="17"/>
      <c r="LNS18" s="17"/>
      <c r="LNT18" s="11"/>
      <c r="LNU18" s="11"/>
      <c r="LNV18" s="11"/>
      <c r="LNW18" s="11"/>
      <c r="LNX18" s="12"/>
      <c r="LNY18" s="11"/>
      <c r="LNZ18" s="18"/>
      <c r="LOA18" s="17"/>
      <c r="LOB18" s="17"/>
      <c r="LOC18" s="17"/>
      <c r="LOD18" s="11"/>
      <c r="LOE18" s="11"/>
      <c r="LOF18" s="11"/>
      <c r="LOG18" s="11"/>
      <c r="LOH18" s="12"/>
      <c r="LOI18" s="11"/>
      <c r="LOJ18" s="18"/>
      <c r="LOK18" s="17"/>
      <c r="LOL18" s="17"/>
      <c r="LOM18" s="17"/>
      <c r="LON18" s="11"/>
      <c r="LOO18" s="11"/>
      <c r="LOP18" s="11"/>
      <c r="LOQ18" s="11"/>
      <c r="LOR18" s="12"/>
      <c r="LOS18" s="11"/>
      <c r="LOT18" s="18"/>
      <c r="LOU18" s="17"/>
      <c r="LOV18" s="17"/>
      <c r="LOW18" s="17"/>
      <c r="LOX18" s="11"/>
      <c r="LOY18" s="11"/>
      <c r="LOZ18" s="11"/>
      <c r="LPA18" s="11"/>
      <c r="LPB18" s="12"/>
      <c r="LPC18" s="11"/>
      <c r="LPD18" s="18"/>
      <c r="LPE18" s="17"/>
      <c r="LPF18" s="17"/>
      <c r="LPG18" s="17"/>
      <c r="LPH18" s="11"/>
      <c r="LPI18" s="11"/>
      <c r="LPJ18" s="11"/>
      <c r="LPK18" s="11"/>
      <c r="LPL18" s="12"/>
      <c r="LPM18" s="11"/>
      <c r="LPN18" s="18"/>
      <c r="LPO18" s="17"/>
      <c r="LPP18" s="17"/>
      <c r="LPQ18" s="17"/>
      <c r="LPR18" s="11"/>
      <c r="LPS18" s="11"/>
      <c r="LPT18" s="11"/>
      <c r="LPU18" s="11"/>
      <c r="LPV18" s="12"/>
      <c r="LPW18" s="11"/>
      <c r="LPX18" s="18"/>
      <c r="LPY18" s="17"/>
      <c r="LPZ18" s="17"/>
      <c r="LQA18" s="17"/>
      <c r="LQB18" s="11"/>
      <c r="LQC18" s="11"/>
      <c r="LQD18" s="11"/>
      <c r="LQE18" s="11"/>
      <c r="LQF18" s="12"/>
      <c r="LQG18" s="11"/>
      <c r="LQH18" s="18"/>
      <c r="LQI18" s="17"/>
      <c r="LQJ18" s="17"/>
      <c r="LQK18" s="17"/>
      <c r="LQL18" s="11"/>
      <c r="LQM18" s="11"/>
      <c r="LQN18" s="11"/>
      <c r="LQO18" s="11"/>
      <c r="LQP18" s="12"/>
      <c r="LQQ18" s="11"/>
      <c r="LQR18" s="18"/>
      <c r="LQS18" s="17"/>
      <c r="LQT18" s="17"/>
      <c r="LQU18" s="17"/>
      <c r="LQV18" s="11"/>
      <c r="LQW18" s="11"/>
      <c r="LQX18" s="11"/>
      <c r="LQY18" s="11"/>
      <c r="LQZ18" s="12"/>
      <c r="LRA18" s="11"/>
      <c r="LRB18" s="18"/>
      <c r="LRC18" s="17"/>
      <c r="LRD18" s="17"/>
      <c r="LRE18" s="17"/>
      <c r="LRF18" s="11"/>
      <c r="LRG18" s="11"/>
      <c r="LRH18" s="11"/>
      <c r="LRI18" s="11"/>
      <c r="LRJ18" s="12"/>
      <c r="LRK18" s="11"/>
      <c r="LRL18" s="18"/>
      <c r="LRM18" s="17"/>
      <c r="LRN18" s="17"/>
      <c r="LRO18" s="17"/>
      <c r="LRP18" s="11"/>
      <c r="LRQ18" s="11"/>
      <c r="LRR18" s="11"/>
      <c r="LRS18" s="11"/>
      <c r="LRT18" s="12"/>
      <c r="LRU18" s="11"/>
      <c r="LRV18" s="18"/>
      <c r="LRW18" s="17"/>
      <c r="LRX18" s="17"/>
      <c r="LRY18" s="17"/>
      <c r="LRZ18" s="11"/>
      <c r="LSA18" s="11"/>
      <c r="LSB18" s="11"/>
      <c r="LSC18" s="11"/>
      <c r="LSD18" s="12"/>
      <c r="LSE18" s="11"/>
      <c r="LSF18" s="18"/>
      <c r="LSG18" s="17"/>
      <c r="LSH18" s="17"/>
      <c r="LSI18" s="17"/>
      <c r="LSJ18" s="11"/>
      <c r="LSK18" s="11"/>
      <c r="LSL18" s="11"/>
      <c r="LSM18" s="11"/>
      <c r="LSN18" s="12"/>
      <c r="LSO18" s="11"/>
      <c r="LSP18" s="18"/>
      <c r="LSQ18" s="17"/>
      <c r="LSR18" s="17"/>
      <c r="LSS18" s="17"/>
      <c r="LST18" s="11"/>
      <c r="LSU18" s="11"/>
      <c r="LSV18" s="11"/>
      <c r="LSW18" s="11"/>
      <c r="LSX18" s="12"/>
      <c r="LSY18" s="11"/>
      <c r="LSZ18" s="18"/>
      <c r="LTA18" s="17"/>
      <c r="LTB18" s="17"/>
      <c r="LTC18" s="17"/>
      <c r="LTD18" s="11"/>
      <c r="LTE18" s="11"/>
      <c r="LTF18" s="11"/>
      <c r="LTG18" s="11"/>
      <c r="LTH18" s="12"/>
      <c r="LTI18" s="11"/>
      <c r="LTJ18" s="18"/>
      <c r="LTK18" s="17"/>
      <c r="LTL18" s="17"/>
      <c r="LTM18" s="17"/>
      <c r="LTN18" s="11"/>
      <c r="LTO18" s="11"/>
      <c r="LTP18" s="11"/>
      <c r="LTQ18" s="11"/>
      <c r="LTR18" s="12"/>
      <c r="LTS18" s="11"/>
      <c r="LTT18" s="18"/>
      <c r="LTU18" s="17"/>
      <c r="LTV18" s="17"/>
      <c r="LTW18" s="17"/>
      <c r="LTX18" s="11"/>
      <c r="LTY18" s="11"/>
      <c r="LTZ18" s="11"/>
      <c r="LUA18" s="11"/>
      <c r="LUB18" s="12"/>
      <c r="LUC18" s="11"/>
      <c r="LUD18" s="18"/>
      <c r="LUE18" s="17"/>
      <c r="LUF18" s="17"/>
      <c r="LUG18" s="17"/>
      <c r="LUH18" s="11"/>
      <c r="LUI18" s="11"/>
      <c r="LUJ18" s="11"/>
      <c r="LUK18" s="11"/>
      <c r="LUL18" s="12"/>
      <c r="LUM18" s="11"/>
      <c r="LUN18" s="18"/>
      <c r="LUO18" s="17"/>
      <c r="LUP18" s="17"/>
      <c r="LUQ18" s="17"/>
      <c r="LUR18" s="11"/>
      <c r="LUS18" s="11"/>
      <c r="LUT18" s="11"/>
      <c r="LUU18" s="11"/>
      <c r="LUV18" s="12"/>
      <c r="LUW18" s="11"/>
      <c r="LUX18" s="18"/>
      <c r="LUY18" s="17"/>
      <c r="LUZ18" s="17"/>
      <c r="LVA18" s="17"/>
      <c r="LVB18" s="11"/>
      <c r="LVC18" s="11"/>
      <c r="LVD18" s="11"/>
      <c r="LVE18" s="11"/>
      <c r="LVF18" s="12"/>
      <c r="LVG18" s="11"/>
      <c r="LVH18" s="18"/>
      <c r="LVI18" s="17"/>
      <c r="LVJ18" s="17"/>
      <c r="LVK18" s="17"/>
      <c r="LVL18" s="11"/>
      <c r="LVM18" s="11"/>
      <c r="LVN18" s="11"/>
      <c r="LVO18" s="11"/>
      <c r="LVP18" s="12"/>
      <c r="LVQ18" s="11"/>
      <c r="LVR18" s="18"/>
      <c r="LVS18" s="17"/>
      <c r="LVT18" s="17"/>
      <c r="LVU18" s="17"/>
      <c r="LVV18" s="11"/>
      <c r="LVW18" s="11"/>
      <c r="LVX18" s="11"/>
      <c r="LVY18" s="11"/>
      <c r="LVZ18" s="12"/>
      <c r="LWA18" s="11"/>
      <c r="LWB18" s="18"/>
      <c r="LWC18" s="17"/>
      <c r="LWD18" s="17"/>
      <c r="LWE18" s="17"/>
      <c r="LWF18" s="11"/>
      <c r="LWG18" s="11"/>
      <c r="LWH18" s="11"/>
      <c r="LWI18" s="11"/>
      <c r="LWJ18" s="12"/>
      <c r="LWK18" s="11"/>
      <c r="LWL18" s="18"/>
      <c r="LWM18" s="17"/>
      <c r="LWN18" s="17"/>
      <c r="LWO18" s="17"/>
      <c r="LWP18" s="11"/>
      <c r="LWQ18" s="11"/>
      <c r="LWR18" s="11"/>
      <c r="LWS18" s="11"/>
      <c r="LWT18" s="12"/>
      <c r="LWU18" s="11"/>
      <c r="LWV18" s="18"/>
      <c r="LWW18" s="17"/>
      <c r="LWX18" s="17"/>
      <c r="LWY18" s="17"/>
      <c r="LWZ18" s="11"/>
      <c r="LXA18" s="11"/>
      <c r="LXB18" s="11"/>
      <c r="LXC18" s="11"/>
      <c r="LXD18" s="12"/>
      <c r="LXE18" s="11"/>
      <c r="LXF18" s="18"/>
      <c r="LXG18" s="17"/>
      <c r="LXH18" s="17"/>
      <c r="LXI18" s="17"/>
      <c r="LXJ18" s="11"/>
      <c r="LXK18" s="11"/>
      <c r="LXL18" s="11"/>
      <c r="LXM18" s="11"/>
      <c r="LXN18" s="12"/>
      <c r="LXO18" s="11"/>
      <c r="LXP18" s="18"/>
      <c r="LXQ18" s="17"/>
      <c r="LXR18" s="17"/>
      <c r="LXS18" s="17"/>
      <c r="LXT18" s="11"/>
      <c r="LXU18" s="11"/>
      <c r="LXV18" s="11"/>
      <c r="LXW18" s="11"/>
      <c r="LXX18" s="12"/>
      <c r="LXY18" s="11"/>
      <c r="LXZ18" s="18"/>
      <c r="LYA18" s="17"/>
      <c r="LYB18" s="17"/>
      <c r="LYC18" s="17"/>
      <c r="LYD18" s="11"/>
      <c r="LYE18" s="11"/>
      <c r="LYF18" s="11"/>
      <c r="LYG18" s="11"/>
      <c r="LYH18" s="12"/>
      <c r="LYI18" s="11"/>
      <c r="LYJ18" s="18"/>
      <c r="LYK18" s="17"/>
      <c r="LYL18" s="17"/>
      <c r="LYM18" s="17"/>
      <c r="LYN18" s="11"/>
      <c r="LYO18" s="11"/>
      <c r="LYP18" s="11"/>
      <c r="LYQ18" s="11"/>
      <c r="LYR18" s="12"/>
      <c r="LYS18" s="11"/>
      <c r="LYT18" s="18"/>
      <c r="LYU18" s="17"/>
      <c r="LYV18" s="17"/>
      <c r="LYW18" s="17"/>
      <c r="LYX18" s="11"/>
      <c r="LYY18" s="11"/>
      <c r="LYZ18" s="11"/>
      <c r="LZA18" s="11"/>
      <c r="LZB18" s="12"/>
      <c r="LZC18" s="11"/>
      <c r="LZD18" s="18"/>
      <c r="LZE18" s="17"/>
      <c r="LZF18" s="17"/>
      <c r="LZG18" s="17"/>
      <c r="LZH18" s="11"/>
      <c r="LZI18" s="11"/>
      <c r="LZJ18" s="11"/>
      <c r="LZK18" s="11"/>
      <c r="LZL18" s="12"/>
      <c r="LZM18" s="11"/>
      <c r="LZN18" s="18"/>
      <c r="LZO18" s="17"/>
      <c r="LZP18" s="17"/>
      <c r="LZQ18" s="17"/>
      <c r="LZR18" s="11"/>
      <c r="LZS18" s="11"/>
      <c r="LZT18" s="11"/>
      <c r="LZU18" s="11"/>
      <c r="LZV18" s="12"/>
      <c r="LZW18" s="11"/>
      <c r="LZX18" s="18"/>
      <c r="LZY18" s="17"/>
      <c r="LZZ18" s="17"/>
      <c r="MAA18" s="17"/>
      <c r="MAB18" s="11"/>
      <c r="MAC18" s="11"/>
      <c r="MAD18" s="11"/>
      <c r="MAE18" s="11"/>
      <c r="MAF18" s="12"/>
      <c r="MAG18" s="11"/>
      <c r="MAH18" s="18"/>
      <c r="MAI18" s="17"/>
      <c r="MAJ18" s="17"/>
      <c r="MAK18" s="17"/>
      <c r="MAL18" s="11"/>
      <c r="MAM18" s="11"/>
      <c r="MAN18" s="11"/>
      <c r="MAO18" s="11"/>
      <c r="MAP18" s="12"/>
      <c r="MAQ18" s="11"/>
      <c r="MAR18" s="18"/>
      <c r="MAS18" s="17"/>
      <c r="MAT18" s="17"/>
      <c r="MAU18" s="17"/>
      <c r="MAV18" s="11"/>
      <c r="MAW18" s="11"/>
      <c r="MAX18" s="11"/>
      <c r="MAY18" s="11"/>
      <c r="MAZ18" s="12"/>
      <c r="MBA18" s="11"/>
      <c r="MBB18" s="18"/>
      <c r="MBC18" s="17"/>
      <c r="MBD18" s="17"/>
      <c r="MBE18" s="17"/>
      <c r="MBF18" s="11"/>
      <c r="MBG18" s="11"/>
      <c r="MBH18" s="11"/>
      <c r="MBI18" s="11"/>
      <c r="MBJ18" s="12"/>
      <c r="MBK18" s="11"/>
      <c r="MBL18" s="18"/>
      <c r="MBM18" s="17"/>
      <c r="MBN18" s="17"/>
      <c r="MBO18" s="17"/>
      <c r="MBP18" s="11"/>
      <c r="MBQ18" s="11"/>
      <c r="MBR18" s="11"/>
      <c r="MBS18" s="11"/>
      <c r="MBT18" s="12"/>
      <c r="MBU18" s="11"/>
      <c r="MBV18" s="18"/>
      <c r="MBW18" s="17"/>
      <c r="MBX18" s="17"/>
      <c r="MBY18" s="17"/>
      <c r="MBZ18" s="11"/>
      <c r="MCA18" s="11"/>
      <c r="MCB18" s="11"/>
      <c r="MCC18" s="11"/>
      <c r="MCD18" s="12"/>
      <c r="MCE18" s="11"/>
      <c r="MCF18" s="18"/>
      <c r="MCG18" s="17"/>
      <c r="MCH18" s="17"/>
      <c r="MCI18" s="17"/>
      <c r="MCJ18" s="11"/>
      <c r="MCK18" s="11"/>
      <c r="MCL18" s="11"/>
      <c r="MCM18" s="11"/>
      <c r="MCN18" s="12"/>
      <c r="MCO18" s="11"/>
      <c r="MCP18" s="18"/>
      <c r="MCQ18" s="17"/>
      <c r="MCR18" s="17"/>
      <c r="MCS18" s="17"/>
      <c r="MCT18" s="11"/>
      <c r="MCU18" s="11"/>
      <c r="MCV18" s="11"/>
      <c r="MCW18" s="11"/>
      <c r="MCX18" s="12"/>
      <c r="MCY18" s="11"/>
      <c r="MCZ18" s="18"/>
      <c r="MDA18" s="17"/>
      <c r="MDB18" s="17"/>
      <c r="MDC18" s="17"/>
      <c r="MDD18" s="11"/>
      <c r="MDE18" s="11"/>
      <c r="MDF18" s="11"/>
      <c r="MDG18" s="11"/>
      <c r="MDH18" s="12"/>
      <c r="MDI18" s="11"/>
      <c r="MDJ18" s="18"/>
      <c r="MDK18" s="17"/>
      <c r="MDL18" s="17"/>
      <c r="MDM18" s="17"/>
      <c r="MDN18" s="11"/>
      <c r="MDO18" s="11"/>
      <c r="MDP18" s="11"/>
      <c r="MDQ18" s="11"/>
      <c r="MDR18" s="12"/>
      <c r="MDS18" s="11"/>
      <c r="MDT18" s="18"/>
      <c r="MDU18" s="17"/>
      <c r="MDV18" s="17"/>
      <c r="MDW18" s="17"/>
      <c r="MDX18" s="11"/>
      <c r="MDY18" s="11"/>
      <c r="MDZ18" s="11"/>
      <c r="MEA18" s="11"/>
      <c r="MEB18" s="12"/>
      <c r="MEC18" s="11"/>
      <c r="MED18" s="18"/>
      <c r="MEE18" s="17"/>
      <c r="MEF18" s="17"/>
      <c r="MEG18" s="17"/>
      <c r="MEH18" s="11"/>
      <c r="MEI18" s="11"/>
      <c r="MEJ18" s="11"/>
      <c r="MEK18" s="11"/>
      <c r="MEL18" s="12"/>
      <c r="MEM18" s="11"/>
      <c r="MEN18" s="18"/>
      <c r="MEO18" s="17"/>
      <c r="MEP18" s="17"/>
      <c r="MEQ18" s="17"/>
      <c r="MER18" s="11"/>
      <c r="MES18" s="11"/>
      <c r="MET18" s="11"/>
      <c r="MEU18" s="11"/>
      <c r="MEV18" s="12"/>
      <c r="MEW18" s="11"/>
      <c r="MEX18" s="18"/>
      <c r="MEY18" s="17"/>
      <c r="MEZ18" s="17"/>
      <c r="MFA18" s="17"/>
      <c r="MFB18" s="11"/>
      <c r="MFC18" s="11"/>
      <c r="MFD18" s="11"/>
      <c r="MFE18" s="11"/>
      <c r="MFF18" s="12"/>
      <c r="MFG18" s="11"/>
      <c r="MFH18" s="18"/>
      <c r="MFI18" s="17"/>
      <c r="MFJ18" s="17"/>
      <c r="MFK18" s="17"/>
      <c r="MFL18" s="11"/>
      <c r="MFM18" s="11"/>
      <c r="MFN18" s="11"/>
      <c r="MFO18" s="11"/>
      <c r="MFP18" s="12"/>
      <c r="MFQ18" s="11"/>
      <c r="MFR18" s="18"/>
      <c r="MFS18" s="17"/>
      <c r="MFT18" s="17"/>
      <c r="MFU18" s="17"/>
      <c r="MFV18" s="11"/>
      <c r="MFW18" s="11"/>
      <c r="MFX18" s="11"/>
      <c r="MFY18" s="11"/>
      <c r="MFZ18" s="12"/>
      <c r="MGA18" s="11"/>
      <c r="MGB18" s="18"/>
      <c r="MGC18" s="17"/>
      <c r="MGD18" s="17"/>
      <c r="MGE18" s="17"/>
      <c r="MGF18" s="11"/>
      <c r="MGG18" s="11"/>
      <c r="MGH18" s="11"/>
      <c r="MGI18" s="11"/>
      <c r="MGJ18" s="12"/>
      <c r="MGK18" s="11"/>
      <c r="MGL18" s="18"/>
      <c r="MGM18" s="17"/>
      <c r="MGN18" s="17"/>
      <c r="MGO18" s="17"/>
      <c r="MGP18" s="11"/>
      <c r="MGQ18" s="11"/>
      <c r="MGR18" s="11"/>
      <c r="MGS18" s="11"/>
      <c r="MGT18" s="12"/>
      <c r="MGU18" s="11"/>
      <c r="MGV18" s="18"/>
      <c r="MGW18" s="17"/>
      <c r="MGX18" s="17"/>
      <c r="MGY18" s="17"/>
      <c r="MGZ18" s="11"/>
      <c r="MHA18" s="11"/>
      <c r="MHB18" s="11"/>
      <c r="MHC18" s="11"/>
      <c r="MHD18" s="12"/>
      <c r="MHE18" s="11"/>
      <c r="MHF18" s="18"/>
      <c r="MHG18" s="17"/>
      <c r="MHH18" s="17"/>
      <c r="MHI18" s="17"/>
      <c r="MHJ18" s="11"/>
      <c r="MHK18" s="11"/>
      <c r="MHL18" s="11"/>
      <c r="MHM18" s="11"/>
      <c r="MHN18" s="12"/>
      <c r="MHO18" s="11"/>
      <c r="MHP18" s="18"/>
      <c r="MHQ18" s="17"/>
      <c r="MHR18" s="17"/>
      <c r="MHS18" s="17"/>
      <c r="MHT18" s="11"/>
      <c r="MHU18" s="11"/>
      <c r="MHV18" s="11"/>
      <c r="MHW18" s="11"/>
      <c r="MHX18" s="12"/>
      <c r="MHY18" s="11"/>
      <c r="MHZ18" s="18"/>
      <c r="MIA18" s="17"/>
      <c r="MIB18" s="17"/>
      <c r="MIC18" s="17"/>
      <c r="MID18" s="11"/>
      <c r="MIE18" s="11"/>
      <c r="MIF18" s="11"/>
      <c r="MIG18" s="11"/>
      <c r="MIH18" s="12"/>
      <c r="MII18" s="11"/>
      <c r="MIJ18" s="18"/>
      <c r="MIK18" s="17"/>
      <c r="MIL18" s="17"/>
      <c r="MIM18" s="17"/>
      <c r="MIN18" s="11"/>
      <c r="MIO18" s="11"/>
      <c r="MIP18" s="11"/>
      <c r="MIQ18" s="11"/>
      <c r="MIR18" s="12"/>
      <c r="MIS18" s="11"/>
      <c r="MIT18" s="18"/>
      <c r="MIU18" s="17"/>
      <c r="MIV18" s="17"/>
      <c r="MIW18" s="17"/>
      <c r="MIX18" s="11"/>
      <c r="MIY18" s="11"/>
      <c r="MIZ18" s="11"/>
      <c r="MJA18" s="11"/>
      <c r="MJB18" s="12"/>
      <c r="MJC18" s="11"/>
      <c r="MJD18" s="18"/>
      <c r="MJE18" s="17"/>
      <c r="MJF18" s="17"/>
      <c r="MJG18" s="17"/>
      <c r="MJH18" s="11"/>
      <c r="MJI18" s="11"/>
      <c r="MJJ18" s="11"/>
      <c r="MJK18" s="11"/>
      <c r="MJL18" s="12"/>
      <c r="MJM18" s="11"/>
      <c r="MJN18" s="18"/>
      <c r="MJO18" s="17"/>
      <c r="MJP18" s="17"/>
      <c r="MJQ18" s="17"/>
      <c r="MJR18" s="11"/>
      <c r="MJS18" s="11"/>
      <c r="MJT18" s="11"/>
      <c r="MJU18" s="11"/>
      <c r="MJV18" s="12"/>
      <c r="MJW18" s="11"/>
      <c r="MJX18" s="18"/>
      <c r="MJY18" s="17"/>
      <c r="MJZ18" s="17"/>
      <c r="MKA18" s="17"/>
      <c r="MKB18" s="11"/>
      <c r="MKC18" s="11"/>
      <c r="MKD18" s="11"/>
      <c r="MKE18" s="11"/>
      <c r="MKF18" s="12"/>
      <c r="MKG18" s="11"/>
      <c r="MKH18" s="18"/>
      <c r="MKI18" s="17"/>
      <c r="MKJ18" s="17"/>
      <c r="MKK18" s="17"/>
      <c r="MKL18" s="11"/>
      <c r="MKM18" s="11"/>
      <c r="MKN18" s="11"/>
      <c r="MKO18" s="11"/>
      <c r="MKP18" s="12"/>
      <c r="MKQ18" s="11"/>
      <c r="MKR18" s="18"/>
      <c r="MKS18" s="17"/>
      <c r="MKT18" s="17"/>
      <c r="MKU18" s="17"/>
      <c r="MKV18" s="11"/>
      <c r="MKW18" s="11"/>
      <c r="MKX18" s="11"/>
      <c r="MKY18" s="11"/>
      <c r="MKZ18" s="12"/>
      <c r="MLA18" s="11"/>
      <c r="MLB18" s="18"/>
      <c r="MLC18" s="17"/>
      <c r="MLD18" s="17"/>
      <c r="MLE18" s="17"/>
      <c r="MLF18" s="11"/>
      <c r="MLG18" s="11"/>
      <c r="MLH18" s="11"/>
      <c r="MLI18" s="11"/>
      <c r="MLJ18" s="12"/>
      <c r="MLK18" s="11"/>
      <c r="MLL18" s="18"/>
      <c r="MLM18" s="17"/>
      <c r="MLN18" s="17"/>
      <c r="MLO18" s="17"/>
      <c r="MLP18" s="11"/>
      <c r="MLQ18" s="11"/>
      <c r="MLR18" s="11"/>
      <c r="MLS18" s="11"/>
      <c r="MLT18" s="12"/>
      <c r="MLU18" s="11"/>
      <c r="MLV18" s="18"/>
      <c r="MLW18" s="17"/>
      <c r="MLX18" s="17"/>
      <c r="MLY18" s="17"/>
      <c r="MLZ18" s="11"/>
      <c r="MMA18" s="11"/>
      <c r="MMB18" s="11"/>
      <c r="MMC18" s="11"/>
      <c r="MMD18" s="12"/>
      <c r="MME18" s="11"/>
      <c r="MMF18" s="18"/>
      <c r="MMG18" s="17"/>
      <c r="MMH18" s="17"/>
      <c r="MMI18" s="17"/>
      <c r="MMJ18" s="11"/>
      <c r="MMK18" s="11"/>
      <c r="MML18" s="11"/>
      <c r="MMM18" s="11"/>
      <c r="MMN18" s="12"/>
      <c r="MMO18" s="11"/>
      <c r="MMP18" s="18"/>
      <c r="MMQ18" s="17"/>
      <c r="MMR18" s="17"/>
      <c r="MMS18" s="17"/>
      <c r="MMT18" s="11"/>
      <c r="MMU18" s="11"/>
      <c r="MMV18" s="11"/>
      <c r="MMW18" s="11"/>
      <c r="MMX18" s="12"/>
      <c r="MMY18" s="11"/>
      <c r="MMZ18" s="18"/>
      <c r="MNA18" s="17"/>
      <c r="MNB18" s="17"/>
      <c r="MNC18" s="17"/>
      <c r="MND18" s="11"/>
      <c r="MNE18" s="11"/>
      <c r="MNF18" s="11"/>
      <c r="MNG18" s="11"/>
      <c r="MNH18" s="12"/>
      <c r="MNI18" s="11"/>
      <c r="MNJ18" s="18"/>
      <c r="MNK18" s="17"/>
      <c r="MNL18" s="17"/>
      <c r="MNM18" s="17"/>
      <c r="MNN18" s="11"/>
      <c r="MNO18" s="11"/>
      <c r="MNP18" s="11"/>
      <c r="MNQ18" s="11"/>
      <c r="MNR18" s="12"/>
      <c r="MNS18" s="11"/>
      <c r="MNT18" s="18"/>
      <c r="MNU18" s="17"/>
      <c r="MNV18" s="17"/>
      <c r="MNW18" s="17"/>
      <c r="MNX18" s="11"/>
      <c r="MNY18" s="11"/>
      <c r="MNZ18" s="11"/>
      <c r="MOA18" s="11"/>
      <c r="MOB18" s="12"/>
      <c r="MOC18" s="11"/>
      <c r="MOD18" s="18"/>
      <c r="MOE18" s="17"/>
      <c r="MOF18" s="17"/>
      <c r="MOG18" s="17"/>
      <c r="MOH18" s="11"/>
      <c r="MOI18" s="11"/>
      <c r="MOJ18" s="11"/>
      <c r="MOK18" s="11"/>
      <c r="MOL18" s="12"/>
      <c r="MOM18" s="11"/>
      <c r="MON18" s="18"/>
      <c r="MOO18" s="17"/>
      <c r="MOP18" s="17"/>
      <c r="MOQ18" s="17"/>
      <c r="MOR18" s="11"/>
      <c r="MOS18" s="11"/>
      <c r="MOT18" s="11"/>
      <c r="MOU18" s="11"/>
      <c r="MOV18" s="12"/>
      <c r="MOW18" s="11"/>
      <c r="MOX18" s="18"/>
      <c r="MOY18" s="17"/>
      <c r="MOZ18" s="17"/>
      <c r="MPA18" s="17"/>
      <c r="MPB18" s="11"/>
      <c r="MPC18" s="11"/>
      <c r="MPD18" s="11"/>
      <c r="MPE18" s="11"/>
      <c r="MPF18" s="12"/>
      <c r="MPG18" s="11"/>
      <c r="MPH18" s="18"/>
      <c r="MPI18" s="17"/>
      <c r="MPJ18" s="17"/>
      <c r="MPK18" s="17"/>
      <c r="MPL18" s="11"/>
      <c r="MPM18" s="11"/>
      <c r="MPN18" s="11"/>
      <c r="MPO18" s="11"/>
      <c r="MPP18" s="12"/>
      <c r="MPQ18" s="11"/>
      <c r="MPR18" s="18"/>
      <c r="MPS18" s="17"/>
      <c r="MPT18" s="17"/>
      <c r="MPU18" s="17"/>
      <c r="MPV18" s="11"/>
      <c r="MPW18" s="11"/>
      <c r="MPX18" s="11"/>
      <c r="MPY18" s="11"/>
      <c r="MPZ18" s="12"/>
      <c r="MQA18" s="11"/>
      <c r="MQB18" s="18"/>
      <c r="MQC18" s="17"/>
      <c r="MQD18" s="17"/>
      <c r="MQE18" s="17"/>
      <c r="MQF18" s="11"/>
      <c r="MQG18" s="11"/>
      <c r="MQH18" s="11"/>
      <c r="MQI18" s="11"/>
      <c r="MQJ18" s="12"/>
      <c r="MQK18" s="11"/>
      <c r="MQL18" s="18"/>
      <c r="MQM18" s="17"/>
      <c r="MQN18" s="17"/>
      <c r="MQO18" s="17"/>
      <c r="MQP18" s="11"/>
      <c r="MQQ18" s="11"/>
      <c r="MQR18" s="11"/>
      <c r="MQS18" s="11"/>
      <c r="MQT18" s="12"/>
      <c r="MQU18" s="11"/>
      <c r="MQV18" s="18"/>
      <c r="MQW18" s="17"/>
      <c r="MQX18" s="17"/>
      <c r="MQY18" s="17"/>
      <c r="MQZ18" s="11"/>
      <c r="MRA18" s="11"/>
      <c r="MRB18" s="11"/>
      <c r="MRC18" s="11"/>
      <c r="MRD18" s="12"/>
      <c r="MRE18" s="11"/>
      <c r="MRF18" s="18"/>
      <c r="MRG18" s="17"/>
      <c r="MRH18" s="17"/>
      <c r="MRI18" s="17"/>
      <c r="MRJ18" s="11"/>
      <c r="MRK18" s="11"/>
      <c r="MRL18" s="11"/>
      <c r="MRM18" s="11"/>
      <c r="MRN18" s="12"/>
      <c r="MRO18" s="11"/>
      <c r="MRP18" s="18"/>
      <c r="MRQ18" s="17"/>
      <c r="MRR18" s="17"/>
      <c r="MRS18" s="17"/>
      <c r="MRT18" s="11"/>
      <c r="MRU18" s="11"/>
      <c r="MRV18" s="11"/>
      <c r="MRW18" s="11"/>
      <c r="MRX18" s="12"/>
      <c r="MRY18" s="11"/>
      <c r="MRZ18" s="18"/>
      <c r="MSA18" s="17"/>
      <c r="MSB18" s="17"/>
      <c r="MSC18" s="17"/>
      <c r="MSD18" s="11"/>
      <c r="MSE18" s="11"/>
      <c r="MSF18" s="11"/>
      <c r="MSG18" s="11"/>
      <c r="MSH18" s="12"/>
      <c r="MSI18" s="11"/>
      <c r="MSJ18" s="18"/>
      <c r="MSK18" s="17"/>
      <c r="MSL18" s="17"/>
      <c r="MSM18" s="17"/>
      <c r="MSN18" s="11"/>
      <c r="MSO18" s="11"/>
      <c r="MSP18" s="11"/>
      <c r="MSQ18" s="11"/>
      <c r="MSR18" s="12"/>
      <c r="MSS18" s="11"/>
      <c r="MST18" s="18"/>
      <c r="MSU18" s="17"/>
      <c r="MSV18" s="17"/>
      <c r="MSW18" s="17"/>
      <c r="MSX18" s="11"/>
      <c r="MSY18" s="11"/>
      <c r="MSZ18" s="11"/>
      <c r="MTA18" s="11"/>
      <c r="MTB18" s="12"/>
      <c r="MTC18" s="11"/>
      <c r="MTD18" s="18"/>
      <c r="MTE18" s="17"/>
      <c r="MTF18" s="17"/>
      <c r="MTG18" s="17"/>
      <c r="MTH18" s="11"/>
      <c r="MTI18" s="11"/>
      <c r="MTJ18" s="11"/>
      <c r="MTK18" s="11"/>
      <c r="MTL18" s="12"/>
      <c r="MTM18" s="11"/>
      <c r="MTN18" s="18"/>
      <c r="MTO18" s="17"/>
      <c r="MTP18" s="17"/>
      <c r="MTQ18" s="17"/>
      <c r="MTR18" s="11"/>
      <c r="MTS18" s="11"/>
      <c r="MTT18" s="11"/>
      <c r="MTU18" s="11"/>
      <c r="MTV18" s="12"/>
      <c r="MTW18" s="11"/>
      <c r="MTX18" s="18"/>
      <c r="MTY18" s="17"/>
      <c r="MTZ18" s="17"/>
      <c r="MUA18" s="17"/>
      <c r="MUB18" s="11"/>
      <c r="MUC18" s="11"/>
      <c r="MUD18" s="11"/>
      <c r="MUE18" s="11"/>
      <c r="MUF18" s="12"/>
      <c r="MUG18" s="11"/>
      <c r="MUH18" s="18"/>
      <c r="MUI18" s="17"/>
      <c r="MUJ18" s="17"/>
      <c r="MUK18" s="17"/>
      <c r="MUL18" s="11"/>
      <c r="MUM18" s="11"/>
      <c r="MUN18" s="11"/>
      <c r="MUO18" s="11"/>
      <c r="MUP18" s="12"/>
      <c r="MUQ18" s="11"/>
      <c r="MUR18" s="18"/>
      <c r="MUS18" s="17"/>
      <c r="MUT18" s="17"/>
      <c r="MUU18" s="17"/>
      <c r="MUV18" s="11"/>
      <c r="MUW18" s="11"/>
      <c r="MUX18" s="11"/>
      <c r="MUY18" s="11"/>
      <c r="MUZ18" s="12"/>
      <c r="MVA18" s="11"/>
      <c r="MVB18" s="18"/>
      <c r="MVC18" s="17"/>
      <c r="MVD18" s="17"/>
      <c r="MVE18" s="17"/>
      <c r="MVF18" s="11"/>
      <c r="MVG18" s="11"/>
      <c r="MVH18" s="11"/>
      <c r="MVI18" s="11"/>
      <c r="MVJ18" s="12"/>
      <c r="MVK18" s="11"/>
      <c r="MVL18" s="18"/>
      <c r="MVM18" s="17"/>
      <c r="MVN18" s="17"/>
      <c r="MVO18" s="17"/>
      <c r="MVP18" s="11"/>
      <c r="MVQ18" s="11"/>
      <c r="MVR18" s="11"/>
      <c r="MVS18" s="11"/>
      <c r="MVT18" s="12"/>
      <c r="MVU18" s="11"/>
      <c r="MVV18" s="18"/>
      <c r="MVW18" s="17"/>
      <c r="MVX18" s="17"/>
      <c r="MVY18" s="17"/>
      <c r="MVZ18" s="11"/>
      <c r="MWA18" s="11"/>
      <c r="MWB18" s="11"/>
      <c r="MWC18" s="11"/>
      <c r="MWD18" s="12"/>
      <c r="MWE18" s="11"/>
      <c r="MWF18" s="18"/>
      <c r="MWG18" s="17"/>
      <c r="MWH18" s="17"/>
      <c r="MWI18" s="17"/>
      <c r="MWJ18" s="11"/>
      <c r="MWK18" s="11"/>
      <c r="MWL18" s="11"/>
      <c r="MWM18" s="11"/>
      <c r="MWN18" s="12"/>
      <c r="MWO18" s="11"/>
      <c r="MWP18" s="18"/>
      <c r="MWQ18" s="17"/>
      <c r="MWR18" s="17"/>
      <c r="MWS18" s="17"/>
      <c r="MWT18" s="11"/>
      <c r="MWU18" s="11"/>
      <c r="MWV18" s="11"/>
      <c r="MWW18" s="11"/>
      <c r="MWX18" s="12"/>
      <c r="MWY18" s="11"/>
      <c r="MWZ18" s="18"/>
      <c r="MXA18" s="17"/>
      <c r="MXB18" s="17"/>
      <c r="MXC18" s="17"/>
      <c r="MXD18" s="11"/>
      <c r="MXE18" s="11"/>
      <c r="MXF18" s="11"/>
      <c r="MXG18" s="11"/>
      <c r="MXH18" s="12"/>
      <c r="MXI18" s="11"/>
      <c r="MXJ18" s="18"/>
      <c r="MXK18" s="17"/>
      <c r="MXL18" s="17"/>
      <c r="MXM18" s="17"/>
      <c r="MXN18" s="11"/>
      <c r="MXO18" s="11"/>
      <c r="MXP18" s="11"/>
      <c r="MXQ18" s="11"/>
      <c r="MXR18" s="12"/>
      <c r="MXS18" s="11"/>
      <c r="MXT18" s="18"/>
      <c r="MXU18" s="17"/>
      <c r="MXV18" s="17"/>
      <c r="MXW18" s="17"/>
      <c r="MXX18" s="11"/>
      <c r="MXY18" s="11"/>
      <c r="MXZ18" s="11"/>
      <c r="MYA18" s="11"/>
      <c r="MYB18" s="12"/>
      <c r="MYC18" s="11"/>
      <c r="MYD18" s="18"/>
      <c r="MYE18" s="17"/>
      <c r="MYF18" s="17"/>
      <c r="MYG18" s="17"/>
      <c r="MYH18" s="11"/>
      <c r="MYI18" s="11"/>
      <c r="MYJ18" s="11"/>
      <c r="MYK18" s="11"/>
      <c r="MYL18" s="12"/>
      <c r="MYM18" s="11"/>
      <c r="MYN18" s="18"/>
      <c r="MYO18" s="17"/>
      <c r="MYP18" s="17"/>
      <c r="MYQ18" s="17"/>
      <c r="MYR18" s="11"/>
      <c r="MYS18" s="11"/>
      <c r="MYT18" s="11"/>
      <c r="MYU18" s="11"/>
      <c r="MYV18" s="12"/>
      <c r="MYW18" s="11"/>
      <c r="MYX18" s="18"/>
      <c r="MYY18" s="17"/>
      <c r="MYZ18" s="17"/>
      <c r="MZA18" s="17"/>
      <c r="MZB18" s="11"/>
      <c r="MZC18" s="11"/>
      <c r="MZD18" s="11"/>
      <c r="MZE18" s="11"/>
      <c r="MZF18" s="12"/>
      <c r="MZG18" s="11"/>
      <c r="MZH18" s="18"/>
      <c r="MZI18" s="17"/>
      <c r="MZJ18" s="17"/>
      <c r="MZK18" s="17"/>
      <c r="MZL18" s="11"/>
      <c r="MZM18" s="11"/>
      <c r="MZN18" s="11"/>
      <c r="MZO18" s="11"/>
      <c r="MZP18" s="12"/>
      <c r="MZQ18" s="11"/>
      <c r="MZR18" s="18"/>
      <c r="MZS18" s="17"/>
      <c r="MZT18" s="17"/>
      <c r="MZU18" s="17"/>
      <c r="MZV18" s="11"/>
      <c r="MZW18" s="11"/>
      <c r="MZX18" s="11"/>
      <c r="MZY18" s="11"/>
      <c r="MZZ18" s="12"/>
      <c r="NAA18" s="11"/>
      <c r="NAB18" s="18"/>
      <c r="NAC18" s="17"/>
      <c r="NAD18" s="17"/>
      <c r="NAE18" s="17"/>
      <c r="NAF18" s="11"/>
      <c r="NAG18" s="11"/>
      <c r="NAH18" s="11"/>
      <c r="NAI18" s="11"/>
      <c r="NAJ18" s="12"/>
      <c r="NAK18" s="11"/>
      <c r="NAL18" s="18"/>
      <c r="NAM18" s="17"/>
      <c r="NAN18" s="17"/>
      <c r="NAO18" s="17"/>
      <c r="NAP18" s="11"/>
      <c r="NAQ18" s="11"/>
      <c r="NAR18" s="11"/>
      <c r="NAS18" s="11"/>
      <c r="NAT18" s="12"/>
      <c r="NAU18" s="11"/>
      <c r="NAV18" s="18"/>
      <c r="NAW18" s="17"/>
      <c r="NAX18" s="17"/>
      <c r="NAY18" s="17"/>
      <c r="NAZ18" s="11"/>
      <c r="NBA18" s="11"/>
      <c r="NBB18" s="11"/>
      <c r="NBC18" s="11"/>
      <c r="NBD18" s="12"/>
      <c r="NBE18" s="11"/>
      <c r="NBF18" s="18"/>
      <c r="NBG18" s="17"/>
      <c r="NBH18" s="17"/>
      <c r="NBI18" s="17"/>
      <c r="NBJ18" s="11"/>
      <c r="NBK18" s="11"/>
      <c r="NBL18" s="11"/>
      <c r="NBM18" s="11"/>
      <c r="NBN18" s="12"/>
      <c r="NBO18" s="11"/>
      <c r="NBP18" s="18"/>
      <c r="NBQ18" s="17"/>
      <c r="NBR18" s="17"/>
      <c r="NBS18" s="17"/>
      <c r="NBT18" s="11"/>
      <c r="NBU18" s="11"/>
      <c r="NBV18" s="11"/>
      <c r="NBW18" s="11"/>
      <c r="NBX18" s="12"/>
      <c r="NBY18" s="11"/>
      <c r="NBZ18" s="18"/>
      <c r="NCA18" s="17"/>
      <c r="NCB18" s="17"/>
      <c r="NCC18" s="17"/>
      <c r="NCD18" s="11"/>
      <c r="NCE18" s="11"/>
      <c r="NCF18" s="11"/>
      <c r="NCG18" s="11"/>
      <c r="NCH18" s="12"/>
      <c r="NCI18" s="11"/>
      <c r="NCJ18" s="18"/>
      <c r="NCK18" s="17"/>
      <c r="NCL18" s="17"/>
      <c r="NCM18" s="17"/>
      <c r="NCN18" s="11"/>
      <c r="NCO18" s="11"/>
      <c r="NCP18" s="11"/>
      <c r="NCQ18" s="11"/>
      <c r="NCR18" s="12"/>
      <c r="NCS18" s="11"/>
      <c r="NCT18" s="18"/>
      <c r="NCU18" s="17"/>
      <c r="NCV18" s="17"/>
      <c r="NCW18" s="17"/>
      <c r="NCX18" s="11"/>
      <c r="NCY18" s="11"/>
      <c r="NCZ18" s="11"/>
      <c r="NDA18" s="11"/>
      <c r="NDB18" s="12"/>
      <c r="NDC18" s="11"/>
      <c r="NDD18" s="18"/>
      <c r="NDE18" s="17"/>
      <c r="NDF18" s="17"/>
      <c r="NDG18" s="17"/>
      <c r="NDH18" s="11"/>
      <c r="NDI18" s="11"/>
      <c r="NDJ18" s="11"/>
      <c r="NDK18" s="11"/>
      <c r="NDL18" s="12"/>
      <c r="NDM18" s="11"/>
      <c r="NDN18" s="18"/>
      <c r="NDO18" s="17"/>
      <c r="NDP18" s="17"/>
      <c r="NDQ18" s="17"/>
      <c r="NDR18" s="11"/>
      <c r="NDS18" s="11"/>
      <c r="NDT18" s="11"/>
      <c r="NDU18" s="11"/>
      <c r="NDV18" s="12"/>
      <c r="NDW18" s="11"/>
      <c r="NDX18" s="18"/>
      <c r="NDY18" s="17"/>
      <c r="NDZ18" s="17"/>
      <c r="NEA18" s="17"/>
      <c r="NEB18" s="11"/>
      <c r="NEC18" s="11"/>
      <c r="NED18" s="11"/>
      <c r="NEE18" s="11"/>
      <c r="NEF18" s="12"/>
      <c r="NEG18" s="11"/>
      <c r="NEH18" s="18"/>
      <c r="NEI18" s="17"/>
      <c r="NEJ18" s="17"/>
      <c r="NEK18" s="17"/>
      <c r="NEL18" s="11"/>
      <c r="NEM18" s="11"/>
      <c r="NEN18" s="11"/>
      <c r="NEO18" s="11"/>
      <c r="NEP18" s="12"/>
      <c r="NEQ18" s="11"/>
      <c r="NER18" s="18"/>
      <c r="NES18" s="17"/>
      <c r="NET18" s="17"/>
      <c r="NEU18" s="17"/>
      <c r="NEV18" s="11"/>
      <c r="NEW18" s="11"/>
      <c r="NEX18" s="11"/>
      <c r="NEY18" s="11"/>
      <c r="NEZ18" s="12"/>
      <c r="NFA18" s="11"/>
      <c r="NFB18" s="18"/>
      <c r="NFC18" s="17"/>
      <c r="NFD18" s="17"/>
      <c r="NFE18" s="17"/>
      <c r="NFF18" s="11"/>
      <c r="NFG18" s="11"/>
      <c r="NFH18" s="11"/>
      <c r="NFI18" s="11"/>
      <c r="NFJ18" s="12"/>
      <c r="NFK18" s="11"/>
      <c r="NFL18" s="18"/>
      <c r="NFM18" s="17"/>
      <c r="NFN18" s="17"/>
      <c r="NFO18" s="17"/>
      <c r="NFP18" s="11"/>
      <c r="NFQ18" s="11"/>
      <c r="NFR18" s="11"/>
      <c r="NFS18" s="11"/>
      <c r="NFT18" s="12"/>
      <c r="NFU18" s="11"/>
      <c r="NFV18" s="18"/>
      <c r="NFW18" s="17"/>
      <c r="NFX18" s="17"/>
      <c r="NFY18" s="17"/>
      <c r="NFZ18" s="11"/>
      <c r="NGA18" s="11"/>
      <c r="NGB18" s="11"/>
      <c r="NGC18" s="11"/>
      <c r="NGD18" s="12"/>
      <c r="NGE18" s="11"/>
      <c r="NGF18" s="18"/>
      <c r="NGG18" s="17"/>
      <c r="NGH18" s="17"/>
      <c r="NGI18" s="17"/>
      <c r="NGJ18" s="11"/>
      <c r="NGK18" s="11"/>
      <c r="NGL18" s="11"/>
      <c r="NGM18" s="11"/>
      <c r="NGN18" s="12"/>
      <c r="NGO18" s="11"/>
      <c r="NGP18" s="18"/>
      <c r="NGQ18" s="17"/>
      <c r="NGR18" s="17"/>
      <c r="NGS18" s="17"/>
      <c r="NGT18" s="11"/>
      <c r="NGU18" s="11"/>
      <c r="NGV18" s="11"/>
      <c r="NGW18" s="11"/>
      <c r="NGX18" s="12"/>
      <c r="NGY18" s="11"/>
      <c r="NGZ18" s="18"/>
      <c r="NHA18" s="17"/>
      <c r="NHB18" s="17"/>
      <c r="NHC18" s="17"/>
      <c r="NHD18" s="11"/>
      <c r="NHE18" s="11"/>
      <c r="NHF18" s="11"/>
      <c r="NHG18" s="11"/>
      <c r="NHH18" s="12"/>
      <c r="NHI18" s="11"/>
      <c r="NHJ18" s="18"/>
      <c r="NHK18" s="17"/>
      <c r="NHL18" s="17"/>
      <c r="NHM18" s="17"/>
      <c r="NHN18" s="11"/>
      <c r="NHO18" s="11"/>
      <c r="NHP18" s="11"/>
      <c r="NHQ18" s="11"/>
      <c r="NHR18" s="12"/>
      <c r="NHS18" s="11"/>
      <c r="NHT18" s="18"/>
      <c r="NHU18" s="17"/>
      <c r="NHV18" s="17"/>
      <c r="NHW18" s="17"/>
      <c r="NHX18" s="11"/>
      <c r="NHY18" s="11"/>
      <c r="NHZ18" s="11"/>
      <c r="NIA18" s="11"/>
      <c r="NIB18" s="12"/>
      <c r="NIC18" s="11"/>
      <c r="NID18" s="18"/>
      <c r="NIE18" s="17"/>
      <c r="NIF18" s="17"/>
      <c r="NIG18" s="17"/>
      <c r="NIH18" s="11"/>
      <c r="NII18" s="11"/>
      <c r="NIJ18" s="11"/>
      <c r="NIK18" s="11"/>
      <c r="NIL18" s="12"/>
      <c r="NIM18" s="11"/>
      <c r="NIN18" s="18"/>
      <c r="NIO18" s="17"/>
      <c r="NIP18" s="17"/>
      <c r="NIQ18" s="17"/>
      <c r="NIR18" s="11"/>
      <c r="NIS18" s="11"/>
      <c r="NIT18" s="11"/>
      <c r="NIU18" s="11"/>
      <c r="NIV18" s="12"/>
      <c r="NIW18" s="11"/>
      <c r="NIX18" s="18"/>
      <c r="NIY18" s="17"/>
      <c r="NIZ18" s="17"/>
      <c r="NJA18" s="17"/>
      <c r="NJB18" s="11"/>
      <c r="NJC18" s="11"/>
      <c r="NJD18" s="11"/>
      <c r="NJE18" s="11"/>
      <c r="NJF18" s="12"/>
      <c r="NJG18" s="11"/>
      <c r="NJH18" s="18"/>
      <c r="NJI18" s="17"/>
      <c r="NJJ18" s="17"/>
      <c r="NJK18" s="17"/>
      <c r="NJL18" s="11"/>
      <c r="NJM18" s="11"/>
      <c r="NJN18" s="11"/>
      <c r="NJO18" s="11"/>
      <c r="NJP18" s="12"/>
      <c r="NJQ18" s="11"/>
      <c r="NJR18" s="18"/>
      <c r="NJS18" s="17"/>
      <c r="NJT18" s="17"/>
      <c r="NJU18" s="17"/>
      <c r="NJV18" s="11"/>
      <c r="NJW18" s="11"/>
      <c r="NJX18" s="11"/>
      <c r="NJY18" s="11"/>
      <c r="NJZ18" s="12"/>
      <c r="NKA18" s="11"/>
      <c r="NKB18" s="18"/>
      <c r="NKC18" s="17"/>
      <c r="NKD18" s="17"/>
      <c r="NKE18" s="17"/>
      <c r="NKF18" s="11"/>
      <c r="NKG18" s="11"/>
      <c r="NKH18" s="11"/>
      <c r="NKI18" s="11"/>
      <c r="NKJ18" s="12"/>
      <c r="NKK18" s="11"/>
      <c r="NKL18" s="18"/>
      <c r="NKM18" s="17"/>
      <c r="NKN18" s="17"/>
      <c r="NKO18" s="17"/>
      <c r="NKP18" s="11"/>
      <c r="NKQ18" s="11"/>
      <c r="NKR18" s="11"/>
      <c r="NKS18" s="11"/>
      <c r="NKT18" s="12"/>
      <c r="NKU18" s="11"/>
      <c r="NKV18" s="18"/>
      <c r="NKW18" s="17"/>
      <c r="NKX18" s="17"/>
      <c r="NKY18" s="17"/>
      <c r="NKZ18" s="11"/>
      <c r="NLA18" s="11"/>
      <c r="NLB18" s="11"/>
      <c r="NLC18" s="11"/>
      <c r="NLD18" s="12"/>
      <c r="NLE18" s="11"/>
      <c r="NLF18" s="18"/>
      <c r="NLG18" s="17"/>
      <c r="NLH18" s="17"/>
      <c r="NLI18" s="17"/>
      <c r="NLJ18" s="11"/>
      <c r="NLK18" s="11"/>
      <c r="NLL18" s="11"/>
      <c r="NLM18" s="11"/>
      <c r="NLN18" s="12"/>
      <c r="NLO18" s="11"/>
      <c r="NLP18" s="18"/>
      <c r="NLQ18" s="17"/>
      <c r="NLR18" s="17"/>
      <c r="NLS18" s="17"/>
      <c r="NLT18" s="11"/>
      <c r="NLU18" s="11"/>
      <c r="NLV18" s="11"/>
      <c r="NLW18" s="11"/>
      <c r="NLX18" s="12"/>
      <c r="NLY18" s="11"/>
      <c r="NLZ18" s="18"/>
      <c r="NMA18" s="17"/>
      <c r="NMB18" s="17"/>
      <c r="NMC18" s="17"/>
      <c r="NMD18" s="11"/>
      <c r="NME18" s="11"/>
      <c r="NMF18" s="11"/>
      <c r="NMG18" s="11"/>
      <c r="NMH18" s="12"/>
      <c r="NMI18" s="11"/>
      <c r="NMJ18" s="18"/>
      <c r="NMK18" s="17"/>
      <c r="NML18" s="17"/>
      <c r="NMM18" s="17"/>
      <c r="NMN18" s="11"/>
      <c r="NMO18" s="11"/>
      <c r="NMP18" s="11"/>
      <c r="NMQ18" s="11"/>
      <c r="NMR18" s="12"/>
      <c r="NMS18" s="11"/>
      <c r="NMT18" s="18"/>
      <c r="NMU18" s="17"/>
      <c r="NMV18" s="17"/>
      <c r="NMW18" s="17"/>
      <c r="NMX18" s="11"/>
      <c r="NMY18" s="11"/>
      <c r="NMZ18" s="11"/>
      <c r="NNA18" s="11"/>
      <c r="NNB18" s="12"/>
      <c r="NNC18" s="11"/>
      <c r="NND18" s="18"/>
      <c r="NNE18" s="17"/>
      <c r="NNF18" s="17"/>
      <c r="NNG18" s="17"/>
      <c r="NNH18" s="11"/>
      <c r="NNI18" s="11"/>
      <c r="NNJ18" s="11"/>
      <c r="NNK18" s="11"/>
      <c r="NNL18" s="12"/>
      <c r="NNM18" s="11"/>
      <c r="NNN18" s="18"/>
      <c r="NNO18" s="17"/>
      <c r="NNP18" s="17"/>
      <c r="NNQ18" s="17"/>
      <c r="NNR18" s="11"/>
      <c r="NNS18" s="11"/>
      <c r="NNT18" s="11"/>
      <c r="NNU18" s="11"/>
      <c r="NNV18" s="12"/>
      <c r="NNW18" s="11"/>
      <c r="NNX18" s="18"/>
      <c r="NNY18" s="17"/>
      <c r="NNZ18" s="17"/>
      <c r="NOA18" s="17"/>
      <c r="NOB18" s="11"/>
      <c r="NOC18" s="11"/>
      <c r="NOD18" s="11"/>
      <c r="NOE18" s="11"/>
      <c r="NOF18" s="12"/>
      <c r="NOG18" s="11"/>
      <c r="NOH18" s="18"/>
      <c r="NOI18" s="17"/>
      <c r="NOJ18" s="17"/>
      <c r="NOK18" s="17"/>
      <c r="NOL18" s="11"/>
      <c r="NOM18" s="11"/>
      <c r="NON18" s="11"/>
      <c r="NOO18" s="11"/>
      <c r="NOP18" s="12"/>
      <c r="NOQ18" s="11"/>
      <c r="NOR18" s="18"/>
      <c r="NOS18" s="17"/>
      <c r="NOT18" s="17"/>
      <c r="NOU18" s="17"/>
      <c r="NOV18" s="11"/>
      <c r="NOW18" s="11"/>
      <c r="NOX18" s="11"/>
      <c r="NOY18" s="11"/>
      <c r="NOZ18" s="12"/>
      <c r="NPA18" s="11"/>
      <c r="NPB18" s="18"/>
      <c r="NPC18" s="17"/>
      <c r="NPD18" s="17"/>
      <c r="NPE18" s="17"/>
      <c r="NPF18" s="11"/>
      <c r="NPG18" s="11"/>
      <c r="NPH18" s="11"/>
      <c r="NPI18" s="11"/>
      <c r="NPJ18" s="12"/>
      <c r="NPK18" s="11"/>
      <c r="NPL18" s="18"/>
      <c r="NPM18" s="17"/>
      <c r="NPN18" s="17"/>
      <c r="NPO18" s="17"/>
      <c r="NPP18" s="11"/>
      <c r="NPQ18" s="11"/>
      <c r="NPR18" s="11"/>
      <c r="NPS18" s="11"/>
      <c r="NPT18" s="12"/>
      <c r="NPU18" s="11"/>
      <c r="NPV18" s="18"/>
      <c r="NPW18" s="17"/>
      <c r="NPX18" s="17"/>
      <c r="NPY18" s="17"/>
      <c r="NPZ18" s="11"/>
      <c r="NQA18" s="11"/>
      <c r="NQB18" s="11"/>
      <c r="NQC18" s="11"/>
      <c r="NQD18" s="12"/>
      <c r="NQE18" s="11"/>
      <c r="NQF18" s="18"/>
      <c r="NQG18" s="17"/>
      <c r="NQH18" s="17"/>
      <c r="NQI18" s="17"/>
      <c r="NQJ18" s="11"/>
      <c r="NQK18" s="11"/>
      <c r="NQL18" s="11"/>
      <c r="NQM18" s="11"/>
      <c r="NQN18" s="12"/>
      <c r="NQO18" s="11"/>
      <c r="NQP18" s="18"/>
      <c r="NQQ18" s="17"/>
      <c r="NQR18" s="17"/>
      <c r="NQS18" s="17"/>
      <c r="NQT18" s="11"/>
      <c r="NQU18" s="11"/>
      <c r="NQV18" s="11"/>
      <c r="NQW18" s="11"/>
      <c r="NQX18" s="12"/>
      <c r="NQY18" s="11"/>
      <c r="NQZ18" s="18"/>
      <c r="NRA18" s="17"/>
      <c r="NRB18" s="17"/>
      <c r="NRC18" s="17"/>
      <c r="NRD18" s="11"/>
      <c r="NRE18" s="11"/>
      <c r="NRF18" s="11"/>
      <c r="NRG18" s="11"/>
      <c r="NRH18" s="12"/>
      <c r="NRI18" s="11"/>
      <c r="NRJ18" s="18"/>
      <c r="NRK18" s="17"/>
      <c r="NRL18" s="17"/>
      <c r="NRM18" s="17"/>
      <c r="NRN18" s="11"/>
      <c r="NRO18" s="11"/>
      <c r="NRP18" s="11"/>
      <c r="NRQ18" s="11"/>
      <c r="NRR18" s="12"/>
      <c r="NRS18" s="11"/>
      <c r="NRT18" s="18"/>
      <c r="NRU18" s="17"/>
      <c r="NRV18" s="17"/>
      <c r="NRW18" s="17"/>
      <c r="NRX18" s="11"/>
      <c r="NRY18" s="11"/>
      <c r="NRZ18" s="11"/>
      <c r="NSA18" s="11"/>
      <c r="NSB18" s="12"/>
      <c r="NSC18" s="11"/>
      <c r="NSD18" s="18"/>
      <c r="NSE18" s="17"/>
      <c r="NSF18" s="17"/>
      <c r="NSG18" s="17"/>
      <c r="NSH18" s="11"/>
      <c r="NSI18" s="11"/>
      <c r="NSJ18" s="11"/>
      <c r="NSK18" s="11"/>
      <c r="NSL18" s="12"/>
      <c r="NSM18" s="11"/>
      <c r="NSN18" s="18"/>
      <c r="NSO18" s="17"/>
      <c r="NSP18" s="17"/>
      <c r="NSQ18" s="17"/>
      <c r="NSR18" s="11"/>
      <c r="NSS18" s="11"/>
      <c r="NST18" s="11"/>
      <c r="NSU18" s="11"/>
      <c r="NSV18" s="12"/>
      <c r="NSW18" s="11"/>
      <c r="NSX18" s="18"/>
      <c r="NSY18" s="17"/>
      <c r="NSZ18" s="17"/>
      <c r="NTA18" s="17"/>
      <c r="NTB18" s="11"/>
      <c r="NTC18" s="11"/>
      <c r="NTD18" s="11"/>
      <c r="NTE18" s="11"/>
      <c r="NTF18" s="12"/>
      <c r="NTG18" s="11"/>
      <c r="NTH18" s="18"/>
      <c r="NTI18" s="17"/>
      <c r="NTJ18" s="17"/>
      <c r="NTK18" s="17"/>
      <c r="NTL18" s="11"/>
      <c r="NTM18" s="11"/>
      <c r="NTN18" s="11"/>
      <c r="NTO18" s="11"/>
      <c r="NTP18" s="12"/>
      <c r="NTQ18" s="11"/>
      <c r="NTR18" s="18"/>
      <c r="NTS18" s="17"/>
      <c r="NTT18" s="17"/>
      <c r="NTU18" s="17"/>
      <c r="NTV18" s="11"/>
      <c r="NTW18" s="11"/>
      <c r="NTX18" s="11"/>
      <c r="NTY18" s="11"/>
      <c r="NTZ18" s="12"/>
      <c r="NUA18" s="11"/>
      <c r="NUB18" s="18"/>
      <c r="NUC18" s="17"/>
      <c r="NUD18" s="17"/>
      <c r="NUE18" s="17"/>
      <c r="NUF18" s="11"/>
      <c r="NUG18" s="11"/>
      <c r="NUH18" s="11"/>
      <c r="NUI18" s="11"/>
      <c r="NUJ18" s="12"/>
      <c r="NUK18" s="11"/>
      <c r="NUL18" s="18"/>
      <c r="NUM18" s="17"/>
      <c r="NUN18" s="17"/>
      <c r="NUO18" s="17"/>
      <c r="NUP18" s="11"/>
      <c r="NUQ18" s="11"/>
      <c r="NUR18" s="11"/>
      <c r="NUS18" s="11"/>
      <c r="NUT18" s="12"/>
      <c r="NUU18" s="11"/>
      <c r="NUV18" s="18"/>
      <c r="NUW18" s="17"/>
      <c r="NUX18" s="17"/>
      <c r="NUY18" s="17"/>
      <c r="NUZ18" s="11"/>
      <c r="NVA18" s="11"/>
      <c r="NVB18" s="11"/>
      <c r="NVC18" s="11"/>
      <c r="NVD18" s="12"/>
      <c r="NVE18" s="11"/>
      <c r="NVF18" s="18"/>
      <c r="NVG18" s="17"/>
      <c r="NVH18" s="17"/>
      <c r="NVI18" s="17"/>
      <c r="NVJ18" s="11"/>
      <c r="NVK18" s="11"/>
      <c r="NVL18" s="11"/>
      <c r="NVM18" s="11"/>
      <c r="NVN18" s="12"/>
      <c r="NVO18" s="11"/>
      <c r="NVP18" s="18"/>
      <c r="NVQ18" s="17"/>
      <c r="NVR18" s="17"/>
      <c r="NVS18" s="17"/>
      <c r="NVT18" s="11"/>
      <c r="NVU18" s="11"/>
      <c r="NVV18" s="11"/>
      <c r="NVW18" s="11"/>
      <c r="NVX18" s="12"/>
      <c r="NVY18" s="11"/>
      <c r="NVZ18" s="18"/>
      <c r="NWA18" s="17"/>
      <c r="NWB18" s="17"/>
      <c r="NWC18" s="17"/>
      <c r="NWD18" s="11"/>
      <c r="NWE18" s="11"/>
      <c r="NWF18" s="11"/>
      <c r="NWG18" s="11"/>
      <c r="NWH18" s="12"/>
      <c r="NWI18" s="11"/>
      <c r="NWJ18" s="18"/>
      <c r="NWK18" s="17"/>
      <c r="NWL18" s="17"/>
      <c r="NWM18" s="17"/>
      <c r="NWN18" s="11"/>
      <c r="NWO18" s="11"/>
      <c r="NWP18" s="11"/>
      <c r="NWQ18" s="11"/>
      <c r="NWR18" s="12"/>
      <c r="NWS18" s="11"/>
      <c r="NWT18" s="18"/>
      <c r="NWU18" s="17"/>
      <c r="NWV18" s="17"/>
      <c r="NWW18" s="17"/>
      <c r="NWX18" s="11"/>
      <c r="NWY18" s="11"/>
      <c r="NWZ18" s="11"/>
      <c r="NXA18" s="11"/>
      <c r="NXB18" s="12"/>
      <c r="NXC18" s="11"/>
      <c r="NXD18" s="18"/>
      <c r="NXE18" s="17"/>
      <c r="NXF18" s="17"/>
      <c r="NXG18" s="17"/>
      <c r="NXH18" s="11"/>
      <c r="NXI18" s="11"/>
      <c r="NXJ18" s="11"/>
      <c r="NXK18" s="11"/>
      <c r="NXL18" s="12"/>
      <c r="NXM18" s="11"/>
      <c r="NXN18" s="18"/>
      <c r="NXO18" s="17"/>
      <c r="NXP18" s="17"/>
      <c r="NXQ18" s="17"/>
      <c r="NXR18" s="11"/>
      <c r="NXS18" s="11"/>
      <c r="NXT18" s="11"/>
      <c r="NXU18" s="11"/>
      <c r="NXV18" s="12"/>
      <c r="NXW18" s="11"/>
      <c r="NXX18" s="18"/>
      <c r="NXY18" s="17"/>
      <c r="NXZ18" s="17"/>
      <c r="NYA18" s="17"/>
      <c r="NYB18" s="11"/>
      <c r="NYC18" s="11"/>
      <c r="NYD18" s="11"/>
      <c r="NYE18" s="11"/>
      <c r="NYF18" s="12"/>
      <c r="NYG18" s="11"/>
      <c r="NYH18" s="18"/>
      <c r="NYI18" s="17"/>
      <c r="NYJ18" s="17"/>
      <c r="NYK18" s="17"/>
      <c r="NYL18" s="11"/>
      <c r="NYM18" s="11"/>
      <c r="NYN18" s="11"/>
      <c r="NYO18" s="11"/>
      <c r="NYP18" s="12"/>
      <c r="NYQ18" s="11"/>
      <c r="NYR18" s="18"/>
      <c r="NYS18" s="17"/>
      <c r="NYT18" s="17"/>
      <c r="NYU18" s="17"/>
      <c r="NYV18" s="11"/>
      <c r="NYW18" s="11"/>
      <c r="NYX18" s="11"/>
      <c r="NYY18" s="11"/>
      <c r="NYZ18" s="12"/>
      <c r="NZA18" s="11"/>
      <c r="NZB18" s="18"/>
      <c r="NZC18" s="17"/>
      <c r="NZD18" s="17"/>
      <c r="NZE18" s="17"/>
      <c r="NZF18" s="11"/>
      <c r="NZG18" s="11"/>
      <c r="NZH18" s="11"/>
      <c r="NZI18" s="11"/>
      <c r="NZJ18" s="12"/>
      <c r="NZK18" s="11"/>
      <c r="NZL18" s="18"/>
      <c r="NZM18" s="17"/>
      <c r="NZN18" s="17"/>
      <c r="NZO18" s="17"/>
      <c r="NZP18" s="11"/>
      <c r="NZQ18" s="11"/>
      <c r="NZR18" s="11"/>
      <c r="NZS18" s="11"/>
      <c r="NZT18" s="12"/>
      <c r="NZU18" s="11"/>
      <c r="NZV18" s="18"/>
      <c r="NZW18" s="17"/>
      <c r="NZX18" s="17"/>
      <c r="NZY18" s="17"/>
      <c r="NZZ18" s="11"/>
      <c r="OAA18" s="11"/>
      <c r="OAB18" s="11"/>
      <c r="OAC18" s="11"/>
      <c r="OAD18" s="12"/>
      <c r="OAE18" s="11"/>
      <c r="OAF18" s="18"/>
      <c r="OAG18" s="17"/>
      <c r="OAH18" s="17"/>
      <c r="OAI18" s="17"/>
      <c r="OAJ18" s="11"/>
      <c r="OAK18" s="11"/>
      <c r="OAL18" s="11"/>
      <c r="OAM18" s="11"/>
      <c r="OAN18" s="12"/>
      <c r="OAO18" s="11"/>
      <c r="OAP18" s="18"/>
      <c r="OAQ18" s="17"/>
      <c r="OAR18" s="17"/>
      <c r="OAS18" s="17"/>
      <c r="OAT18" s="11"/>
      <c r="OAU18" s="11"/>
      <c r="OAV18" s="11"/>
      <c r="OAW18" s="11"/>
      <c r="OAX18" s="12"/>
      <c r="OAY18" s="11"/>
      <c r="OAZ18" s="18"/>
      <c r="OBA18" s="17"/>
      <c r="OBB18" s="17"/>
      <c r="OBC18" s="17"/>
      <c r="OBD18" s="11"/>
      <c r="OBE18" s="11"/>
      <c r="OBF18" s="11"/>
      <c r="OBG18" s="11"/>
      <c r="OBH18" s="12"/>
      <c r="OBI18" s="11"/>
      <c r="OBJ18" s="18"/>
      <c r="OBK18" s="17"/>
      <c r="OBL18" s="17"/>
      <c r="OBM18" s="17"/>
      <c r="OBN18" s="11"/>
      <c r="OBO18" s="11"/>
      <c r="OBP18" s="11"/>
      <c r="OBQ18" s="11"/>
      <c r="OBR18" s="12"/>
      <c r="OBS18" s="11"/>
      <c r="OBT18" s="18"/>
      <c r="OBU18" s="17"/>
      <c r="OBV18" s="17"/>
      <c r="OBW18" s="17"/>
      <c r="OBX18" s="11"/>
      <c r="OBY18" s="11"/>
      <c r="OBZ18" s="11"/>
      <c r="OCA18" s="11"/>
      <c r="OCB18" s="12"/>
      <c r="OCC18" s="11"/>
      <c r="OCD18" s="18"/>
      <c r="OCE18" s="17"/>
      <c r="OCF18" s="17"/>
      <c r="OCG18" s="17"/>
      <c r="OCH18" s="11"/>
      <c r="OCI18" s="11"/>
      <c r="OCJ18" s="11"/>
      <c r="OCK18" s="11"/>
      <c r="OCL18" s="12"/>
      <c r="OCM18" s="11"/>
      <c r="OCN18" s="18"/>
      <c r="OCO18" s="17"/>
      <c r="OCP18" s="17"/>
      <c r="OCQ18" s="17"/>
      <c r="OCR18" s="11"/>
      <c r="OCS18" s="11"/>
      <c r="OCT18" s="11"/>
      <c r="OCU18" s="11"/>
      <c r="OCV18" s="12"/>
      <c r="OCW18" s="11"/>
      <c r="OCX18" s="18"/>
      <c r="OCY18" s="17"/>
      <c r="OCZ18" s="17"/>
      <c r="ODA18" s="17"/>
      <c r="ODB18" s="11"/>
      <c r="ODC18" s="11"/>
      <c r="ODD18" s="11"/>
      <c r="ODE18" s="11"/>
      <c r="ODF18" s="12"/>
      <c r="ODG18" s="11"/>
      <c r="ODH18" s="18"/>
      <c r="ODI18" s="17"/>
      <c r="ODJ18" s="17"/>
      <c r="ODK18" s="17"/>
      <c r="ODL18" s="11"/>
      <c r="ODM18" s="11"/>
      <c r="ODN18" s="11"/>
      <c r="ODO18" s="11"/>
      <c r="ODP18" s="12"/>
      <c r="ODQ18" s="11"/>
      <c r="ODR18" s="18"/>
      <c r="ODS18" s="17"/>
      <c r="ODT18" s="17"/>
      <c r="ODU18" s="17"/>
      <c r="ODV18" s="11"/>
      <c r="ODW18" s="11"/>
      <c r="ODX18" s="11"/>
      <c r="ODY18" s="11"/>
      <c r="ODZ18" s="12"/>
      <c r="OEA18" s="11"/>
      <c r="OEB18" s="18"/>
      <c r="OEC18" s="17"/>
      <c r="OED18" s="17"/>
      <c r="OEE18" s="17"/>
      <c r="OEF18" s="11"/>
      <c r="OEG18" s="11"/>
      <c r="OEH18" s="11"/>
      <c r="OEI18" s="11"/>
      <c r="OEJ18" s="12"/>
      <c r="OEK18" s="11"/>
      <c r="OEL18" s="18"/>
      <c r="OEM18" s="17"/>
      <c r="OEN18" s="17"/>
      <c r="OEO18" s="17"/>
      <c r="OEP18" s="11"/>
      <c r="OEQ18" s="11"/>
      <c r="OER18" s="11"/>
      <c r="OES18" s="11"/>
      <c r="OET18" s="12"/>
      <c r="OEU18" s="11"/>
      <c r="OEV18" s="18"/>
      <c r="OEW18" s="17"/>
      <c r="OEX18" s="17"/>
      <c r="OEY18" s="17"/>
      <c r="OEZ18" s="11"/>
      <c r="OFA18" s="11"/>
      <c r="OFB18" s="11"/>
      <c r="OFC18" s="11"/>
      <c r="OFD18" s="12"/>
      <c r="OFE18" s="11"/>
      <c r="OFF18" s="18"/>
      <c r="OFG18" s="17"/>
      <c r="OFH18" s="17"/>
      <c r="OFI18" s="17"/>
      <c r="OFJ18" s="11"/>
      <c r="OFK18" s="11"/>
      <c r="OFL18" s="11"/>
      <c r="OFM18" s="11"/>
      <c r="OFN18" s="12"/>
      <c r="OFO18" s="11"/>
      <c r="OFP18" s="18"/>
      <c r="OFQ18" s="17"/>
      <c r="OFR18" s="17"/>
      <c r="OFS18" s="17"/>
      <c r="OFT18" s="11"/>
      <c r="OFU18" s="11"/>
      <c r="OFV18" s="11"/>
      <c r="OFW18" s="11"/>
      <c r="OFX18" s="12"/>
      <c r="OFY18" s="11"/>
      <c r="OFZ18" s="18"/>
      <c r="OGA18" s="17"/>
      <c r="OGB18" s="17"/>
      <c r="OGC18" s="17"/>
      <c r="OGD18" s="11"/>
      <c r="OGE18" s="11"/>
      <c r="OGF18" s="11"/>
      <c r="OGG18" s="11"/>
      <c r="OGH18" s="12"/>
      <c r="OGI18" s="11"/>
      <c r="OGJ18" s="18"/>
      <c r="OGK18" s="17"/>
      <c r="OGL18" s="17"/>
      <c r="OGM18" s="17"/>
      <c r="OGN18" s="11"/>
      <c r="OGO18" s="11"/>
      <c r="OGP18" s="11"/>
      <c r="OGQ18" s="11"/>
      <c r="OGR18" s="12"/>
      <c r="OGS18" s="11"/>
      <c r="OGT18" s="18"/>
      <c r="OGU18" s="17"/>
      <c r="OGV18" s="17"/>
      <c r="OGW18" s="17"/>
      <c r="OGX18" s="11"/>
      <c r="OGY18" s="11"/>
      <c r="OGZ18" s="11"/>
      <c r="OHA18" s="11"/>
      <c r="OHB18" s="12"/>
      <c r="OHC18" s="11"/>
      <c r="OHD18" s="18"/>
      <c r="OHE18" s="17"/>
      <c r="OHF18" s="17"/>
      <c r="OHG18" s="17"/>
      <c r="OHH18" s="11"/>
      <c r="OHI18" s="11"/>
      <c r="OHJ18" s="11"/>
      <c r="OHK18" s="11"/>
      <c r="OHL18" s="12"/>
      <c r="OHM18" s="11"/>
      <c r="OHN18" s="18"/>
      <c r="OHO18" s="17"/>
      <c r="OHP18" s="17"/>
      <c r="OHQ18" s="17"/>
      <c r="OHR18" s="11"/>
      <c r="OHS18" s="11"/>
      <c r="OHT18" s="11"/>
      <c r="OHU18" s="11"/>
      <c r="OHV18" s="12"/>
      <c r="OHW18" s="11"/>
      <c r="OHX18" s="18"/>
      <c r="OHY18" s="17"/>
      <c r="OHZ18" s="17"/>
      <c r="OIA18" s="17"/>
      <c r="OIB18" s="11"/>
      <c r="OIC18" s="11"/>
      <c r="OID18" s="11"/>
      <c r="OIE18" s="11"/>
      <c r="OIF18" s="12"/>
      <c r="OIG18" s="11"/>
      <c r="OIH18" s="18"/>
      <c r="OII18" s="17"/>
      <c r="OIJ18" s="17"/>
      <c r="OIK18" s="17"/>
      <c r="OIL18" s="11"/>
      <c r="OIM18" s="11"/>
      <c r="OIN18" s="11"/>
      <c r="OIO18" s="11"/>
      <c r="OIP18" s="12"/>
      <c r="OIQ18" s="11"/>
      <c r="OIR18" s="18"/>
      <c r="OIS18" s="17"/>
      <c r="OIT18" s="17"/>
      <c r="OIU18" s="17"/>
      <c r="OIV18" s="11"/>
      <c r="OIW18" s="11"/>
      <c r="OIX18" s="11"/>
      <c r="OIY18" s="11"/>
      <c r="OIZ18" s="12"/>
      <c r="OJA18" s="11"/>
      <c r="OJB18" s="18"/>
      <c r="OJC18" s="17"/>
      <c r="OJD18" s="17"/>
      <c r="OJE18" s="17"/>
      <c r="OJF18" s="11"/>
      <c r="OJG18" s="11"/>
      <c r="OJH18" s="11"/>
      <c r="OJI18" s="11"/>
      <c r="OJJ18" s="12"/>
      <c r="OJK18" s="11"/>
      <c r="OJL18" s="18"/>
      <c r="OJM18" s="17"/>
      <c r="OJN18" s="17"/>
      <c r="OJO18" s="17"/>
      <c r="OJP18" s="11"/>
      <c r="OJQ18" s="11"/>
      <c r="OJR18" s="11"/>
      <c r="OJS18" s="11"/>
      <c r="OJT18" s="12"/>
      <c r="OJU18" s="11"/>
      <c r="OJV18" s="18"/>
      <c r="OJW18" s="17"/>
      <c r="OJX18" s="17"/>
      <c r="OJY18" s="17"/>
      <c r="OJZ18" s="11"/>
      <c r="OKA18" s="11"/>
      <c r="OKB18" s="11"/>
      <c r="OKC18" s="11"/>
      <c r="OKD18" s="12"/>
      <c r="OKE18" s="11"/>
      <c r="OKF18" s="18"/>
      <c r="OKG18" s="17"/>
      <c r="OKH18" s="17"/>
      <c r="OKI18" s="17"/>
      <c r="OKJ18" s="11"/>
      <c r="OKK18" s="11"/>
      <c r="OKL18" s="11"/>
      <c r="OKM18" s="11"/>
      <c r="OKN18" s="12"/>
      <c r="OKO18" s="11"/>
      <c r="OKP18" s="18"/>
      <c r="OKQ18" s="17"/>
      <c r="OKR18" s="17"/>
      <c r="OKS18" s="17"/>
      <c r="OKT18" s="11"/>
      <c r="OKU18" s="11"/>
      <c r="OKV18" s="11"/>
      <c r="OKW18" s="11"/>
      <c r="OKX18" s="12"/>
      <c r="OKY18" s="11"/>
      <c r="OKZ18" s="18"/>
      <c r="OLA18" s="17"/>
      <c r="OLB18" s="17"/>
      <c r="OLC18" s="17"/>
      <c r="OLD18" s="11"/>
      <c r="OLE18" s="11"/>
      <c r="OLF18" s="11"/>
      <c r="OLG18" s="11"/>
      <c r="OLH18" s="12"/>
      <c r="OLI18" s="11"/>
      <c r="OLJ18" s="18"/>
      <c r="OLK18" s="17"/>
      <c r="OLL18" s="17"/>
      <c r="OLM18" s="17"/>
      <c r="OLN18" s="11"/>
      <c r="OLO18" s="11"/>
      <c r="OLP18" s="11"/>
      <c r="OLQ18" s="11"/>
      <c r="OLR18" s="12"/>
      <c r="OLS18" s="11"/>
      <c r="OLT18" s="18"/>
      <c r="OLU18" s="17"/>
      <c r="OLV18" s="17"/>
      <c r="OLW18" s="17"/>
      <c r="OLX18" s="11"/>
      <c r="OLY18" s="11"/>
      <c r="OLZ18" s="11"/>
      <c r="OMA18" s="11"/>
      <c r="OMB18" s="12"/>
      <c r="OMC18" s="11"/>
      <c r="OMD18" s="18"/>
      <c r="OME18" s="17"/>
      <c r="OMF18" s="17"/>
      <c r="OMG18" s="17"/>
      <c r="OMH18" s="11"/>
      <c r="OMI18" s="11"/>
      <c r="OMJ18" s="11"/>
      <c r="OMK18" s="11"/>
      <c r="OML18" s="12"/>
      <c r="OMM18" s="11"/>
      <c r="OMN18" s="18"/>
      <c r="OMO18" s="17"/>
      <c r="OMP18" s="17"/>
      <c r="OMQ18" s="17"/>
      <c r="OMR18" s="11"/>
      <c r="OMS18" s="11"/>
      <c r="OMT18" s="11"/>
      <c r="OMU18" s="11"/>
      <c r="OMV18" s="12"/>
      <c r="OMW18" s="11"/>
      <c r="OMX18" s="18"/>
      <c r="OMY18" s="17"/>
      <c r="OMZ18" s="17"/>
      <c r="ONA18" s="17"/>
      <c r="ONB18" s="11"/>
      <c r="ONC18" s="11"/>
      <c r="OND18" s="11"/>
      <c r="ONE18" s="11"/>
      <c r="ONF18" s="12"/>
      <c r="ONG18" s="11"/>
      <c r="ONH18" s="18"/>
      <c r="ONI18" s="17"/>
      <c r="ONJ18" s="17"/>
      <c r="ONK18" s="17"/>
      <c r="ONL18" s="11"/>
      <c r="ONM18" s="11"/>
      <c r="ONN18" s="11"/>
      <c r="ONO18" s="11"/>
      <c r="ONP18" s="12"/>
      <c r="ONQ18" s="11"/>
      <c r="ONR18" s="18"/>
      <c r="ONS18" s="17"/>
      <c r="ONT18" s="17"/>
      <c r="ONU18" s="17"/>
      <c r="ONV18" s="11"/>
      <c r="ONW18" s="11"/>
      <c r="ONX18" s="11"/>
      <c r="ONY18" s="11"/>
      <c r="ONZ18" s="12"/>
      <c r="OOA18" s="11"/>
      <c r="OOB18" s="18"/>
      <c r="OOC18" s="17"/>
      <c r="OOD18" s="17"/>
      <c r="OOE18" s="17"/>
      <c r="OOF18" s="11"/>
      <c r="OOG18" s="11"/>
      <c r="OOH18" s="11"/>
      <c r="OOI18" s="11"/>
      <c r="OOJ18" s="12"/>
      <c r="OOK18" s="11"/>
      <c r="OOL18" s="18"/>
      <c r="OOM18" s="17"/>
      <c r="OON18" s="17"/>
      <c r="OOO18" s="17"/>
      <c r="OOP18" s="11"/>
      <c r="OOQ18" s="11"/>
      <c r="OOR18" s="11"/>
      <c r="OOS18" s="11"/>
      <c r="OOT18" s="12"/>
      <c r="OOU18" s="11"/>
      <c r="OOV18" s="18"/>
      <c r="OOW18" s="17"/>
      <c r="OOX18" s="17"/>
      <c r="OOY18" s="17"/>
      <c r="OOZ18" s="11"/>
      <c r="OPA18" s="11"/>
      <c r="OPB18" s="11"/>
      <c r="OPC18" s="11"/>
      <c r="OPD18" s="12"/>
      <c r="OPE18" s="11"/>
      <c r="OPF18" s="18"/>
      <c r="OPG18" s="17"/>
      <c r="OPH18" s="17"/>
      <c r="OPI18" s="17"/>
      <c r="OPJ18" s="11"/>
      <c r="OPK18" s="11"/>
      <c r="OPL18" s="11"/>
      <c r="OPM18" s="11"/>
      <c r="OPN18" s="12"/>
      <c r="OPO18" s="11"/>
      <c r="OPP18" s="18"/>
      <c r="OPQ18" s="17"/>
      <c r="OPR18" s="17"/>
      <c r="OPS18" s="17"/>
      <c r="OPT18" s="11"/>
      <c r="OPU18" s="11"/>
      <c r="OPV18" s="11"/>
      <c r="OPW18" s="11"/>
      <c r="OPX18" s="12"/>
      <c r="OPY18" s="11"/>
      <c r="OPZ18" s="18"/>
      <c r="OQA18" s="17"/>
      <c r="OQB18" s="17"/>
      <c r="OQC18" s="17"/>
      <c r="OQD18" s="11"/>
      <c r="OQE18" s="11"/>
      <c r="OQF18" s="11"/>
      <c r="OQG18" s="11"/>
      <c r="OQH18" s="12"/>
      <c r="OQI18" s="11"/>
      <c r="OQJ18" s="18"/>
      <c r="OQK18" s="17"/>
      <c r="OQL18" s="17"/>
      <c r="OQM18" s="17"/>
      <c r="OQN18" s="11"/>
      <c r="OQO18" s="11"/>
      <c r="OQP18" s="11"/>
      <c r="OQQ18" s="11"/>
      <c r="OQR18" s="12"/>
      <c r="OQS18" s="11"/>
      <c r="OQT18" s="18"/>
      <c r="OQU18" s="17"/>
      <c r="OQV18" s="17"/>
      <c r="OQW18" s="17"/>
      <c r="OQX18" s="11"/>
      <c r="OQY18" s="11"/>
      <c r="OQZ18" s="11"/>
      <c r="ORA18" s="11"/>
      <c r="ORB18" s="12"/>
      <c r="ORC18" s="11"/>
      <c r="ORD18" s="18"/>
      <c r="ORE18" s="17"/>
      <c r="ORF18" s="17"/>
      <c r="ORG18" s="17"/>
      <c r="ORH18" s="11"/>
      <c r="ORI18" s="11"/>
      <c r="ORJ18" s="11"/>
      <c r="ORK18" s="11"/>
      <c r="ORL18" s="12"/>
      <c r="ORM18" s="11"/>
      <c r="ORN18" s="18"/>
      <c r="ORO18" s="17"/>
      <c r="ORP18" s="17"/>
      <c r="ORQ18" s="17"/>
      <c r="ORR18" s="11"/>
      <c r="ORS18" s="11"/>
      <c r="ORT18" s="11"/>
      <c r="ORU18" s="11"/>
      <c r="ORV18" s="12"/>
      <c r="ORW18" s="11"/>
      <c r="ORX18" s="18"/>
      <c r="ORY18" s="17"/>
      <c r="ORZ18" s="17"/>
      <c r="OSA18" s="17"/>
      <c r="OSB18" s="11"/>
      <c r="OSC18" s="11"/>
      <c r="OSD18" s="11"/>
      <c r="OSE18" s="11"/>
      <c r="OSF18" s="12"/>
      <c r="OSG18" s="11"/>
      <c r="OSH18" s="18"/>
      <c r="OSI18" s="17"/>
      <c r="OSJ18" s="17"/>
      <c r="OSK18" s="17"/>
      <c r="OSL18" s="11"/>
      <c r="OSM18" s="11"/>
      <c r="OSN18" s="11"/>
      <c r="OSO18" s="11"/>
      <c r="OSP18" s="12"/>
      <c r="OSQ18" s="11"/>
      <c r="OSR18" s="18"/>
      <c r="OSS18" s="17"/>
      <c r="OST18" s="17"/>
      <c r="OSU18" s="17"/>
      <c r="OSV18" s="11"/>
      <c r="OSW18" s="11"/>
      <c r="OSX18" s="11"/>
      <c r="OSY18" s="11"/>
      <c r="OSZ18" s="12"/>
      <c r="OTA18" s="11"/>
      <c r="OTB18" s="18"/>
      <c r="OTC18" s="17"/>
      <c r="OTD18" s="17"/>
      <c r="OTE18" s="17"/>
      <c r="OTF18" s="11"/>
      <c r="OTG18" s="11"/>
      <c r="OTH18" s="11"/>
      <c r="OTI18" s="11"/>
      <c r="OTJ18" s="12"/>
      <c r="OTK18" s="11"/>
      <c r="OTL18" s="18"/>
      <c r="OTM18" s="17"/>
      <c r="OTN18" s="17"/>
      <c r="OTO18" s="17"/>
      <c r="OTP18" s="11"/>
      <c r="OTQ18" s="11"/>
      <c r="OTR18" s="11"/>
      <c r="OTS18" s="11"/>
      <c r="OTT18" s="12"/>
      <c r="OTU18" s="11"/>
      <c r="OTV18" s="18"/>
      <c r="OTW18" s="17"/>
      <c r="OTX18" s="17"/>
      <c r="OTY18" s="17"/>
      <c r="OTZ18" s="11"/>
      <c r="OUA18" s="11"/>
      <c r="OUB18" s="11"/>
      <c r="OUC18" s="11"/>
      <c r="OUD18" s="12"/>
      <c r="OUE18" s="11"/>
      <c r="OUF18" s="18"/>
      <c r="OUG18" s="17"/>
      <c r="OUH18" s="17"/>
      <c r="OUI18" s="17"/>
      <c r="OUJ18" s="11"/>
      <c r="OUK18" s="11"/>
      <c r="OUL18" s="11"/>
      <c r="OUM18" s="11"/>
      <c r="OUN18" s="12"/>
      <c r="OUO18" s="11"/>
      <c r="OUP18" s="18"/>
      <c r="OUQ18" s="17"/>
      <c r="OUR18" s="17"/>
      <c r="OUS18" s="17"/>
      <c r="OUT18" s="11"/>
      <c r="OUU18" s="11"/>
      <c r="OUV18" s="11"/>
      <c r="OUW18" s="11"/>
      <c r="OUX18" s="12"/>
      <c r="OUY18" s="11"/>
      <c r="OUZ18" s="18"/>
      <c r="OVA18" s="17"/>
      <c r="OVB18" s="17"/>
      <c r="OVC18" s="17"/>
      <c r="OVD18" s="11"/>
      <c r="OVE18" s="11"/>
      <c r="OVF18" s="11"/>
      <c r="OVG18" s="11"/>
      <c r="OVH18" s="12"/>
      <c r="OVI18" s="11"/>
      <c r="OVJ18" s="18"/>
      <c r="OVK18" s="17"/>
      <c r="OVL18" s="17"/>
      <c r="OVM18" s="17"/>
      <c r="OVN18" s="11"/>
      <c r="OVO18" s="11"/>
      <c r="OVP18" s="11"/>
      <c r="OVQ18" s="11"/>
      <c r="OVR18" s="12"/>
      <c r="OVS18" s="11"/>
      <c r="OVT18" s="18"/>
      <c r="OVU18" s="17"/>
      <c r="OVV18" s="17"/>
      <c r="OVW18" s="17"/>
      <c r="OVX18" s="11"/>
      <c r="OVY18" s="11"/>
      <c r="OVZ18" s="11"/>
      <c r="OWA18" s="11"/>
      <c r="OWB18" s="12"/>
      <c r="OWC18" s="11"/>
      <c r="OWD18" s="18"/>
      <c r="OWE18" s="17"/>
      <c r="OWF18" s="17"/>
      <c r="OWG18" s="17"/>
      <c r="OWH18" s="11"/>
      <c r="OWI18" s="11"/>
      <c r="OWJ18" s="11"/>
      <c r="OWK18" s="11"/>
      <c r="OWL18" s="12"/>
      <c r="OWM18" s="11"/>
      <c r="OWN18" s="18"/>
      <c r="OWO18" s="17"/>
      <c r="OWP18" s="17"/>
      <c r="OWQ18" s="17"/>
      <c r="OWR18" s="11"/>
      <c r="OWS18" s="11"/>
      <c r="OWT18" s="11"/>
      <c r="OWU18" s="11"/>
      <c r="OWV18" s="12"/>
      <c r="OWW18" s="11"/>
      <c r="OWX18" s="18"/>
      <c r="OWY18" s="17"/>
      <c r="OWZ18" s="17"/>
      <c r="OXA18" s="17"/>
      <c r="OXB18" s="11"/>
      <c r="OXC18" s="11"/>
      <c r="OXD18" s="11"/>
      <c r="OXE18" s="11"/>
      <c r="OXF18" s="12"/>
      <c r="OXG18" s="11"/>
      <c r="OXH18" s="18"/>
      <c r="OXI18" s="17"/>
      <c r="OXJ18" s="17"/>
      <c r="OXK18" s="17"/>
      <c r="OXL18" s="11"/>
      <c r="OXM18" s="11"/>
      <c r="OXN18" s="11"/>
      <c r="OXO18" s="11"/>
      <c r="OXP18" s="12"/>
      <c r="OXQ18" s="11"/>
      <c r="OXR18" s="18"/>
      <c r="OXS18" s="17"/>
      <c r="OXT18" s="17"/>
      <c r="OXU18" s="17"/>
      <c r="OXV18" s="11"/>
      <c r="OXW18" s="11"/>
      <c r="OXX18" s="11"/>
      <c r="OXY18" s="11"/>
      <c r="OXZ18" s="12"/>
      <c r="OYA18" s="11"/>
      <c r="OYB18" s="18"/>
      <c r="OYC18" s="17"/>
      <c r="OYD18" s="17"/>
      <c r="OYE18" s="17"/>
      <c r="OYF18" s="11"/>
      <c r="OYG18" s="11"/>
      <c r="OYH18" s="11"/>
      <c r="OYI18" s="11"/>
      <c r="OYJ18" s="12"/>
      <c r="OYK18" s="11"/>
      <c r="OYL18" s="18"/>
      <c r="OYM18" s="17"/>
      <c r="OYN18" s="17"/>
      <c r="OYO18" s="17"/>
      <c r="OYP18" s="11"/>
      <c r="OYQ18" s="11"/>
      <c r="OYR18" s="11"/>
      <c r="OYS18" s="11"/>
      <c r="OYT18" s="12"/>
      <c r="OYU18" s="11"/>
      <c r="OYV18" s="18"/>
      <c r="OYW18" s="17"/>
      <c r="OYX18" s="17"/>
      <c r="OYY18" s="17"/>
      <c r="OYZ18" s="11"/>
      <c r="OZA18" s="11"/>
      <c r="OZB18" s="11"/>
      <c r="OZC18" s="11"/>
      <c r="OZD18" s="12"/>
      <c r="OZE18" s="11"/>
      <c r="OZF18" s="18"/>
      <c r="OZG18" s="17"/>
      <c r="OZH18" s="17"/>
      <c r="OZI18" s="17"/>
      <c r="OZJ18" s="11"/>
      <c r="OZK18" s="11"/>
      <c r="OZL18" s="11"/>
      <c r="OZM18" s="11"/>
      <c r="OZN18" s="12"/>
      <c r="OZO18" s="11"/>
      <c r="OZP18" s="18"/>
      <c r="OZQ18" s="17"/>
      <c r="OZR18" s="17"/>
      <c r="OZS18" s="17"/>
      <c r="OZT18" s="11"/>
      <c r="OZU18" s="11"/>
      <c r="OZV18" s="11"/>
      <c r="OZW18" s="11"/>
      <c r="OZX18" s="12"/>
      <c r="OZY18" s="11"/>
      <c r="OZZ18" s="18"/>
      <c r="PAA18" s="17"/>
      <c r="PAB18" s="17"/>
      <c r="PAC18" s="17"/>
      <c r="PAD18" s="11"/>
      <c r="PAE18" s="11"/>
      <c r="PAF18" s="11"/>
      <c r="PAG18" s="11"/>
      <c r="PAH18" s="12"/>
      <c r="PAI18" s="11"/>
      <c r="PAJ18" s="18"/>
      <c r="PAK18" s="17"/>
      <c r="PAL18" s="17"/>
      <c r="PAM18" s="17"/>
      <c r="PAN18" s="11"/>
      <c r="PAO18" s="11"/>
      <c r="PAP18" s="11"/>
      <c r="PAQ18" s="11"/>
      <c r="PAR18" s="12"/>
      <c r="PAS18" s="11"/>
      <c r="PAT18" s="18"/>
      <c r="PAU18" s="17"/>
      <c r="PAV18" s="17"/>
      <c r="PAW18" s="17"/>
      <c r="PAX18" s="11"/>
      <c r="PAY18" s="11"/>
      <c r="PAZ18" s="11"/>
      <c r="PBA18" s="11"/>
      <c r="PBB18" s="12"/>
      <c r="PBC18" s="11"/>
      <c r="PBD18" s="18"/>
      <c r="PBE18" s="17"/>
      <c r="PBF18" s="17"/>
      <c r="PBG18" s="17"/>
      <c r="PBH18" s="11"/>
      <c r="PBI18" s="11"/>
      <c r="PBJ18" s="11"/>
      <c r="PBK18" s="11"/>
      <c r="PBL18" s="12"/>
      <c r="PBM18" s="11"/>
      <c r="PBN18" s="18"/>
      <c r="PBO18" s="17"/>
      <c r="PBP18" s="17"/>
      <c r="PBQ18" s="17"/>
      <c r="PBR18" s="11"/>
      <c r="PBS18" s="11"/>
      <c r="PBT18" s="11"/>
      <c r="PBU18" s="11"/>
      <c r="PBV18" s="12"/>
      <c r="PBW18" s="11"/>
      <c r="PBX18" s="18"/>
      <c r="PBY18" s="17"/>
      <c r="PBZ18" s="17"/>
      <c r="PCA18" s="17"/>
      <c r="PCB18" s="11"/>
      <c r="PCC18" s="11"/>
      <c r="PCD18" s="11"/>
      <c r="PCE18" s="11"/>
      <c r="PCF18" s="12"/>
      <c r="PCG18" s="11"/>
      <c r="PCH18" s="18"/>
      <c r="PCI18" s="17"/>
      <c r="PCJ18" s="17"/>
      <c r="PCK18" s="17"/>
      <c r="PCL18" s="11"/>
      <c r="PCM18" s="11"/>
      <c r="PCN18" s="11"/>
      <c r="PCO18" s="11"/>
      <c r="PCP18" s="12"/>
      <c r="PCQ18" s="11"/>
      <c r="PCR18" s="18"/>
      <c r="PCS18" s="17"/>
      <c r="PCT18" s="17"/>
      <c r="PCU18" s="17"/>
      <c r="PCV18" s="11"/>
      <c r="PCW18" s="11"/>
      <c r="PCX18" s="11"/>
      <c r="PCY18" s="11"/>
      <c r="PCZ18" s="12"/>
      <c r="PDA18" s="11"/>
      <c r="PDB18" s="18"/>
      <c r="PDC18" s="17"/>
      <c r="PDD18" s="17"/>
      <c r="PDE18" s="17"/>
      <c r="PDF18" s="11"/>
      <c r="PDG18" s="11"/>
      <c r="PDH18" s="11"/>
      <c r="PDI18" s="11"/>
      <c r="PDJ18" s="12"/>
      <c r="PDK18" s="11"/>
      <c r="PDL18" s="18"/>
      <c r="PDM18" s="17"/>
      <c r="PDN18" s="17"/>
      <c r="PDO18" s="17"/>
      <c r="PDP18" s="11"/>
      <c r="PDQ18" s="11"/>
      <c r="PDR18" s="11"/>
      <c r="PDS18" s="11"/>
      <c r="PDT18" s="12"/>
      <c r="PDU18" s="11"/>
      <c r="PDV18" s="18"/>
      <c r="PDW18" s="17"/>
      <c r="PDX18" s="17"/>
      <c r="PDY18" s="17"/>
      <c r="PDZ18" s="11"/>
      <c r="PEA18" s="11"/>
      <c r="PEB18" s="11"/>
      <c r="PEC18" s="11"/>
      <c r="PED18" s="12"/>
      <c r="PEE18" s="11"/>
      <c r="PEF18" s="18"/>
      <c r="PEG18" s="17"/>
      <c r="PEH18" s="17"/>
      <c r="PEI18" s="17"/>
      <c r="PEJ18" s="11"/>
      <c r="PEK18" s="11"/>
      <c r="PEL18" s="11"/>
      <c r="PEM18" s="11"/>
      <c r="PEN18" s="12"/>
      <c r="PEO18" s="11"/>
      <c r="PEP18" s="18"/>
      <c r="PEQ18" s="17"/>
      <c r="PER18" s="17"/>
      <c r="PES18" s="17"/>
      <c r="PET18" s="11"/>
      <c r="PEU18" s="11"/>
      <c r="PEV18" s="11"/>
      <c r="PEW18" s="11"/>
      <c r="PEX18" s="12"/>
      <c r="PEY18" s="11"/>
      <c r="PEZ18" s="18"/>
      <c r="PFA18" s="17"/>
      <c r="PFB18" s="17"/>
      <c r="PFC18" s="17"/>
      <c r="PFD18" s="11"/>
      <c r="PFE18" s="11"/>
      <c r="PFF18" s="11"/>
      <c r="PFG18" s="11"/>
      <c r="PFH18" s="12"/>
      <c r="PFI18" s="11"/>
      <c r="PFJ18" s="18"/>
      <c r="PFK18" s="17"/>
      <c r="PFL18" s="17"/>
      <c r="PFM18" s="17"/>
      <c r="PFN18" s="11"/>
      <c r="PFO18" s="11"/>
      <c r="PFP18" s="11"/>
      <c r="PFQ18" s="11"/>
      <c r="PFR18" s="12"/>
      <c r="PFS18" s="11"/>
      <c r="PFT18" s="18"/>
      <c r="PFU18" s="17"/>
      <c r="PFV18" s="17"/>
      <c r="PFW18" s="17"/>
      <c r="PFX18" s="11"/>
      <c r="PFY18" s="11"/>
      <c r="PFZ18" s="11"/>
      <c r="PGA18" s="11"/>
      <c r="PGB18" s="12"/>
      <c r="PGC18" s="11"/>
      <c r="PGD18" s="18"/>
      <c r="PGE18" s="17"/>
      <c r="PGF18" s="17"/>
      <c r="PGG18" s="17"/>
      <c r="PGH18" s="11"/>
      <c r="PGI18" s="11"/>
      <c r="PGJ18" s="11"/>
      <c r="PGK18" s="11"/>
      <c r="PGL18" s="12"/>
      <c r="PGM18" s="11"/>
      <c r="PGN18" s="18"/>
      <c r="PGO18" s="17"/>
      <c r="PGP18" s="17"/>
      <c r="PGQ18" s="17"/>
      <c r="PGR18" s="11"/>
      <c r="PGS18" s="11"/>
      <c r="PGT18" s="11"/>
      <c r="PGU18" s="11"/>
      <c r="PGV18" s="12"/>
      <c r="PGW18" s="11"/>
      <c r="PGX18" s="18"/>
      <c r="PGY18" s="17"/>
      <c r="PGZ18" s="17"/>
      <c r="PHA18" s="17"/>
      <c r="PHB18" s="11"/>
      <c r="PHC18" s="11"/>
      <c r="PHD18" s="11"/>
      <c r="PHE18" s="11"/>
      <c r="PHF18" s="12"/>
      <c r="PHG18" s="11"/>
      <c r="PHH18" s="18"/>
      <c r="PHI18" s="17"/>
      <c r="PHJ18" s="17"/>
      <c r="PHK18" s="17"/>
      <c r="PHL18" s="11"/>
      <c r="PHM18" s="11"/>
      <c r="PHN18" s="11"/>
      <c r="PHO18" s="11"/>
      <c r="PHP18" s="12"/>
      <c r="PHQ18" s="11"/>
      <c r="PHR18" s="18"/>
      <c r="PHS18" s="17"/>
      <c r="PHT18" s="17"/>
      <c r="PHU18" s="17"/>
      <c r="PHV18" s="11"/>
      <c r="PHW18" s="11"/>
      <c r="PHX18" s="11"/>
      <c r="PHY18" s="11"/>
      <c r="PHZ18" s="12"/>
      <c r="PIA18" s="11"/>
      <c r="PIB18" s="18"/>
      <c r="PIC18" s="17"/>
      <c r="PID18" s="17"/>
      <c r="PIE18" s="17"/>
      <c r="PIF18" s="11"/>
      <c r="PIG18" s="11"/>
      <c r="PIH18" s="11"/>
      <c r="PII18" s="11"/>
      <c r="PIJ18" s="12"/>
      <c r="PIK18" s="11"/>
      <c r="PIL18" s="18"/>
      <c r="PIM18" s="17"/>
      <c r="PIN18" s="17"/>
      <c r="PIO18" s="17"/>
      <c r="PIP18" s="11"/>
      <c r="PIQ18" s="11"/>
      <c r="PIR18" s="11"/>
      <c r="PIS18" s="11"/>
      <c r="PIT18" s="12"/>
      <c r="PIU18" s="11"/>
      <c r="PIV18" s="18"/>
      <c r="PIW18" s="17"/>
      <c r="PIX18" s="17"/>
      <c r="PIY18" s="17"/>
      <c r="PIZ18" s="11"/>
      <c r="PJA18" s="11"/>
      <c r="PJB18" s="11"/>
      <c r="PJC18" s="11"/>
      <c r="PJD18" s="12"/>
      <c r="PJE18" s="11"/>
      <c r="PJF18" s="18"/>
      <c r="PJG18" s="17"/>
      <c r="PJH18" s="17"/>
      <c r="PJI18" s="17"/>
      <c r="PJJ18" s="11"/>
      <c r="PJK18" s="11"/>
      <c r="PJL18" s="11"/>
      <c r="PJM18" s="11"/>
      <c r="PJN18" s="12"/>
      <c r="PJO18" s="11"/>
      <c r="PJP18" s="18"/>
      <c r="PJQ18" s="17"/>
      <c r="PJR18" s="17"/>
      <c r="PJS18" s="17"/>
      <c r="PJT18" s="11"/>
      <c r="PJU18" s="11"/>
      <c r="PJV18" s="11"/>
      <c r="PJW18" s="11"/>
      <c r="PJX18" s="12"/>
      <c r="PJY18" s="11"/>
      <c r="PJZ18" s="18"/>
      <c r="PKA18" s="17"/>
      <c r="PKB18" s="17"/>
      <c r="PKC18" s="17"/>
      <c r="PKD18" s="11"/>
      <c r="PKE18" s="11"/>
      <c r="PKF18" s="11"/>
      <c r="PKG18" s="11"/>
      <c r="PKH18" s="12"/>
      <c r="PKI18" s="11"/>
      <c r="PKJ18" s="18"/>
      <c r="PKK18" s="17"/>
      <c r="PKL18" s="17"/>
      <c r="PKM18" s="17"/>
      <c r="PKN18" s="11"/>
      <c r="PKO18" s="11"/>
      <c r="PKP18" s="11"/>
      <c r="PKQ18" s="11"/>
      <c r="PKR18" s="12"/>
      <c r="PKS18" s="11"/>
      <c r="PKT18" s="18"/>
      <c r="PKU18" s="17"/>
      <c r="PKV18" s="17"/>
      <c r="PKW18" s="17"/>
      <c r="PKX18" s="11"/>
      <c r="PKY18" s="11"/>
      <c r="PKZ18" s="11"/>
      <c r="PLA18" s="11"/>
      <c r="PLB18" s="12"/>
      <c r="PLC18" s="11"/>
      <c r="PLD18" s="18"/>
      <c r="PLE18" s="17"/>
      <c r="PLF18" s="17"/>
      <c r="PLG18" s="17"/>
      <c r="PLH18" s="11"/>
      <c r="PLI18" s="11"/>
      <c r="PLJ18" s="11"/>
      <c r="PLK18" s="11"/>
      <c r="PLL18" s="12"/>
      <c r="PLM18" s="11"/>
      <c r="PLN18" s="18"/>
      <c r="PLO18" s="17"/>
      <c r="PLP18" s="17"/>
      <c r="PLQ18" s="17"/>
      <c r="PLR18" s="11"/>
      <c r="PLS18" s="11"/>
      <c r="PLT18" s="11"/>
      <c r="PLU18" s="11"/>
      <c r="PLV18" s="12"/>
      <c r="PLW18" s="11"/>
      <c r="PLX18" s="18"/>
      <c r="PLY18" s="17"/>
      <c r="PLZ18" s="17"/>
      <c r="PMA18" s="17"/>
      <c r="PMB18" s="11"/>
      <c r="PMC18" s="11"/>
      <c r="PMD18" s="11"/>
      <c r="PME18" s="11"/>
      <c r="PMF18" s="12"/>
      <c r="PMG18" s="11"/>
      <c r="PMH18" s="18"/>
      <c r="PMI18" s="17"/>
      <c r="PMJ18" s="17"/>
      <c r="PMK18" s="17"/>
      <c r="PML18" s="11"/>
      <c r="PMM18" s="11"/>
      <c r="PMN18" s="11"/>
      <c r="PMO18" s="11"/>
      <c r="PMP18" s="12"/>
      <c r="PMQ18" s="11"/>
      <c r="PMR18" s="18"/>
      <c r="PMS18" s="17"/>
      <c r="PMT18" s="17"/>
      <c r="PMU18" s="17"/>
      <c r="PMV18" s="11"/>
      <c r="PMW18" s="11"/>
      <c r="PMX18" s="11"/>
      <c r="PMY18" s="11"/>
      <c r="PMZ18" s="12"/>
      <c r="PNA18" s="11"/>
      <c r="PNB18" s="18"/>
      <c r="PNC18" s="17"/>
      <c r="PND18" s="17"/>
      <c r="PNE18" s="17"/>
      <c r="PNF18" s="11"/>
      <c r="PNG18" s="11"/>
      <c r="PNH18" s="11"/>
      <c r="PNI18" s="11"/>
      <c r="PNJ18" s="12"/>
      <c r="PNK18" s="11"/>
      <c r="PNL18" s="18"/>
      <c r="PNM18" s="17"/>
      <c r="PNN18" s="17"/>
      <c r="PNO18" s="17"/>
      <c r="PNP18" s="11"/>
      <c r="PNQ18" s="11"/>
      <c r="PNR18" s="11"/>
      <c r="PNS18" s="11"/>
      <c r="PNT18" s="12"/>
      <c r="PNU18" s="11"/>
      <c r="PNV18" s="18"/>
      <c r="PNW18" s="17"/>
      <c r="PNX18" s="17"/>
      <c r="PNY18" s="17"/>
      <c r="PNZ18" s="11"/>
      <c r="POA18" s="11"/>
      <c r="POB18" s="11"/>
      <c r="POC18" s="11"/>
      <c r="POD18" s="12"/>
      <c r="POE18" s="11"/>
      <c r="POF18" s="18"/>
      <c r="POG18" s="17"/>
      <c r="POH18" s="17"/>
      <c r="POI18" s="17"/>
      <c r="POJ18" s="11"/>
      <c r="POK18" s="11"/>
      <c r="POL18" s="11"/>
      <c r="POM18" s="11"/>
      <c r="PON18" s="12"/>
      <c r="POO18" s="11"/>
      <c r="POP18" s="18"/>
      <c r="POQ18" s="17"/>
      <c r="POR18" s="17"/>
      <c r="POS18" s="17"/>
      <c r="POT18" s="11"/>
      <c r="POU18" s="11"/>
      <c r="POV18" s="11"/>
      <c r="POW18" s="11"/>
      <c r="POX18" s="12"/>
      <c r="POY18" s="11"/>
      <c r="POZ18" s="18"/>
      <c r="PPA18" s="17"/>
      <c r="PPB18" s="17"/>
      <c r="PPC18" s="17"/>
      <c r="PPD18" s="11"/>
      <c r="PPE18" s="11"/>
      <c r="PPF18" s="11"/>
      <c r="PPG18" s="11"/>
      <c r="PPH18" s="12"/>
      <c r="PPI18" s="11"/>
      <c r="PPJ18" s="18"/>
      <c r="PPK18" s="17"/>
      <c r="PPL18" s="17"/>
      <c r="PPM18" s="17"/>
      <c r="PPN18" s="11"/>
      <c r="PPO18" s="11"/>
      <c r="PPP18" s="11"/>
      <c r="PPQ18" s="11"/>
      <c r="PPR18" s="12"/>
      <c r="PPS18" s="11"/>
      <c r="PPT18" s="18"/>
      <c r="PPU18" s="17"/>
      <c r="PPV18" s="17"/>
      <c r="PPW18" s="17"/>
      <c r="PPX18" s="11"/>
      <c r="PPY18" s="11"/>
      <c r="PPZ18" s="11"/>
      <c r="PQA18" s="11"/>
      <c r="PQB18" s="12"/>
      <c r="PQC18" s="11"/>
      <c r="PQD18" s="18"/>
      <c r="PQE18" s="17"/>
      <c r="PQF18" s="17"/>
      <c r="PQG18" s="17"/>
      <c r="PQH18" s="11"/>
      <c r="PQI18" s="11"/>
      <c r="PQJ18" s="11"/>
      <c r="PQK18" s="11"/>
      <c r="PQL18" s="12"/>
      <c r="PQM18" s="11"/>
      <c r="PQN18" s="18"/>
      <c r="PQO18" s="17"/>
      <c r="PQP18" s="17"/>
      <c r="PQQ18" s="17"/>
      <c r="PQR18" s="11"/>
      <c r="PQS18" s="11"/>
      <c r="PQT18" s="11"/>
      <c r="PQU18" s="11"/>
      <c r="PQV18" s="12"/>
      <c r="PQW18" s="11"/>
      <c r="PQX18" s="18"/>
      <c r="PQY18" s="17"/>
      <c r="PQZ18" s="17"/>
      <c r="PRA18" s="17"/>
      <c r="PRB18" s="11"/>
      <c r="PRC18" s="11"/>
      <c r="PRD18" s="11"/>
      <c r="PRE18" s="11"/>
      <c r="PRF18" s="12"/>
      <c r="PRG18" s="11"/>
      <c r="PRH18" s="18"/>
      <c r="PRI18" s="17"/>
      <c r="PRJ18" s="17"/>
      <c r="PRK18" s="17"/>
      <c r="PRL18" s="11"/>
      <c r="PRM18" s="11"/>
      <c r="PRN18" s="11"/>
      <c r="PRO18" s="11"/>
      <c r="PRP18" s="12"/>
      <c r="PRQ18" s="11"/>
      <c r="PRR18" s="18"/>
      <c r="PRS18" s="17"/>
      <c r="PRT18" s="17"/>
      <c r="PRU18" s="17"/>
      <c r="PRV18" s="11"/>
      <c r="PRW18" s="11"/>
      <c r="PRX18" s="11"/>
      <c r="PRY18" s="11"/>
      <c r="PRZ18" s="12"/>
      <c r="PSA18" s="11"/>
      <c r="PSB18" s="18"/>
      <c r="PSC18" s="17"/>
      <c r="PSD18" s="17"/>
      <c r="PSE18" s="17"/>
      <c r="PSF18" s="11"/>
      <c r="PSG18" s="11"/>
      <c r="PSH18" s="11"/>
      <c r="PSI18" s="11"/>
      <c r="PSJ18" s="12"/>
      <c r="PSK18" s="11"/>
      <c r="PSL18" s="18"/>
      <c r="PSM18" s="17"/>
      <c r="PSN18" s="17"/>
      <c r="PSO18" s="17"/>
      <c r="PSP18" s="11"/>
      <c r="PSQ18" s="11"/>
      <c r="PSR18" s="11"/>
      <c r="PSS18" s="11"/>
      <c r="PST18" s="12"/>
      <c r="PSU18" s="11"/>
      <c r="PSV18" s="18"/>
      <c r="PSW18" s="17"/>
      <c r="PSX18" s="17"/>
      <c r="PSY18" s="17"/>
      <c r="PSZ18" s="11"/>
      <c r="PTA18" s="11"/>
      <c r="PTB18" s="11"/>
      <c r="PTC18" s="11"/>
      <c r="PTD18" s="12"/>
      <c r="PTE18" s="11"/>
      <c r="PTF18" s="18"/>
      <c r="PTG18" s="17"/>
      <c r="PTH18" s="17"/>
      <c r="PTI18" s="17"/>
      <c r="PTJ18" s="11"/>
      <c r="PTK18" s="11"/>
      <c r="PTL18" s="11"/>
      <c r="PTM18" s="11"/>
      <c r="PTN18" s="12"/>
      <c r="PTO18" s="11"/>
      <c r="PTP18" s="18"/>
      <c r="PTQ18" s="17"/>
      <c r="PTR18" s="17"/>
      <c r="PTS18" s="17"/>
      <c r="PTT18" s="11"/>
      <c r="PTU18" s="11"/>
      <c r="PTV18" s="11"/>
      <c r="PTW18" s="11"/>
      <c r="PTX18" s="12"/>
      <c r="PTY18" s="11"/>
      <c r="PTZ18" s="18"/>
      <c r="PUA18" s="17"/>
      <c r="PUB18" s="17"/>
      <c r="PUC18" s="17"/>
      <c r="PUD18" s="11"/>
      <c r="PUE18" s="11"/>
      <c r="PUF18" s="11"/>
      <c r="PUG18" s="11"/>
      <c r="PUH18" s="12"/>
      <c r="PUI18" s="11"/>
      <c r="PUJ18" s="18"/>
      <c r="PUK18" s="17"/>
      <c r="PUL18" s="17"/>
      <c r="PUM18" s="17"/>
      <c r="PUN18" s="11"/>
      <c r="PUO18" s="11"/>
      <c r="PUP18" s="11"/>
      <c r="PUQ18" s="11"/>
      <c r="PUR18" s="12"/>
      <c r="PUS18" s="11"/>
      <c r="PUT18" s="18"/>
      <c r="PUU18" s="17"/>
      <c r="PUV18" s="17"/>
      <c r="PUW18" s="17"/>
      <c r="PUX18" s="11"/>
      <c r="PUY18" s="11"/>
      <c r="PUZ18" s="11"/>
      <c r="PVA18" s="11"/>
      <c r="PVB18" s="12"/>
      <c r="PVC18" s="11"/>
      <c r="PVD18" s="18"/>
      <c r="PVE18" s="17"/>
      <c r="PVF18" s="17"/>
      <c r="PVG18" s="17"/>
      <c r="PVH18" s="11"/>
      <c r="PVI18" s="11"/>
      <c r="PVJ18" s="11"/>
      <c r="PVK18" s="11"/>
      <c r="PVL18" s="12"/>
      <c r="PVM18" s="11"/>
      <c r="PVN18" s="18"/>
      <c r="PVO18" s="17"/>
      <c r="PVP18" s="17"/>
      <c r="PVQ18" s="17"/>
      <c r="PVR18" s="11"/>
      <c r="PVS18" s="11"/>
      <c r="PVT18" s="11"/>
      <c r="PVU18" s="11"/>
      <c r="PVV18" s="12"/>
      <c r="PVW18" s="11"/>
      <c r="PVX18" s="18"/>
      <c r="PVY18" s="17"/>
      <c r="PVZ18" s="17"/>
      <c r="PWA18" s="17"/>
      <c r="PWB18" s="11"/>
      <c r="PWC18" s="11"/>
      <c r="PWD18" s="11"/>
      <c r="PWE18" s="11"/>
      <c r="PWF18" s="12"/>
      <c r="PWG18" s="11"/>
      <c r="PWH18" s="18"/>
      <c r="PWI18" s="17"/>
      <c r="PWJ18" s="17"/>
      <c r="PWK18" s="17"/>
      <c r="PWL18" s="11"/>
      <c r="PWM18" s="11"/>
      <c r="PWN18" s="11"/>
      <c r="PWO18" s="11"/>
      <c r="PWP18" s="12"/>
      <c r="PWQ18" s="11"/>
      <c r="PWR18" s="18"/>
      <c r="PWS18" s="17"/>
      <c r="PWT18" s="17"/>
      <c r="PWU18" s="17"/>
      <c r="PWV18" s="11"/>
      <c r="PWW18" s="11"/>
      <c r="PWX18" s="11"/>
      <c r="PWY18" s="11"/>
      <c r="PWZ18" s="12"/>
      <c r="PXA18" s="11"/>
      <c r="PXB18" s="18"/>
      <c r="PXC18" s="17"/>
      <c r="PXD18" s="17"/>
      <c r="PXE18" s="17"/>
      <c r="PXF18" s="11"/>
      <c r="PXG18" s="11"/>
      <c r="PXH18" s="11"/>
      <c r="PXI18" s="11"/>
      <c r="PXJ18" s="12"/>
      <c r="PXK18" s="11"/>
      <c r="PXL18" s="18"/>
      <c r="PXM18" s="17"/>
      <c r="PXN18" s="17"/>
      <c r="PXO18" s="17"/>
      <c r="PXP18" s="11"/>
      <c r="PXQ18" s="11"/>
      <c r="PXR18" s="11"/>
      <c r="PXS18" s="11"/>
      <c r="PXT18" s="12"/>
      <c r="PXU18" s="11"/>
      <c r="PXV18" s="18"/>
      <c r="PXW18" s="17"/>
      <c r="PXX18" s="17"/>
      <c r="PXY18" s="17"/>
      <c r="PXZ18" s="11"/>
      <c r="PYA18" s="11"/>
      <c r="PYB18" s="11"/>
      <c r="PYC18" s="11"/>
      <c r="PYD18" s="12"/>
      <c r="PYE18" s="11"/>
      <c r="PYF18" s="18"/>
      <c r="PYG18" s="17"/>
      <c r="PYH18" s="17"/>
      <c r="PYI18" s="17"/>
      <c r="PYJ18" s="11"/>
      <c r="PYK18" s="11"/>
      <c r="PYL18" s="11"/>
      <c r="PYM18" s="11"/>
      <c r="PYN18" s="12"/>
      <c r="PYO18" s="11"/>
      <c r="PYP18" s="18"/>
      <c r="PYQ18" s="17"/>
      <c r="PYR18" s="17"/>
      <c r="PYS18" s="17"/>
      <c r="PYT18" s="11"/>
      <c r="PYU18" s="11"/>
      <c r="PYV18" s="11"/>
      <c r="PYW18" s="11"/>
      <c r="PYX18" s="12"/>
      <c r="PYY18" s="11"/>
      <c r="PYZ18" s="18"/>
      <c r="PZA18" s="17"/>
      <c r="PZB18" s="17"/>
      <c r="PZC18" s="17"/>
      <c r="PZD18" s="11"/>
      <c r="PZE18" s="11"/>
      <c r="PZF18" s="11"/>
      <c r="PZG18" s="11"/>
      <c r="PZH18" s="12"/>
      <c r="PZI18" s="11"/>
      <c r="PZJ18" s="18"/>
      <c r="PZK18" s="17"/>
      <c r="PZL18" s="17"/>
      <c r="PZM18" s="17"/>
      <c r="PZN18" s="11"/>
      <c r="PZO18" s="11"/>
      <c r="PZP18" s="11"/>
      <c r="PZQ18" s="11"/>
      <c r="PZR18" s="12"/>
      <c r="PZS18" s="11"/>
      <c r="PZT18" s="18"/>
      <c r="PZU18" s="17"/>
      <c r="PZV18" s="17"/>
      <c r="PZW18" s="17"/>
      <c r="PZX18" s="11"/>
      <c r="PZY18" s="11"/>
      <c r="PZZ18" s="11"/>
      <c r="QAA18" s="11"/>
      <c r="QAB18" s="12"/>
      <c r="QAC18" s="11"/>
      <c r="QAD18" s="18"/>
      <c r="QAE18" s="17"/>
      <c r="QAF18" s="17"/>
      <c r="QAG18" s="17"/>
      <c r="QAH18" s="11"/>
      <c r="QAI18" s="11"/>
      <c r="QAJ18" s="11"/>
      <c r="QAK18" s="11"/>
      <c r="QAL18" s="12"/>
      <c r="QAM18" s="11"/>
      <c r="QAN18" s="18"/>
      <c r="QAO18" s="17"/>
      <c r="QAP18" s="17"/>
      <c r="QAQ18" s="17"/>
      <c r="QAR18" s="11"/>
      <c r="QAS18" s="11"/>
      <c r="QAT18" s="11"/>
      <c r="QAU18" s="11"/>
      <c r="QAV18" s="12"/>
      <c r="QAW18" s="11"/>
      <c r="QAX18" s="18"/>
      <c r="QAY18" s="17"/>
      <c r="QAZ18" s="17"/>
      <c r="QBA18" s="17"/>
      <c r="QBB18" s="11"/>
      <c r="QBC18" s="11"/>
      <c r="QBD18" s="11"/>
      <c r="QBE18" s="11"/>
      <c r="QBF18" s="12"/>
      <c r="QBG18" s="11"/>
      <c r="QBH18" s="18"/>
      <c r="QBI18" s="17"/>
      <c r="QBJ18" s="17"/>
      <c r="QBK18" s="17"/>
      <c r="QBL18" s="11"/>
      <c r="QBM18" s="11"/>
      <c r="QBN18" s="11"/>
      <c r="QBO18" s="11"/>
      <c r="QBP18" s="12"/>
      <c r="QBQ18" s="11"/>
      <c r="QBR18" s="18"/>
      <c r="QBS18" s="17"/>
      <c r="QBT18" s="17"/>
      <c r="QBU18" s="17"/>
      <c r="QBV18" s="11"/>
      <c r="QBW18" s="11"/>
      <c r="QBX18" s="11"/>
      <c r="QBY18" s="11"/>
      <c r="QBZ18" s="12"/>
      <c r="QCA18" s="11"/>
      <c r="QCB18" s="18"/>
      <c r="QCC18" s="17"/>
      <c r="QCD18" s="17"/>
      <c r="QCE18" s="17"/>
      <c r="QCF18" s="11"/>
      <c r="QCG18" s="11"/>
      <c r="QCH18" s="11"/>
      <c r="QCI18" s="11"/>
      <c r="QCJ18" s="12"/>
      <c r="QCK18" s="11"/>
      <c r="QCL18" s="18"/>
      <c r="QCM18" s="17"/>
      <c r="QCN18" s="17"/>
      <c r="QCO18" s="17"/>
      <c r="QCP18" s="11"/>
      <c r="QCQ18" s="11"/>
      <c r="QCR18" s="11"/>
      <c r="QCS18" s="11"/>
      <c r="QCT18" s="12"/>
      <c r="QCU18" s="11"/>
      <c r="QCV18" s="18"/>
      <c r="QCW18" s="17"/>
      <c r="QCX18" s="17"/>
      <c r="QCY18" s="17"/>
      <c r="QCZ18" s="11"/>
      <c r="QDA18" s="11"/>
      <c r="QDB18" s="11"/>
      <c r="QDC18" s="11"/>
      <c r="QDD18" s="12"/>
      <c r="QDE18" s="11"/>
      <c r="QDF18" s="18"/>
      <c r="QDG18" s="17"/>
      <c r="QDH18" s="17"/>
      <c r="QDI18" s="17"/>
      <c r="QDJ18" s="11"/>
      <c r="QDK18" s="11"/>
      <c r="QDL18" s="11"/>
      <c r="QDM18" s="11"/>
      <c r="QDN18" s="12"/>
      <c r="QDO18" s="11"/>
      <c r="QDP18" s="18"/>
      <c r="QDQ18" s="17"/>
      <c r="QDR18" s="17"/>
      <c r="QDS18" s="17"/>
      <c r="QDT18" s="11"/>
      <c r="QDU18" s="11"/>
      <c r="QDV18" s="11"/>
      <c r="QDW18" s="11"/>
      <c r="QDX18" s="12"/>
      <c r="QDY18" s="11"/>
      <c r="QDZ18" s="18"/>
      <c r="QEA18" s="17"/>
      <c r="QEB18" s="17"/>
      <c r="QEC18" s="17"/>
      <c r="QED18" s="11"/>
      <c r="QEE18" s="11"/>
      <c r="QEF18" s="11"/>
      <c r="QEG18" s="11"/>
      <c r="QEH18" s="12"/>
      <c r="QEI18" s="11"/>
      <c r="QEJ18" s="18"/>
      <c r="QEK18" s="17"/>
      <c r="QEL18" s="17"/>
      <c r="QEM18" s="17"/>
      <c r="QEN18" s="11"/>
      <c r="QEO18" s="11"/>
      <c r="QEP18" s="11"/>
      <c r="QEQ18" s="11"/>
      <c r="QER18" s="12"/>
      <c r="QES18" s="11"/>
      <c r="QET18" s="18"/>
      <c r="QEU18" s="17"/>
      <c r="QEV18" s="17"/>
      <c r="QEW18" s="17"/>
      <c r="QEX18" s="11"/>
      <c r="QEY18" s="11"/>
      <c r="QEZ18" s="11"/>
      <c r="QFA18" s="11"/>
      <c r="QFB18" s="12"/>
      <c r="QFC18" s="11"/>
      <c r="QFD18" s="18"/>
      <c r="QFE18" s="17"/>
      <c r="QFF18" s="17"/>
      <c r="QFG18" s="17"/>
      <c r="QFH18" s="11"/>
      <c r="QFI18" s="11"/>
      <c r="QFJ18" s="11"/>
      <c r="QFK18" s="11"/>
      <c r="QFL18" s="12"/>
      <c r="QFM18" s="11"/>
      <c r="QFN18" s="18"/>
      <c r="QFO18" s="17"/>
      <c r="QFP18" s="17"/>
      <c r="QFQ18" s="17"/>
      <c r="QFR18" s="11"/>
      <c r="QFS18" s="11"/>
      <c r="QFT18" s="11"/>
      <c r="QFU18" s="11"/>
      <c r="QFV18" s="12"/>
      <c r="QFW18" s="11"/>
      <c r="QFX18" s="18"/>
      <c r="QFY18" s="17"/>
      <c r="QFZ18" s="17"/>
      <c r="QGA18" s="17"/>
      <c r="QGB18" s="11"/>
      <c r="QGC18" s="11"/>
      <c r="QGD18" s="11"/>
      <c r="QGE18" s="11"/>
      <c r="QGF18" s="12"/>
      <c r="QGG18" s="11"/>
      <c r="QGH18" s="18"/>
      <c r="QGI18" s="17"/>
      <c r="QGJ18" s="17"/>
      <c r="QGK18" s="17"/>
      <c r="QGL18" s="11"/>
      <c r="QGM18" s="11"/>
      <c r="QGN18" s="11"/>
      <c r="QGO18" s="11"/>
      <c r="QGP18" s="12"/>
      <c r="QGQ18" s="11"/>
      <c r="QGR18" s="18"/>
      <c r="QGS18" s="17"/>
      <c r="QGT18" s="17"/>
      <c r="QGU18" s="17"/>
      <c r="QGV18" s="11"/>
      <c r="QGW18" s="11"/>
      <c r="QGX18" s="11"/>
      <c r="QGY18" s="11"/>
      <c r="QGZ18" s="12"/>
      <c r="QHA18" s="11"/>
      <c r="QHB18" s="18"/>
      <c r="QHC18" s="17"/>
      <c r="QHD18" s="17"/>
      <c r="QHE18" s="17"/>
      <c r="QHF18" s="11"/>
      <c r="QHG18" s="11"/>
      <c r="QHH18" s="11"/>
      <c r="QHI18" s="11"/>
      <c r="QHJ18" s="12"/>
      <c r="QHK18" s="11"/>
      <c r="QHL18" s="18"/>
      <c r="QHM18" s="17"/>
      <c r="QHN18" s="17"/>
      <c r="QHO18" s="17"/>
      <c r="QHP18" s="11"/>
      <c r="QHQ18" s="11"/>
      <c r="QHR18" s="11"/>
      <c r="QHS18" s="11"/>
      <c r="QHT18" s="12"/>
      <c r="QHU18" s="11"/>
      <c r="QHV18" s="18"/>
      <c r="QHW18" s="17"/>
      <c r="QHX18" s="17"/>
      <c r="QHY18" s="17"/>
      <c r="QHZ18" s="11"/>
      <c r="QIA18" s="11"/>
      <c r="QIB18" s="11"/>
      <c r="QIC18" s="11"/>
      <c r="QID18" s="12"/>
      <c r="QIE18" s="11"/>
      <c r="QIF18" s="18"/>
      <c r="QIG18" s="17"/>
      <c r="QIH18" s="17"/>
      <c r="QII18" s="17"/>
      <c r="QIJ18" s="11"/>
      <c r="QIK18" s="11"/>
      <c r="QIL18" s="11"/>
      <c r="QIM18" s="11"/>
      <c r="QIN18" s="12"/>
      <c r="QIO18" s="11"/>
      <c r="QIP18" s="18"/>
      <c r="QIQ18" s="17"/>
      <c r="QIR18" s="17"/>
      <c r="QIS18" s="17"/>
      <c r="QIT18" s="11"/>
      <c r="QIU18" s="11"/>
      <c r="QIV18" s="11"/>
      <c r="QIW18" s="11"/>
      <c r="QIX18" s="12"/>
      <c r="QIY18" s="11"/>
      <c r="QIZ18" s="18"/>
      <c r="QJA18" s="17"/>
      <c r="QJB18" s="17"/>
      <c r="QJC18" s="17"/>
      <c r="QJD18" s="11"/>
      <c r="QJE18" s="11"/>
      <c r="QJF18" s="11"/>
      <c r="QJG18" s="11"/>
      <c r="QJH18" s="12"/>
      <c r="QJI18" s="11"/>
      <c r="QJJ18" s="18"/>
      <c r="QJK18" s="17"/>
      <c r="QJL18" s="17"/>
      <c r="QJM18" s="17"/>
      <c r="QJN18" s="11"/>
      <c r="QJO18" s="11"/>
      <c r="QJP18" s="11"/>
      <c r="QJQ18" s="11"/>
      <c r="QJR18" s="12"/>
      <c r="QJS18" s="11"/>
      <c r="QJT18" s="18"/>
      <c r="QJU18" s="17"/>
      <c r="QJV18" s="17"/>
      <c r="QJW18" s="17"/>
      <c r="QJX18" s="11"/>
      <c r="QJY18" s="11"/>
      <c r="QJZ18" s="11"/>
      <c r="QKA18" s="11"/>
      <c r="QKB18" s="12"/>
      <c r="QKC18" s="11"/>
      <c r="QKD18" s="18"/>
      <c r="QKE18" s="17"/>
      <c r="QKF18" s="17"/>
      <c r="QKG18" s="17"/>
      <c r="QKH18" s="11"/>
      <c r="QKI18" s="11"/>
      <c r="QKJ18" s="11"/>
      <c r="QKK18" s="11"/>
      <c r="QKL18" s="12"/>
      <c r="QKM18" s="11"/>
      <c r="QKN18" s="18"/>
      <c r="QKO18" s="17"/>
      <c r="QKP18" s="17"/>
      <c r="QKQ18" s="17"/>
      <c r="QKR18" s="11"/>
      <c r="QKS18" s="11"/>
      <c r="QKT18" s="11"/>
      <c r="QKU18" s="11"/>
      <c r="QKV18" s="12"/>
      <c r="QKW18" s="11"/>
      <c r="QKX18" s="18"/>
      <c r="QKY18" s="17"/>
      <c r="QKZ18" s="17"/>
      <c r="QLA18" s="17"/>
      <c r="QLB18" s="11"/>
      <c r="QLC18" s="11"/>
      <c r="QLD18" s="11"/>
      <c r="QLE18" s="11"/>
      <c r="QLF18" s="12"/>
      <c r="QLG18" s="11"/>
      <c r="QLH18" s="18"/>
      <c r="QLI18" s="17"/>
      <c r="QLJ18" s="17"/>
      <c r="QLK18" s="17"/>
      <c r="QLL18" s="11"/>
      <c r="QLM18" s="11"/>
      <c r="QLN18" s="11"/>
      <c r="QLO18" s="11"/>
      <c r="QLP18" s="12"/>
      <c r="QLQ18" s="11"/>
      <c r="QLR18" s="18"/>
      <c r="QLS18" s="17"/>
      <c r="QLT18" s="17"/>
      <c r="QLU18" s="17"/>
      <c r="QLV18" s="11"/>
      <c r="QLW18" s="11"/>
      <c r="QLX18" s="11"/>
      <c r="QLY18" s="11"/>
      <c r="QLZ18" s="12"/>
      <c r="QMA18" s="11"/>
      <c r="QMB18" s="18"/>
      <c r="QMC18" s="17"/>
      <c r="QMD18" s="17"/>
      <c r="QME18" s="17"/>
      <c r="QMF18" s="11"/>
      <c r="QMG18" s="11"/>
      <c r="QMH18" s="11"/>
      <c r="QMI18" s="11"/>
      <c r="QMJ18" s="12"/>
      <c r="QMK18" s="11"/>
      <c r="QML18" s="18"/>
      <c r="QMM18" s="17"/>
      <c r="QMN18" s="17"/>
      <c r="QMO18" s="17"/>
      <c r="QMP18" s="11"/>
      <c r="QMQ18" s="11"/>
      <c r="QMR18" s="11"/>
      <c r="QMS18" s="11"/>
      <c r="QMT18" s="12"/>
      <c r="QMU18" s="11"/>
      <c r="QMV18" s="18"/>
      <c r="QMW18" s="17"/>
      <c r="QMX18" s="17"/>
      <c r="QMY18" s="17"/>
      <c r="QMZ18" s="11"/>
      <c r="QNA18" s="11"/>
      <c r="QNB18" s="11"/>
      <c r="QNC18" s="11"/>
      <c r="QND18" s="12"/>
      <c r="QNE18" s="11"/>
      <c r="QNF18" s="18"/>
      <c r="QNG18" s="17"/>
      <c r="QNH18" s="17"/>
      <c r="QNI18" s="17"/>
      <c r="QNJ18" s="11"/>
      <c r="QNK18" s="11"/>
      <c r="QNL18" s="11"/>
      <c r="QNM18" s="11"/>
      <c r="QNN18" s="12"/>
      <c r="QNO18" s="11"/>
      <c r="QNP18" s="18"/>
      <c r="QNQ18" s="17"/>
      <c r="QNR18" s="17"/>
      <c r="QNS18" s="17"/>
      <c r="QNT18" s="11"/>
      <c r="QNU18" s="11"/>
      <c r="QNV18" s="11"/>
      <c r="QNW18" s="11"/>
      <c r="QNX18" s="12"/>
      <c r="QNY18" s="11"/>
      <c r="QNZ18" s="18"/>
      <c r="QOA18" s="17"/>
      <c r="QOB18" s="17"/>
      <c r="QOC18" s="17"/>
      <c r="QOD18" s="11"/>
      <c r="QOE18" s="11"/>
      <c r="QOF18" s="11"/>
      <c r="QOG18" s="11"/>
      <c r="QOH18" s="12"/>
      <c r="QOI18" s="11"/>
      <c r="QOJ18" s="18"/>
      <c r="QOK18" s="17"/>
      <c r="QOL18" s="17"/>
      <c r="QOM18" s="17"/>
      <c r="QON18" s="11"/>
      <c r="QOO18" s="11"/>
      <c r="QOP18" s="11"/>
      <c r="QOQ18" s="11"/>
      <c r="QOR18" s="12"/>
      <c r="QOS18" s="11"/>
      <c r="QOT18" s="18"/>
      <c r="QOU18" s="17"/>
      <c r="QOV18" s="17"/>
      <c r="QOW18" s="17"/>
      <c r="QOX18" s="11"/>
      <c r="QOY18" s="11"/>
      <c r="QOZ18" s="11"/>
      <c r="QPA18" s="11"/>
      <c r="QPB18" s="12"/>
      <c r="QPC18" s="11"/>
      <c r="QPD18" s="18"/>
      <c r="QPE18" s="17"/>
      <c r="QPF18" s="17"/>
      <c r="QPG18" s="17"/>
      <c r="QPH18" s="11"/>
      <c r="QPI18" s="11"/>
      <c r="QPJ18" s="11"/>
      <c r="QPK18" s="11"/>
      <c r="QPL18" s="12"/>
      <c r="QPM18" s="11"/>
      <c r="QPN18" s="18"/>
      <c r="QPO18" s="17"/>
      <c r="QPP18" s="17"/>
      <c r="QPQ18" s="17"/>
      <c r="QPR18" s="11"/>
      <c r="QPS18" s="11"/>
      <c r="QPT18" s="11"/>
      <c r="QPU18" s="11"/>
      <c r="QPV18" s="12"/>
      <c r="QPW18" s="11"/>
      <c r="QPX18" s="18"/>
      <c r="QPY18" s="17"/>
      <c r="QPZ18" s="17"/>
      <c r="QQA18" s="17"/>
      <c r="QQB18" s="11"/>
      <c r="QQC18" s="11"/>
      <c r="QQD18" s="11"/>
      <c r="QQE18" s="11"/>
      <c r="QQF18" s="12"/>
      <c r="QQG18" s="11"/>
      <c r="QQH18" s="18"/>
      <c r="QQI18" s="17"/>
      <c r="QQJ18" s="17"/>
      <c r="QQK18" s="17"/>
      <c r="QQL18" s="11"/>
      <c r="QQM18" s="11"/>
      <c r="QQN18" s="11"/>
      <c r="QQO18" s="11"/>
      <c r="QQP18" s="12"/>
      <c r="QQQ18" s="11"/>
      <c r="QQR18" s="18"/>
      <c r="QQS18" s="17"/>
      <c r="QQT18" s="17"/>
      <c r="QQU18" s="17"/>
      <c r="QQV18" s="11"/>
      <c r="QQW18" s="11"/>
      <c r="QQX18" s="11"/>
      <c r="QQY18" s="11"/>
      <c r="QQZ18" s="12"/>
      <c r="QRA18" s="11"/>
      <c r="QRB18" s="18"/>
      <c r="QRC18" s="17"/>
      <c r="QRD18" s="17"/>
      <c r="QRE18" s="17"/>
      <c r="QRF18" s="11"/>
      <c r="QRG18" s="11"/>
      <c r="QRH18" s="11"/>
      <c r="QRI18" s="11"/>
      <c r="QRJ18" s="12"/>
      <c r="QRK18" s="11"/>
      <c r="QRL18" s="18"/>
      <c r="QRM18" s="17"/>
      <c r="QRN18" s="17"/>
      <c r="QRO18" s="17"/>
      <c r="QRP18" s="11"/>
      <c r="QRQ18" s="11"/>
      <c r="QRR18" s="11"/>
      <c r="QRS18" s="11"/>
      <c r="QRT18" s="12"/>
      <c r="QRU18" s="11"/>
      <c r="QRV18" s="18"/>
      <c r="QRW18" s="17"/>
      <c r="QRX18" s="17"/>
      <c r="QRY18" s="17"/>
      <c r="QRZ18" s="11"/>
      <c r="QSA18" s="11"/>
      <c r="QSB18" s="11"/>
      <c r="QSC18" s="11"/>
      <c r="QSD18" s="12"/>
      <c r="QSE18" s="11"/>
      <c r="QSF18" s="18"/>
      <c r="QSG18" s="17"/>
      <c r="QSH18" s="17"/>
      <c r="QSI18" s="17"/>
      <c r="QSJ18" s="11"/>
      <c r="QSK18" s="11"/>
      <c r="QSL18" s="11"/>
      <c r="QSM18" s="11"/>
      <c r="QSN18" s="12"/>
      <c r="QSO18" s="11"/>
      <c r="QSP18" s="18"/>
      <c r="QSQ18" s="17"/>
      <c r="QSR18" s="17"/>
      <c r="QSS18" s="17"/>
      <c r="QST18" s="11"/>
      <c r="QSU18" s="11"/>
      <c r="QSV18" s="11"/>
      <c r="QSW18" s="11"/>
      <c r="QSX18" s="12"/>
      <c r="QSY18" s="11"/>
      <c r="QSZ18" s="18"/>
      <c r="QTA18" s="17"/>
      <c r="QTB18" s="17"/>
      <c r="QTC18" s="17"/>
      <c r="QTD18" s="11"/>
      <c r="QTE18" s="11"/>
      <c r="QTF18" s="11"/>
      <c r="QTG18" s="11"/>
      <c r="QTH18" s="12"/>
      <c r="QTI18" s="11"/>
      <c r="QTJ18" s="18"/>
      <c r="QTK18" s="17"/>
      <c r="QTL18" s="17"/>
      <c r="QTM18" s="17"/>
      <c r="QTN18" s="11"/>
      <c r="QTO18" s="11"/>
      <c r="QTP18" s="11"/>
      <c r="QTQ18" s="11"/>
      <c r="QTR18" s="12"/>
      <c r="QTS18" s="11"/>
      <c r="QTT18" s="18"/>
      <c r="QTU18" s="17"/>
      <c r="QTV18" s="17"/>
      <c r="QTW18" s="17"/>
      <c r="QTX18" s="11"/>
      <c r="QTY18" s="11"/>
      <c r="QTZ18" s="11"/>
      <c r="QUA18" s="11"/>
      <c r="QUB18" s="12"/>
      <c r="QUC18" s="11"/>
      <c r="QUD18" s="18"/>
      <c r="QUE18" s="17"/>
      <c r="QUF18" s="17"/>
      <c r="QUG18" s="17"/>
      <c r="QUH18" s="11"/>
      <c r="QUI18" s="11"/>
      <c r="QUJ18" s="11"/>
      <c r="QUK18" s="11"/>
      <c r="QUL18" s="12"/>
      <c r="QUM18" s="11"/>
      <c r="QUN18" s="18"/>
      <c r="QUO18" s="17"/>
      <c r="QUP18" s="17"/>
      <c r="QUQ18" s="17"/>
      <c r="QUR18" s="11"/>
      <c r="QUS18" s="11"/>
      <c r="QUT18" s="11"/>
      <c r="QUU18" s="11"/>
      <c r="QUV18" s="12"/>
      <c r="QUW18" s="11"/>
      <c r="QUX18" s="18"/>
      <c r="QUY18" s="17"/>
      <c r="QUZ18" s="17"/>
      <c r="QVA18" s="17"/>
      <c r="QVB18" s="11"/>
      <c r="QVC18" s="11"/>
      <c r="QVD18" s="11"/>
      <c r="QVE18" s="11"/>
      <c r="QVF18" s="12"/>
      <c r="QVG18" s="11"/>
      <c r="QVH18" s="18"/>
      <c r="QVI18" s="17"/>
      <c r="QVJ18" s="17"/>
      <c r="QVK18" s="17"/>
      <c r="QVL18" s="11"/>
      <c r="QVM18" s="11"/>
      <c r="QVN18" s="11"/>
      <c r="QVO18" s="11"/>
      <c r="QVP18" s="12"/>
      <c r="QVQ18" s="11"/>
      <c r="QVR18" s="18"/>
      <c r="QVS18" s="17"/>
      <c r="QVT18" s="17"/>
      <c r="QVU18" s="17"/>
      <c r="QVV18" s="11"/>
      <c r="QVW18" s="11"/>
      <c r="QVX18" s="11"/>
      <c r="QVY18" s="11"/>
      <c r="QVZ18" s="12"/>
      <c r="QWA18" s="11"/>
      <c r="QWB18" s="18"/>
      <c r="QWC18" s="17"/>
      <c r="QWD18" s="17"/>
      <c r="QWE18" s="17"/>
      <c r="QWF18" s="11"/>
      <c r="QWG18" s="11"/>
      <c r="QWH18" s="11"/>
      <c r="QWI18" s="11"/>
      <c r="QWJ18" s="12"/>
      <c r="QWK18" s="11"/>
      <c r="QWL18" s="18"/>
      <c r="QWM18" s="17"/>
      <c r="QWN18" s="17"/>
      <c r="QWO18" s="17"/>
      <c r="QWP18" s="11"/>
      <c r="QWQ18" s="11"/>
      <c r="QWR18" s="11"/>
      <c r="QWS18" s="11"/>
      <c r="QWT18" s="12"/>
      <c r="QWU18" s="11"/>
      <c r="QWV18" s="18"/>
      <c r="QWW18" s="17"/>
      <c r="QWX18" s="17"/>
      <c r="QWY18" s="17"/>
      <c r="QWZ18" s="11"/>
      <c r="QXA18" s="11"/>
      <c r="QXB18" s="11"/>
      <c r="QXC18" s="11"/>
      <c r="QXD18" s="12"/>
      <c r="QXE18" s="11"/>
      <c r="QXF18" s="18"/>
      <c r="QXG18" s="17"/>
      <c r="QXH18" s="17"/>
      <c r="QXI18" s="17"/>
      <c r="QXJ18" s="11"/>
      <c r="QXK18" s="11"/>
      <c r="QXL18" s="11"/>
      <c r="QXM18" s="11"/>
      <c r="QXN18" s="12"/>
      <c r="QXO18" s="11"/>
      <c r="QXP18" s="18"/>
      <c r="QXQ18" s="17"/>
      <c r="QXR18" s="17"/>
      <c r="QXS18" s="17"/>
      <c r="QXT18" s="11"/>
      <c r="QXU18" s="11"/>
      <c r="QXV18" s="11"/>
      <c r="QXW18" s="11"/>
      <c r="QXX18" s="12"/>
      <c r="QXY18" s="11"/>
      <c r="QXZ18" s="18"/>
      <c r="QYA18" s="17"/>
      <c r="QYB18" s="17"/>
      <c r="QYC18" s="17"/>
      <c r="QYD18" s="11"/>
      <c r="QYE18" s="11"/>
      <c r="QYF18" s="11"/>
      <c r="QYG18" s="11"/>
      <c r="QYH18" s="12"/>
      <c r="QYI18" s="11"/>
      <c r="QYJ18" s="18"/>
      <c r="QYK18" s="17"/>
      <c r="QYL18" s="17"/>
      <c r="QYM18" s="17"/>
      <c r="QYN18" s="11"/>
      <c r="QYO18" s="11"/>
      <c r="QYP18" s="11"/>
      <c r="QYQ18" s="11"/>
      <c r="QYR18" s="12"/>
      <c r="QYS18" s="11"/>
      <c r="QYT18" s="18"/>
      <c r="QYU18" s="17"/>
      <c r="QYV18" s="17"/>
      <c r="QYW18" s="17"/>
      <c r="QYX18" s="11"/>
      <c r="QYY18" s="11"/>
      <c r="QYZ18" s="11"/>
      <c r="QZA18" s="11"/>
      <c r="QZB18" s="12"/>
      <c r="QZC18" s="11"/>
      <c r="QZD18" s="18"/>
      <c r="QZE18" s="17"/>
      <c r="QZF18" s="17"/>
      <c r="QZG18" s="17"/>
      <c r="QZH18" s="11"/>
      <c r="QZI18" s="11"/>
      <c r="QZJ18" s="11"/>
      <c r="QZK18" s="11"/>
      <c r="QZL18" s="12"/>
      <c r="QZM18" s="11"/>
      <c r="QZN18" s="18"/>
      <c r="QZO18" s="17"/>
      <c r="QZP18" s="17"/>
      <c r="QZQ18" s="17"/>
      <c r="QZR18" s="11"/>
      <c r="QZS18" s="11"/>
      <c r="QZT18" s="11"/>
      <c r="QZU18" s="11"/>
      <c r="QZV18" s="12"/>
      <c r="QZW18" s="11"/>
      <c r="QZX18" s="18"/>
      <c r="QZY18" s="17"/>
      <c r="QZZ18" s="17"/>
      <c r="RAA18" s="17"/>
      <c r="RAB18" s="11"/>
      <c r="RAC18" s="11"/>
      <c r="RAD18" s="11"/>
      <c r="RAE18" s="11"/>
      <c r="RAF18" s="12"/>
      <c r="RAG18" s="11"/>
      <c r="RAH18" s="18"/>
      <c r="RAI18" s="17"/>
      <c r="RAJ18" s="17"/>
      <c r="RAK18" s="17"/>
      <c r="RAL18" s="11"/>
      <c r="RAM18" s="11"/>
      <c r="RAN18" s="11"/>
      <c r="RAO18" s="11"/>
      <c r="RAP18" s="12"/>
      <c r="RAQ18" s="11"/>
      <c r="RAR18" s="18"/>
      <c r="RAS18" s="17"/>
      <c r="RAT18" s="17"/>
      <c r="RAU18" s="17"/>
      <c r="RAV18" s="11"/>
      <c r="RAW18" s="11"/>
      <c r="RAX18" s="11"/>
      <c r="RAY18" s="11"/>
      <c r="RAZ18" s="12"/>
      <c r="RBA18" s="11"/>
      <c r="RBB18" s="18"/>
      <c r="RBC18" s="17"/>
      <c r="RBD18" s="17"/>
      <c r="RBE18" s="17"/>
      <c r="RBF18" s="11"/>
      <c r="RBG18" s="11"/>
      <c r="RBH18" s="11"/>
      <c r="RBI18" s="11"/>
      <c r="RBJ18" s="12"/>
      <c r="RBK18" s="11"/>
      <c r="RBL18" s="18"/>
      <c r="RBM18" s="17"/>
      <c r="RBN18" s="17"/>
      <c r="RBO18" s="17"/>
      <c r="RBP18" s="11"/>
      <c r="RBQ18" s="11"/>
      <c r="RBR18" s="11"/>
      <c r="RBS18" s="11"/>
      <c r="RBT18" s="12"/>
      <c r="RBU18" s="11"/>
      <c r="RBV18" s="18"/>
      <c r="RBW18" s="17"/>
      <c r="RBX18" s="17"/>
      <c r="RBY18" s="17"/>
      <c r="RBZ18" s="11"/>
      <c r="RCA18" s="11"/>
      <c r="RCB18" s="11"/>
      <c r="RCC18" s="11"/>
      <c r="RCD18" s="12"/>
      <c r="RCE18" s="11"/>
      <c r="RCF18" s="18"/>
      <c r="RCG18" s="17"/>
      <c r="RCH18" s="17"/>
      <c r="RCI18" s="17"/>
      <c r="RCJ18" s="11"/>
      <c r="RCK18" s="11"/>
      <c r="RCL18" s="11"/>
      <c r="RCM18" s="11"/>
      <c r="RCN18" s="12"/>
      <c r="RCO18" s="11"/>
      <c r="RCP18" s="18"/>
      <c r="RCQ18" s="17"/>
      <c r="RCR18" s="17"/>
      <c r="RCS18" s="17"/>
      <c r="RCT18" s="11"/>
      <c r="RCU18" s="11"/>
      <c r="RCV18" s="11"/>
      <c r="RCW18" s="11"/>
      <c r="RCX18" s="12"/>
      <c r="RCY18" s="11"/>
      <c r="RCZ18" s="18"/>
      <c r="RDA18" s="17"/>
      <c r="RDB18" s="17"/>
      <c r="RDC18" s="17"/>
      <c r="RDD18" s="11"/>
      <c r="RDE18" s="11"/>
      <c r="RDF18" s="11"/>
      <c r="RDG18" s="11"/>
      <c r="RDH18" s="12"/>
      <c r="RDI18" s="11"/>
      <c r="RDJ18" s="18"/>
      <c r="RDK18" s="17"/>
      <c r="RDL18" s="17"/>
      <c r="RDM18" s="17"/>
      <c r="RDN18" s="11"/>
      <c r="RDO18" s="11"/>
      <c r="RDP18" s="11"/>
      <c r="RDQ18" s="11"/>
      <c r="RDR18" s="12"/>
      <c r="RDS18" s="11"/>
      <c r="RDT18" s="18"/>
      <c r="RDU18" s="17"/>
      <c r="RDV18" s="17"/>
      <c r="RDW18" s="17"/>
      <c r="RDX18" s="11"/>
      <c r="RDY18" s="11"/>
      <c r="RDZ18" s="11"/>
      <c r="REA18" s="11"/>
      <c r="REB18" s="12"/>
      <c r="REC18" s="11"/>
      <c r="RED18" s="18"/>
      <c r="REE18" s="17"/>
      <c r="REF18" s="17"/>
      <c r="REG18" s="17"/>
      <c r="REH18" s="11"/>
      <c r="REI18" s="11"/>
      <c r="REJ18" s="11"/>
      <c r="REK18" s="11"/>
      <c r="REL18" s="12"/>
      <c r="REM18" s="11"/>
      <c r="REN18" s="18"/>
      <c r="REO18" s="17"/>
      <c r="REP18" s="17"/>
      <c r="REQ18" s="17"/>
      <c r="RER18" s="11"/>
      <c r="RES18" s="11"/>
      <c r="RET18" s="11"/>
      <c r="REU18" s="11"/>
      <c r="REV18" s="12"/>
      <c r="REW18" s="11"/>
      <c r="REX18" s="18"/>
      <c r="REY18" s="17"/>
      <c r="REZ18" s="17"/>
      <c r="RFA18" s="17"/>
      <c r="RFB18" s="11"/>
      <c r="RFC18" s="11"/>
      <c r="RFD18" s="11"/>
      <c r="RFE18" s="11"/>
      <c r="RFF18" s="12"/>
      <c r="RFG18" s="11"/>
      <c r="RFH18" s="18"/>
      <c r="RFI18" s="17"/>
      <c r="RFJ18" s="17"/>
      <c r="RFK18" s="17"/>
      <c r="RFL18" s="11"/>
      <c r="RFM18" s="11"/>
      <c r="RFN18" s="11"/>
      <c r="RFO18" s="11"/>
      <c r="RFP18" s="12"/>
      <c r="RFQ18" s="11"/>
      <c r="RFR18" s="18"/>
      <c r="RFS18" s="17"/>
      <c r="RFT18" s="17"/>
      <c r="RFU18" s="17"/>
      <c r="RFV18" s="11"/>
      <c r="RFW18" s="11"/>
      <c r="RFX18" s="11"/>
      <c r="RFY18" s="11"/>
      <c r="RFZ18" s="12"/>
      <c r="RGA18" s="11"/>
      <c r="RGB18" s="18"/>
      <c r="RGC18" s="17"/>
      <c r="RGD18" s="17"/>
      <c r="RGE18" s="17"/>
      <c r="RGF18" s="11"/>
      <c r="RGG18" s="11"/>
      <c r="RGH18" s="11"/>
      <c r="RGI18" s="11"/>
      <c r="RGJ18" s="12"/>
      <c r="RGK18" s="11"/>
      <c r="RGL18" s="18"/>
      <c r="RGM18" s="17"/>
      <c r="RGN18" s="17"/>
      <c r="RGO18" s="17"/>
      <c r="RGP18" s="11"/>
      <c r="RGQ18" s="11"/>
      <c r="RGR18" s="11"/>
      <c r="RGS18" s="11"/>
      <c r="RGT18" s="12"/>
      <c r="RGU18" s="11"/>
      <c r="RGV18" s="18"/>
      <c r="RGW18" s="17"/>
      <c r="RGX18" s="17"/>
      <c r="RGY18" s="17"/>
      <c r="RGZ18" s="11"/>
      <c r="RHA18" s="11"/>
      <c r="RHB18" s="11"/>
      <c r="RHC18" s="11"/>
      <c r="RHD18" s="12"/>
      <c r="RHE18" s="11"/>
      <c r="RHF18" s="18"/>
      <c r="RHG18" s="17"/>
      <c r="RHH18" s="17"/>
      <c r="RHI18" s="17"/>
      <c r="RHJ18" s="11"/>
      <c r="RHK18" s="11"/>
      <c r="RHL18" s="11"/>
      <c r="RHM18" s="11"/>
      <c r="RHN18" s="12"/>
      <c r="RHO18" s="11"/>
      <c r="RHP18" s="18"/>
      <c r="RHQ18" s="17"/>
      <c r="RHR18" s="17"/>
      <c r="RHS18" s="17"/>
      <c r="RHT18" s="11"/>
      <c r="RHU18" s="11"/>
      <c r="RHV18" s="11"/>
      <c r="RHW18" s="11"/>
      <c r="RHX18" s="12"/>
      <c r="RHY18" s="11"/>
      <c r="RHZ18" s="18"/>
      <c r="RIA18" s="17"/>
      <c r="RIB18" s="17"/>
      <c r="RIC18" s="17"/>
      <c r="RID18" s="11"/>
      <c r="RIE18" s="11"/>
      <c r="RIF18" s="11"/>
      <c r="RIG18" s="11"/>
      <c r="RIH18" s="12"/>
      <c r="RII18" s="11"/>
      <c r="RIJ18" s="18"/>
      <c r="RIK18" s="17"/>
      <c r="RIL18" s="17"/>
      <c r="RIM18" s="17"/>
      <c r="RIN18" s="11"/>
      <c r="RIO18" s="11"/>
      <c r="RIP18" s="11"/>
      <c r="RIQ18" s="11"/>
      <c r="RIR18" s="12"/>
      <c r="RIS18" s="11"/>
      <c r="RIT18" s="18"/>
      <c r="RIU18" s="17"/>
      <c r="RIV18" s="17"/>
      <c r="RIW18" s="17"/>
      <c r="RIX18" s="11"/>
      <c r="RIY18" s="11"/>
      <c r="RIZ18" s="11"/>
      <c r="RJA18" s="11"/>
      <c r="RJB18" s="12"/>
      <c r="RJC18" s="11"/>
      <c r="RJD18" s="18"/>
      <c r="RJE18" s="17"/>
      <c r="RJF18" s="17"/>
      <c r="RJG18" s="17"/>
      <c r="RJH18" s="11"/>
      <c r="RJI18" s="11"/>
      <c r="RJJ18" s="11"/>
      <c r="RJK18" s="11"/>
      <c r="RJL18" s="12"/>
      <c r="RJM18" s="11"/>
      <c r="RJN18" s="18"/>
      <c r="RJO18" s="17"/>
      <c r="RJP18" s="17"/>
      <c r="RJQ18" s="17"/>
      <c r="RJR18" s="11"/>
      <c r="RJS18" s="11"/>
      <c r="RJT18" s="11"/>
      <c r="RJU18" s="11"/>
      <c r="RJV18" s="12"/>
      <c r="RJW18" s="11"/>
      <c r="RJX18" s="18"/>
      <c r="RJY18" s="17"/>
      <c r="RJZ18" s="17"/>
      <c r="RKA18" s="17"/>
      <c r="RKB18" s="11"/>
      <c r="RKC18" s="11"/>
      <c r="RKD18" s="11"/>
      <c r="RKE18" s="11"/>
      <c r="RKF18" s="12"/>
      <c r="RKG18" s="11"/>
      <c r="RKH18" s="18"/>
      <c r="RKI18" s="17"/>
      <c r="RKJ18" s="17"/>
      <c r="RKK18" s="17"/>
      <c r="RKL18" s="11"/>
      <c r="RKM18" s="11"/>
      <c r="RKN18" s="11"/>
      <c r="RKO18" s="11"/>
      <c r="RKP18" s="12"/>
      <c r="RKQ18" s="11"/>
      <c r="RKR18" s="18"/>
      <c r="RKS18" s="17"/>
      <c r="RKT18" s="17"/>
      <c r="RKU18" s="17"/>
      <c r="RKV18" s="11"/>
      <c r="RKW18" s="11"/>
      <c r="RKX18" s="11"/>
      <c r="RKY18" s="11"/>
      <c r="RKZ18" s="12"/>
      <c r="RLA18" s="11"/>
      <c r="RLB18" s="18"/>
      <c r="RLC18" s="17"/>
      <c r="RLD18" s="17"/>
      <c r="RLE18" s="17"/>
      <c r="RLF18" s="11"/>
      <c r="RLG18" s="11"/>
      <c r="RLH18" s="11"/>
      <c r="RLI18" s="11"/>
      <c r="RLJ18" s="12"/>
      <c r="RLK18" s="11"/>
      <c r="RLL18" s="18"/>
      <c r="RLM18" s="17"/>
      <c r="RLN18" s="17"/>
      <c r="RLO18" s="17"/>
      <c r="RLP18" s="11"/>
      <c r="RLQ18" s="11"/>
      <c r="RLR18" s="11"/>
      <c r="RLS18" s="11"/>
      <c r="RLT18" s="12"/>
      <c r="RLU18" s="11"/>
      <c r="RLV18" s="18"/>
      <c r="RLW18" s="17"/>
      <c r="RLX18" s="17"/>
      <c r="RLY18" s="17"/>
      <c r="RLZ18" s="11"/>
      <c r="RMA18" s="11"/>
      <c r="RMB18" s="11"/>
      <c r="RMC18" s="11"/>
      <c r="RMD18" s="12"/>
      <c r="RME18" s="11"/>
      <c r="RMF18" s="18"/>
      <c r="RMG18" s="17"/>
      <c r="RMH18" s="17"/>
      <c r="RMI18" s="17"/>
      <c r="RMJ18" s="11"/>
      <c r="RMK18" s="11"/>
      <c r="RML18" s="11"/>
      <c r="RMM18" s="11"/>
      <c r="RMN18" s="12"/>
      <c r="RMO18" s="11"/>
      <c r="RMP18" s="18"/>
      <c r="RMQ18" s="17"/>
      <c r="RMR18" s="17"/>
      <c r="RMS18" s="17"/>
      <c r="RMT18" s="11"/>
      <c r="RMU18" s="11"/>
      <c r="RMV18" s="11"/>
      <c r="RMW18" s="11"/>
      <c r="RMX18" s="12"/>
      <c r="RMY18" s="11"/>
      <c r="RMZ18" s="18"/>
      <c r="RNA18" s="17"/>
      <c r="RNB18" s="17"/>
      <c r="RNC18" s="17"/>
      <c r="RND18" s="11"/>
      <c r="RNE18" s="11"/>
      <c r="RNF18" s="11"/>
      <c r="RNG18" s="11"/>
      <c r="RNH18" s="12"/>
      <c r="RNI18" s="11"/>
      <c r="RNJ18" s="18"/>
      <c r="RNK18" s="17"/>
      <c r="RNL18" s="17"/>
      <c r="RNM18" s="17"/>
      <c r="RNN18" s="11"/>
      <c r="RNO18" s="11"/>
      <c r="RNP18" s="11"/>
      <c r="RNQ18" s="11"/>
      <c r="RNR18" s="12"/>
      <c r="RNS18" s="11"/>
      <c r="RNT18" s="18"/>
      <c r="RNU18" s="17"/>
      <c r="RNV18" s="17"/>
      <c r="RNW18" s="17"/>
      <c r="RNX18" s="11"/>
      <c r="RNY18" s="11"/>
      <c r="RNZ18" s="11"/>
      <c r="ROA18" s="11"/>
      <c r="ROB18" s="12"/>
      <c r="ROC18" s="11"/>
      <c r="ROD18" s="18"/>
      <c r="ROE18" s="17"/>
      <c r="ROF18" s="17"/>
      <c r="ROG18" s="17"/>
      <c r="ROH18" s="11"/>
      <c r="ROI18" s="11"/>
      <c r="ROJ18" s="11"/>
      <c r="ROK18" s="11"/>
      <c r="ROL18" s="12"/>
      <c r="ROM18" s="11"/>
      <c r="RON18" s="18"/>
      <c r="ROO18" s="17"/>
      <c r="ROP18" s="17"/>
      <c r="ROQ18" s="17"/>
      <c r="ROR18" s="11"/>
      <c r="ROS18" s="11"/>
      <c r="ROT18" s="11"/>
      <c r="ROU18" s="11"/>
      <c r="ROV18" s="12"/>
      <c r="ROW18" s="11"/>
      <c r="ROX18" s="18"/>
      <c r="ROY18" s="17"/>
      <c r="ROZ18" s="17"/>
      <c r="RPA18" s="17"/>
      <c r="RPB18" s="11"/>
      <c r="RPC18" s="11"/>
      <c r="RPD18" s="11"/>
      <c r="RPE18" s="11"/>
      <c r="RPF18" s="12"/>
      <c r="RPG18" s="11"/>
      <c r="RPH18" s="18"/>
      <c r="RPI18" s="17"/>
      <c r="RPJ18" s="17"/>
      <c r="RPK18" s="17"/>
      <c r="RPL18" s="11"/>
      <c r="RPM18" s="11"/>
      <c r="RPN18" s="11"/>
      <c r="RPO18" s="11"/>
      <c r="RPP18" s="12"/>
      <c r="RPQ18" s="11"/>
      <c r="RPR18" s="18"/>
      <c r="RPS18" s="17"/>
      <c r="RPT18" s="17"/>
      <c r="RPU18" s="17"/>
      <c r="RPV18" s="11"/>
      <c r="RPW18" s="11"/>
      <c r="RPX18" s="11"/>
      <c r="RPY18" s="11"/>
      <c r="RPZ18" s="12"/>
      <c r="RQA18" s="11"/>
      <c r="RQB18" s="18"/>
      <c r="RQC18" s="17"/>
      <c r="RQD18" s="17"/>
      <c r="RQE18" s="17"/>
      <c r="RQF18" s="11"/>
      <c r="RQG18" s="11"/>
      <c r="RQH18" s="11"/>
      <c r="RQI18" s="11"/>
      <c r="RQJ18" s="12"/>
      <c r="RQK18" s="11"/>
      <c r="RQL18" s="18"/>
      <c r="RQM18" s="17"/>
      <c r="RQN18" s="17"/>
      <c r="RQO18" s="17"/>
      <c r="RQP18" s="11"/>
      <c r="RQQ18" s="11"/>
      <c r="RQR18" s="11"/>
      <c r="RQS18" s="11"/>
      <c r="RQT18" s="12"/>
      <c r="RQU18" s="11"/>
      <c r="RQV18" s="18"/>
      <c r="RQW18" s="17"/>
      <c r="RQX18" s="17"/>
      <c r="RQY18" s="17"/>
      <c r="RQZ18" s="11"/>
      <c r="RRA18" s="11"/>
      <c r="RRB18" s="11"/>
      <c r="RRC18" s="11"/>
      <c r="RRD18" s="12"/>
      <c r="RRE18" s="11"/>
      <c r="RRF18" s="18"/>
      <c r="RRG18" s="17"/>
      <c r="RRH18" s="17"/>
      <c r="RRI18" s="17"/>
      <c r="RRJ18" s="11"/>
      <c r="RRK18" s="11"/>
      <c r="RRL18" s="11"/>
      <c r="RRM18" s="11"/>
      <c r="RRN18" s="12"/>
      <c r="RRO18" s="11"/>
      <c r="RRP18" s="18"/>
      <c r="RRQ18" s="17"/>
      <c r="RRR18" s="17"/>
      <c r="RRS18" s="17"/>
      <c r="RRT18" s="11"/>
      <c r="RRU18" s="11"/>
      <c r="RRV18" s="11"/>
      <c r="RRW18" s="11"/>
      <c r="RRX18" s="12"/>
      <c r="RRY18" s="11"/>
      <c r="RRZ18" s="18"/>
      <c r="RSA18" s="17"/>
      <c r="RSB18" s="17"/>
      <c r="RSC18" s="17"/>
      <c r="RSD18" s="11"/>
      <c r="RSE18" s="11"/>
      <c r="RSF18" s="11"/>
      <c r="RSG18" s="11"/>
      <c r="RSH18" s="12"/>
      <c r="RSI18" s="11"/>
      <c r="RSJ18" s="18"/>
      <c r="RSK18" s="17"/>
      <c r="RSL18" s="17"/>
      <c r="RSM18" s="17"/>
      <c r="RSN18" s="11"/>
      <c r="RSO18" s="11"/>
      <c r="RSP18" s="11"/>
      <c r="RSQ18" s="11"/>
      <c r="RSR18" s="12"/>
      <c r="RSS18" s="11"/>
      <c r="RST18" s="18"/>
      <c r="RSU18" s="17"/>
      <c r="RSV18" s="17"/>
      <c r="RSW18" s="17"/>
      <c r="RSX18" s="11"/>
      <c r="RSY18" s="11"/>
      <c r="RSZ18" s="11"/>
      <c r="RTA18" s="11"/>
      <c r="RTB18" s="12"/>
      <c r="RTC18" s="11"/>
      <c r="RTD18" s="18"/>
      <c r="RTE18" s="17"/>
      <c r="RTF18" s="17"/>
      <c r="RTG18" s="17"/>
      <c r="RTH18" s="11"/>
      <c r="RTI18" s="11"/>
      <c r="RTJ18" s="11"/>
      <c r="RTK18" s="11"/>
      <c r="RTL18" s="12"/>
      <c r="RTM18" s="11"/>
      <c r="RTN18" s="18"/>
      <c r="RTO18" s="17"/>
      <c r="RTP18" s="17"/>
      <c r="RTQ18" s="17"/>
      <c r="RTR18" s="11"/>
      <c r="RTS18" s="11"/>
      <c r="RTT18" s="11"/>
      <c r="RTU18" s="11"/>
      <c r="RTV18" s="12"/>
      <c r="RTW18" s="11"/>
      <c r="RTX18" s="18"/>
      <c r="RTY18" s="17"/>
      <c r="RTZ18" s="17"/>
      <c r="RUA18" s="17"/>
      <c r="RUB18" s="11"/>
      <c r="RUC18" s="11"/>
      <c r="RUD18" s="11"/>
      <c r="RUE18" s="11"/>
      <c r="RUF18" s="12"/>
      <c r="RUG18" s="11"/>
      <c r="RUH18" s="18"/>
      <c r="RUI18" s="17"/>
      <c r="RUJ18" s="17"/>
      <c r="RUK18" s="17"/>
      <c r="RUL18" s="11"/>
      <c r="RUM18" s="11"/>
      <c r="RUN18" s="11"/>
      <c r="RUO18" s="11"/>
      <c r="RUP18" s="12"/>
      <c r="RUQ18" s="11"/>
      <c r="RUR18" s="18"/>
      <c r="RUS18" s="17"/>
      <c r="RUT18" s="17"/>
      <c r="RUU18" s="17"/>
      <c r="RUV18" s="11"/>
      <c r="RUW18" s="11"/>
      <c r="RUX18" s="11"/>
      <c r="RUY18" s="11"/>
      <c r="RUZ18" s="12"/>
      <c r="RVA18" s="11"/>
      <c r="RVB18" s="18"/>
      <c r="RVC18" s="17"/>
      <c r="RVD18" s="17"/>
      <c r="RVE18" s="17"/>
      <c r="RVF18" s="11"/>
      <c r="RVG18" s="11"/>
      <c r="RVH18" s="11"/>
      <c r="RVI18" s="11"/>
      <c r="RVJ18" s="12"/>
      <c r="RVK18" s="11"/>
      <c r="RVL18" s="18"/>
      <c r="RVM18" s="17"/>
      <c r="RVN18" s="17"/>
      <c r="RVO18" s="17"/>
      <c r="RVP18" s="11"/>
      <c r="RVQ18" s="11"/>
      <c r="RVR18" s="11"/>
      <c r="RVS18" s="11"/>
      <c r="RVT18" s="12"/>
      <c r="RVU18" s="11"/>
      <c r="RVV18" s="18"/>
      <c r="RVW18" s="17"/>
      <c r="RVX18" s="17"/>
      <c r="RVY18" s="17"/>
      <c r="RVZ18" s="11"/>
      <c r="RWA18" s="11"/>
      <c r="RWB18" s="11"/>
      <c r="RWC18" s="11"/>
      <c r="RWD18" s="12"/>
      <c r="RWE18" s="11"/>
      <c r="RWF18" s="18"/>
      <c r="RWG18" s="17"/>
      <c r="RWH18" s="17"/>
      <c r="RWI18" s="17"/>
      <c r="RWJ18" s="11"/>
      <c r="RWK18" s="11"/>
      <c r="RWL18" s="11"/>
      <c r="RWM18" s="11"/>
      <c r="RWN18" s="12"/>
      <c r="RWO18" s="11"/>
      <c r="RWP18" s="18"/>
      <c r="RWQ18" s="17"/>
      <c r="RWR18" s="17"/>
      <c r="RWS18" s="17"/>
      <c r="RWT18" s="11"/>
      <c r="RWU18" s="11"/>
      <c r="RWV18" s="11"/>
      <c r="RWW18" s="11"/>
      <c r="RWX18" s="12"/>
      <c r="RWY18" s="11"/>
      <c r="RWZ18" s="18"/>
      <c r="RXA18" s="17"/>
      <c r="RXB18" s="17"/>
      <c r="RXC18" s="17"/>
      <c r="RXD18" s="11"/>
      <c r="RXE18" s="11"/>
      <c r="RXF18" s="11"/>
      <c r="RXG18" s="11"/>
      <c r="RXH18" s="12"/>
      <c r="RXI18" s="11"/>
      <c r="RXJ18" s="18"/>
      <c r="RXK18" s="17"/>
      <c r="RXL18" s="17"/>
      <c r="RXM18" s="17"/>
      <c r="RXN18" s="11"/>
      <c r="RXO18" s="11"/>
      <c r="RXP18" s="11"/>
      <c r="RXQ18" s="11"/>
      <c r="RXR18" s="12"/>
      <c r="RXS18" s="11"/>
      <c r="RXT18" s="18"/>
      <c r="RXU18" s="17"/>
      <c r="RXV18" s="17"/>
      <c r="RXW18" s="17"/>
      <c r="RXX18" s="11"/>
      <c r="RXY18" s="11"/>
      <c r="RXZ18" s="11"/>
      <c r="RYA18" s="11"/>
      <c r="RYB18" s="12"/>
      <c r="RYC18" s="11"/>
      <c r="RYD18" s="18"/>
      <c r="RYE18" s="17"/>
      <c r="RYF18" s="17"/>
      <c r="RYG18" s="17"/>
      <c r="RYH18" s="11"/>
      <c r="RYI18" s="11"/>
      <c r="RYJ18" s="11"/>
      <c r="RYK18" s="11"/>
      <c r="RYL18" s="12"/>
      <c r="RYM18" s="11"/>
      <c r="RYN18" s="18"/>
      <c r="RYO18" s="17"/>
      <c r="RYP18" s="17"/>
      <c r="RYQ18" s="17"/>
      <c r="RYR18" s="11"/>
      <c r="RYS18" s="11"/>
      <c r="RYT18" s="11"/>
      <c r="RYU18" s="11"/>
      <c r="RYV18" s="12"/>
      <c r="RYW18" s="11"/>
      <c r="RYX18" s="18"/>
      <c r="RYY18" s="17"/>
      <c r="RYZ18" s="17"/>
      <c r="RZA18" s="17"/>
      <c r="RZB18" s="11"/>
      <c r="RZC18" s="11"/>
      <c r="RZD18" s="11"/>
      <c r="RZE18" s="11"/>
      <c r="RZF18" s="12"/>
      <c r="RZG18" s="11"/>
      <c r="RZH18" s="18"/>
      <c r="RZI18" s="17"/>
      <c r="RZJ18" s="17"/>
      <c r="RZK18" s="17"/>
      <c r="RZL18" s="11"/>
      <c r="RZM18" s="11"/>
      <c r="RZN18" s="11"/>
      <c r="RZO18" s="11"/>
      <c r="RZP18" s="12"/>
      <c r="RZQ18" s="11"/>
      <c r="RZR18" s="18"/>
      <c r="RZS18" s="17"/>
      <c r="RZT18" s="17"/>
      <c r="RZU18" s="17"/>
      <c r="RZV18" s="11"/>
      <c r="RZW18" s="11"/>
      <c r="RZX18" s="11"/>
      <c r="RZY18" s="11"/>
      <c r="RZZ18" s="12"/>
      <c r="SAA18" s="11"/>
      <c r="SAB18" s="18"/>
      <c r="SAC18" s="17"/>
      <c r="SAD18" s="17"/>
      <c r="SAE18" s="17"/>
      <c r="SAF18" s="11"/>
      <c r="SAG18" s="11"/>
      <c r="SAH18" s="11"/>
      <c r="SAI18" s="11"/>
      <c r="SAJ18" s="12"/>
      <c r="SAK18" s="11"/>
      <c r="SAL18" s="18"/>
      <c r="SAM18" s="17"/>
      <c r="SAN18" s="17"/>
      <c r="SAO18" s="17"/>
      <c r="SAP18" s="11"/>
      <c r="SAQ18" s="11"/>
      <c r="SAR18" s="11"/>
      <c r="SAS18" s="11"/>
      <c r="SAT18" s="12"/>
      <c r="SAU18" s="11"/>
      <c r="SAV18" s="18"/>
      <c r="SAW18" s="17"/>
      <c r="SAX18" s="17"/>
      <c r="SAY18" s="17"/>
      <c r="SAZ18" s="11"/>
      <c r="SBA18" s="11"/>
      <c r="SBB18" s="11"/>
      <c r="SBC18" s="11"/>
      <c r="SBD18" s="12"/>
      <c r="SBE18" s="11"/>
      <c r="SBF18" s="18"/>
      <c r="SBG18" s="17"/>
      <c r="SBH18" s="17"/>
      <c r="SBI18" s="17"/>
      <c r="SBJ18" s="11"/>
      <c r="SBK18" s="11"/>
      <c r="SBL18" s="11"/>
      <c r="SBM18" s="11"/>
      <c r="SBN18" s="12"/>
      <c r="SBO18" s="11"/>
      <c r="SBP18" s="18"/>
      <c r="SBQ18" s="17"/>
      <c r="SBR18" s="17"/>
      <c r="SBS18" s="17"/>
      <c r="SBT18" s="11"/>
      <c r="SBU18" s="11"/>
      <c r="SBV18" s="11"/>
      <c r="SBW18" s="11"/>
      <c r="SBX18" s="12"/>
      <c r="SBY18" s="11"/>
      <c r="SBZ18" s="18"/>
      <c r="SCA18" s="17"/>
      <c r="SCB18" s="17"/>
      <c r="SCC18" s="17"/>
      <c r="SCD18" s="11"/>
      <c r="SCE18" s="11"/>
      <c r="SCF18" s="11"/>
      <c r="SCG18" s="11"/>
      <c r="SCH18" s="12"/>
      <c r="SCI18" s="11"/>
      <c r="SCJ18" s="18"/>
      <c r="SCK18" s="17"/>
      <c r="SCL18" s="17"/>
      <c r="SCM18" s="17"/>
      <c r="SCN18" s="11"/>
      <c r="SCO18" s="11"/>
      <c r="SCP18" s="11"/>
      <c r="SCQ18" s="11"/>
      <c r="SCR18" s="12"/>
      <c r="SCS18" s="11"/>
      <c r="SCT18" s="18"/>
      <c r="SCU18" s="17"/>
      <c r="SCV18" s="17"/>
      <c r="SCW18" s="17"/>
      <c r="SCX18" s="11"/>
      <c r="SCY18" s="11"/>
      <c r="SCZ18" s="11"/>
      <c r="SDA18" s="11"/>
      <c r="SDB18" s="12"/>
      <c r="SDC18" s="11"/>
      <c r="SDD18" s="18"/>
      <c r="SDE18" s="17"/>
      <c r="SDF18" s="17"/>
      <c r="SDG18" s="17"/>
      <c r="SDH18" s="11"/>
      <c r="SDI18" s="11"/>
      <c r="SDJ18" s="11"/>
      <c r="SDK18" s="11"/>
      <c r="SDL18" s="12"/>
      <c r="SDM18" s="11"/>
      <c r="SDN18" s="18"/>
      <c r="SDO18" s="17"/>
      <c r="SDP18" s="17"/>
      <c r="SDQ18" s="17"/>
      <c r="SDR18" s="11"/>
      <c r="SDS18" s="11"/>
      <c r="SDT18" s="11"/>
      <c r="SDU18" s="11"/>
      <c r="SDV18" s="12"/>
      <c r="SDW18" s="11"/>
      <c r="SDX18" s="18"/>
      <c r="SDY18" s="17"/>
      <c r="SDZ18" s="17"/>
      <c r="SEA18" s="17"/>
      <c r="SEB18" s="11"/>
      <c r="SEC18" s="11"/>
      <c r="SED18" s="11"/>
      <c r="SEE18" s="11"/>
      <c r="SEF18" s="12"/>
      <c r="SEG18" s="11"/>
      <c r="SEH18" s="18"/>
      <c r="SEI18" s="17"/>
      <c r="SEJ18" s="17"/>
      <c r="SEK18" s="17"/>
      <c r="SEL18" s="11"/>
      <c r="SEM18" s="11"/>
      <c r="SEN18" s="11"/>
      <c r="SEO18" s="11"/>
      <c r="SEP18" s="12"/>
      <c r="SEQ18" s="11"/>
      <c r="SER18" s="18"/>
      <c r="SES18" s="17"/>
      <c r="SET18" s="17"/>
      <c r="SEU18" s="17"/>
      <c r="SEV18" s="11"/>
      <c r="SEW18" s="11"/>
      <c r="SEX18" s="11"/>
      <c r="SEY18" s="11"/>
      <c r="SEZ18" s="12"/>
      <c r="SFA18" s="11"/>
      <c r="SFB18" s="18"/>
      <c r="SFC18" s="17"/>
      <c r="SFD18" s="17"/>
      <c r="SFE18" s="17"/>
      <c r="SFF18" s="11"/>
      <c r="SFG18" s="11"/>
      <c r="SFH18" s="11"/>
      <c r="SFI18" s="11"/>
      <c r="SFJ18" s="12"/>
      <c r="SFK18" s="11"/>
      <c r="SFL18" s="18"/>
      <c r="SFM18" s="17"/>
      <c r="SFN18" s="17"/>
      <c r="SFO18" s="17"/>
      <c r="SFP18" s="11"/>
      <c r="SFQ18" s="11"/>
      <c r="SFR18" s="11"/>
      <c r="SFS18" s="11"/>
      <c r="SFT18" s="12"/>
      <c r="SFU18" s="11"/>
      <c r="SFV18" s="18"/>
      <c r="SFW18" s="17"/>
      <c r="SFX18" s="17"/>
      <c r="SFY18" s="17"/>
      <c r="SFZ18" s="11"/>
      <c r="SGA18" s="11"/>
      <c r="SGB18" s="11"/>
      <c r="SGC18" s="11"/>
      <c r="SGD18" s="12"/>
      <c r="SGE18" s="11"/>
      <c r="SGF18" s="18"/>
      <c r="SGG18" s="17"/>
      <c r="SGH18" s="17"/>
      <c r="SGI18" s="17"/>
      <c r="SGJ18" s="11"/>
      <c r="SGK18" s="11"/>
      <c r="SGL18" s="11"/>
      <c r="SGM18" s="11"/>
      <c r="SGN18" s="12"/>
      <c r="SGO18" s="11"/>
      <c r="SGP18" s="18"/>
      <c r="SGQ18" s="17"/>
      <c r="SGR18" s="17"/>
      <c r="SGS18" s="17"/>
      <c r="SGT18" s="11"/>
      <c r="SGU18" s="11"/>
      <c r="SGV18" s="11"/>
      <c r="SGW18" s="11"/>
      <c r="SGX18" s="12"/>
      <c r="SGY18" s="11"/>
      <c r="SGZ18" s="18"/>
      <c r="SHA18" s="17"/>
      <c r="SHB18" s="17"/>
      <c r="SHC18" s="17"/>
      <c r="SHD18" s="11"/>
      <c r="SHE18" s="11"/>
      <c r="SHF18" s="11"/>
      <c r="SHG18" s="11"/>
      <c r="SHH18" s="12"/>
      <c r="SHI18" s="11"/>
      <c r="SHJ18" s="18"/>
      <c r="SHK18" s="17"/>
      <c r="SHL18" s="17"/>
      <c r="SHM18" s="17"/>
      <c r="SHN18" s="11"/>
      <c r="SHO18" s="11"/>
      <c r="SHP18" s="11"/>
      <c r="SHQ18" s="11"/>
      <c r="SHR18" s="12"/>
      <c r="SHS18" s="11"/>
      <c r="SHT18" s="18"/>
      <c r="SHU18" s="17"/>
      <c r="SHV18" s="17"/>
      <c r="SHW18" s="17"/>
      <c r="SHX18" s="11"/>
      <c r="SHY18" s="11"/>
      <c r="SHZ18" s="11"/>
      <c r="SIA18" s="11"/>
      <c r="SIB18" s="12"/>
      <c r="SIC18" s="11"/>
      <c r="SID18" s="18"/>
      <c r="SIE18" s="17"/>
      <c r="SIF18" s="17"/>
      <c r="SIG18" s="17"/>
      <c r="SIH18" s="11"/>
      <c r="SII18" s="11"/>
      <c r="SIJ18" s="11"/>
      <c r="SIK18" s="11"/>
      <c r="SIL18" s="12"/>
      <c r="SIM18" s="11"/>
      <c r="SIN18" s="18"/>
      <c r="SIO18" s="17"/>
      <c r="SIP18" s="17"/>
      <c r="SIQ18" s="17"/>
      <c r="SIR18" s="11"/>
      <c r="SIS18" s="11"/>
      <c r="SIT18" s="11"/>
      <c r="SIU18" s="11"/>
      <c r="SIV18" s="12"/>
      <c r="SIW18" s="11"/>
      <c r="SIX18" s="18"/>
      <c r="SIY18" s="17"/>
      <c r="SIZ18" s="17"/>
      <c r="SJA18" s="17"/>
      <c r="SJB18" s="11"/>
      <c r="SJC18" s="11"/>
      <c r="SJD18" s="11"/>
      <c r="SJE18" s="11"/>
      <c r="SJF18" s="12"/>
      <c r="SJG18" s="11"/>
      <c r="SJH18" s="18"/>
      <c r="SJI18" s="17"/>
      <c r="SJJ18" s="17"/>
      <c r="SJK18" s="17"/>
      <c r="SJL18" s="11"/>
      <c r="SJM18" s="11"/>
      <c r="SJN18" s="11"/>
      <c r="SJO18" s="11"/>
      <c r="SJP18" s="12"/>
      <c r="SJQ18" s="11"/>
      <c r="SJR18" s="18"/>
      <c r="SJS18" s="17"/>
      <c r="SJT18" s="17"/>
      <c r="SJU18" s="17"/>
      <c r="SJV18" s="11"/>
      <c r="SJW18" s="11"/>
      <c r="SJX18" s="11"/>
      <c r="SJY18" s="11"/>
      <c r="SJZ18" s="12"/>
      <c r="SKA18" s="11"/>
      <c r="SKB18" s="18"/>
      <c r="SKC18" s="17"/>
      <c r="SKD18" s="17"/>
      <c r="SKE18" s="17"/>
      <c r="SKF18" s="11"/>
      <c r="SKG18" s="11"/>
      <c r="SKH18" s="11"/>
      <c r="SKI18" s="11"/>
      <c r="SKJ18" s="12"/>
      <c r="SKK18" s="11"/>
      <c r="SKL18" s="18"/>
      <c r="SKM18" s="17"/>
      <c r="SKN18" s="17"/>
      <c r="SKO18" s="17"/>
      <c r="SKP18" s="11"/>
      <c r="SKQ18" s="11"/>
      <c r="SKR18" s="11"/>
      <c r="SKS18" s="11"/>
      <c r="SKT18" s="12"/>
      <c r="SKU18" s="11"/>
      <c r="SKV18" s="18"/>
      <c r="SKW18" s="17"/>
      <c r="SKX18" s="17"/>
      <c r="SKY18" s="17"/>
      <c r="SKZ18" s="11"/>
      <c r="SLA18" s="11"/>
      <c r="SLB18" s="11"/>
      <c r="SLC18" s="11"/>
      <c r="SLD18" s="12"/>
      <c r="SLE18" s="11"/>
      <c r="SLF18" s="18"/>
      <c r="SLG18" s="17"/>
      <c r="SLH18" s="17"/>
      <c r="SLI18" s="17"/>
      <c r="SLJ18" s="11"/>
      <c r="SLK18" s="11"/>
      <c r="SLL18" s="11"/>
      <c r="SLM18" s="11"/>
      <c r="SLN18" s="12"/>
      <c r="SLO18" s="11"/>
      <c r="SLP18" s="18"/>
      <c r="SLQ18" s="17"/>
      <c r="SLR18" s="17"/>
      <c r="SLS18" s="17"/>
      <c r="SLT18" s="11"/>
      <c r="SLU18" s="11"/>
      <c r="SLV18" s="11"/>
      <c r="SLW18" s="11"/>
      <c r="SLX18" s="12"/>
      <c r="SLY18" s="11"/>
      <c r="SLZ18" s="18"/>
      <c r="SMA18" s="17"/>
      <c r="SMB18" s="17"/>
      <c r="SMC18" s="17"/>
      <c r="SMD18" s="11"/>
      <c r="SME18" s="11"/>
      <c r="SMF18" s="11"/>
      <c r="SMG18" s="11"/>
      <c r="SMH18" s="12"/>
      <c r="SMI18" s="11"/>
      <c r="SMJ18" s="18"/>
      <c r="SMK18" s="17"/>
      <c r="SML18" s="17"/>
      <c r="SMM18" s="17"/>
      <c r="SMN18" s="11"/>
      <c r="SMO18" s="11"/>
      <c r="SMP18" s="11"/>
      <c r="SMQ18" s="11"/>
      <c r="SMR18" s="12"/>
      <c r="SMS18" s="11"/>
      <c r="SMT18" s="18"/>
      <c r="SMU18" s="17"/>
      <c r="SMV18" s="17"/>
      <c r="SMW18" s="17"/>
      <c r="SMX18" s="11"/>
      <c r="SMY18" s="11"/>
      <c r="SMZ18" s="11"/>
      <c r="SNA18" s="11"/>
      <c r="SNB18" s="12"/>
      <c r="SNC18" s="11"/>
      <c r="SND18" s="18"/>
      <c r="SNE18" s="17"/>
      <c r="SNF18" s="17"/>
      <c r="SNG18" s="17"/>
      <c r="SNH18" s="11"/>
      <c r="SNI18" s="11"/>
      <c r="SNJ18" s="11"/>
      <c r="SNK18" s="11"/>
      <c r="SNL18" s="12"/>
      <c r="SNM18" s="11"/>
      <c r="SNN18" s="18"/>
      <c r="SNO18" s="17"/>
      <c r="SNP18" s="17"/>
      <c r="SNQ18" s="17"/>
      <c r="SNR18" s="11"/>
      <c r="SNS18" s="11"/>
      <c r="SNT18" s="11"/>
      <c r="SNU18" s="11"/>
      <c r="SNV18" s="12"/>
      <c r="SNW18" s="11"/>
      <c r="SNX18" s="18"/>
      <c r="SNY18" s="17"/>
      <c r="SNZ18" s="17"/>
      <c r="SOA18" s="17"/>
      <c r="SOB18" s="11"/>
      <c r="SOC18" s="11"/>
      <c r="SOD18" s="11"/>
      <c r="SOE18" s="11"/>
      <c r="SOF18" s="12"/>
      <c r="SOG18" s="11"/>
      <c r="SOH18" s="18"/>
      <c r="SOI18" s="17"/>
      <c r="SOJ18" s="17"/>
      <c r="SOK18" s="17"/>
      <c r="SOL18" s="11"/>
      <c r="SOM18" s="11"/>
      <c r="SON18" s="11"/>
      <c r="SOO18" s="11"/>
      <c r="SOP18" s="12"/>
      <c r="SOQ18" s="11"/>
      <c r="SOR18" s="18"/>
      <c r="SOS18" s="17"/>
      <c r="SOT18" s="17"/>
      <c r="SOU18" s="17"/>
      <c r="SOV18" s="11"/>
      <c r="SOW18" s="11"/>
      <c r="SOX18" s="11"/>
      <c r="SOY18" s="11"/>
      <c r="SOZ18" s="12"/>
      <c r="SPA18" s="11"/>
      <c r="SPB18" s="18"/>
      <c r="SPC18" s="17"/>
      <c r="SPD18" s="17"/>
      <c r="SPE18" s="17"/>
      <c r="SPF18" s="11"/>
      <c r="SPG18" s="11"/>
      <c r="SPH18" s="11"/>
      <c r="SPI18" s="11"/>
      <c r="SPJ18" s="12"/>
      <c r="SPK18" s="11"/>
      <c r="SPL18" s="18"/>
      <c r="SPM18" s="17"/>
      <c r="SPN18" s="17"/>
      <c r="SPO18" s="17"/>
      <c r="SPP18" s="11"/>
      <c r="SPQ18" s="11"/>
      <c r="SPR18" s="11"/>
      <c r="SPS18" s="11"/>
      <c r="SPT18" s="12"/>
      <c r="SPU18" s="11"/>
      <c r="SPV18" s="18"/>
      <c r="SPW18" s="17"/>
      <c r="SPX18" s="17"/>
      <c r="SPY18" s="17"/>
      <c r="SPZ18" s="11"/>
      <c r="SQA18" s="11"/>
      <c r="SQB18" s="11"/>
      <c r="SQC18" s="11"/>
      <c r="SQD18" s="12"/>
      <c r="SQE18" s="11"/>
      <c r="SQF18" s="18"/>
      <c r="SQG18" s="17"/>
      <c r="SQH18" s="17"/>
      <c r="SQI18" s="17"/>
      <c r="SQJ18" s="11"/>
      <c r="SQK18" s="11"/>
      <c r="SQL18" s="11"/>
      <c r="SQM18" s="11"/>
      <c r="SQN18" s="12"/>
      <c r="SQO18" s="11"/>
      <c r="SQP18" s="18"/>
      <c r="SQQ18" s="17"/>
      <c r="SQR18" s="17"/>
      <c r="SQS18" s="17"/>
      <c r="SQT18" s="11"/>
      <c r="SQU18" s="11"/>
      <c r="SQV18" s="11"/>
      <c r="SQW18" s="11"/>
      <c r="SQX18" s="12"/>
      <c r="SQY18" s="11"/>
      <c r="SQZ18" s="18"/>
      <c r="SRA18" s="17"/>
      <c r="SRB18" s="17"/>
      <c r="SRC18" s="17"/>
      <c r="SRD18" s="11"/>
      <c r="SRE18" s="11"/>
      <c r="SRF18" s="11"/>
      <c r="SRG18" s="11"/>
      <c r="SRH18" s="12"/>
      <c r="SRI18" s="11"/>
      <c r="SRJ18" s="18"/>
      <c r="SRK18" s="17"/>
      <c r="SRL18" s="17"/>
      <c r="SRM18" s="17"/>
      <c r="SRN18" s="11"/>
      <c r="SRO18" s="11"/>
      <c r="SRP18" s="11"/>
      <c r="SRQ18" s="11"/>
      <c r="SRR18" s="12"/>
      <c r="SRS18" s="11"/>
      <c r="SRT18" s="18"/>
      <c r="SRU18" s="17"/>
      <c r="SRV18" s="17"/>
      <c r="SRW18" s="17"/>
      <c r="SRX18" s="11"/>
      <c r="SRY18" s="11"/>
      <c r="SRZ18" s="11"/>
      <c r="SSA18" s="11"/>
      <c r="SSB18" s="12"/>
      <c r="SSC18" s="11"/>
      <c r="SSD18" s="18"/>
      <c r="SSE18" s="17"/>
      <c r="SSF18" s="17"/>
      <c r="SSG18" s="17"/>
      <c r="SSH18" s="11"/>
      <c r="SSI18" s="11"/>
      <c r="SSJ18" s="11"/>
      <c r="SSK18" s="11"/>
      <c r="SSL18" s="12"/>
      <c r="SSM18" s="11"/>
      <c r="SSN18" s="18"/>
      <c r="SSO18" s="17"/>
      <c r="SSP18" s="17"/>
      <c r="SSQ18" s="17"/>
      <c r="SSR18" s="11"/>
      <c r="SSS18" s="11"/>
      <c r="SST18" s="11"/>
      <c r="SSU18" s="11"/>
      <c r="SSV18" s="12"/>
      <c r="SSW18" s="11"/>
      <c r="SSX18" s="18"/>
      <c r="SSY18" s="17"/>
      <c r="SSZ18" s="17"/>
      <c r="STA18" s="17"/>
      <c r="STB18" s="11"/>
      <c r="STC18" s="11"/>
      <c r="STD18" s="11"/>
      <c r="STE18" s="11"/>
      <c r="STF18" s="12"/>
      <c r="STG18" s="11"/>
      <c r="STH18" s="18"/>
      <c r="STI18" s="17"/>
      <c r="STJ18" s="17"/>
      <c r="STK18" s="17"/>
      <c r="STL18" s="11"/>
      <c r="STM18" s="11"/>
      <c r="STN18" s="11"/>
      <c r="STO18" s="11"/>
      <c r="STP18" s="12"/>
      <c r="STQ18" s="11"/>
      <c r="STR18" s="18"/>
      <c r="STS18" s="17"/>
      <c r="STT18" s="17"/>
      <c r="STU18" s="17"/>
      <c r="STV18" s="11"/>
      <c r="STW18" s="11"/>
      <c r="STX18" s="11"/>
      <c r="STY18" s="11"/>
      <c r="STZ18" s="12"/>
      <c r="SUA18" s="11"/>
      <c r="SUB18" s="18"/>
      <c r="SUC18" s="17"/>
      <c r="SUD18" s="17"/>
      <c r="SUE18" s="17"/>
      <c r="SUF18" s="11"/>
      <c r="SUG18" s="11"/>
      <c r="SUH18" s="11"/>
      <c r="SUI18" s="11"/>
      <c r="SUJ18" s="12"/>
      <c r="SUK18" s="11"/>
      <c r="SUL18" s="18"/>
      <c r="SUM18" s="17"/>
      <c r="SUN18" s="17"/>
      <c r="SUO18" s="17"/>
      <c r="SUP18" s="11"/>
      <c r="SUQ18" s="11"/>
      <c r="SUR18" s="11"/>
      <c r="SUS18" s="11"/>
      <c r="SUT18" s="12"/>
      <c r="SUU18" s="11"/>
      <c r="SUV18" s="18"/>
      <c r="SUW18" s="17"/>
      <c r="SUX18" s="17"/>
      <c r="SUY18" s="17"/>
      <c r="SUZ18" s="11"/>
      <c r="SVA18" s="11"/>
      <c r="SVB18" s="11"/>
      <c r="SVC18" s="11"/>
      <c r="SVD18" s="12"/>
      <c r="SVE18" s="11"/>
      <c r="SVF18" s="18"/>
      <c r="SVG18" s="17"/>
      <c r="SVH18" s="17"/>
      <c r="SVI18" s="17"/>
      <c r="SVJ18" s="11"/>
      <c r="SVK18" s="11"/>
      <c r="SVL18" s="11"/>
      <c r="SVM18" s="11"/>
      <c r="SVN18" s="12"/>
      <c r="SVO18" s="11"/>
      <c r="SVP18" s="18"/>
      <c r="SVQ18" s="17"/>
      <c r="SVR18" s="17"/>
      <c r="SVS18" s="17"/>
      <c r="SVT18" s="11"/>
      <c r="SVU18" s="11"/>
      <c r="SVV18" s="11"/>
      <c r="SVW18" s="11"/>
      <c r="SVX18" s="12"/>
      <c r="SVY18" s="11"/>
      <c r="SVZ18" s="18"/>
      <c r="SWA18" s="17"/>
      <c r="SWB18" s="17"/>
      <c r="SWC18" s="17"/>
      <c r="SWD18" s="11"/>
      <c r="SWE18" s="11"/>
      <c r="SWF18" s="11"/>
      <c r="SWG18" s="11"/>
      <c r="SWH18" s="12"/>
      <c r="SWI18" s="11"/>
      <c r="SWJ18" s="18"/>
      <c r="SWK18" s="17"/>
      <c r="SWL18" s="17"/>
      <c r="SWM18" s="17"/>
      <c r="SWN18" s="11"/>
      <c r="SWO18" s="11"/>
      <c r="SWP18" s="11"/>
      <c r="SWQ18" s="11"/>
      <c r="SWR18" s="12"/>
      <c r="SWS18" s="11"/>
      <c r="SWT18" s="18"/>
      <c r="SWU18" s="17"/>
      <c r="SWV18" s="17"/>
      <c r="SWW18" s="17"/>
      <c r="SWX18" s="11"/>
      <c r="SWY18" s="11"/>
      <c r="SWZ18" s="11"/>
      <c r="SXA18" s="11"/>
      <c r="SXB18" s="12"/>
      <c r="SXC18" s="11"/>
      <c r="SXD18" s="18"/>
      <c r="SXE18" s="17"/>
      <c r="SXF18" s="17"/>
      <c r="SXG18" s="17"/>
      <c r="SXH18" s="11"/>
      <c r="SXI18" s="11"/>
      <c r="SXJ18" s="11"/>
      <c r="SXK18" s="11"/>
      <c r="SXL18" s="12"/>
      <c r="SXM18" s="11"/>
      <c r="SXN18" s="18"/>
      <c r="SXO18" s="17"/>
      <c r="SXP18" s="17"/>
      <c r="SXQ18" s="17"/>
      <c r="SXR18" s="11"/>
      <c r="SXS18" s="11"/>
      <c r="SXT18" s="11"/>
      <c r="SXU18" s="11"/>
      <c r="SXV18" s="12"/>
      <c r="SXW18" s="11"/>
      <c r="SXX18" s="18"/>
      <c r="SXY18" s="17"/>
      <c r="SXZ18" s="17"/>
      <c r="SYA18" s="17"/>
      <c r="SYB18" s="11"/>
      <c r="SYC18" s="11"/>
      <c r="SYD18" s="11"/>
      <c r="SYE18" s="11"/>
      <c r="SYF18" s="12"/>
      <c r="SYG18" s="11"/>
      <c r="SYH18" s="18"/>
      <c r="SYI18" s="17"/>
      <c r="SYJ18" s="17"/>
      <c r="SYK18" s="17"/>
      <c r="SYL18" s="11"/>
      <c r="SYM18" s="11"/>
      <c r="SYN18" s="11"/>
      <c r="SYO18" s="11"/>
      <c r="SYP18" s="12"/>
      <c r="SYQ18" s="11"/>
      <c r="SYR18" s="18"/>
      <c r="SYS18" s="17"/>
      <c r="SYT18" s="17"/>
      <c r="SYU18" s="17"/>
      <c r="SYV18" s="11"/>
      <c r="SYW18" s="11"/>
      <c r="SYX18" s="11"/>
      <c r="SYY18" s="11"/>
      <c r="SYZ18" s="12"/>
      <c r="SZA18" s="11"/>
      <c r="SZB18" s="18"/>
      <c r="SZC18" s="17"/>
      <c r="SZD18" s="17"/>
      <c r="SZE18" s="17"/>
      <c r="SZF18" s="11"/>
      <c r="SZG18" s="11"/>
      <c r="SZH18" s="11"/>
      <c r="SZI18" s="11"/>
      <c r="SZJ18" s="12"/>
      <c r="SZK18" s="11"/>
      <c r="SZL18" s="18"/>
      <c r="SZM18" s="17"/>
      <c r="SZN18" s="17"/>
      <c r="SZO18" s="17"/>
      <c r="SZP18" s="11"/>
      <c r="SZQ18" s="11"/>
      <c r="SZR18" s="11"/>
      <c r="SZS18" s="11"/>
      <c r="SZT18" s="12"/>
      <c r="SZU18" s="11"/>
      <c r="SZV18" s="18"/>
      <c r="SZW18" s="17"/>
      <c r="SZX18" s="17"/>
      <c r="SZY18" s="17"/>
      <c r="SZZ18" s="11"/>
      <c r="TAA18" s="11"/>
      <c r="TAB18" s="11"/>
      <c r="TAC18" s="11"/>
      <c r="TAD18" s="12"/>
      <c r="TAE18" s="11"/>
      <c r="TAF18" s="18"/>
      <c r="TAG18" s="17"/>
      <c r="TAH18" s="17"/>
      <c r="TAI18" s="17"/>
      <c r="TAJ18" s="11"/>
      <c r="TAK18" s="11"/>
      <c r="TAL18" s="11"/>
      <c r="TAM18" s="11"/>
      <c r="TAN18" s="12"/>
      <c r="TAO18" s="11"/>
      <c r="TAP18" s="18"/>
      <c r="TAQ18" s="17"/>
      <c r="TAR18" s="17"/>
      <c r="TAS18" s="17"/>
      <c r="TAT18" s="11"/>
      <c r="TAU18" s="11"/>
      <c r="TAV18" s="11"/>
      <c r="TAW18" s="11"/>
      <c r="TAX18" s="12"/>
      <c r="TAY18" s="11"/>
      <c r="TAZ18" s="18"/>
      <c r="TBA18" s="17"/>
      <c r="TBB18" s="17"/>
      <c r="TBC18" s="17"/>
      <c r="TBD18" s="11"/>
      <c r="TBE18" s="11"/>
      <c r="TBF18" s="11"/>
      <c r="TBG18" s="11"/>
      <c r="TBH18" s="12"/>
      <c r="TBI18" s="11"/>
      <c r="TBJ18" s="18"/>
      <c r="TBK18" s="17"/>
      <c r="TBL18" s="17"/>
      <c r="TBM18" s="17"/>
      <c r="TBN18" s="11"/>
      <c r="TBO18" s="11"/>
      <c r="TBP18" s="11"/>
      <c r="TBQ18" s="11"/>
      <c r="TBR18" s="12"/>
      <c r="TBS18" s="11"/>
      <c r="TBT18" s="18"/>
      <c r="TBU18" s="17"/>
      <c r="TBV18" s="17"/>
      <c r="TBW18" s="17"/>
      <c r="TBX18" s="11"/>
      <c r="TBY18" s="11"/>
      <c r="TBZ18" s="11"/>
      <c r="TCA18" s="11"/>
      <c r="TCB18" s="12"/>
      <c r="TCC18" s="11"/>
      <c r="TCD18" s="18"/>
      <c r="TCE18" s="17"/>
      <c r="TCF18" s="17"/>
      <c r="TCG18" s="17"/>
      <c r="TCH18" s="11"/>
      <c r="TCI18" s="11"/>
      <c r="TCJ18" s="11"/>
      <c r="TCK18" s="11"/>
      <c r="TCL18" s="12"/>
      <c r="TCM18" s="11"/>
      <c r="TCN18" s="18"/>
      <c r="TCO18" s="17"/>
      <c r="TCP18" s="17"/>
      <c r="TCQ18" s="17"/>
      <c r="TCR18" s="11"/>
      <c r="TCS18" s="11"/>
      <c r="TCT18" s="11"/>
      <c r="TCU18" s="11"/>
      <c r="TCV18" s="12"/>
      <c r="TCW18" s="11"/>
      <c r="TCX18" s="18"/>
      <c r="TCY18" s="17"/>
      <c r="TCZ18" s="17"/>
      <c r="TDA18" s="17"/>
      <c r="TDB18" s="11"/>
      <c r="TDC18" s="11"/>
      <c r="TDD18" s="11"/>
      <c r="TDE18" s="11"/>
      <c r="TDF18" s="12"/>
      <c r="TDG18" s="11"/>
      <c r="TDH18" s="18"/>
      <c r="TDI18" s="17"/>
      <c r="TDJ18" s="17"/>
      <c r="TDK18" s="17"/>
      <c r="TDL18" s="11"/>
      <c r="TDM18" s="11"/>
      <c r="TDN18" s="11"/>
      <c r="TDO18" s="11"/>
      <c r="TDP18" s="12"/>
      <c r="TDQ18" s="11"/>
      <c r="TDR18" s="18"/>
      <c r="TDS18" s="17"/>
      <c r="TDT18" s="17"/>
      <c r="TDU18" s="17"/>
      <c r="TDV18" s="11"/>
      <c r="TDW18" s="11"/>
      <c r="TDX18" s="11"/>
      <c r="TDY18" s="11"/>
      <c r="TDZ18" s="12"/>
      <c r="TEA18" s="11"/>
      <c r="TEB18" s="18"/>
      <c r="TEC18" s="17"/>
      <c r="TED18" s="17"/>
      <c r="TEE18" s="17"/>
      <c r="TEF18" s="11"/>
      <c r="TEG18" s="11"/>
      <c r="TEH18" s="11"/>
      <c r="TEI18" s="11"/>
      <c r="TEJ18" s="12"/>
      <c r="TEK18" s="11"/>
      <c r="TEL18" s="18"/>
      <c r="TEM18" s="17"/>
      <c r="TEN18" s="17"/>
      <c r="TEO18" s="17"/>
      <c r="TEP18" s="11"/>
      <c r="TEQ18" s="11"/>
      <c r="TER18" s="11"/>
      <c r="TES18" s="11"/>
      <c r="TET18" s="12"/>
      <c r="TEU18" s="11"/>
      <c r="TEV18" s="18"/>
      <c r="TEW18" s="17"/>
      <c r="TEX18" s="17"/>
      <c r="TEY18" s="17"/>
      <c r="TEZ18" s="11"/>
      <c r="TFA18" s="11"/>
      <c r="TFB18" s="11"/>
      <c r="TFC18" s="11"/>
      <c r="TFD18" s="12"/>
      <c r="TFE18" s="11"/>
      <c r="TFF18" s="18"/>
      <c r="TFG18" s="17"/>
      <c r="TFH18" s="17"/>
      <c r="TFI18" s="17"/>
      <c r="TFJ18" s="11"/>
      <c r="TFK18" s="11"/>
      <c r="TFL18" s="11"/>
      <c r="TFM18" s="11"/>
      <c r="TFN18" s="12"/>
      <c r="TFO18" s="11"/>
      <c r="TFP18" s="18"/>
      <c r="TFQ18" s="17"/>
      <c r="TFR18" s="17"/>
      <c r="TFS18" s="17"/>
      <c r="TFT18" s="11"/>
      <c r="TFU18" s="11"/>
      <c r="TFV18" s="11"/>
      <c r="TFW18" s="11"/>
      <c r="TFX18" s="12"/>
      <c r="TFY18" s="11"/>
      <c r="TFZ18" s="18"/>
      <c r="TGA18" s="17"/>
      <c r="TGB18" s="17"/>
      <c r="TGC18" s="17"/>
      <c r="TGD18" s="11"/>
      <c r="TGE18" s="11"/>
      <c r="TGF18" s="11"/>
      <c r="TGG18" s="11"/>
      <c r="TGH18" s="12"/>
      <c r="TGI18" s="11"/>
      <c r="TGJ18" s="18"/>
      <c r="TGK18" s="17"/>
      <c r="TGL18" s="17"/>
      <c r="TGM18" s="17"/>
      <c r="TGN18" s="11"/>
      <c r="TGO18" s="11"/>
      <c r="TGP18" s="11"/>
      <c r="TGQ18" s="11"/>
      <c r="TGR18" s="12"/>
      <c r="TGS18" s="11"/>
      <c r="TGT18" s="18"/>
      <c r="TGU18" s="17"/>
      <c r="TGV18" s="17"/>
      <c r="TGW18" s="17"/>
      <c r="TGX18" s="11"/>
      <c r="TGY18" s="11"/>
      <c r="TGZ18" s="11"/>
      <c r="THA18" s="11"/>
      <c r="THB18" s="12"/>
      <c r="THC18" s="11"/>
      <c r="THD18" s="18"/>
      <c r="THE18" s="17"/>
      <c r="THF18" s="17"/>
      <c r="THG18" s="17"/>
      <c r="THH18" s="11"/>
      <c r="THI18" s="11"/>
      <c r="THJ18" s="11"/>
      <c r="THK18" s="11"/>
      <c r="THL18" s="12"/>
      <c r="THM18" s="11"/>
      <c r="THN18" s="18"/>
      <c r="THO18" s="17"/>
      <c r="THP18" s="17"/>
      <c r="THQ18" s="17"/>
      <c r="THR18" s="11"/>
      <c r="THS18" s="11"/>
      <c r="THT18" s="11"/>
      <c r="THU18" s="11"/>
      <c r="THV18" s="12"/>
      <c r="THW18" s="11"/>
      <c r="THX18" s="18"/>
      <c r="THY18" s="17"/>
      <c r="THZ18" s="17"/>
      <c r="TIA18" s="17"/>
      <c r="TIB18" s="11"/>
      <c r="TIC18" s="11"/>
      <c r="TID18" s="11"/>
      <c r="TIE18" s="11"/>
      <c r="TIF18" s="12"/>
      <c r="TIG18" s="11"/>
      <c r="TIH18" s="18"/>
      <c r="TII18" s="17"/>
      <c r="TIJ18" s="17"/>
      <c r="TIK18" s="17"/>
      <c r="TIL18" s="11"/>
      <c r="TIM18" s="11"/>
      <c r="TIN18" s="11"/>
      <c r="TIO18" s="11"/>
      <c r="TIP18" s="12"/>
      <c r="TIQ18" s="11"/>
      <c r="TIR18" s="18"/>
      <c r="TIS18" s="17"/>
      <c r="TIT18" s="17"/>
      <c r="TIU18" s="17"/>
      <c r="TIV18" s="11"/>
      <c r="TIW18" s="11"/>
      <c r="TIX18" s="11"/>
      <c r="TIY18" s="11"/>
      <c r="TIZ18" s="12"/>
      <c r="TJA18" s="11"/>
      <c r="TJB18" s="18"/>
      <c r="TJC18" s="17"/>
      <c r="TJD18" s="17"/>
      <c r="TJE18" s="17"/>
      <c r="TJF18" s="11"/>
      <c r="TJG18" s="11"/>
      <c r="TJH18" s="11"/>
      <c r="TJI18" s="11"/>
      <c r="TJJ18" s="12"/>
      <c r="TJK18" s="11"/>
      <c r="TJL18" s="18"/>
      <c r="TJM18" s="17"/>
      <c r="TJN18" s="17"/>
      <c r="TJO18" s="17"/>
      <c r="TJP18" s="11"/>
      <c r="TJQ18" s="11"/>
      <c r="TJR18" s="11"/>
      <c r="TJS18" s="11"/>
      <c r="TJT18" s="12"/>
      <c r="TJU18" s="11"/>
      <c r="TJV18" s="18"/>
      <c r="TJW18" s="17"/>
      <c r="TJX18" s="17"/>
      <c r="TJY18" s="17"/>
      <c r="TJZ18" s="11"/>
      <c r="TKA18" s="11"/>
      <c r="TKB18" s="11"/>
      <c r="TKC18" s="11"/>
      <c r="TKD18" s="12"/>
      <c r="TKE18" s="11"/>
      <c r="TKF18" s="18"/>
      <c r="TKG18" s="17"/>
      <c r="TKH18" s="17"/>
      <c r="TKI18" s="17"/>
      <c r="TKJ18" s="11"/>
      <c r="TKK18" s="11"/>
      <c r="TKL18" s="11"/>
      <c r="TKM18" s="11"/>
      <c r="TKN18" s="12"/>
      <c r="TKO18" s="11"/>
      <c r="TKP18" s="18"/>
      <c r="TKQ18" s="17"/>
      <c r="TKR18" s="17"/>
      <c r="TKS18" s="17"/>
      <c r="TKT18" s="11"/>
      <c r="TKU18" s="11"/>
      <c r="TKV18" s="11"/>
      <c r="TKW18" s="11"/>
      <c r="TKX18" s="12"/>
      <c r="TKY18" s="11"/>
      <c r="TKZ18" s="18"/>
      <c r="TLA18" s="17"/>
      <c r="TLB18" s="17"/>
      <c r="TLC18" s="17"/>
      <c r="TLD18" s="11"/>
      <c r="TLE18" s="11"/>
      <c r="TLF18" s="11"/>
      <c r="TLG18" s="11"/>
      <c r="TLH18" s="12"/>
      <c r="TLI18" s="11"/>
      <c r="TLJ18" s="18"/>
      <c r="TLK18" s="17"/>
      <c r="TLL18" s="17"/>
      <c r="TLM18" s="17"/>
      <c r="TLN18" s="11"/>
      <c r="TLO18" s="11"/>
      <c r="TLP18" s="11"/>
      <c r="TLQ18" s="11"/>
      <c r="TLR18" s="12"/>
      <c r="TLS18" s="11"/>
      <c r="TLT18" s="18"/>
      <c r="TLU18" s="17"/>
      <c r="TLV18" s="17"/>
      <c r="TLW18" s="17"/>
      <c r="TLX18" s="11"/>
      <c r="TLY18" s="11"/>
      <c r="TLZ18" s="11"/>
      <c r="TMA18" s="11"/>
      <c r="TMB18" s="12"/>
      <c r="TMC18" s="11"/>
      <c r="TMD18" s="18"/>
      <c r="TME18" s="17"/>
      <c r="TMF18" s="17"/>
      <c r="TMG18" s="17"/>
      <c r="TMH18" s="11"/>
      <c r="TMI18" s="11"/>
      <c r="TMJ18" s="11"/>
      <c r="TMK18" s="11"/>
      <c r="TML18" s="12"/>
      <c r="TMM18" s="11"/>
      <c r="TMN18" s="18"/>
      <c r="TMO18" s="17"/>
      <c r="TMP18" s="17"/>
      <c r="TMQ18" s="17"/>
      <c r="TMR18" s="11"/>
      <c r="TMS18" s="11"/>
      <c r="TMT18" s="11"/>
      <c r="TMU18" s="11"/>
      <c r="TMV18" s="12"/>
      <c r="TMW18" s="11"/>
      <c r="TMX18" s="18"/>
      <c r="TMY18" s="17"/>
      <c r="TMZ18" s="17"/>
      <c r="TNA18" s="17"/>
      <c r="TNB18" s="11"/>
      <c r="TNC18" s="11"/>
      <c r="TND18" s="11"/>
      <c r="TNE18" s="11"/>
      <c r="TNF18" s="12"/>
      <c r="TNG18" s="11"/>
      <c r="TNH18" s="18"/>
      <c r="TNI18" s="17"/>
      <c r="TNJ18" s="17"/>
      <c r="TNK18" s="17"/>
      <c r="TNL18" s="11"/>
      <c r="TNM18" s="11"/>
      <c r="TNN18" s="11"/>
      <c r="TNO18" s="11"/>
      <c r="TNP18" s="12"/>
      <c r="TNQ18" s="11"/>
      <c r="TNR18" s="18"/>
      <c r="TNS18" s="17"/>
      <c r="TNT18" s="17"/>
      <c r="TNU18" s="17"/>
      <c r="TNV18" s="11"/>
      <c r="TNW18" s="11"/>
      <c r="TNX18" s="11"/>
      <c r="TNY18" s="11"/>
      <c r="TNZ18" s="12"/>
      <c r="TOA18" s="11"/>
      <c r="TOB18" s="18"/>
      <c r="TOC18" s="17"/>
      <c r="TOD18" s="17"/>
      <c r="TOE18" s="17"/>
      <c r="TOF18" s="11"/>
      <c r="TOG18" s="11"/>
      <c r="TOH18" s="11"/>
      <c r="TOI18" s="11"/>
      <c r="TOJ18" s="12"/>
      <c r="TOK18" s="11"/>
      <c r="TOL18" s="18"/>
      <c r="TOM18" s="17"/>
      <c r="TON18" s="17"/>
      <c r="TOO18" s="17"/>
      <c r="TOP18" s="11"/>
      <c r="TOQ18" s="11"/>
      <c r="TOR18" s="11"/>
      <c r="TOS18" s="11"/>
      <c r="TOT18" s="12"/>
      <c r="TOU18" s="11"/>
      <c r="TOV18" s="18"/>
      <c r="TOW18" s="17"/>
      <c r="TOX18" s="17"/>
      <c r="TOY18" s="17"/>
      <c r="TOZ18" s="11"/>
      <c r="TPA18" s="11"/>
      <c r="TPB18" s="11"/>
      <c r="TPC18" s="11"/>
      <c r="TPD18" s="12"/>
      <c r="TPE18" s="11"/>
      <c r="TPF18" s="18"/>
      <c r="TPG18" s="17"/>
      <c r="TPH18" s="17"/>
      <c r="TPI18" s="17"/>
      <c r="TPJ18" s="11"/>
      <c r="TPK18" s="11"/>
      <c r="TPL18" s="11"/>
      <c r="TPM18" s="11"/>
      <c r="TPN18" s="12"/>
      <c r="TPO18" s="11"/>
      <c r="TPP18" s="18"/>
      <c r="TPQ18" s="17"/>
      <c r="TPR18" s="17"/>
      <c r="TPS18" s="17"/>
      <c r="TPT18" s="11"/>
      <c r="TPU18" s="11"/>
      <c r="TPV18" s="11"/>
      <c r="TPW18" s="11"/>
      <c r="TPX18" s="12"/>
      <c r="TPY18" s="11"/>
      <c r="TPZ18" s="18"/>
      <c r="TQA18" s="17"/>
      <c r="TQB18" s="17"/>
      <c r="TQC18" s="17"/>
      <c r="TQD18" s="11"/>
      <c r="TQE18" s="11"/>
      <c r="TQF18" s="11"/>
      <c r="TQG18" s="11"/>
      <c r="TQH18" s="12"/>
      <c r="TQI18" s="11"/>
      <c r="TQJ18" s="18"/>
      <c r="TQK18" s="17"/>
      <c r="TQL18" s="17"/>
      <c r="TQM18" s="17"/>
      <c r="TQN18" s="11"/>
      <c r="TQO18" s="11"/>
      <c r="TQP18" s="11"/>
      <c r="TQQ18" s="11"/>
      <c r="TQR18" s="12"/>
      <c r="TQS18" s="11"/>
      <c r="TQT18" s="18"/>
      <c r="TQU18" s="17"/>
      <c r="TQV18" s="17"/>
      <c r="TQW18" s="17"/>
      <c r="TQX18" s="11"/>
      <c r="TQY18" s="11"/>
      <c r="TQZ18" s="11"/>
      <c r="TRA18" s="11"/>
      <c r="TRB18" s="12"/>
      <c r="TRC18" s="11"/>
      <c r="TRD18" s="18"/>
      <c r="TRE18" s="17"/>
      <c r="TRF18" s="17"/>
      <c r="TRG18" s="17"/>
      <c r="TRH18" s="11"/>
      <c r="TRI18" s="11"/>
      <c r="TRJ18" s="11"/>
      <c r="TRK18" s="11"/>
      <c r="TRL18" s="12"/>
      <c r="TRM18" s="11"/>
      <c r="TRN18" s="18"/>
      <c r="TRO18" s="17"/>
      <c r="TRP18" s="17"/>
      <c r="TRQ18" s="17"/>
      <c r="TRR18" s="11"/>
      <c r="TRS18" s="11"/>
      <c r="TRT18" s="11"/>
      <c r="TRU18" s="11"/>
      <c r="TRV18" s="12"/>
      <c r="TRW18" s="11"/>
      <c r="TRX18" s="18"/>
      <c r="TRY18" s="17"/>
      <c r="TRZ18" s="17"/>
      <c r="TSA18" s="17"/>
      <c r="TSB18" s="11"/>
      <c r="TSC18" s="11"/>
      <c r="TSD18" s="11"/>
      <c r="TSE18" s="11"/>
      <c r="TSF18" s="12"/>
      <c r="TSG18" s="11"/>
      <c r="TSH18" s="18"/>
      <c r="TSI18" s="17"/>
      <c r="TSJ18" s="17"/>
      <c r="TSK18" s="17"/>
      <c r="TSL18" s="11"/>
      <c r="TSM18" s="11"/>
      <c r="TSN18" s="11"/>
      <c r="TSO18" s="11"/>
      <c r="TSP18" s="12"/>
      <c r="TSQ18" s="11"/>
      <c r="TSR18" s="18"/>
      <c r="TSS18" s="17"/>
      <c r="TST18" s="17"/>
      <c r="TSU18" s="17"/>
      <c r="TSV18" s="11"/>
      <c r="TSW18" s="11"/>
      <c r="TSX18" s="11"/>
      <c r="TSY18" s="11"/>
      <c r="TSZ18" s="12"/>
      <c r="TTA18" s="11"/>
      <c r="TTB18" s="18"/>
      <c r="TTC18" s="17"/>
      <c r="TTD18" s="17"/>
      <c r="TTE18" s="17"/>
      <c r="TTF18" s="11"/>
      <c r="TTG18" s="11"/>
      <c r="TTH18" s="11"/>
      <c r="TTI18" s="11"/>
      <c r="TTJ18" s="12"/>
      <c r="TTK18" s="11"/>
      <c r="TTL18" s="18"/>
      <c r="TTM18" s="17"/>
      <c r="TTN18" s="17"/>
      <c r="TTO18" s="17"/>
      <c r="TTP18" s="11"/>
      <c r="TTQ18" s="11"/>
      <c r="TTR18" s="11"/>
      <c r="TTS18" s="11"/>
      <c r="TTT18" s="12"/>
      <c r="TTU18" s="11"/>
      <c r="TTV18" s="18"/>
      <c r="TTW18" s="17"/>
      <c r="TTX18" s="17"/>
      <c r="TTY18" s="17"/>
      <c r="TTZ18" s="11"/>
      <c r="TUA18" s="11"/>
      <c r="TUB18" s="11"/>
      <c r="TUC18" s="11"/>
      <c r="TUD18" s="12"/>
      <c r="TUE18" s="11"/>
      <c r="TUF18" s="18"/>
      <c r="TUG18" s="17"/>
      <c r="TUH18" s="17"/>
      <c r="TUI18" s="17"/>
      <c r="TUJ18" s="11"/>
      <c r="TUK18" s="11"/>
      <c r="TUL18" s="11"/>
      <c r="TUM18" s="11"/>
      <c r="TUN18" s="12"/>
      <c r="TUO18" s="11"/>
      <c r="TUP18" s="18"/>
      <c r="TUQ18" s="17"/>
      <c r="TUR18" s="17"/>
      <c r="TUS18" s="17"/>
      <c r="TUT18" s="11"/>
      <c r="TUU18" s="11"/>
      <c r="TUV18" s="11"/>
      <c r="TUW18" s="11"/>
      <c r="TUX18" s="12"/>
      <c r="TUY18" s="11"/>
      <c r="TUZ18" s="18"/>
      <c r="TVA18" s="17"/>
      <c r="TVB18" s="17"/>
      <c r="TVC18" s="17"/>
      <c r="TVD18" s="11"/>
      <c r="TVE18" s="11"/>
      <c r="TVF18" s="11"/>
      <c r="TVG18" s="11"/>
      <c r="TVH18" s="12"/>
      <c r="TVI18" s="11"/>
      <c r="TVJ18" s="18"/>
      <c r="TVK18" s="17"/>
      <c r="TVL18" s="17"/>
      <c r="TVM18" s="17"/>
      <c r="TVN18" s="11"/>
      <c r="TVO18" s="11"/>
      <c r="TVP18" s="11"/>
      <c r="TVQ18" s="11"/>
      <c r="TVR18" s="12"/>
      <c r="TVS18" s="11"/>
      <c r="TVT18" s="18"/>
      <c r="TVU18" s="17"/>
      <c r="TVV18" s="17"/>
      <c r="TVW18" s="17"/>
      <c r="TVX18" s="11"/>
      <c r="TVY18" s="11"/>
      <c r="TVZ18" s="11"/>
      <c r="TWA18" s="11"/>
      <c r="TWB18" s="12"/>
      <c r="TWC18" s="11"/>
      <c r="TWD18" s="18"/>
      <c r="TWE18" s="17"/>
      <c r="TWF18" s="17"/>
      <c r="TWG18" s="17"/>
      <c r="TWH18" s="11"/>
      <c r="TWI18" s="11"/>
      <c r="TWJ18" s="11"/>
      <c r="TWK18" s="11"/>
      <c r="TWL18" s="12"/>
      <c r="TWM18" s="11"/>
      <c r="TWN18" s="18"/>
      <c r="TWO18" s="17"/>
      <c r="TWP18" s="17"/>
      <c r="TWQ18" s="17"/>
      <c r="TWR18" s="11"/>
      <c r="TWS18" s="11"/>
      <c r="TWT18" s="11"/>
      <c r="TWU18" s="11"/>
      <c r="TWV18" s="12"/>
      <c r="TWW18" s="11"/>
      <c r="TWX18" s="18"/>
      <c r="TWY18" s="17"/>
      <c r="TWZ18" s="17"/>
      <c r="TXA18" s="17"/>
      <c r="TXB18" s="11"/>
      <c r="TXC18" s="11"/>
      <c r="TXD18" s="11"/>
      <c r="TXE18" s="11"/>
      <c r="TXF18" s="12"/>
      <c r="TXG18" s="11"/>
      <c r="TXH18" s="18"/>
      <c r="TXI18" s="17"/>
      <c r="TXJ18" s="17"/>
      <c r="TXK18" s="17"/>
      <c r="TXL18" s="11"/>
      <c r="TXM18" s="11"/>
      <c r="TXN18" s="11"/>
      <c r="TXO18" s="11"/>
      <c r="TXP18" s="12"/>
      <c r="TXQ18" s="11"/>
      <c r="TXR18" s="18"/>
      <c r="TXS18" s="17"/>
      <c r="TXT18" s="17"/>
      <c r="TXU18" s="17"/>
      <c r="TXV18" s="11"/>
      <c r="TXW18" s="11"/>
      <c r="TXX18" s="11"/>
      <c r="TXY18" s="11"/>
      <c r="TXZ18" s="12"/>
      <c r="TYA18" s="11"/>
      <c r="TYB18" s="18"/>
      <c r="TYC18" s="17"/>
      <c r="TYD18" s="17"/>
      <c r="TYE18" s="17"/>
      <c r="TYF18" s="11"/>
      <c r="TYG18" s="11"/>
      <c r="TYH18" s="11"/>
      <c r="TYI18" s="11"/>
      <c r="TYJ18" s="12"/>
      <c r="TYK18" s="11"/>
      <c r="TYL18" s="18"/>
      <c r="TYM18" s="17"/>
      <c r="TYN18" s="17"/>
      <c r="TYO18" s="17"/>
      <c r="TYP18" s="11"/>
      <c r="TYQ18" s="11"/>
      <c r="TYR18" s="11"/>
      <c r="TYS18" s="11"/>
      <c r="TYT18" s="12"/>
      <c r="TYU18" s="11"/>
      <c r="TYV18" s="18"/>
      <c r="TYW18" s="17"/>
      <c r="TYX18" s="17"/>
      <c r="TYY18" s="17"/>
      <c r="TYZ18" s="11"/>
      <c r="TZA18" s="11"/>
      <c r="TZB18" s="11"/>
      <c r="TZC18" s="11"/>
      <c r="TZD18" s="12"/>
      <c r="TZE18" s="11"/>
      <c r="TZF18" s="18"/>
      <c r="TZG18" s="17"/>
      <c r="TZH18" s="17"/>
      <c r="TZI18" s="17"/>
      <c r="TZJ18" s="11"/>
      <c r="TZK18" s="11"/>
      <c r="TZL18" s="11"/>
      <c r="TZM18" s="11"/>
      <c r="TZN18" s="12"/>
      <c r="TZO18" s="11"/>
      <c r="TZP18" s="18"/>
      <c r="TZQ18" s="17"/>
      <c r="TZR18" s="17"/>
      <c r="TZS18" s="17"/>
      <c r="TZT18" s="11"/>
      <c r="TZU18" s="11"/>
      <c r="TZV18" s="11"/>
      <c r="TZW18" s="11"/>
      <c r="TZX18" s="12"/>
      <c r="TZY18" s="11"/>
      <c r="TZZ18" s="18"/>
      <c r="UAA18" s="17"/>
      <c r="UAB18" s="17"/>
      <c r="UAC18" s="17"/>
      <c r="UAD18" s="11"/>
      <c r="UAE18" s="11"/>
      <c r="UAF18" s="11"/>
      <c r="UAG18" s="11"/>
      <c r="UAH18" s="12"/>
      <c r="UAI18" s="11"/>
      <c r="UAJ18" s="18"/>
      <c r="UAK18" s="17"/>
      <c r="UAL18" s="17"/>
      <c r="UAM18" s="17"/>
      <c r="UAN18" s="11"/>
      <c r="UAO18" s="11"/>
      <c r="UAP18" s="11"/>
      <c r="UAQ18" s="11"/>
      <c r="UAR18" s="12"/>
      <c r="UAS18" s="11"/>
      <c r="UAT18" s="18"/>
      <c r="UAU18" s="17"/>
      <c r="UAV18" s="17"/>
      <c r="UAW18" s="17"/>
      <c r="UAX18" s="11"/>
      <c r="UAY18" s="11"/>
      <c r="UAZ18" s="11"/>
      <c r="UBA18" s="11"/>
      <c r="UBB18" s="12"/>
      <c r="UBC18" s="11"/>
      <c r="UBD18" s="18"/>
      <c r="UBE18" s="17"/>
      <c r="UBF18" s="17"/>
      <c r="UBG18" s="17"/>
      <c r="UBH18" s="11"/>
      <c r="UBI18" s="11"/>
      <c r="UBJ18" s="11"/>
      <c r="UBK18" s="11"/>
      <c r="UBL18" s="12"/>
      <c r="UBM18" s="11"/>
      <c r="UBN18" s="18"/>
      <c r="UBO18" s="17"/>
      <c r="UBP18" s="17"/>
      <c r="UBQ18" s="17"/>
      <c r="UBR18" s="11"/>
      <c r="UBS18" s="11"/>
      <c r="UBT18" s="11"/>
      <c r="UBU18" s="11"/>
      <c r="UBV18" s="12"/>
      <c r="UBW18" s="11"/>
      <c r="UBX18" s="18"/>
      <c r="UBY18" s="17"/>
      <c r="UBZ18" s="17"/>
      <c r="UCA18" s="17"/>
      <c r="UCB18" s="11"/>
      <c r="UCC18" s="11"/>
      <c r="UCD18" s="11"/>
      <c r="UCE18" s="11"/>
      <c r="UCF18" s="12"/>
      <c r="UCG18" s="11"/>
      <c r="UCH18" s="18"/>
      <c r="UCI18" s="17"/>
      <c r="UCJ18" s="17"/>
      <c r="UCK18" s="17"/>
      <c r="UCL18" s="11"/>
      <c r="UCM18" s="11"/>
      <c r="UCN18" s="11"/>
      <c r="UCO18" s="11"/>
      <c r="UCP18" s="12"/>
      <c r="UCQ18" s="11"/>
      <c r="UCR18" s="18"/>
      <c r="UCS18" s="17"/>
      <c r="UCT18" s="17"/>
      <c r="UCU18" s="17"/>
      <c r="UCV18" s="11"/>
      <c r="UCW18" s="11"/>
      <c r="UCX18" s="11"/>
      <c r="UCY18" s="11"/>
      <c r="UCZ18" s="12"/>
      <c r="UDA18" s="11"/>
      <c r="UDB18" s="18"/>
      <c r="UDC18" s="17"/>
      <c r="UDD18" s="17"/>
      <c r="UDE18" s="17"/>
      <c r="UDF18" s="11"/>
      <c r="UDG18" s="11"/>
      <c r="UDH18" s="11"/>
      <c r="UDI18" s="11"/>
      <c r="UDJ18" s="12"/>
      <c r="UDK18" s="11"/>
      <c r="UDL18" s="18"/>
      <c r="UDM18" s="17"/>
      <c r="UDN18" s="17"/>
      <c r="UDO18" s="17"/>
      <c r="UDP18" s="11"/>
      <c r="UDQ18" s="11"/>
      <c r="UDR18" s="11"/>
      <c r="UDS18" s="11"/>
      <c r="UDT18" s="12"/>
      <c r="UDU18" s="11"/>
      <c r="UDV18" s="18"/>
      <c r="UDW18" s="17"/>
      <c r="UDX18" s="17"/>
      <c r="UDY18" s="17"/>
      <c r="UDZ18" s="11"/>
      <c r="UEA18" s="11"/>
      <c r="UEB18" s="11"/>
      <c r="UEC18" s="11"/>
      <c r="UED18" s="12"/>
      <c r="UEE18" s="11"/>
      <c r="UEF18" s="18"/>
      <c r="UEG18" s="17"/>
      <c r="UEH18" s="17"/>
      <c r="UEI18" s="17"/>
      <c r="UEJ18" s="11"/>
      <c r="UEK18" s="11"/>
      <c r="UEL18" s="11"/>
      <c r="UEM18" s="11"/>
      <c r="UEN18" s="12"/>
      <c r="UEO18" s="11"/>
      <c r="UEP18" s="18"/>
      <c r="UEQ18" s="17"/>
      <c r="UER18" s="17"/>
      <c r="UES18" s="17"/>
      <c r="UET18" s="11"/>
      <c r="UEU18" s="11"/>
      <c r="UEV18" s="11"/>
      <c r="UEW18" s="11"/>
      <c r="UEX18" s="12"/>
      <c r="UEY18" s="11"/>
      <c r="UEZ18" s="18"/>
      <c r="UFA18" s="17"/>
      <c r="UFB18" s="17"/>
      <c r="UFC18" s="17"/>
      <c r="UFD18" s="11"/>
      <c r="UFE18" s="11"/>
      <c r="UFF18" s="11"/>
      <c r="UFG18" s="11"/>
      <c r="UFH18" s="12"/>
      <c r="UFI18" s="11"/>
      <c r="UFJ18" s="18"/>
      <c r="UFK18" s="17"/>
      <c r="UFL18" s="17"/>
      <c r="UFM18" s="17"/>
      <c r="UFN18" s="11"/>
      <c r="UFO18" s="11"/>
      <c r="UFP18" s="11"/>
      <c r="UFQ18" s="11"/>
      <c r="UFR18" s="12"/>
      <c r="UFS18" s="11"/>
      <c r="UFT18" s="18"/>
      <c r="UFU18" s="17"/>
      <c r="UFV18" s="17"/>
      <c r="UFW18" s="17"/>
      <c r="UFX18" s="11"/>
      <c r="UFY18" s="11"/>
      <c r="UFZ18" s="11"/>
      <c r="UGA18" s="11"/>
      <c r="UGB18" s="12"/>
      <c r="UGC18" s="11"/>
      <c r="UGD18" s="18"/>
      <c r="UGE18" s="17"/>
      <c r="UGF18" s="17"/>
      <c r="UGG18" s="17"/>
      <c r="UGH18" s="11"/>
      <c r="UGI18" s="11"/>
      <c r="UGJ18" s="11"/>
      <c r="UGK18" s="11"/>
      <c r="UGL18" s="12"/>
      <c r="UGM18" s="11"/>
      <c r="UGN18" s="18"/>
      <c r="UGO18" s="17"/>
      <c r="UGP18" s="17"/>
      <c r="UGQ18" s="17"/>
      <c r="UGR18" s="11"/>
      <c r="UGS18" s="11"/>
      <c r="UGT18" s="11"/>
      <c r="UGU18" s="11"/>
      <c r="UGV18" s="12"/>
      <c r="UGW18" s="11"/>
      <c r="UGX18" s="18"/>
      <c r="UGY18" s="17"/>
      <c r="UGZ18" s="17"/>
      <c r="UHA18" s="17"/>
      <c r="UHB18" s="11"/>
      <c r="UHC18" s="11"/>
      <c r="UHD18" s="11"/>
      <c r="UHE18" s="11"/>
      <c r="UHF18" s="12"/>
      <c r="UHG18" s="11"/>
      <c r="UHH18" s="18"/>
      <c r="UHI18" s="17"/>
      <c r="UHJ18" s="17"/>
      <c r="UHK18" s="17"/>
      <c r="UHL18" s="11"/>
      <c r="UHM18" s="11"/>
      <c r="UHN18" s="11"/>
      <c r="UHO18" s="11"/>
      <c r="UHP18" s="12"/>
      <c r="UHQ18" s="11"/>
      <c r="UHR18" s="18"/>
      <c r="UHS18" s="17"/>
      <c r="UHT18" s="17"/>
      <c r="UHU18" s="17"/>
      <c r="UHV18" s="11"/>
      <c r="UHW18" s="11"/>
      <c r="UHX18" s="11"/>
      <c r="UHY18" s="11"/>
      <c r="UHZ18" s="12"/>
      <c r="UIA18" s="11"/>
      <c r="UIB18" s="18"/>
      <c r="UIC18" s="17"/>
      <c r="UID18" s="17"/>
      <c r="UIE18" s="17"/>
      <c r="UIF18" s="11"/>
      <c r="UIG18" s="11"/>
      <c r="UIH18" s="11"/>
      <c r="UII18" s="11"/>
      <c r="UIJ18" s="12"/>
      <c r="UIK18" s="11"/>
      <c r="UIL18" s="18"/>
      <c r="UIM18" s="17"/>
      <c r="UIN18" s="17"/>
      <c r="UIO18" s="17"/>
      <c r="UIP18" s="11"/>
      <c r="UIQ18" s="11"/>
      <c r="UIR18" s="11"/>
      <c r="UIS18" s="11"/>
      <c r="UIT18" s="12"/>
      <c r="UIU18" s="11"/>
      <c r="UIV18" s="18"/>
      <c r="UIW18" s="17"/>
      <c r="UIX18" s="17"/>
      <c r="UIY18" s="17"/>
      <c r="UIZ18" s="11"/>
      <c r="UJA18" s="11"/>
      <c r="UJB18" s="11"/>
      <c r="UJC18" s="11"/>
      <c r="UJD18" s="12"/>
      <c r="UJE18" s="11"/>
      <c r="UJF18" s="18"/>
      <c r="UJG18" s="17"/>
      <c r="UJH18" s="17"/>
      <c r="UJI18" s="17"/>
      <c r="UJJ18" s="11"/>
      <c r="UJK18" s="11"/>
      <c r="UJL18" s="11"/>
      <c r="UJM18" s="11"/>
      <c r="UJN18" s="12"/>
      <c r="UJO18" s="11"/>
      <c r="UJP18" s="18"/>
      <c r="UJQ18" s="17"/>
      <c r="UJR18" s="17"/>
      <c r="UJS18" s="17"/>
      <c r="UJT18" s="11"/>
      <c r="UJU18" s="11"/>
      <c r="UJV18" s="11"/>
      <c r="UJW18" s="11"/>
      <c r="UJX18" s="12"/>
      <c r="UJY18" s="11"/>
      <c r="UJZ18" s="18"/>
      <c r="UKA18" s="17"/>
      <c r="UKB18" s="17"/>
      <c r="UKC18" s="17"/>
      <c r="UKD18" s="11"/>
      <c r="UKE18" s="11"/>
      <c r="UKF18" s="11"/>
      <c r="UKG18" s="11"/>
      <c r="UKH18" s="12"/>
      <c r="UKI18" s="11"/>
      <c r="UKJ18" s="18"/>
      <c r="UKK18" s="17"/>
      <c r="UKL18" s="17"/>
      <c r="UKM18" s="17"/>
      <c r="UKN18" s="11"/>
      <c r="UKO18" s="11"/>
      <c r="UKP18" s="11"/>
      <c r="UKQ18" s="11"/>
      <c r="UKR18" s="12"/>
      <c r="UKS18" s="11"/>
      <c r="UKT18" s="18"/>
      <c r="UKU18" s="17"/>
      <c r="UKV18" s="17"/>
      <c r="UKW18" s="17"/>
      <c r="UKX18" s="11"/>
      <c r="UKY18" s="11"/>
      <c r="UKZ18" s="11"/>
      <c r="ULA18" s="11"/>
      <c r="ULB18" s="12"/>
      <c r="ULC18" s="11"/>
      <c r="ULD18" s="18"/>
      <c r="ULE18" s="17"/>
      <c r="ULF18" s="17"/>
      <c r="ULG18" s="17"/>
      <c r="ULH18" s="11"/>
      <c r="ULI18" s="11"/>
      <c r="ULJ18" s="11"/>
      <c r="ULK18" s="11"/>
      <c r="ULL18" s="12"/>
      <c r="ULM18" s="11"/>
      <c r="ULN18" s="18"/>
      <c r="ULO18" s="17"/>
      <c r="ULP18" s="17"/>
      <c r="ULQ18" s="17"/>
      <c r="ULR18" s="11"/>
      <c r="ULS18" s="11"/>
      <c r="ULT18" s="11"/>
      <c r="ULU18" s="11"/>
      <c r="ULV18" s="12"/>
      <c r="ULW18" s="11"/>
      <c r="ULX18" s="18"/>
      <c r="ULY18" s="17"/>
      <c r="ULZ18" s="17"/>
      <c r="UMA18" s="17"/>
      <c r="UMB18" s="11"/>
      <c r="UMC18" s="11"/>
      <c r="UMD18" s="11"/>
      <c r="UME18" s="11"/>
      <c r="UMF18" s="12"/>
      <c r="UMG18" s="11"/>
      <c r="UMH18" s="18"/>
      <c r="UMI18" s="17"/>
      <c r="UMJ18" s="17"/>
      <c r="UMK18" s="17"/>
      <c r="UML18" s="11"/>
      <c r="UMM18" s="11"/>
      <c r="UMN18" s="11"/>
      <c r="UMO18" s="11"/>
      <c r="UMP18" s="12"/>
      <c r="UMQ18" s="11"/>
      <c r="UMR18" s="18"/>
      <c r="UMS18" s="17"/>
      <c r="UMT18" s="17"/>
      <c r="UMU18" s="17"/>
      <c r="UMV18" s="11"/>
      <c r="UMW18" s="11"/>
      <c r="UMX18" s="11"/>
      <c r="UMY18" s="11"/>
      <c r="UMZ18" s="12"/>
      <c r="UNA18" s="11"/>
      <c r="UNB18" s="18"/>
      <c r="UNC18" s="17"/>
      <c r="UND18" s="17"/>
      <c r="UNE18" s="17"/>
      <c r="UNF18" s="11"/>
      <c r="UNG18" s="11"/>
      <c r="UNH18" s="11"/>
      <c r="UNI18" s="11"/>
      <c r="UNJ18" s="12"/>
      <c r="UNK18" s="11"/>
      <c r="UNL18" s="18"/>
      <c r="UNM18" s="17"/>
      <c r="UNN18" s="17"/>
      <c r="UNO18" s="17"/>
      <c r="UNP18" s="11"/>
      <c r="UNQ18" s="11"/>
      <c r="UNR18" s="11"/>
      <c r="UNS18" s="11"/>
      <c r="UNT18" s="12"/>
      <c r="UNU18" s="11"/>
      <c r="UNV18" s="18"/>
      <c r="UNW18" s="17"/>
      <c r="UNX18" s="17"/>
      <c r="UNY18" s="17"/>
      <c r="UNZ18" s="11"/>
      <c r="UOA18" s="11"/>
      <c r="UOB18" s="11"/>
      <c r="UOC18" s="11"/>
      <c r="UOD18" s="12"/>
      <c r="UOE18" s="11"/>
      <c r="UOF18" s="18"/>
      <c r="UOG18" s="17"/>
      <c r="UOH18" s="17"/>
      <c r="UOI18" s="17"/>
      <c r="UOJ18" s="11"/>
      <c r="UOK18" s="11"/>
      <c r="UOL18" s="11"/>
      <c r="UOM18" s="11"/>
      <c r="UON18" s="12"/>
      <c r="UOO18" s="11"/>
      <c r="UOP18" s="18"/>
      <c r="UOQ18" s="17"/>
      <c r="UOR18" s="17"/>
      <c r="UOS18" s="17"/>
      <c r="UOT18" s="11"/>
      <c r="UOU18" s="11"/>
      <c r="UOV18" s="11"/>
      <c r="UOW18" s="11"/>
      <c r="UOX18" s="12"/>
      <c r="UOY18" s="11"/>
      <c r="UOZ18" s="18"/>
      <c r="UPA18" s="17"/>
      <c r="UPB18" s="17"/>
      <c r="UPC18" s="17"/>
      <c r="UPD18" s="11"/>
      <c r="UPE18" s="11"/>
      <c r="UPF18" s="11"/>
      <c r="UPG18" s="11"/>
      <c r="UPH18" s="12"/>
      <c r="UPI18" s="11"/>
      <c r="UPJ18" s="18"/>
      <c r="UPK18" s="17"/>
      <c r="UPL18" s="17"/>
      <c r="UPM18" s="17"/>
      <c r="UPN18" s="11"/>
      <c r="UPO18" s="11"/>
      <c r="UPP18" s="11"/>
      <c r="UPQ18" s="11"/>
      <c r="UPR18" s="12"/>
      <c r="UPS18" s="11"/>
      <c r="UPT18" s="18"/>
      <c r="UPU18" s="17"/>
      <c r="UPV18" s="17"/>
      <c r="UPW18" s="17"/>
      <c r="UPX18" s="11"/>
      <c r="UPY18" s="11"/>
      <c r="UPZ18" s="11"/>
      <c r="UQA18" s="11"/>
      <c r="UQB18" s="12"/>
      <c r="UQC18" s="11"/>
      <c r="UQD18" s="18"/>
      <c r="UQE18" s="17"/>
      <c r="UQF18" s="17"/>
      <c r="UQG18" s="17"/>
      <c r="UQH18" s="11"/>
      <c r="UQI18" s="11"/>
      <c r="UQJ18" s="11"/>
      <c r="UQK18" s="11"/>
      <c r="UQL18" s="12"/>
      <c r="UQM18" s="11"/>
      <c r="UQN18" s="18"/>
      <c r="UQO18" s="17"/>
      <c r="UQP18" s="17"/>
      <c r="UQQ18" s="17"/>
      <c r="UQR18" s="11"/>
      <c r="UQS18" s="11"/>
      <c r="UQT18" s="11"/>
      <c r="UQU18" s="11"/>
      <c r="UQV18" s="12"/>
      <c r="UQW18" s="11"/>
      <c r="UQX18" s="18"/>
      <c r="UQY18" s="17"/>
      <c r="UQZ18" s="17"/>
      <c r="URA18" s="17"/>
      <c r="URB18" s="11"/>
      <c r="URC18" s="11"/>
      <c r="URD18" s="11"/>
      <c r="URE18" s="11"/>
      <c r="URF18" s="12"/>
      <c r="URG18" s="11"/>
      <c r="URH18" s="18"/>
      <c r="URI18" s="17"/>
      <c r="URJ18" s="17"/>
      <c r="URK18" s="17"/>
      <c r="URL18" s="11"/>
      <c r="URM18" s="11"/>
      <c r="URN18" s="11"/>
      <c r="URO18" s="11"/>
      <c r="URP18" s="12"/>
      <c r="URQ18" s="11"/>
      <c r="URR18" s="18"/>
      <c r="URS18" s="17"/>
      <c r="URT18" s="17"/>
      <c r="URU18" s="17"/>
      <c r="URV18" s="11"/>
      <c r="URW18" s="11"/>
      <c r="URX18" s="11"/>
      <c r="URY18" s="11"/>
      <c r="URZ18" s="12"/>
      <c r="USA18" s="11"/>
      <c r="USB18" s="18"/>
      <c r="USC18" s="17"/>
      <c r="USD18" s="17"/>
      <c r="USE18" s="17"/>
      <c r="USF18" s="11"/>
      <c r="USG18" s="11"/>
      <c r="USH18" s="11"/>
      <c r="USI18" s="11"/>
      <c r="USJ18" s="12"/>
      <c r="USK18" s="11"/>
      <c r="USL18" s="18"/>
      <c r="USM18" s="17"/>
      <c r="USN18" s="17"/>
      <c r="USO18" s="17"/>
      <c r="USP18" s="11"/>
      <c r="USQ18" s="11"/>
      <c r="USR18" s="11"/>
      <c r="USS18" s="11"/>
      <c r="UST18" s="12"/>
      <c r="USU18" s="11"/>
      <c r="USV18" s="18"/>
      <c r="USW18" s="17"/>
      <c r="USX18" s="17"/>
      <c r="USY18" s="17"/>
      <c r="USZ18" s="11"/>
      <c r="UTA18" s="11"/>
      <c r="UTB18" s="11"/>
      <c r="UTC18" s="11"/>
      <c r="UTD18" s="12"/>
      <c r="UTE18" s="11"/>
      <c r="UTF18" s="18"/>
      <c r="UTG18" s="17"/>
      <c r="UTH18" s="17"/>
      <c r="UTI18" s="17"/>
      <c r="UTJ18" s="11"/>
      <c r="UTK18" s="11"/>
      <c r="UTL18" s="11"/>
      <c r="UTM18" s="11"/>
      <c r="UTN18" s="12"/>
      <c r="UTO18" s="11"/>
      <c r="UTP18" s="18"/>
      <c r="UTQ18" s="17"/>
      <c r="UTR18" s="17"/>
      <c r="UTS18" s="17"/>
      <c r="UTT18" s="11"/>
      <c r="UTU18" s="11"/>
      <c r="UTV18" s="11"/>
      <c r="UTW18" s="11"/>
      <c r="UTX18" s="12"/>
      <c r="UTY18" s="11"/>
      <c r="UTZ18" s="18"/>
      <c r="UUA18" s="17"/>
      <c r="UUB18" s="17"/>
      <c r="UUC18" s="17"/>
      <c r="UUD18" s="11"/>
      <c r="UUE18" s="11"/>
      <c r="UUF18" s="11"/>
      <c r="UUG18" s="11"/>
      <c r="UUH18" s="12"/>
      <c r="UUI18" s="11"/>
      <c r="UUJ18" s="18"/>
      <c r="UUK18" s="17"/>
      <c r="UUL18" s="17"/>
      <c r="UUM18" s="17"/>
      <c r="UUN18" s="11"/>
      <c r="UUO18" s="11"/>
      <c r="UUP18" s="11"/>
      <c r="UUQ18" s="11"/>
      <c r="UUR18" s="12"/>
      <c r="UUS18" s="11"/>
      <c r="UUT18" s="18"/>
      <c r="UUU18" s="17"/>
      <c r="UUV18" s="17"/>
      <c r="UUW18" s="17"/>
      <c r="UUX18" s="11"/>
      <c r="UUY18" s="11"/>
      <c r="UUZ18" s="11"/>
      <c r="UVA18" s="11"/>
      <c r="UVB18" s="12"/>
      <c r="UVC18" s="11"/>
      <c r="UVD18" s="18"/>
      <c r="UVE18" s="17"/>
      <c r="UVF18" s="17"/>
      <c r="UVG18" s="17"/>
      <c r="UVH18" s="11"/>
      <c r="UVI18" s="11"/>
      <c r="UVJ18" s="11"/>
      <c r="UVK18" s="11"/>
      <c r="UVL18" s="12"/>
      <c r="UVM18" s="11"/>
      <c r="UVN18" s="18"/>
      <c r="UVO18" s="17"/>
      <c r="UVP18" s="17"/>
      <c r="UVQ18" s="17"/>
      <c r="UVR18" s="11"/>
      <c r="UVS18" s="11"/>
      <c r="UVT18" s="11"/>
      <c r="UVU18" s="11"/>
      <c r="UVV18" s="12"/>
      <c r="UVW18" s="11"/>
      <c r="UVX18" s="18"/>
      <c r="UVY18" s="17"/>
      <c r="UVZ18" s="17"/>
      <c r="UWA18" s="17"/>
      <c r="UWB18" s="11"/>
      <c r="UWC18" s="11"/>
      <c r="UWD18" s="11"/>
      <c r="UWE18" s="11"/>
      <c r="UWF18" s="12"/>
      <c r="UWG18" s="11"/>
      <c r="UWH18" s="18"/>
      <c r="UWI18" s="17"/>
      <c r="UWJ18" s="17"/>
      <c r="UWK18" s="17"/>
      <c r="UWL18" s="11"/>
      <c r="UWM18" s="11"/>
      <c r="UWN18" s="11"/>
      <c r="UWO18" s="11"/>
      <c r="UWP18" s="12"/>
      <c r="UWQ18" s="11"/>
      <c r="UWR18" s="18"/>
      <c r="UWS18" s="17"/>
      <c r="UWT18" s="17"/>
      <c r="UWU18" s="17"/>
      <c r="UWV18" s="11"/>
      <c r="UWW18" s="11"/>
      <c r="UWX18" s="11"/>
      <c r="UWY18" s="11"/>
      <c r="UWZ18" s="12"/>
      <c r="UXA18" s="11"/>
      <c r="UXB18" s="18"/>
      <c r="UXC18" s="17"/>
      <c r="UXD18" s="17"/>
      <c r="UXE18" s="17"/>
      <c r="UXF18" s="11"/>
      <c r="UXG18" s="11"/>
      <c r="UXH18" s="11"/>
      <c r="UXI18" s="11"/>
      <c r="UXJ18" s="12"/>
      <c r="UXK18" s="11"/>
      <c r="UXL18" s="18"/>
      <c r="UXM18" s="17"/>
      <c r="UXN18" s="17"/>
      <c r="UXO18" s="17"/>
      <c r="UXP18" s="11"/>
      <c r="UXQ18" s="11"/>
      <c r="UXR18" s="11"/>
      <c r="UXS18" s="11"/>
      <c r="UXT18" s="12"/>
      <c r="UXU18" s="11"/>
      <c r="UXV18" s="18"/>
      <c r="UXW18" s="17"/>
      <c r="UXX18" s="17"/>
      <c r="UXY18" s="17"/>
      <c r="UXZ18" s="11"/>
      <c r="UYA18" s="11"/>
      <c r="UYB18" s="11"/>
      <c r="UYC18" s="11"/>
      <c r="UYD18" s="12"/>
      <c r="UYE18" s="11"/>
      <c r="UYF18" s="18"/>
      <c r="UYG18" s="17"/>
      <c r="UYH18" s="17"/>
      <c r="UYI18" s="17"/>
      <c r="UYJ18" s="11"/>
      <c r="UYK18" s="11"/>
      <c r="UYL18" s="11"/>
      <c r="UYM18" s="11"/>
      <c r="UYN18" s="12"/>
      <c r="UYO18" s="11"/>
      <c r="UYP18" s="18"/>
      <c r="UYQ18" s="17"/>
      <c r="UYR18" s="17"/>
      <c r="UYS18" s="17"/>
      <c r="UYT18" s="11"/>
      <c r="UYU18" s="11"/>
      <c r="UYV18" s="11"/>
      <c r="UYW18" s="11"/>
      <c r="UYX18" s="12"/>
      <c r="UYY18" s="11"/>
      <c r="UYZ18" s="18"/>
      <c r="UZA18" s="17"/>
      <c r="UZB18" s="17"/>
      <c r="UZC18" s="17"/>
      <c r="UZD18" s="11"/>
      <c r="UZE18" s="11"/>
      <c r="UZF18" s="11"/>
      <c r="UZG18" s="11"/>
      <c r="UZH18" s="12"/>
      <c r="UZI18" s="11"/>
      <c r="UZJ18" s="18"/>
      <c r="UZK18" s="17"/>
      <c r="UZL18" s="17"/>
      <c r="UZM18" s="17"/>
      <c r="UZN18" s="11"/>
      <c r="UZO18" s="11"/>
      <c r="UZP18" s="11"/>
      <c r="UZQ18" s="11"/>
      <c r="UZR18" s="12"/>
      <c r="UZS18" s="11"/>
      <c r="UZT18" s="18"/>
      <c r="UZU18" s="17"/>
      <c r="UZV18" s="17"/>
      <c r="UZW18" s="17"/>
      <c r="UZX18" s="11"/>
      <c r="UZY18" s="11"/>
      <c r="UZZ18" s="11"/>
      <c r="VAA18" s="11"/>
      <c r="VAB18" s="12"/>
      <c r="VAC18" s="11"/>
      <c r="VAD18" s="18"/>
      <c r="VAE18" s="17"/>
      <c r="VAF18" s="17"/>
      <c r="VAG18" s="17"/>
      <c r="VAH18" s="11"/>
      <c r="VAI18" s="11"/>
      <c r="VAJ18" s="11"/>
      <c r="VAK18" s="11"/>
      <c r="VAL18" s="12"/>
      <c r="VAM18" s="11"/>
      <c r="VAN18" s="18"/>
      <c r="VAO18" s="17"/>
      <c r="VAP18" s="17"/>
      <c r="VAQ18" s="17"/>
      <c r="VAR18" s="11"/>
      <c r="VAS18" s="11"/>
      <c r="VAT18" s="11"/>
      <c r="VAU18" s="11"/>
      <c r="VAV18" s="12"/>
      <c r="VAW18" s="11"/>
      <c r="VAX18" s="18"/>
      <c r="VAY18" s="17"/>
      <c r="VAZ18" s="17"/>
      <c r="VBA18" s="17"/>
      <c r="VBB18" s="11"/>
      <c r="VBC18" s="11"/>
      <c r="VBD18" s="11"/>
      <c r="VBE18" s="11"/>
      <c r="VBF18" s="12"/>
      <c r="VBG18" s="11"/>
      <c r="VBH18" s="18"/>
      <c r="VBI18" s="17"/>
      <c r="VBJ18" s="17"/>
      <c r="VBK18" s="17"/>
      <c r="VBL18" s="11"/>
      <c r="VBM18" s="11"/>
      <c r="VBN18" s="11"/>
      <c r="VBO18" s="11"/>
      <c r="VBP18" s="12"/>
      <c r="VBQ18" s="11"/>
      <c r="VBR18" s="18"/>
      <c r="VBS18" s="17"/>
      <c r="VBT18" s="17"/>
      <c r="VBU18" s="17"/>
      <c r="VBV18" s="11"/>
      <c r="VBW18" s="11"/>
      <c r="VBX18" s="11"/>
      <c r="VBY18" s="11"/>
      <c r="VBZ18" s="12"/>
      <c r="VCA18" s="11"/>
      <c r="VCB18" s="18"/>
      <c r="VCC18" s="17"/>
      <c r="VCD18" s="17"/>
      <c r="VCE18" s="17"/>
      <c r="VCF18" s="11"/>
      <c r="VCG18" s="11"/>
      <c r="VCH18" s="11"/>
      <c r="VCI18" s="11"/>
      <c r="VCJ18" s="12"/>
      <c r="VCK18" s="11"/>
      <c r="VCL18" s="18"/>
      <c r="VCM18" s="17"/>
      <c r="VCN18" s="17"/>
      <c r="VCO18" s="17"/>
      <c r="VCP18" s="11"/>
      <c r="VCQ18" s="11"/>
      <c r="VCR18" s="11"/>
      <c r="VCS18" s="11"/>
      <c r="VCT18" s="12"/>
      <c r="VCU18" s="11"/>
      <c r="VCV18" s="18"/>
      <c r="VCW18" s="17"/>
      <c r="VCX18" s="17"/>
      <c r="VCY18" s="17"/>
      <c r="VCZ18" s="11"/>
      <c r="VDA18" s="11"/>
      <c r="VDB18" s="11"/>
      <c r="VDC18" s="11"/>
      <c r="VDD18" s="12"/>
      <c r="VDE18" s="11"/>
      <c r="VDF18" s="18"/>
      <c r="VDG18" s="17"/>
      <c r="VDH18" s="17"/>
      <c r="VDI18" s="17"/>
      <c r="VDJ18" s="11"/>
      <c r="VDK18" s="11"/>
      <c r="VDL18" s="11"/>
      <c r="VDM18" s="11"/>
      <c r="VDN18" s="12"/>
      <c r="VDO18" s="11"/>
      <c r="VDP18" s="18"/>
      <c r="VDQ18" s="17"/>
      <c r="VDR18" s="17"/>
      <c r="VDS18" s="17"/>
      <c r="VDT18" s="11"/>
      <c r="VDU18" s="11"/>
      <c r="VDV18" s="11"/>
      <c r="VDW18" s="11"/>
      <c r="VDX18" s="12"/>
      <c r="VDY18" s="11"/>
      <c r="VDZ18" s="18"/>
      <c r="VEA18" s="17"/>
      <c r="VEB18" s="17"/>
      <c r="VEC18" s="17"/>
      <c r="VED18" s="11"/>
      <c r="VEE18" s="11"/>
      <c r="VEF18" s="11"/>
      <c r="VEG18" s="11"/>
      <c r="VEH18" s="12"/>
      <c r="VEI18" s="11"/>
      <c r="VEJ18" s="18"/>
      <c r="VEK18" s="17"/>
      <c r="VEL18" s="17"/>
      <c r="VEM18" s="17"/>
      <c r="VEN18" s="11"/>
      <c r="VEO18" s="11"/>
      <c r="VEP18" s="11"/>
      <c r="VEQ18" s="11"/>
      <c r="VER18" s="12"/>
      <c r="VES18" s="11"/>
      <c r="VET18" s="18"/>
      <c r="VEU18" s="17"/>
      <c r="VEV18" s="17"/>
      <c r="VEW18" s="17"/>
      <c r="VEX18" s="11"/>
      <c r="VEY18" s="11"/>
      <c r="VEZ18" s="11"/>
      <c r="VFA18" s="11"/>
      <c r="VFB18" s="12"/>
      <c r="VFC18" s="11"/>
      <c r="VFD18" s="18"/>
      <c r="VFE18" s="17"/>
      <c r="VFF18" s="17"/>
      <c r="VFG18" s="17"/>
      <c r="VFH18" s="11"/>
      <c r="VFI18" s="11"/>
      <c r="VFJ18" s="11"/>
      <c r="VFK18" s="11"/>
      <c r="VFL18" s="12"/>
      <c r="VFM18" s="11"/>
      <c r="VFN18" s="18"/>
      <c r="VFO18" s="17"/>
      <c r="VFP18" s="17"/>
      <c r="VFQ18" s="17"/>
      <c r="VFR18" s="11"/>
      <c r="VFS18" s="11"/>
      <c r="VFT18" s="11"/>
      <c r="VFU18" s="11"/>
      <c r="VFV18" s="12"/>
      <c r="VFW18" s="11"/>
      <c r="VFX18" s="18"/>
      <c r="VFY18" s="17"/>
      <c r="VFZ18" s="17"/>
      <c r="VGA18" s="17"/>
      <c r="VGB18" s="11"/>
      <c r="VGC18" s="11"/>
      <c r="VGD18" s="11"/>
      <c r="VGE18" s="11"/>
      <c r="VGF18" s="12"/>
      <c r="VGG18" s="11"/>
      <c r="VGH18" s="18"/>
      <c r="VGI18" s="17"/>
      <c r="VGJ18" s="17"/>
      <c r="VGK18" s="17"/>
      <c r="VGL18" s="11"/>
      <c r="VGM18" s="11"/>
      <c r="VGN18" s="11"/>
      <c r="VGO18" s="11"/>
      <c r="VGP18" s="12"/>
      <c r="VGQ18" s="11"/>
      <c r="VGR18" s="18"/>
      <c r="VGS18" s="17"/>
      <c r="VGT18" s="17"/>
      <c r="VGU18" s="17"/>
      <c r="VGV18" s="11"/>
      <c r="VGW18" s="11"/>
      <c r="VGX18" s="11"/>
      <c r="VGY18" s="11"/>
      <c r="VGZ18" s="12"/>
      <c r="VHA18" s="11"/>
      <c r="VHB18" s="18"/>
      <c r="VHC18" s="17"/>
      <c r="VHD18" s="17"/>
      <c r="VHE18" s="17"/>
      <c r="VHF18" s="11"/>
      <c r="VHG18" s="11"/>
      <c r="VHH18" s="11"/>
      <c r="VHI18" s="11"/>
      <c r="VHJ18" s="12"/>
      <c r="VHK18" s="11"/>
      <c r="VHL18" s="18"/>
      <c r="VHM18" s="17"/>
      <c r="VHN18" s="17"/>
      <c r="VHO18" s="17"/>
      <c r="VHP18" s="11"/>
      <c r="VHQ18" s="11"/>
      <c r="VHR18" s="11"/>
      <c r="VHS18" s="11"/>
      <c r="VHT18" s="12"/>
      <c r="VHU18" s="11"/>
      <c r="VHV18" s="18"/>
      <c r="VHW18" s="17"/>
      <c r="VHX18" s="17"/>
      <c r="VHY18" s="17"/>
      <c r="VHZ18" s="11"/>
      <c r="VIA18" s="11"/>
      <c r="VIB18" s="11"/>
      <c r="VIC18" s="11"/>
      <c r="VID18" s="12"/>
      <c r="VIE18" s="11"/>
      <c r="VIF18" s="18"/>
      <c r="VIG18" s="17"/>
      <c r="VIH18" s="17"/>
      <c r="VII18" s="17"/>
      <c r="VIJ18" s="11"/>
      <c r="VIK18" s="11"/>
      <c r="VIL18" s="11"/>
      <c r="VIM18" s="11"/>
      <c r="VIN18" s="12"/>
      <c r="VIO18" s="11"/>
      <c r="VIP18" s="18"/>
      <c r="VIQ18" s="17"/>
      <c r="VIR18" s="17"/>
      <c r="VIS18" s="17"/>
      <c r="VIT18" s="11"/>
      <c r="VIU18" s="11"/>
      <c r="VIV18" s="11"/>
      <c r="VIW18" s="11"/>
      <c r="VIX18" s="12"/>
      <c r="VIY18" s="11"/>
      <c r="VIZ18" s="18"/>
      <c r="VJA18" s="17"/>
      <c r="VJB18" s="17"/>
      <c r="VJC18" s="17"/>
      <c r="VJD18" s="11"/>
      <c r="VJE18" s="11"/>
      <c r="VJF18" s="11"/>
      <c r="VJG18" s="11"/>
      <c r="VJH18" s="12"/>
      <c r="VJI18" s="11"/>
      <c r="VJJ18" s="18"/>
      <c r="VJK18" s="17"/>
      <c r="VJL18" s="17"/>
      <c r="VJM18" s="17"/>
      <c r="VJN18" s="11"/>
      <c r="VJO18" s="11"/>
      <c r="VJP18" s="11"/>
      <c r="VJQ18" s="11"/>
      <c r="VJR18" s="12"/>
      <c r="VJS18" s="11"/>
      <c r="VJT18" s="18"/>
      <c r="VJU18" s="17"/>
      <c r="VJV18" s="17"/>
      <c r="VJW18" s="17"/>
      <c r="VJX18" s="11"/>
      <c r="VJY18" s="11"/>
      <c r="VJZ18" s="11"/>
      <c r="VKA18" s="11"/>
      <c r="VKB18" s="12"/>
      <c r="VKC18" s="11"/>
      <c r="VKD18" s="18"/>
      <c r="VKE18" s="17"/>
      <c r="VKF18" s="17"/>
      <c r="VKG18" s="17"/>
      <c r="VKH18" s="11"/>
      <c r="VKI18" s="11"/>
      <c r="VKJ18" s="11"/>
      <c r="VKK18" s="11"/>
      <c r="VKL18" s="12"/>
      <c r="VKM18" s="11"/>
      <c r="VKN18" s="18"/>
      <c r="VKO18" s="17"/>
      <c r="VKP18" s="17"/>
      <c r="VKQ18" s="17"/>
      <c r="VKR18" s="11"/>
      <c r="VKS18" s="11"/>
      <c r="VKT18" s="11"/>
      <c r="VKU18" s="11"/>
      <c r="VKV18" s="12"/>
      <c r="VKW18" s="11"/>
      <c r="VKX18" s="18"/>
      <c r="VKY18" s="17"/>
      <c r="VKZ18" s="17"/>
      <c r="VLA18" s="17"/>
      <c r="VLB18" s="11"/>
      <c r="VLC18" s="11"/>
      <c r="VLD18" s="11"/>
      <c r="VLE18" s="11"/>
      <c r="VLF18" s="12"/>
      <c r="VLG18" s="11"/>
      <c r="VLH18" s="18"/>
      <c r="VLI18" s="17"/>
      <c r="VLJ18" s="17"/>
      <c r="VLK18" s="17"/>
      <c r="VLL18" s="11"/>
      <c r="VLM18" s="11"/>
      <c r="VLN18" s="11"/>
      <c r="VLO18" s="11"/>
      <c r="VLP18" s="12"/>
      <c r="VLQ18" s="11"/>
      <c r="VLR18" s="18"/>
      <c r="VLS18" s="17"/>
      <c r="VLT18" s="17"/>
      <c r="VLU18" s="17"/>
      <c r="VLV18" s="11"/>
      <c r="VLW18" s="11"/>
      <c r="VLX18" s="11"/>
      <c r="VLY18" s="11"/>
      <c r="VLZ18" s="12"/>
      <c r="VMA18" s="11"/>
      <c r="VMB18" s="18"/>
      <c r="VMC18" s="17"/>
      <c r="VMD18" s="17"/>
      <c r="VME18" s="17"/>
      <c r="VMF18" s="11"/>
      <c r="VMG18" s="11"/>
      <c r="VMH18" s="11"/>
      <c r="VMI18" s="11"/>
      <c r="VMJ18" s="12"/>
      <c r="VMK18" s="11"/>
      <c r="VML18" s="18"/>
      <c r="VMM18" s="17"/>
      <c r="VMN18" s="17"/>
      <c r="VMO18" s="17"/>
      <c r="VMP18" s="11"/>
      <c r="VMQ18" s="11"/>
      <c r="VMR18" s="11"/>
      <c r="VMS18" s="11"/>
      <c r="VMT18" s="12"/>
      <c r="VMU18" s="11"/>
      <c r="VMV18" s="18"/>
      <c r="VMW18" s="17"/>
      <c r="VMX18" s="17"/>
      <c r="VMY18" s="17"/>
      <c r="VMZ18" s="11"/>
      <c r="VNA18" s="11"/>
      <c r="VNB18" s="11"/>
      <c r="VNC18" s="11"/>
      <c r="VND18" s="12"/>
      <c r="VNE18" s="11"/>
      <c r="VNF18" s="18"/>
      <c r="VNG18" s="17"/>
      <c r="VNH18" s="17"/>
      <c r="VNI18" s="17"/>
      <c r="VNJ18" s="11"/>
      <c r="VNK18" s="11"/>
      <c r="VNL18" s="11"/>
      <c r="VNM18" s="11"/>
      <c r="VNN18" s="12"/>
      <c r="VNO18" s="11"/>
      <c r="VNP18" s="18"/>
      <c r="VNQ18" s="17"/>
      <c r="VNR18" s="17"/>
      <c r="VNS18" s="17"/>
      <c r="VNT18" s="11"/>
      <c r="VNU18" s="11"/>
      <c r="VNV18" s="11"/>
      <c r="VNW18" s="11"/>
      <c r="VNX18" s="12"/>
      <c r="VNY18" s="11"/>
      <c r="VNZ18" s="18"/>
      <c r="VOA18" s="17"/>
      <c r="VOB18" s="17"/>
      <c r="VOC18" s="17"/>
      <c r="VOD18" s="11"/>
      <c r="VOE18" s="11"/>
      <c r="VOF18" s="11"/>
      <c r="VOG18" s="11"/>
      <c r="VOH18" s="12"/>
      <c r="VOI18" s="11"/>
      <c r="VOJ18" s="18"/>
      <c r="VOK18" s="17"/>
      <c r="VOL18" s="17"/>
      <c r="VOM18" s="17"/>
      <c r="VON18" s="11"/>
      <c r="VOO18" s="11"/>
      <c r="VOP18" s="11"/>
      <c r="VOQ18" s="11"/>
      <c r="VOR18" s="12"/>
      <c r="VOS18" s="11"/>
      <c r="VOT18" s="18"/>
      <c r="VOU18" s="17"/>
      <c r="VOV18" s="17"/>
      <c r="VOW18" s="17"/>
      <c r="VOX18" s="11"/>
      <c r="VOY18" s="11"/>
      <c r="VOZ18" s="11"/>
      <c r="VPA18" s="11"/>
      <c r="VPB18" s="12"/>
      <c r="VPC18" s="11"/>
      <c r="VPD18" s="18"/>
      <c r="VPE18" s="17"/>
      <c r="VPF18" s="17"/>
      <c r="VPG18" s="17"/>
      <c r="VPH18" s="11"/>
      <c r="VPI18" s="11"/>
      <c r="VPJ18" s="11"/>
      <c r="VPK18" s="11"/>
      <c r="VPL18" s="12"/>
      <c r="VPM18" s="11"/>
      <c r="VPN18" s="18"/>
      <c r="VPO18" s="17"/>
      <c r="VPP18" s="17"/>
      <c r="VPQ18" s="17"/>
      <c r="VPR18" s="11"/>
      <c r="VPS18" s="11"/>
      <c r="VPT18" s="11"/>
      <c r="VPU18" s="11"/>
      <c r="VPV18" s="12"/>
      <c r="VPW18" s="11"/>
      <c r="VPX18" s="18"/>
      <c r="VPY18" s="17"/>
      <c r="VPZ18" s="17"/>
      <c r="VQA18" s="17"/>
      <c r="VQB18" s="11"/>
      <c r="VQC18" s="11"/>
      <c r="VQD18" s="11"/>
      <c r="VQE18" s="11"/>
      <c r="VQF18" s="12"/>
      <c r="VQG18" s="11"/>
      <c r="VQH18" s="18"/>
      <c r="VQI18" s="17"/>
      <c r="VQJ18" s="17"/>
      <c r="VQK18" s="17"/>
      <c r="VQL18" s="11"/>
      <c r="VQM18" s="11"/>
      <c r="VQN18" s="11"/>
      <c r="VQO18" s="11"/>
      <c r="VQP18" s="12"/>
      <c r="VQQ18" s="11"/>
      <c r="VQR18" s="18"/>
      <c r="VQS18" s="17"/>
      <c r="VQT18" s="17"/>
      <c r="VQU18" s="17"/>
      <c r="VQV18" s="11"/>
      <c r="VQW18" s="11"/>
      <c r="VQX18" s="11"/>
      <c r="VQY18" s="11"/>
      <c r="VQZ18" s="12"/>
      <c r="VRA18" s="11"/>
      <c r="VRB18" s="18"/>
      <c r="VRC18" s="17"/>
      <c r="VRD18" s="17"/>
      <c r="VRE18" s="17"/>
      <c r="VRF18" s="11"/>
      <c r="VRG18" s="11"/>
      <c r="VRH18" s="11"/>
      <c r="VRI18" s="11"/>
      <c r="VRJ18" s="12"/>
      <c r="VRK18" s="11"/>
      <c r="VRL18" s="18"/>
      <c r="VRM18" s="17"/>
      <c r="VRN18" s="17"/>
      <c r="VRO18" s="17"/>
      <c r="VRP18" s="11"/>
      <c r="VRQ18" s="11"/>
      <c r="VRR18" s="11"/>
      <c r="VRS18" s="11"/>
      <c r="VRT18" s="12"/>
      <c r="VRU18" s="11"/>
      <c r="VRV18" s="18"/>
      <c r="VRW18" s="17"/>
      <c r="VRX18" s="17"/>
      <c r="VRY18" s="17"/>
      <c r="VRZ18" s="11"/>
      <c r="VSA18" s="11"/>
      <c r="VSB18" s="11"/>
      <c r="VSC18" s="11"/>
      <c r="VSD18" s="12"/>
      <c r="VSE18" s="11"/>
      <c r="VSF18" s="18"/>
      <c r="VSG18" s="17"/>
      <c r="VSH18" s="17"/>
      <c r="VSI18" s="17"/>
      <c r="VSJ18" s="11"/>
      <c r="VSK18" s="11"/>
      <c r="VSL18" s="11"/>
      <c r="VSM18" s="11"/>
      <c r="VSN18" s="12"/>
      <c r="VSO18" s="11"/>
      <c r="VSP18" s="18"/>
      <c r="VSQ18" s="17"/>
      <c r="VSR18" s="17"/>
      <c r="VSS18" s="17"/>
      <c r="VST18" s="11"/>
      <c r="VSU18" s="11"/>
      <c r="VSV18" s="11"/>
      <c r="VSW18" s="11"/>
      <c r="VSX18" s="12"/>
      <c r="VSY18" s="11"/>
      <c r="VSZ18" s="18"/>
      <c r="VTA18" s="17"/>
      <c r="VTB18" s="17"/>
      <c r="VTC18" s="17"/>
      <c r="VTD18" s="11"/>
      <c r="VTE18" s="11"/>
      <c r="VTF18" s="11"/>
      <c r="VTG18" s="11"/>
      <c r="VTH18" s="12"/>
      <c r="VTI18" s="11"/>
      <c r="VTJ18" s="18"/>
      <c r="VTK18" s="17"/>
      <c r="VTL18" s="17"/>
      <c r="VTM18" s="17"/>
      <c r="VTN18" s="11"/>
      <c r="VTO18" s="11"/>
      <c r="VTP18" s="11"/>
      <c r="VTQ18" s="11"/>
      <c r="VTR18" s="12"/>
      <c r="VTS18" s="11"/>
      <c r="VTT18" s="18"/>
      <c r="VTU18" s="17"/>
      <c r="VTV18" s="17"/>
      <c r="VTW18" s="17"/>
      <c r="VTX18" s="11"/>
      <c r="VTY18" s="11"/>
      <c r="VTZ18" s="11"/>
      <c r="VUA18" s="11"/>
      <c r="VUB18" s="12"/>
      <c r="VUC18" s="11"/>
      <c r="VUD18" s="18"/>
      <c r="VUE18" s="17"/>
      <c r="VUF18" s="17"/>
      <c r="VUG18" s="17"/>
      <c r="VUH18" s="11"/>
      <c r="VUI18" s="11"/>
      <c r="VUJ18" s="11"/>
      <c r="VUK18" s="11"/>
      <c r="VUL18" s="12"/>
      <c r="VUM18" s="11"/>
      <c r="VUN18" s="18"/>
      <c r="VUO18" s="17"/>
      <c r="VUP18" s="17"/>
      <c r="VUQ18" s="17"/>
      <c r="VUR18" s="11"/>
      <c r="VUS18" s="11"/>
      <c r="VUT18" s="11"/>
      <c r="VUU18" s="11"/>
      <c r="VUV18" s="12"/>
      <c r="VUW18" s="11"/>
      <c r="VUX18" s="18"/>
      <c r="VUY18" s="17"/>
      <c r="VUZ18" s="17"/>
      <c r="VVA18" s="17"/>
      <c r="VVB18" s="11"/>
      <c r="VVC18" s="11"/>
      <c r="VVD18" s="11"/>
      <c r="VVE18" s="11"/>
      <c r="VVF18" s="12"/>
      <c r="VVG18" s="11"/>
      <c r="VVH18" s="18"/>
      <c r="VVI18" s="17"/>
      <c r="VVJ18" s="17"/>
      <c r="VVK18" s="17"/>
      <c r="VVL18" s="11"/>
      <c r="VVM18" s="11"/>
      <c r="VVN18" s="11"/>
      <c r="VVO18" s="11"/>
      <c r="VVP18" s="12"/>
      <c r="VVQ18" s="11"/>
      <c r="VVR18" s="18"/>
      <c r="VVS18" s="17"/>
      <c r="VVT18" s="17"/>
      <c r="VVU18" s="17"/>
      <c r="VVV18" s="11"/>
      <c r="VVW18" s="11"/>
      <c r="VVX18" s="11"/>
      <c r="VVY18" s="11"/>
      <c r="VVZ18" s="12"/>
      <c r="VWA18" s="11"/>
      <c r="VWB18" s="18"/>
      <c r="VWC18" s="17"/>
      <c r="VWD18" s="17"/>
      <c r="VWE18" s="17"/>
      <c r="VWF18" s="11"/>
      <c r="VWG18" s="11"/>
      <c r="VWH18" s="11"/>
      <c r="VWI18" s="11"/>
      <c r="VWJ18" s="12"/>
      <c r="VWK18" s="11"/>
      <c r="VWL18" s="18"/>
      <c r="VWM18" s="17"/>
      <c r="VWN18" s="17"/>
      <c r="VWO18" s="17"/>
      <c r="VWP18" s="11"/>
      <c r="VWQ18" s="11"/>
      <c r="VWR18" s="11"/>
      <c r="VWS18" s="11"/>
      <c r="VWT18" s="12"/>
      <c r="VWU18" s="11"/>
      <c r="VWV18" s="18"/>
      <c r="VWW18" s="17"/>
      <c r="VWX18" s="17"/>
      <c r="VWY18" s="17"/>
      <c r="VWZ18" s="11"/>
      <c r="VXA18" s="11"/>
      <c r="VXB18" s="11"/>
      <c r="VXC18" s="11"/>
      <c r="VXD18" s="12"/>
      <c r="VXE18" s="11"/>
      <c r="VXF18" s="18"/>
      <c r="VXG18" s="17"/>
      <c r="VXH18" s="17"/>
      <c r="VXI18" s="17"/>
      <c r="VXJ18" s="11"/>
      <c r="VXK18" s="11"/>
      <c r="VXL18" s="11"/>
      <c r="VXM18" s="11"/>
      <c r="VXN18" s="12"/>
      <c r="VXO18" s="11"/>
      <c r="VXP18" s="18"/>
      <c r="VXQ18" s="17"/>
      <c r="VXR18" s="17"/>
      <c r="VXS18" s="17"/>
      <c r="VXT18" s="11"/>
      <c r="VXU18" s="11"/>
      <c r="VXV18" s="11"/>
      <c r="VXW18" s="11"/>
      <c r="VXX18" s="12"/>
      <c r="VXY18" s="11"/>
      <c r="VXZ18" s="18"/>
      <c r="VYA18" s="17"/>
      <c r="VYB18" s="17"/>
      <c r="VYC18" s="17"/>
      <c r="VYD18" s="11"/>
      <c r="VYE18" s="11"/>
      <c r="VYF18" s="11"/>
      <c r="VYG18" s="11"/>
      <c r="VYH18" s="12"/>
      <c r="VYI18" s="11"/>
      <c r="VYJ18" s="18"/>
      <c r="VYK18" s="17"/>
      <c r="VYL18" s="17"/>
      <c r="VYM18" s="17"/>
      <c r="VYN18" s="11"/>
      <c r="VYO18" s="11"/>
      <c r="VYP18" s="11"/>
      <c r="VYQ18" s="11"/>
      <c r="VYR18" s="12"/>
      <c r="VYS18" s="11"/>
      <c r="VYT18" s="18"/>
      <c r="VYU18" s="17"/>
      <c r="VYV18" s="17"/>
      <c r="VYW18" s="17"/>
      <c r="VYX18" s="11"/>
      <c r="VYY18" s="11"/>
      <c r="VYZ18" s="11"/>
      <c r="VZA18" s="11"/>
      <c r="VZB18" s="12"/>
      <c r="VZC18" s="11"/>
      <c r="VZD18" s="18"/>
      <c r="VZE18" s="17"/>
      <c r="VZF18" s="17"/>
      <c r="VZG18" s="17"/>
      <c r="VZH18" s="11"/>
      <c r="VZI18" s="11"/>
      <c r="VZJ18" s="11"/>
      <c r="VZK18" s="11"/>
      <c r="VZL18" s="12"/>
      <c r="VZM18" s="11"/>
      <c r="VZN18" s="18"/>
      <c r="VZO18" s="17"/>
      <c r="VZP18" s="17"/>
      <c r="VZQ18" s="17"/>
      <c r="VZR18" s="11"/>
      <c r="VZS18" s="11"/>
      <c r="VZT18" s="11"/>
      <c r="VZU18" s="11"/>
      <c r="VZV18" s="12"/>
      <c r="VZW18" s="11"/>
      <c r="VZX18" s="18"/>
      <c r="VZY18" s="17"/>
      <c r="VZZ18" s="17"/>
      <c r="WAA18" s="17"/>
      <c r="WAB18" s="11"/>
      <c r="WAC18" s="11"/>
      <c r="WAD18" s="11"/>
      <c r="WAE18" s="11"/>
      <c r="WAF18" s="12"/>
      <c r="WAG18" s="11"/>
      <c r="WAH18" s="18"/>
      <c r="WAI18" s="17"/>
      <c r="WAJ18" s="17"/>
      <c r="WAK18" s="17"/>
      <c r="WAL18" s="11"/>
      <c r="WAM18" s="11"/>
      <c r="WAN18" s="11"/>
      <c r="WAO18" s="11"/>
      <c r="WAP18" s="12"/>
      <c r="WAQ18" s="11"/>
      <c r="WAR18" s="18"/>
      <c r="WAS18" s="17"/>
      <c r="WAT18" s="17"/>
      <c r="WAU18" s="17"/>
      <c r="WAV18" s="11"/>
      <c r="WAW18" s="11"/>
      <c r="WAX18" s="11"/>
      <c r="WAY18" s="11"/>
      <c r="WAZ18" s="12"/>
      <c r="WBA18" s="11"/>
      <c r="WBB18" s="18"/>
      <c r="WBC18" s="17"/>
      <c r="WBD18" s="17"/>
      <c r="WBE18" s="17"/>
      <c r="WBF18" s="11"/>
      <c r="WBG18" s="11"/>
      <c r="WBH18" s="11"/>
      <c r="WBI18" s="11"/>
      <c r="WBJ18" s="12"/>
      <c r="WBK18" s="11"/>
      <c r="WBL18" s="18"/>
      <c r="WBM18" s="17"/>
      <c r="WBN18" s="17"/>
      <c r="WBO18" s="17"/>
      <c r="WBP18" s="11"/>
      <c r="WBQ18" s="11"/>
      <c r="WBR18" s="11"/>
      <c r="WBS18" s="11"/>
      <c r="WBT18" s="12"/>
      <c r="WBU18" s="11"/>
      <c r="WBV18" s="18"/>
      <c r="WBW18" s="17"/>
      <c r="WBX18" s="17"/>
      <c r="WBY18" s="17"/>
      <c r="WBZ18" s="11"/>
      <c r="WCA18" s="11"/>
      <c r="WCB18" s="11"/>
      <c r="WCC18" s="11"/>
      <c r="WCD18" s="12"/>
      <c r="WCE18" s="11"/>
      <c r="WCF18" s="18"/>
      <c r="WCG18" s="17"/>
      <c r="WCH18" s="17"/>
      <c r="WCI18" s="17"/>
      <c r="WCJ18" s="11"/>
      <c r="WCK18" s="11"/>
      <c r="WCL18" s="11"/>
      <c r="WCM18" s="11"/>
      <c r="WCN18" s="12"/>
      <c r="WCO18" s="11"/>
      <c r="WCP18" s="18"/>
      <c r="WCQ18" s="17"/>
      <c r="WCR18" s="17"/>
      <c r="WCS18" s="17"/>
      <c r="WCT18" s="11"/>
      <c r="WCU18" s="11"/>
      <c r="WCV18" s="11"/>
      <c r="WCW18" s="11"/>
      <c r="WCX18" s="12"/>
      <c r="WCY18" s="11"/>
      <c r="WCZ18" s="18"/>
      <c r="WDA18" s="17"/>
      <c r="WDB18" s="17"/>
      <c r="WDC18" s="17"/>
      <c r="WDD18" s="11"/>
      <c r="WDE18" s="11"/>
      <c r="WDF18" s="11"/>
      <c r="WDG18" s="11"/>
      <c r="WDH18" s="12"/>
      <c r="WDI18" s="11"/>
      <c r="WDJ18" s="18"/>
      <c r="WDK18" s="17"/>
      <c r="WDL18" s="17"/>
      <c r="WDM18" s="17"/>
      <c r="WDN18" s="11"/>
      <c r="WDO18" s="11"/>
      <c r="WDP18" s="11"/>
      <c r="WDQ18" s="11"/>
      <c r="WDR18" s="12"/>
      <c r="WDS18" s="11"/>
      <c r="WDT18" s="18"/>
      <c r="WDU18" s="17"/>
      <c r="WDV18" s="17"/>
      <c r="WDW18" s="17"/>
      <c r="WDX18" s="11"/>
      <c r="WDY18" s="11"/>
      <c r="WDZ18" s="11"/>
      <c r="WEA18" s="11"/>
      <c r="WEB18" s="12"/>
      <c r="WEC18" s="11"/>
      <c r="WED18" s="18"/>
      <c r="WEE18" s="17"/>
      <c r="WEF18" s="17"/>
      <c r="WEG18" s="17"/>
      <c r="WEH18" s="11"/>
      <c r="WEI18" s="11"/>
      <c r="WEJ18" s="11"/>
      <c r="WEK18" s="11"/>
      <c r="WEL18" s="12"/>
      <c r="WEM18" s="11"/>
      <c r="WEN18" s="18"/>
      <c r="WEO18" s="17"/>
      <c r="WEP18" s="17"/>
      <c r="WEQ18" s="17"/>
      <c r="WER18" s="11"/>
      <c r="WES18" s="11"/>
      <c r="WET18" s="11"/>
      <c r="WEU18" s="11"/>
      <c r="WEV18" s="12"/>
      <c r="WEW18" s="11"/>
      <c r="WEX18" s="18"/>
      <c r="WEY18" s="17"/>
      <c r="WEZ18" s="17"/>
      <c r="WFA18" s="17"/>
      <c r="WFB18" s="11"/>
      <c r="WFC18" s="11"/>
      <c r="WFD18" s="11"/>
      <c r="WFE18" s="11"/>
      <c r="WFF18" s="12"/>
      <c r="WFG18" s="11"/>
      <c r="WFH18" s="18"/>
      <c r="WFI18" s="17"/>
      <c r="WFJ18" s="17"/>
      <c r="WFK18" s="17"/>
      <c r="WFL18" s="11"/>
      <c r="WFM18" s="11"/>
      <c r="WFN18" s="11"/>
      <c r="WFO18" s="11"/>
      <c r="WFP18" s="12"/>
      <c r="WFQ18" s="11"/>
      <c r="WFR18" s="18"/>
      <c r="WFS18" s="17"/>
      <c r="WFT18" s="17"/>
      <c r="WFU18" s="17"/>
      <c r="WFV18" s="11"/>
      <c r="WFW18" s="11"/>
      <c r="WFX18" s="11"/>
      <c r="WFY18" s="11"/>
      <c r="WFZ18" s="12"/>
      <c r="WGA18" s="11"/>
      <c r="WGB18" s="18"/>
      <c r="WGC18" s="17"/>
      <c r="WGD18" s="17"/>
      <c r="WGE18" s="17"/>
      <c r="WGF18" s="11"/>
      <c r="WGG18" s="11"/>
      <c r="WGH18" s="11"/>
      <c r="WGI18" s="11"/>
      <c r="WGJ18" s="12"/>
      <c r="WGK18" s="11"/>
      <c r="WGL18" s="18"/>
      <c r="WGM18" s="17"/>
      <c r="WGN18" s="17"/>
      <c r="WGO18" s="17"/>
      <c r="WGP18" s="11"/>
      <c r="WGQ18" s="11"/>
      <c r="WGR18" s="11"/>
      <c r="WGS18" s="11"/>
      <c r="WGT18" s="12"/>
      <c r="WGU18" s="11"/>
      <c r="WGV18" s="18"/>
      <c r="WGW18" s="17"/>
      <c r="WGX18" s="17"/>
      <c r="WGY18" s="17"/>
      <c r="WGZ18" s="11"/>
      <c r="WHA18" s="11"/>
      <c r="WHB18" s="11"/>
      <c r="WHC18" s="11"/>
      <c r="WHD18" s="12"/>
      <c r="WHE18" s="11"/>
      <c r="WHF18" s="18"/>
      <c r="WHG18" s="17"/>
      <c r="WHH18" s="17"/>
      <c r="WHI18" s="17"/>
      <c r="WHJ18" s="11"/>
      <c r="WHK18" s="11"/>
      <c r="WHL18" s="11"/>
      <c r="WHM18" s="11"/>
      <c r="WHN18" s="12"/>
      <c r="WHO18" s="11"/>
      <c r="WHP18" s="18"/>
      <c r="WHQ18" s="17"/>
      <c r="WHR18" s="17"/>
      <c r="WHS18" s="17"/>
      <c r="WHT18" s="11"/>
      <c r="WHU18" s="11"/>
      <c r="WHV18" s="11"/>
      <c r="WHW18" s="11"/>
      <c r="WHX18" s="12"/>
      <c r="WHY18" s="11"/>
      <c r="WHZ18" s="18"/>
      <c r="WIA18" s="17"/>
      <c r="WIB18" s="17"/>
      <c r="WIC18" s="17"/>
      <c r="WID18" s="11"/>
      <c r="WIE18" s="11"/>
      <c r="WIF18" s="11"/>
      <c r="WIG18" s="11"/>
      <c r="WIH18" s="12"/>
      <c r="WII18" s="11"/>
      <c r="WIJ18" s="18"/>
      <c r="WIK18" s="17"/>
      <c r="WIL18" s="17"/>
      <c r="WIM18" s="17"/>
      <c r="WIN18" s="11"/>
      <c r="WIO18" s="11"/>
      <c r="WIP18" s="11"/>
      <c r="WIQ18" s="11"/>
      <c r="WIR18" s="12"/>
      <c r="WIS18" s="11"/>
      <c r="WIT18" s="18"/>
      <c r="WIU18" s="17"/>
      <c r="WIV18" s="17"/>
      <c r="WIW18" s="17"/>
      <c r="WIX18" s="11"/>
      <c r="WIY18" s="11"/>
      <c r="WIZ18" s="11"/>
      <c r="WJA18" s="11"/>
      <c r="WJB18" s="12"/>
      <c r="WJC18" s="11"/>
      <c r="WJD18" s="18"/>
      <c r="WJE18" s="17"/>
      <c r="WJF18" s="17"/>
      <c r="WJG18" s="17"/>
      <c r="WJH18" s="11"/>
      <c r="WJI18" s="11"/>
      <c r="WJJ18" s="11"/>
      <c r="WJK18" s="11"/>
      <c r="WJL18" s="12"/>
      <c r="WJM18" s="11"/>
      <c r="WJN18" s="18"/>
      <c r="WJO18" s="17"/>
      <c r="WJP18" s="17"/>
      <c r="WJQ18" s="17"/>
      <c r="WJR18" s="11"/>
      <c r="WJS18" s="11"/>
      <c r="WJT18" s="11"/>
      <c r="WJU18" s="11"/>
      <c r="WJV18" s="12"/>
      <c r="WJW18" s="11"/>
      <c r="WJX18" s="18"/>
      <c r="WJY18" s="17"/>
      <c r="WJZ18" s="17"/>
      <c r="WKA18" s="17"/>
      <c r="WKB18" s="11"/>
      <c r="WKC18" s="11"/>
      <c r="WKD18" s="11"/>
      <c r="WKE18" s="11"/>
      <c r="WKF18" s="12"/>
      <c r="WKG18" s="11"/>
      <c r="WKH18" s="18"/>
      <c r="WKI18" s="17"/>
      <c r="WKJ18" s="17"/>
      <c r="WKK18" s="17"/>
      <c r="WKL18" s="11"/>
      <c r="WKM18" s="11"/>
      <c r="WKN18" s="11"/>
      <c r="WKO18" s="11"/>
      <c r="WKP18" s="12"/>
      <c r="WKQ18" s="11"/>
      <c r="WKR18" s="18"/>
      <c r="WKS18" s="17"/>
      <c r="WKT18" s="17"/>
      <c r="WKU18" s="17"/>
      <c r="WKV18" s="11"/>
      <c r="WKW18" s="11"/>
      <c r="WKX18" s="11"/>
      <c r="WKY18" s="11"/>
      <c r="WKZ18" s="12"/>
      <c r="WLA18" s="11"/>
      <c r="WLB18" s="18"/>
      <c r="WLC18" s="17"/>
      <c r="WLD18" s="17"/>
      <c r="WLE18" s="17"/>
      <c r="WLF18" s="11"/>
      <c r="WLG18" s="11"/>
      <c r="WLH18" s="11"/>
      <c r="WLI18" s="11"/>
      <c r="WLJ18" s="12"/>
      <c r="WLK18" s="11"/>
      <c r="WLL18" s="18"/>
      <c r="WLM18" s="17"/>
      <c r="WLN18" s="17"/>
      <c r="WLO18" s="17"/>
      <c r="WLP18" s="11"/>
      <c r="WLQ18" s="11"/>
      <c r="WLR18" s="11"/>
      <c r="WLS18" s="11"/>
      <c r="WLT18" s="12"/>
      <c r="WLU18" s="11"/>
      <c r="WLV18" s="18"/>
      <c r="WLW18" s="17"/>
      <c r="WLX18" s="17"/>
      <c r="WLY18" s="17"/>
      <c r="WLZ18" s="11"/>
      <c r="WMA18" s="11"/>
      <c r="WMB18" s="11"/>
      <c r="WMC18" s="11"/>
      <c r="WMD18" s="12"/>
      <c r="WME18" s="11"/>
      <c r="WMF18" s="18"/>
      <c r="WMG18" s="17"/>
      <c r="WMH18" s="17"/>
      <c r="WMI18" s="17"/>
      <c r="WMJ18" s="11"/>
      <c r="WMK18" s="11"/>
      <c r="WML18" s="11"/>
      <c r="WMM18" s="11"/>
      <c r="WMN18" s="12"/>
      <c r="WMO18" s="11"/>
      <c r="WMP18" s="18"/>
      <c r="WMQ18" s="17"/>
      <c r="WMR18" s="17"/>
      <c r="WMS18" s="17"/>
      <c r="WMT18" s="11"/>
      <c r="WMU18" s="11"/>
      <c r="WMV18" s="11"/>
      <c r="WMW18" s="11"/>
      <c r="WMX18" s="12"/>
      <c r="WMY18" s="11"/>
      <c r="WMZ18" s="18"/>
      <c r="WNA18" s="17"/>
      <c r="WNB18" s="17"/>
      <c r="WNC18" s="17"/>
      <c r="WND18" s="11"/>
      <c r="WNE18" s="11"/>
      <c r="WNF18" s="11"/>
      <c r="WNG18" s="11"/>
      <c r="WNH18" s="12"/>
      <c r="WNI18" s="11"/>
      <c r="WNJ18" s="18"/>
      <c r="WNK18" s="17"/>
      <c r="WNL18" s="17"/>
      <c r="WNM18" s="17"/>
      <c r="WNN18" s="11"/>
      <c r="WNO18" s="11"/>
      <c r="WNP18" s="11"/>
      <c r="WNQ18" s="11"/>
      <c r="WNR18" s="12"/>
      <c r="WNS18" s="11"/>
      <c r="WNT18" s="18"/>
      <c r="WNU18" s="17"/>
      <c r="WNV18" s="17"/>
      <c r="WNW18" s="17"/>
      <c r="WNX18" s="11"/>
      <c r="WNY18" s="11"/>
      <c r="WNZ18" s="11"/>
      <c r="WOA18" s="11"/>
      <c r="WOB18" s="12"/>
      <c r="WOC18" s="11"/>
      <c r="WOD18" s="18"/>
      <c r="WOE18" s="17"/>
      <c r="WOF18" s="17"/>
      <c r="WOG18" s="17"/>
      <c r="WOH18" s="11"/>
      <c r="WOI18" s="11"/>
      <c r="WOJ18" s="11"/>
      <c r="WOK18" s="11"/>
      <c r="WOL18" s="12"/>
      <c r="WOM18" s="11"/>
      <c r="WON18" s="18"/>
      <c r="WOO18" s="17"/>
      <c r="WOP18" s="17"/>
      <c r="WOQ18" s="17"/>
      <c r="WOR18" s="11"/>
      <c r="WOS18" s="11"/>
      <c r="WOT18" s="11"/>
      <c r="WOU18" s="11"/>
      <c r="WOV18" s="12"/>
      <c r="WOW18" s="11"/>
      <c r="WOX18" s="18"/>
      <c r="WOY18" s="17"/>
      <c r="WOZ18" s="17"/>
      <c r="WPA18" s="17"/>
      <c r="WPB18" s="11"/>
      <c r="WPC18" s="11"/>
      <c r="WPD18" s="11"/>
      <c r="WPE18" s="11"/>
      <c r="WPF18" s="12"/>
      <c r="WPG18" s="11"/>
      <c r="WPH18" s="18"/>
      <c r="WPI18" s="17"/>
      <c r="WPJ18" s="17"/>
      <c r="WPK18" s="17"/>
      <c r="WPL18" s="11"/>
      <c r="WPM18" s="11"/>
      <c r="WPN18" s="11"/>
      <c r="WPO18" s="11"/>
      <c r="WPP18" s="12"/>
      <c r="WPQ18" s="11"/>
      <c r="WPR18" s="18"/>
      <c r="WPS18" s="17"/>
      <c r="WPT18" s="17"/>
      <c r="WPU18" s="17"/>
      <c r="WPV18" s="11"/>
      <c r="WPW18" s="11"/>
      <c r="WPX18" s="11"/>
      <c r="WPY18" s="11"/>
      <c r="WPZ18" s="12"/>
      <c r="WQA18" s="11"/>
      <c r="WQB18" s="18"/>
      <c r="WQC18" s="17"/>
      <c r="WQD18" s="17"/>
      <c r="WQE18" s="17"/>
      <c r="WQF18" s="11"/>
      <c r="WQG18" s="11"/>
      <c r="WQH18" s="11"/>
      <c r="WQI18" s="11"/>
      <c r="WQJ18" s="12"/>
      <c r="WQK18" s="11"/>
      <c r="WQL18" s="18"/>
      <c r="WQM18" s="17"/>
      <c r="WQN18" s="17"/>
      <c r="WQO18" s="17"/>
      <c r="WQP18" s="11"/>
      <c r="WQQ18" s="11"/>
      <c r="WQR18" s="11"/>
      <c r="WQS18" s="11"/>
      <c r="WQT18" s="12"/>
      <c r="WQU18" s="11"/>
      <c r="WQV18" s="18"/>
      <c r="WQW18" s="17"/>
      <c r="WQX18" s="17"/>
      <c r="WQY18" s="17"/>
      <c r="WQZ18" s="11"/>
      <c r="WRA18" s="11"/>
      <c r="WRB18" s="11"/>
      <c r="WRC18" s="11"/>
      <c r="WRD18" s="12"/>
      <c r="WRE18" s="11"/>
      <c r="WRF18" s="18"/>
      <c r="WRG18" s="17"/>
      <c r="WRH18" s="17"/>
      <c r="WRI18" s="17"/>
      <c r="WRJ18" s="11"/>
      <c r="WRK18" s="11"/>
      <c r="WRL18" s="11"/>
      <c r="WRM18" s="11"/>
      <c r="WRN18" s="12"/>
      <c r="WRO18" s="11"/>
      <c r="WRP18" s="18"/>
      <c r="WRQ18" s="17"/>
      <c r="WRR18" s="17"/>
      <c r="WRS18" s="17"/>
      <c r="WRT18" s="11"/>
      <c r="WRU18" s="11"/>
      <c r="WRV18" s="11"/>
      <c r="WRW18" s="11"/>
      <c r="WRX18" s="12"/>
      <c r="WRY18" s="11"/>
      <c r="WRZ18" s="18"/>
      <c r="WSA18" s="17"/>
      <c r="WSB18" s="17"/>
      <c r="WSC18" s="17"/>
      <c r="WSD18" s="11"/>
      <c r="WSE18" s="11"/>
      <c r="WSF18" s="11"/>
      <c r="WSG18" s="11"/>
      <c r="WSH18" s="12"/>
      <c r="WSI18" s="11"/>
      <c r="WSJ18" s="18"/>
      <c r="WSK18" s="17"/>
      <c r="WSL18" s="17"/>
      <c r="WSM18" s="17"/>
      <c r="WSN18" s="11"/>
      <c r="WSO18" s="11"/>
      <c r="WSP18" s="11"/>
      <c r="WSQ18" s="11"/>
      <c r="WSR18" s="12"/>
      <c r="WSS18" s="11"/>
      <c r="WST18" s="18"/>
      <c r="WSU18" s="17"/>
      <c r="WSV18" s="17"/>
      <c r="WSW18" s="17"/>
      <c r="WSX18" s="11"/>
      <c r="WSY18" s="11"/>
      <c r="WSZ18" s="11"/>
      <c r="WTA18" s="11"/>
      <c r="WTB18" s="12"/>
      <c r="WTC18" s="11"/>
      <c r="WTD18" s="18"/>
      <c r="WTE18" s="17"/>
      <c r="WTF18" s="17"/>
      <c r="WTG18" s="17"/>
      <c r="WTH18" s="11"/>
      <c r="WTI18" s="11"/>
      <c r="WTJ18" s="11"/>
      <c r="WTK18" s="11"/>
      <c r="WTL18" s="12"/>
      <c r="WTM18" s="11"/>
      <c r="WTN18" s="18"/>
      <c r="WTO18" s="17"/>
      <c r="WTP18" s="17"/>
      <c r="WTQ18" s="17"/>
      <c r="WTR18" s="11"/>
      <c r="WTS18" s="11"/>
      <c r="WTT18" s="11"/>
      <c r="WTU18" s="11"/>
      <c r="WTV18" s="12"/>
      <c r="WTW18" s="11"/>
      <c r="WTX18" s="18"/>
      <c r="WTY18" s="17"/>
      <c r="WTZ18" s="17"/>
      <c r="WUA18" s="17"/>
      <c r="WUB18" s="11"/>
      <c r="WUC18" s="11"/>
      <c r="WUD18" s="11"/>
      <c r="WUE18" s="11"/>
      <c r="WUF18" s="12"/>
      <c r="WUG18" s="11"/>
      <c r="WUH18" s="18"/>
      <c r="WUI18" s="17"/>
      <c r="WUJ18" s="17"/>
      <c r="WUK18" s="17"/>
      <c r="WUL18" s="11"/>
      <c r="WUM18" s="11"/>
      <c r="WUN18" s="11"/>
      <c r="WUO18" s="11"/>
      <c r="WUP18" s="12"/>
      <c r="WUQ18" s="11"/>
      <c r="WUR18" s="18"/>
      <c r="WUS18" s="17"/>
      <c r="WUT18" s="17"/>
      <c r="WUU18" s="17"/>
      <c r="WUV18" s="11"/>
      <c r="WUW18" s="11"/>
      <c r="WUX18" s="11"/>
      <c r="WUY18" s="11"/>
      <c r="WUZ18" s="12"/>
      <c r="WVA18" s="11"/>
      <c r="WVB18" s="18"/>
      <c r="WVC18" s="17"/>
      <c r="WVD18" s="17"/>
      <c r="WVE18" s="17"/>
      <c r="WVF18" s="11"/>
      <c r="WVG18" s="11"/>
      <c r="WVH18" s="11"/>
      <c r="WVI18" s="11"/>
      <c r="WVJ18" s="12"/>
      <c r="WVK18" s="11"/>
      <c r="WVL18" s="18"/>
      <c r="WVM18" s="17"/>
      <c r="WVN18" s="17"/>
      <c r="WVO18" s="17"/>
      <c r="WVP18" s="11"/>
      <c r="WVQ18" s="11"/>
      <c r="WVR18" s="11"/>
      <c r="WVS18" s="11"/>
      <c r="WVT18" s="12"/>
      <c r="WVU18" s="11"/>
      <c r="WVV18" s="18"/>
      <c r="WVW18" s="17"/>
      <c r="WVX18" s="17"/>
      <c r="WVY18" s="17"/>
      <c r="WVZ18" s="11"/>
      <c r="WWA18" s="11"/>
      <c r="WWB18" s="11"/>
      <c r="WWC18" s="11"/>
      <c r="WWD18" s="12"/>
      <c r="WWE18" s="11"/>
      <c r="WWF18" s="18"/>
      <c r="WWG18" s="17"/>
      <c r="WWH18" s="17"/>
      <c r="WWI18" s="17"/>
      <c r="WWJ18" s="11"/>
      <c r="WWK18" s="11"/>
      <c r="WWL18" s="11"/>
      <c r="WWM18" s="11"/>
      <c r="WWN18" s="12"/>
      <c r="WWO18" s="11"/>
      <c r="WWP18" s="18"/>
      <c r="WWQ18" s="17"/>
      <c r="WWR18" s="17"/>
      <c r="WWS18" s="17"/>
      <c r="WWT18" s="11"/>
      <c r="WWU18" s="11"/>
      <c r="WWV18" s="11"/>
      <c r="WWW18" s="11"/>
      <c r="WWX18" s="12"/>
      <c r="WWY18" s="11"/>
      <c r="WWZ18" s="18"/>
      <c r="WXA18" s="17"/>
      <c r="WXB18" s="17"/>
      <c r="WXC18" s="17"/>
      <c r="WXD18" s="11"/>
      <c r="WXE18" s="11"/>
      <c r="WXF18" s="11"/>
      <c r="WXG18" s="11"/>
      <c r="WXH18" s="12"/>
      <c r="WXI18" s="11"/>
      <c r="WXJ18" s="18"/>
      <c r="WXK18" s="17"/>
      <c r="WXL18" s="17"/>
      <c r="WXM18" s="17"/>
      <c r="WXN18" s="11"/>
      <c r="WXO18" s="11"/>
      <c r="WXP18" s="11"/>
      <c r="WXQ18" s="11"/>
      <c r="WXR18" s="12"/>
      <c r="WXS18" s="11"/>
      <c r="WXT18" s="18"/>
      <c r="WXU18" s="17"/>
      <c r="WXV18" s="17"/>
      <c r="WXW18" s="17"/>
      <c r="WXX18" s="11"/>
      <c r="WXY18" s="11"/>
      <c r="WXZ18" s="11"/>
      <c r="WYA18" s="11"/>
      <c r="WYB18" s="12"/>
      <c r="WYC18" s="11"/>
      <c r="WYD18" s="18"/>
      <c r="WYE18" s="17"/>
      <c r="WYF18" s="17"/>
      <c r="WYG18" s="17"/>
      <c r="WYH18" s="11"/>
      <c r="WYI18" s="11"/>
      <c r="WYJ18" s="11"/>
      <c r="WYK18" s="11"/>
      <c r="WYL18" s="12"/>
      <c r="WYM18" s="11"/>
      <c r="WYN18" s="18"/>
      <c r="WYO18" s="17"/>
      <c r="WYP18" s="17"/>
      <c r="WYQ18" s="17"/>
      <c r="WYR18" s="11"/>
      <c r="WYS18" s="11"/>
      <c r="WYT18" s="11"/>
      <c r="WYU18" s="11"/>
      <c r="WYV18" s="12"/>
      <c r="WYW18" s="11"/>
      <c r="WYX18" s="18"/>
      <c r="WYY18" s="17"/>
      <c r="WYZ18" s="17"/>
      <c r="WZA18" s="17"/>
      <c r="WZB18" s="11"/>
      <c r="WZC18" s="11"/>
      <c r="WZD18" s="11"/>
      <c r="WZE18" s="11"/>
      <c r="WZF18" s="12"/>
      <c r="WZG18" s="11"/>
      <c r="WZH18" s="18"/>
      <c r="WZI18" s="17"/>
      <c r="WZJ18" s="17"/>
      <c r="WZK18" s="17"/>
      <c r="WZL18" s="11"/>
      <c r="WZM18" s="11"/>
      <c r="WZN18" s="11"/>
      <c r="WZO18" s="11"/>
      <c r="WZP18" s="12"/>
      <c r="WZQ18" s="11"/>
      <c r="WZR18" s="18"/>
      <c r="WZS18" s="17"/>
      <c r="WZT18" s="17"/>
      <c r="WZU18" s="17"/>
      <c r="WZV18" s="11"/>
      <c r="WZW18" s="11"/>
      <c r="WZX18" s="11"/>
      <c r="WZY18" s="11"/>
      <c r="WZZ18" s="12"/>
      <c r="XAA18" s="11"/>
      <c r="XAB18" s="18"/>
      <c r="XAC18" s="17"/>
      <c r="XAD18" s="17"/>
      <c r="XAE18" s="17"/>
      <c r="XAF18" s="11"/>
      <c r="XAG18" s="11"/>
      <c r="XAH18" s="11"/>
      <c r="XAI18" s="11"/>
      <c r="XAJ18" s="12"/>
      <c r="XAK18" s="11"/>
      <c r="XAL18" s="18"/>
      <c r="XAM18" s="17"/>
      <c r="XAN18" s="17"/>
      <c r="XAO18" s="17"/>
      <c r="XAP18" s="11"/>
      <c r="XAQ18" s="11"/>
      <c r="XAR18" s="11"/>
      <c r="XAS18" s="11"/>
      <c r="XAT18" s="12"/>
      <c r="XAU18" s="11"/>
      <c r="XAV18" s="18"/>
      <c r="XAW18" s="17"/>
      <c r="XAX18" s="17"/>
      <c r="XAY18" s="17"/>
      <c r="XAZ18" s="11"/>
      <c r="XBA18" s="11"/>
      <c r="XBB18" s="11"/>
      <c r="XBC18" s="11"/>
      <c r="XBD18" s="12"/>
      <c r="XBE18" s="11"/>
      <c r="XBF18" s="18"/>
      <c r="XBG18" s="17"/>
      <c r="XBH18" s="17"/>
      <c r="XBI18" s="17"/>
      <c r="XBJ18" s="11"/>
      <c r="XBK18" s="11"/>
      <c r="XBL18" s="11"/>
      <c r="XBM18" s="11"/>
      <c r="XBN18" s="12"/>
      <c r="XBO18" s="11"/>
      <c r="XBP18" s="18"/>
      <c r="XBQ18" s="17"/>
      <c r="XBR18" s="17"/>
      <c r="XBS18" s="17"/>
      <c r="XBT18" s="11"/>
      <c r="XBU18" s="11"/>
      <c r="XBV18" s="11"/>
      <c r="XBW18" s="11"/>
      <c r="XBX18" s="12"/>
      <c r="XBY18" s="11"/>
      <c r="XBZ18" s="18"/>
      <c r="XCA18" s="17"/>
      <c r="XCB18" s="17"/>
      <c r="XCC18" s="17"/>
      <c r="XCD18" s="11"/>
      <c r="XCE18" s="11"/>
      <c r="XCF18" s="11"/>
      <c r="XCG18" s="11"/>
      <c r="XCH18" s="12"/>
      <c r="XCI18" s="11"/>
      <c r="XCJ18" s="18"/>
      <c r="XCK18" s="17"/>
      <c r="XCL18" s="17"/>
      <c r="XCM18" s="17"/>
      <c r="XCN18" s="11"/>
      <c r="XCO18" s="11"/>
      <c r="XCP18" s="11"/>
      <c r="XCQ18" s="11"/>
      <c r="XCR18" s="12"/>
      <c r="XCS18" s="11"/>
      <c r="XCT18" s="18"/>
      <c r="XCU18" s="17"/>
      <c r="XCV18" s="17"/>
      <c r="XCW18" s="17"/>
      <c r="XCX18" s="11"/>
      <c r="XCY18" s="11"/>
      <c r="XCZ18" s="11"/>
      <c r="XDA18" s="11"/>
      <c r="XDB18" s="12"/>
      <c r="XDC18" s="11"/>
      <c r="XDD18" s="18"/>
      <c r="XDE18" s="17"/>
      <c r="XDF18" s="17"/>
      <c r="XDG18" s="17"/>
      <c r="XDH18" s="11"/>
      <c r="XDI18" s="11"/>
      <c r="XDJ18" s="11"/>
      <c r="XDK18" s="11"/>
      <c r="XDL18" s="12"/>
      <c r="XDM18" s="11"/>
      <c r="XDN18" s="18"/>
      <c r="XDO18" s="17"/>
      <c r="XDP18" s="17"/>
      <c r="XDQ18" s="17"/>
      <c r="XDR18" s="11"/>
      <c r="XDS18" s="11"/>
      <c r="XDT18" s="11"/>
      <c r="XDU18" s="11"/>
      <c r="XDV18" s="12"/>
      <c r="XDW18" s="11"/>
      <c r="XDX18" s="18"/>
      <c r="XDY18" s="17"/>
      <c r="XDZ18" s="17"/>
      <c r="XEA18" s="17"/>
      <c r="XEB18" s="11"/>
      <c r="XEC18" s="11"/>
      <c r="XED18" s="11"/>
      <c r="XEE18" s="11"/>
      <c r="XEF18" s="12"/>
      <c r="XEG18" s="11"/>
      <c r="XEH18" s="18"/>
      <c r="XEI18" s="17"/>
      <c r="XEJ18" s="17"/>
      <c r="XEK18" s="17"/>
      <c r="XEL18" s="11"/>
      <c r="XEM18" s="11"/>
      <c r="XEN18" s="11"/>
      <c r="XEO18" s="11"/>
      <c r="XEP18" s="12"/>
      <c r="XEQ18" s="11"/>
      <c r="XER18" s="18"/>
      <c r="XES18" s="17"/>
      <c r="XET18" s="17"/>
      <c r="XEU18" s="17"/>
      <c r="XEV18" s="11"/>
      <c r="XEW18" s="11"/>
      <c r="XEX18" s="11"/>
      <c r="XEY18" s="11"/>
      <c r="XEZ18" s="12"/>
      <c r="XFA18" s="11"/>
      <c r="XFB18" s="18"/>
      <c r="XFC18" s="17"/>
      <c r="XFD18" s="17"/>
    </row>
    <row r="19" spans="2:16384" ht="6.75" customHeight="1"/>
    <row r="20" spans="2:16384" ht="15">
      <c r="B20" s="20" t="s">
        <v>37</v>
      </c>
    </row>
  </sheetData>
  <mergeCells count="11">
    <mergeCell ref="P2:T2"/>
    <mergeCell ref="B2:B3"/>
    <mergeCell ref="C2:C3"/>
    <mergeCell ref="D2:D3"/>
    <mergeCell ref="L2:L3"/>
    <mergeCell ref="E2:E3"/>
    <mergeCell ref="I2:J2"/>
    <mergeCell ref="F2:F3"/>
    <mergeCell ref="M2:M3"/>
    <mergeCell ref="N2:N3"/>
    <mergeCell ref="O2:O3"/>
  </mergeCell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dimension ref="B1:Y46"/>
  <sheetViews>
    <sheetView zoomScale="90" zoomScaleNormal="90" workbookViewId="0">
      <pane xSplit="2" ySplit="3" topLeftCell="C4" activePane="bottomRight" state="frozen"/>
      <selection pane="topRight" activeCell="C1" sqref="C1"/>
      <selection pane="bottomLeft" activeCell="A4" sqref="A4"/>
      <selection pane="bottomRight" activeCell="X1" sqref="X1:AG1048576"/>
    </sheetView>
  </sheetViews>
  <sheetFormatPr defaultColWidth="9" defaultRowHeight="12"/>
  <cols>
    <col min="1" max="1" width="3.25" style="30" customWidth="1"/>
    <col min="2" max="2" width="3.25" style="109" bestFit="1" customWidth="1"/>
    <col min="3" max="9" width="8.625" style="110" customWidth="1"/>
    <col min="10" max="10" width="5.5" style="110" customWidth="1"/>
    <col min="11" max="11" width="6.375" style="111" customWidth="1"/>
    <col min="12" max="12" width="5.75" style="111" customWidth="1"/>
    <col min="13" max="16" width="6.375" style="142" customWidth="1"/>
    <col min="17" max="18" width="7.75" style="112" customWidth="1"/>
    <col min="19" max="23" width="7.75" style="30" customWidth="1"/>
    <col min="24" max="16384" width="9" style="30"/>
  </cols>
  <sheetData>
    <row r="1" spans="2:25">
      <c r="M1" s="74"/>
      <c r="N1" s="74"/>
      <c r="O1" s="74"/>
      <c r="P1" s="74"/>
    </row>
    <row r="2" spans="2:25">
      <c r="B2" s="113"/>
      <c r="C2" s="207" t="s">
        <v>26</v>
      </c>
      <c r="D2" s="207"/>
      <c r="E2" s="207"/>
      <c r="F2" s="207"/>
      <c r="G2" s="207"/>
      <c r="H2" s="207"/>
      <c r="I2" s="207"/>
      <c r="J2" s="114"/>
      <c r="K2" s="115"/>
      <c r="L2" s="115"/>
      <c r="M2" s="115"/>
      <c r="N2" s="208" t="s">
        <v>27</v>
      </c>
      <c r="O2" s="208"/>
      <c r="P2" s="208"/>
      <c r="Q2" s="209" t="s">
        <v>29</v>
      </c>
      <c r="R2" s="209"/>
      <c r="S2" s="209"/>
      <c r="T2" s="209"/>
      <c r="U2" s="209"/>
      <c r="V2" s="209"/>
      <c r="W2" s="209"/>
    </row>
    <row r="3" spans="2:25" s="116" customFormat="1" ht="33.75">
      <c r="B3" s="117"/>
      <c r="C3" s="118" t="s">
        <v>56</v>
      </c>
      <c r="D3" s="118" t="s">
        <v>57</v>
      </c>
      <c r="E3" s="118" t="s">
        <v>58</v>
      </c>
      <c r="F3" s="119" t="s">
        <v>59</v>
      </c>
      <c r="G3" s="119" t="s">
        <v>60</v>
      </c>
      <c r="H3" s="119" t="s">
        <v>61</v>
      </c>
      <c r="I3" s="119" t="s">
        <v>62</v>
      </c>
      <c r="J3" s="120" t="s">
        <v>38</v>
      </c>
      <c r="K3" s="120" t="s">
        <v>25</v>
      </c>
      <c r="L3" s="120" t="s">
        <v>43</v>
      </c>
      <c r="M3" s="119" t="str">
        <f>F3</f>
        <v>H-ALNS4
&lt;INI&gt;</v>
      </c>
      <c r="N3" s="121" t="s">
        <v>63</v>
      </c>
      <c r="O3" s="121" t="s">
        <v>64</v>
      </c>
      <c r="P3" s="121" t="s">
        <v>65</v>
      </c>
      <c r="Q3" s="118" t="s">
        <v>56</v>
      </c>
      <c r="R3" s="118" t="s">
        <v>57</v>
      </c>
      <c r="S3" s="118" t="s">
        <v>58</v>
      </c>
      <c r="T3" s="119" t="str">
        <f>F3</f>
        <v>H-ALNS4
&lt;INI&gt;</v>
      </c>
      <c r="U3" s="119" t="s">
        <v>60</v>
      </c>
      <c r="V3" s="119" t="s">
        <v>61</v>
      </c>
      <c r="W3" s="119" t="s">
        <v>62</v>
      </c>
    </row>
    <row r="4" spans="2:25">
      <c r="B4" s="122">
        <v>1</v>
      </c>
      <c r="C4" s="123">
        <v>378378</v>
      </c>
      <c r="D4" s="123">
        <v>398795</v>
      </c>
      <c r="E4" s="123">
        <v>373549.72</v>
      </c>
      <c r="F4" s="123">
        <v>348656</v>
      </c>
      <c r="G4" s="123">
        <v>346999</v>
      </c>
      <c r="H4" s="123">
        <v>343588</v>
      </c>
      <c r="I4" s="123">
        <v>343588</v>
      </c>
      <c r="J4" s="124">
        <v>2</v>
      </c>
      <c r="K4" s="124">
        <v>11969</v>
      </c>
      <c r="L4" s="124">
        <v>34649</v>
      </c>
      <c r="M4" s="125">
        <f>(F4-$E4)/$E4</f>
        <v>-6.6640981553941395E-2</v>
      </c>
      <c r="N4" s="125">
        <f>(G4-$E4)/$E4</f>
        <v>-7.1076803377071132E-2</v>
      </c>
      <c r="O4" s="125">
        <f t="shared" ref="O4:P33" si="0">(H4-$E4)/$E4</f>
        <v>-8.0208117944781152E-2</v>
      </c>
      <c r="P4" s="125">
        <f t="shared" si="0"/>
        <v>-8.0208117944781152E-2</v>
      </c>
      <c r="Q4" s="126">
        <v>170.4</v>
      </c>
      <c r="R4" s="126">
        <v>180</v>
      </c>
      <c r="S4" s="126">
        <v>322.7</v>
      </c>
      <c r="T4" s="126">
        <v>109.1929038</v>
      </c>
      <c r="U4" s="126">
        <v>146.59491349999999</v>
      </c>
      <c r="V4" s="126">
        <v>300.09590379999997</v>
      </c>
      <c r="W4" s="126">
        <v>491.36721870000002</v>
      </c>
      <c r="Y4" s="74"/>
    </row>
    <row r="5" spans="2:25">
      <c r="B5" s="127">
        <v>2</v>
      </c>
      <c r="C5" s="128">
        <v>403913</v>
      </c>
      <c r="D5" s="128">
        <v>373374</v>
      </c>
      <c r="E5" s="128">
        <v>369303.34</v>
      </c>
      <c r="F5" s="128">
        <v>361205</v>
      </c>
      <c r="G5" s="128">
        <v>358313</v>
      </c>
      <c r="H5" s="128">
        <v>357680</v>
      </c>
      <c r="I5" s="128">
        <v>357680</v>
      </c>
      <c r="J5" s="129">
        <v>2</v>
      </c>
      <c r="K5" s="129">
        <v>12171</v>
      </c>
      <c r="L5" s="129">
        <v>30800</v>
      </c>
      <c r="M5" s="130">
        <f t="shared" ref="M5:N33" si="1">(F5-$E5)/$E5</f>
        <v>-2.1928694173196553E-2</v>
      </c>
      <c r="N5" s="130">
        <f t="shared" si="1"/>
        <v>-2.9759655030469057E-2</v>
      </c>
      <c r="O5" s="130">
        <f t="shared" si="0"/>
        <v>-3.147369314341978E-2</v>
      </c>
      <c r="P5" s="130">
        <f t="shared" si="0"/>
        <v>-3.147369314341978E-2</v>
      </c>
      <c r="Q5" s="131">
        <v>149</v>
      </c>
      <c r="R5" s="131">
        <v>71</v>
      </c>
      <c r="S5" s="131">
        <v>329.7</v>
      </c>
      <c r="T5" s="131">
        <v>111.4382794</v>
      </c>
      <c r="U5" s="131">
        <v>146.12157909999999</v>
      </c>
      <c r="V5" s="131">
        <v>282.33649630000002</v>
      </c>
      <c r="W5" s="131">
        <v>463.82770540000001</v>
      </c>
      <c r="Y5" s="74"/>
    </row>
    <row r="6" spans="2:25">
      <c r="B6" s="127">
        <v>3</v>
      </c>
      <c r="C6" s="132">
        <v>409573</v>
      </c>
      <c r="D6" s="132">
        <v>353058</v>
      </c>
      <c r="E6" s="128">
        <v>343960.38</v>
      </c>
      <c r="F6" s="128">
        <v>350482</v>
      </c>
      <c r="G6" s="128">
        <v>348727</v>
      </c>
      <c r="H6" s="128">
        <v>345584</v>
      </c>
      <c r="I6" s="128">
        <v>345584</v>
      </c>
      <c r="J6" s="129">
        <v>1</v>
      </c>
      <c r="K6" s="129">
        <v>11686</v>
      </c>
      <c r="L6" s="129">
        <v>32566</v>
      </c>
      <c r="M6" s="130">
        <f t="shared" si="1"/>
        <v>1.8960381425325776E-2</v>
      </c>
      <c r="N6" s="130">
        <f t="shared" si="1"/>
        <v>1.3858049581175586E-2</v>
      </c>
      <c r="O6" s="130">
        <f t="shared" si="0"/>
        <v>4.7203692471789781E-3</v>
      </c>
      <c r="P6" s="130">
        <f t="shared" si="0"/>
        <v>4.7203692471789781E-3</v>
      </c>
      <c r="Q6" s="131">
        <v>135.69999999999999</v>
      </c>
      <c r="R6" s="131">
        <v>234.2</v>
      </c>
      <c r="S6" s="131">
        <v>255.7</v>
      </c>
      <c r="T6" s="131">
        <v>94.948314100000005</v>
      </c>
      <c r="U6" s="131">
        <v>135.60927910000001</v>
      </c>
      <c r="V6" s="131">
        <v>276.97660139999999</v>
      </c>
      <c r="W6" s="131">
        <v>468.89239609999998</v>
      </c>
      <c r="Y6" s="74"/>
    </row>
    <row r="7" spans="2:25">
      <c r="B7" s="127">
        <v>4</v>
      </c>
      <c r="C7" s="128">
        <v>399220</v>
      </c>
      <c r="D7" s="128">
        <v>361176</v>
      </c>
      <c r="E7" s="128">
        <v>354935.34</v>
      </c>
      <c r="F7" s="128">
        <v>347876</v>
      </c>
      <c r="G7" s="128">
        <v>345975</v>
      </c>
      <c r="H7" s="128">
        <v>343096</v>
      </c>
      <c r="I7" s="128">
        <v>343096</v>
      </c>
      <c r="J7" s="129">
        <v>2</v>
      </c>
      <c r="K7" s="129">
        <v>11653</v>
      </c>
      <c r="L7" s="129">
        <v>31499</v>
      </c>
      <c r="M7" s="130">
        <f t="shared" si="1"/>
        <v>-1.9889087403919894E-2</v>
      </c>
      <c r="N7" s="130">
        <f t="shared" si="1"/>
        <v>-2.5244992510466906E-2</v>
      </c>
      <c r="O7" s="130">
        <f t="shared" si="0"/>
        <v>-3.3356329071092289E-2</v>
      </c>
      <c r="P7" s="130">
        <f t="shared" si="0"/>
        <v>-3.3356329071092289E-2</v>
      </c>
      <c r="Q7" s="131">
        <v>159.69999999999999</v>
      </c>
      <c r="R7" s="131">
        <v>300</v>
      </c>
      <c r="S7" s="131">
        <v>308.60000000000002</v>
      </c>
      <c r="T7" s="131">
        <v>107.31736290000001</v>
      </c>
      <c r="U7" s="131">
        <v>137.9913335</v>
      </c>
      <c r="V7" s="131">
        <v>279.6817805</v>
      </c>
      <c r="W7" s="131">
        <v>453.56261890000002</v>
      </c>
      <c r="Y7" s="74"/>
    </row>
    <row r="8" spans="2:25">
      <c r="B8" s="127">
        <v>5</v>
      </c>
      <c r="C8" s="128">
        <v>422279</v>
      </c>
      <c r="D8" s="128">
        <v>364819</v>
      </c>
      <c r="E8" s="128">
        <v>357718.38</v>
      </c>
      <c r="F8" s="128">
        <v>352234</v>
      </c>
      <c r="G8" s="128">
        <v>349423</v>
      </c>
      <c r="H8" s="128">
        <v>348270</v>
      </c>
      <c r="I8" s="128">
        <v>348270</v>
      </c>
      <c r="J8" s="129">
        <v>3</v>
      </c>
      <c r="K8" s="129">
        <v>12463</v>
      </c>
      <c r="L8" s="129">
        <v>33580</v>
      </c>
      <c r="M8" s="130">
        <f t="shared" si="1"/>
        <v>-1.5331557746627401E-2</v>
      </c>
      <c r="N8" s="130">
        <f t="shared" si="1"/>
        <v>-2.3189694641913575E-2</v>
      </c>
      <c r="O8" s="130">
        <f t="shared" si="0"/>
        <v>-2.6412900561609401E-2</v>
      </c>
      <c r="P8" s="130">
        <f t="shared" si="0"/>
        <v>-2.6412900561609401E-2</v>
      </c>
      <c r="Q8" s="131">
        <v>193.3</v>
      </c>
      <c r="R8" s="131">
        <v>290</v>
      </c>
      <c r="S8" s="131">
        <v>340.8</v>
      </c>
      <c r="T8" s="131">
        <v>98.791467299999994</v>
      </c>
      <c r="U8" s="131">
        <v>138.7375658</v>
      </c>
      <c r="V8" s="131">
        <v>273.144744</v>
      </c>
      <c r="W8" s="131">
        <v>472.82966520000002</v>
      </c>
      <c r="Y8" s="74"/>
    </row>
    <row r="9" spans="2:25">
      <c r="B9" s="127">
        <v>6</v>
      </c>
      <c r="C9" s="132">
        <v>407122</v>
      </c>
      <c r="D9" s="132">
        <v>368082</v>
      </c>
      <c r="E9" s="128">
        <v>367425.75</v>
      </c>
      <c r="F9" s="128">
        <v>353839</v>
      </c>
      <c r="G9" s="128">
        <v>353224</v>
      </c>
      <c r="H9" s="128">
        <v>353224</v>
      </c>
      <c r="I9" s="128">
        <v>353224</v>
      </c>
      <c r="J9" s="129">
        <v>1</v>
      </c>
      <c r="K9" s="129">
        <v>11917</v>
      </c>
      <c r="L9" s="129">
        <v>29102</v>
      </c>
      <c r="M9" s="130">
        <f t="shared" si="1"/>
        <v>-3.6978219408955418E-2</v>
      </c>
      <c r="N9" s="130">
        <f t="shared" si="1"/>
        <v>-3.8652026974157365E-2</v>
      </c>
      <c r="O9" s="130">
        <f t="shared" si="0"/>
        <v>-3.8652026974157365E-2</v>
      </c>
      <c r="P9" s="130">
        <f t="shared" si="0"/>
        <v>-3.8652026974157365E-2</v>
      </c>
      <c r="Q9" s="131">
        <v>174.7</v>
      </c>
      <c r="R9" s="131">
        <v>467.1</v>
      </c>
      <c r="S9" s="131">
        <v>249.3</v>
      </c>
      <c r="T9" s="131">
        <v>89.756294999999994</v>
      </c>
      <c r="U9" s="131">
        <v>123.0838212</v>
      </c>
      <c r="V9" s="131">
        <v>242.90331080000001</v>
      </c>
      <c r="W9" s="131">
        <v>414.11660719999998</v>
      </c>
      <c r="Y9" s="74"/>
    </row>
    <row r="10" spans="2:25">
      <c r="B10" s="127">
        <v>7</v>
      </c>
      <c r="C10" s="128">
        <v>414977</v>
      </c>
      <c r="D10" s="128">
        <v>369963</v>
      </c>
      <c r="E10" s="128">
        <v>363048.94</v>
      </c>
      <c r="F10" s="128">
        <v>354466</v>
      </c>
      <c r="G10" s="128">
        <v>352356</v>
      </c>
      <c r="H10" s="128">
        <v>350847</v>
      </c>
      <c r="I10" s="128">
        <v>350847</v>
      </c>
      <c r="J10" s="129">
        <v>10</v>
      </c>
      <c r="K10" s="129">
        <v>11965</v>
      </c>
      <c r="L10" s="129">
        <v>32403</v>
      </c>
      <c r="M10" s="130">
        <f t="shared" si="1"/>
        <v>-2.3641275471015015E-2</v>
      </c>
      <c r="N10" s="130">
        <f t="shared" si="1"/>
        <v>-2.9453164083057239E-2</v>
      </c>
      <c r="O10" s="130">
        <f t="shared" si="0"/>
        <v>-3.3609628498020135E-2</v>
      </c>
      <c r="P10" s="130">
        <f t="shared" si="0"/>
        <v>-3.3609628498020135E-2</v>
      </c>
      <c r="Q10" s="131">
        <v>174</v>
      </c>
      <c r="R10" s="131">
        <v>404.7</v>
      </c>
      <c r="S10" s="131">
        <v>220.1</v>
      </c>
      <c r="T10" s="131">
        <v>110.0650507</v>
      </c>
      <c r="U10" s="131">
        <v>144.62655000000001</v>
      </c>
      <c r="V10" s="131">
        <v>302.43457749999999</v>
      </c>
      <c r="W10" s="131">
        <v>475.26513729999999</v>
      </c>
      <c r="Y10" s="74"/>
    </row>
    <row r="11" spans="2:25">
      <c r="B11" s="127">
        <v>8</v>
      </c>
      <c r="C11" s="132">
        <v>379744</v>
      </c>
      <c r="D11" s="132">
        <v>370822</v>
      </c>
      <c r="E11" s="128">
        <v>364096.09</v>
      </c>
      <c r="F11" s="128">
        <v>351383</v>
      </c>
      <c r="G11" s="128">
        <v>349891</v>
      </c>
      <c r="H11" s="128">
        <v>349891</v>
      </c>
      <c r="I11" s="128">
        <v>349891</v>
      </c>
      <c r="J11" s="129">
        <v>2</v>
      </c>
      <c r="K11" s="129">
        <v>11857</v>
      </c>
      <c r="L11" s="129">
        <v>33782</v>
      </c>
      <c r="M11" s="130">
        <f t="shared" si="1"/>
        <v>-3.4916853954679999E-2</v>
      </c>
      <c r="N11" s="130">
        <f t="shared" si="1"/>
        <v>-3.9014673296821248E-2</v>
      </c>
      <c r="O11" s="130">
        <f t="shared" si="0"/>
        <v>-3.9014673296821248E-2</v>
      </c>
      <c r="P11" s="130">
        <f t="shared" si="0"/>
        <v>-3.9014673296821248E-2</v>
      </c>
      <c r="Q11" s="131">
        <v>170.8</v>
      </c>
      <c r="R11" s="131">
        <v>329.3</v>
      </c>
      <c r="S11" s="131">
        <v>302.5</v>
      </c>
      <c r="T11" s="131">
        <v>92.535277800000003</v>
      </c>
      <c r="U11" s="131">
        <v>129.68751950000001</v>
      </c>
      <c r="V11" s="131">
        <v>277.93497910000002</v>
      </c>
      <c r="W11" s="131">
        <v>476.80971039999997</v>
      </c>
      <c r="Y11" s="74"/>
    </row>
    <row r="12" spans="2:25">
      <c r="B12" s="127">
        <v>9</v>
      </c>
      <c r="C12" s="128">
        <v>407935</v>
      </c>
      <c r="D12" s="128">
        <v>379379</v>
      </c>
      <c r="E12" s="128">
        <v>374300.53</v>
      </c>
      <c r="F12" s="128">
        <v>360673</v>
      </c>
      <c r="G12" s="128">
        <v>355905</v>
      </c>
      <c r="H12" s="128">
        <v>352559</v>
      </c>
      <c r="I12" s="128">
        <v>350651</v>
      </c>
      <c r="J12" s="129">
        <v>1</v>
      </c>
      <c r="K12" s="129">
        <v>11709</v>
      </c>
      <c r="L12" s="129">
        <v>32761</v>
      </c>
      <c r="M12" s="130">
        <f t="shared" si="1"/>
        <v>-3.6407990124940587E-2</v>
      </c>
      <c r="N12" s="130">
        <f t="shared" si="1"/>
        <v>-4.9146417185142718E-2</v>
      </c>
      <c r="O12" s="130">
        <f t="shared" si="0"/>
        <v>-5.8085757987037918E-2</v>
      </c>
      <c r="P12" s="130">
        <f t="shared" si="0"/>
        <v>-6.3183266131095317E-2</v>
      </c>
      <c r="Q12" s="131">
        <v>158.1</v>
      </c>
      <c r="R12" s="131">
        <v>36</v>
      </c>
      <c r="S12" s="131">
        <v>252.8</v>
      </c>
      <c r="T12" s="131">
        <v>113.6289254</v>
      </c>
      <c r="U12" s="131">
        <v>149.0962208</v>
      </c>
      <c r="V12" s="131">
        <v>286.51397509999998</v>
      </c>
      <c r="W12" s="131">
        <v>464.06892549999998</v>
      </c>
      <c r="Y12" s="74"/>
    </row>
    <row r="13" spans="2:25">
      <c r="B13" s="133">
        <v>10</v>
      </c>
      <c r="C13" s="134">
        <v>396258</v>
      </c>
      <c r="D13" s="134">
        <v>370655</v>
      </c>
      <c r="E13" s="134">
        <v>363461.88</v>
      </c>
      <c r="F13" s="134">
        <v>341463</v>
      </c>
      <c r="G13" s="134">
        <v>339257</v>
      </c>
      <c r="H13" s="134">
        <v>338837</v>
      </c>
      <c r="I13" s="134">
        <v>338837</v>
      </c>
      <c r="J13" s="135">
        <v>4</v>
      </c>
      <c r="K13" s="135">
        <v>11797</v>
      </c>
      <c r="L13" s="129">
        <v>31300</v>
      </c>
      <c r="M13" s="130">
        <f t="shared" si="1"/>
        <v>-6.0525962172429205E-2</v>
      </c>
      <c r="N13" s="130">
        <f t="shared" si="1"/>
        <v>-6.6595374458526452E-2</v>
      </c>
      <c r="O13" s="130">
        <f t="shared" si="0"/>
        <v>-6.7750928928227649E-2</v>
      </c>
      <c r="P13" s="130">
        <f t="shared" si="0"/>
        <v>-6.7750928928227649E-2</v>
      </c>
      <c r="Q13" s="136">
        <v>179.4</v>
      </c>
      <c r="R13" s="136">
        <v>260</v>
      </c>
      <c r="S13" s="136">
        <v>370.1</v>
      </c>
      <c r="T13" s="136">
        <v>124.8518691</v>
      </c>
      <c r="U13" s="136">
        <v>158.033638</v>
      </c>
      <c r="V13" s="136">
        <v>302.5453167</v>
      </c>
      <c r="W13" s="136">
        <v>480.54114670000001</v>
      </c>
      <c r="Y13" s="74"/>
    </row>
    <row r="14" spans="2:25">
      <c r="B14" s="122">
        <v>11</v>
      </c>
      <c r="C14" s="123">
        <v>402475</v>
      </c>
      <c r="D14" s="123">
        <v>354025</v>
      </c>
      <c r="E14" s="123">
        <v>352688.88</v>
      </c>
      <c r="F14" s="123">
        <v>340887</v>
      </c>
      <c r="G14" s="123">
        <v>337607</v>
      </c>
      <c r="H14" s="123">
        <v>337607</v>
      </c>
      <c r="I14" s="123">
        <v>337607</v>
      </c>
      <c r="J14" s="124">
        <v>3</v>
      </c>
      <c r="K14" s="124">
        <v>12355</v>
      </c>
      <c r="L14" s="124">
        <v>34707</v>
      </c>
      <c r="M14" s="125">
        <f t="shared" si="1"/>
        <v>-3.3462580390966688E-2</v>
      </c>
      <c r="N14" s="125">
        <f t="shared" si="1"/>
        <v>-4.2762561722955381E-2</v>
      </c>
      <c r="O14" s="125">
        <f t="shared" si="0"/>
        <v>-4.2762561722955381E-2</v>
      </c>
      <c r="P14" s="125">
        <f t="shared" si="0"/>
        <v>-4.2762561722955381E-2</v>
      </c>
      <c r="Q14" s="126">
        <v>178.3</v>
      </c>
      <c r="R14" s="126">
        <v>540</v>
      </c>
      <c r="S14" s="126">
        <v>250</v>
      </c>
      <c r="T14" s="126">
        <v>114.5505476</v>
      </c>
      <c r="U14" s="126">
        <v>147.68159159999999</v>
      </c>
      <c r="V14" s="126">
        <v>305.89783080000001</v>
      </c>
      <c r="W14" s="126">
        <v>499.28818319999999</v>
      </c>
      <c r="Y14" s="74"/>
    </row>
    <row r="15" spans="2:25">
      <c r="B15" s="127">
        <v>12</v>
      </c>
      <c r="C15" s="128">
        <v>358702</v>
      </c>
      <c r="D15" s="128">
        <v>354981</v>
      </c>
      <c r="E15" s="128">
        <v>351572.34</v>
      </c>
      <c r="F15" s="128">
        <v>345503</v>
      </c>
      <c r="G15" s="128">
        <v>344288</v>
      </c>
      <c r="H15" s="128">
        <v>344003</v>
      </c>
      <c r="I15" s="128">
        <v>343774</v>
      </c>
      <c r="J15" s="129">
        <v>1</v>
      </c>
      <c r="K15" s="137">
        <v>12286</v>
      </c>
      <c r="L15" s="137">
        <v>31485</v>
      </c>
      <c r="M15" s="130">
        <f t="shared" si="1"/>
        <v>-1.7263417252904551E-2</v>
      </c>
      <c r="N15" s="130">
        <f t="shared" si="1"/>
        <v>-2.0719320524475917E-2</v>
      </c>
      <c r="O15" s="130">
        <f t="shared" si="0"/>
        <v>-2.1529964501758089E-2</v>
      </c>
      <c r="P15" s="130">
        <f t="shared" si="0"/>
        <v>-2.2181324048416395E-2</v>
      </c>
      <c r="Q15" s="131">
        <v>151</v>
      </c>
      <c r="R15" s="131">
        <v>180</v>
      </c>
      <c r="S15" s="131">
        <v>260.7</v>
      </c>
      <c r="T15" s="131">
        <v>102.5551814</v>
      </c>
      <c r="U15" s="131">
        <v>137.173731</v>
      </c>
      <c r="V15" s="131">
        <v>272.00082550000002</v>
      </c>
      <c r="W15" s="131">
        <v>449.05314049999998</v>
      </c>
      <c r="Y15" s="74"/>
    </row>
    <row r="16" spans="2:25">
      <c r="B16" s="127">
        <v>13</v>
      </c>
      <c r="C16" s="132">
        <v>371030</v>
      </c>
      <c r="D16" s="132">
        <v>365432</v>
      </c>
      <c r="E16" s="132">
        <v>361130.13</v>
      </c>
      <c r="F16" s="132">
        <v>349799</v>
      </c>
      <c r="G16" s="132">
        <v>346342</v>
      </c>
      <c r="H16" s="132">
        <v>343004</v>
      </c>
      <c r="I16" s="132">
        <v>342681</v>
      </c>
      <c r="J16" s="129">
        <v>2</v>
      </c>
      <c r="K16" s="129">
        <v>11719</v>
      </c>
      <c r="L16" s="129">
        <v>28680</v>
      </c>
      <c r="M16" s="130">
        <f t="shared" si="1"/>
        <v>-3.1376861299277366E-2</v>
      </c>
      <c r="N16" s="130">
        <f t="shared" si="1"/>
        <v>-4.0949587895089241E-2</v>
      </c>
      <c r="O16" s="130">
        <f t="shared" si="0"/>
        <v>-5.01927933844789E-2</v>
      </c>
      <c r="P16" s="130">
        <f t="shared" si="0"/>
        <v>-5.1087207816196349E-2</v>
      </c>
      <c r="Q16" s="131">
        <v>193.3</v>
      </c>
      <c r="R16" s="131">
        <v>208</v>
      </c>
      <c r="S16" s="131">
        <v>252.8</v>
      </c>
      <c r="T16" s="131">
        <v>99.493948799999998</v>
      </c>
      <c r="U16" s="131">
        <v>125.33426369999999</v>
      </c>
      <c r="V16" s="131">
        <v>248.6017085</v>
      </c>
      <c r="W16" s="131">
        <v>419.25083130000002</v>
      </c>
      <c r="Y16" s="74"/>
    </row>
    <row r="17" spans="2:25">
      <c r="B17" s="127">
        <v>14</v>
      </c>
      <c r="C17" s="128">
        <v>406114</v>
      </c>
      <c r="D17" s="128">
        <v>363404</v>
      </c>
      <c r="E17" s="128">
        <v>353828.59</v>
      </c>
      <c r="F17" s="128">
        <v>355776</v>
      </c>
      <c r="G17" s="128">
        <v>352579</v>
      </c>
      <c r="H17" s="128">
        <v>351877</v>
      </c>
      <c r="I17" s="128">
        <v>351877</v>
      </c>
      <c r="J17" s="129">
        <v>2</v>
      </c>
      <c r="K17" s="129">
        <v>12319</v>
      </c>
      <c r="L17" s="129">
        <v>33648</v>
      </c>
      <c r="M17" s="130">
        <f t="shared" si="1"/>
        <v>5.503823193032463E-3</v>
      </c>
      <c r="N17" s="130">
        <f t="shared" si="1"/>
        <v>-3.5316252991314961E-3</v>
      </c>
      <c r="O17" s="130">
        <f t="shared" si="0"/>
        <v>-5.5156368229035014E-3</v>
      </c>
      <c r="P17" s="130">
        <f t="shared" si="0"/>
        <v>-5.5156368229035014E-3</v>
      </c>
      <c r="Q17" s="131">
        <v>160.80000000000001</v>
      </c>
      <c r="R17" s="131">
        <v>184</v>
      </c>
      <c r="S17" s="131">
        <v>339.5</v>
      </c>
      <c r="T17" s="131">
        <v>131.19488000000001</v>
      </c>
      <c r="U17" s="131">
        <v>159.7149411</v>
      </c>
      <c r="V17" s="131">
        <v>302.65899180000002</v>
      </c>
      <c r="W17" s="131">
        <v>487.90290099999999</v>
      </c>
      <c r="Y17" s="74"/>
    </row>
    <row r="18" spans="2:25">
      <c r="B18" s="127">
        <v>15</v>
      </c>
      <c r="C18" s="128">
        <v>373076</v>
      </c>
      <c r="D18" s="128">
        <v>367659</v>
      </c>
      <c r="E18" s="128">
        <v>361234.34</v>
      </c>
      <c r="F18" s="128">
        <v>356600</v>
      </c>
      <c r="G18" s="128">
        <v>354042</v>
      </c>
      <c r="H18" s="128">
        <v>352749</v>
      </c>
      <c r="I18" s="128">
        <v>351130</v>
      </c>
      <c r="J18" s="129">
        <v>1</v>
      </c>
      <c r="K18" s="129">
        <v>12050</v>
      </c>
      <c r="L18" s="129">
        <v>31173</v>
      </c>
      <c r="M18" s="130">
        <f t="shared" si="1"/>
        <v>-1.2829178975620161E-2</v>
      </c>
      <c r="N18" s="130">
        <f t="shared" si="1"/>
        <v>-1.9910454803383382E-2</v>
      </c>
      <c r="O18" s="130">
        <f t="shared" si="0"/>
        <v>-2.3489848722577221E-2</v>
      </c>
      <c r="P18" s="130">
        <f t="shared" si="0"/>
        <v>-2.7971703908327279E-2</v>
      </c>
      <c r="Q18" s="131">
        <v>173.4</v>
      </c>
      <c r="R18" s="131">
        <v>555.1</v>
      </c>
      <c r="S18" s="131">
        <v>459.7</v>
      </c>
      <c r="T18" s="131">
        <v>107.9139988</v>
      </c>
      <c r="U18" s="131">
        <v>146.62462239999999</v>
      </c>
      <c r="V18" s="131">
        <v>296.51852839999998</v>
      </c>
      <c r="W18" s="131">
        <v>475.2638986</v>
      </c>
      <c r="Y18" s="74"/>
    </row>
    <row r="19" spans="2:25">
      <c r="B19" s="127">
        <v>16</v>
      </c>
      <c r="C19" s="132">
        <v>379404</v>
      </c>
      <c r="D19" s="132">
        <v>360534</v>
      </c>
      <c r="E19" s="132">
        <v>356096.06</v>
      </c>
      <c r="F19" s="128">
        <v>352768</v>
      </c>
      <c r="G19" s="128">
        <v>350218</v>
      </c>
      <c r="H19" s="128">
        <v>346237</v>
      </c>
      <c r="I19" s="128">
        <v>344017</v>
      </c>
      <c r="J19" s="129">
        <v>7</v>
      </c>
      <c r="K19" s="129">
        <v>12040</v>
      </c>
      <c r="L19" s="129">
        <v>26665</v>
      </c>
      <c r="M19" s="130">
        <f t="shared" si="1"/>
        <v>-9.3459613116752757E-3</v>
      </c>
      <c r="N19" s="130">
        <f t="shared" si="1"/>
        <v>-1.6506950399844351E-2</v>
      </c>
      <c r="O19" s="130">
        <f t="shared" si="0"/>
        <v>-2.768651807043301E-2</v>
      </c>
      <c r="P19" s="130">
        <f t="shared" si="0"/>
        <v>-3.3920790923662555E-2</v>
      </c>
      <c r="Q19" s="131">
        <v>186.2</v>
      </c>
      <c r="R19" s="131">
        <v>493.8</v>
      </c>
      <c r="S19" s="131">
        <v>296.10000000000002</v>
      </c>
      <c r="T19" s="131">
        <v>230.0237027</v>
      </c>
      <c r="U19" s="131">
        <v>263.90897269999999</v>
      </c>
      <c r="V19" s="131">
        <v>316.16394980000001</v>
      </c>
      <c r="W19" s="131">
        <v>506.59130779999998</v>
      </c>
      <c r="Y19" s="74"/>
    </row>
    <row r="20" spans="2:25">
      <c r="B20" s="127">
        <v>17</v>
      </c>
      <c r="C20" s="128">
        <v>406353</v>
      </c>
      <c r="D20" s="128">
        <v>398442</v>
      </c>
      <c r="E20" s="128">
        <v>389911.81</v>
      </c>
      <c r="F20" s="128">
        <v>358963</v>
      </c>
      <c r="G20" s="128">
        <v>352491</v>
      </c>
      <c r="H20" s="128">
        <v>349582</v>
      </c>
      <c r="I20" s="128">
        <v>349582</v>
      </c>
      <c r="J20" s="129">
        <v>3</v>
      </c>
      <c r="K20" s="129">
        <v>12423</v>
      </c>
      <c r="L20" s="129">
        <v>30675</v>
      </c>
      <c r="M20" s="130">
        <f t="shared" si="1"/>
        <v>-7.9373871748075545E-2</v>
      </c>
      <c r="N20" s="130">
        <f t="shared" si="1"/>
        <v>-9.597249696027417E-2</v>
      </c>
      <c r="O20" s="130">
        <f t="shared" si="0"/>
        <v>-0.10343315838522561</v>
      </c>
      <c r="P20" s="130">
        <f t="shared" si="0"/>
        <v>-0.10343315838522561</v>
      </c>
      <c r="Q20" s="131">
        <v>177.5</v>
      </c>
      <c r="R20" s="131">
        <v>153.9</v>
      </c>
      <c r="S20" s="131">
        <v>334.4</v>
      </c>
      <c r="T20" s="131">
        <v>217.74871580000001</v>
      </c>
      <c r="U20" s="131">
        <v>249.96078349999999</v>
      </c>
      <c r="V20" s="131">
        <v>320.75338169999998</v>
      </c>
      <c r="W20" s="131">
        <v>515.56599789999996</v>
      </c>
      <c r="Y20" s="74"/>
    </row>
    <row r="21" spans="2:25">
      <c r="B21" s="127">
        <v>18</v>
      </c>
      <c r="C21" s="132">
        <v>401179</v>
      </c>
      <c r="D21" s="132">
        <v>368533</v>
      </c>
      <c r="E21" s="132">
        <v>361887.88</v>
      </c>
      <c r="F21" s="128">
        <v>360090</v>
      </c>
      <c r="G21" s="128">
        <v>354951</v>
      </c>
      <c r="H21" s="128">
        <v>353211</v>
      </c>
      <c r="I21" s="128">
        <v>353211</v>
      </c>
      <c r="J21" s="129">
        <v>1</v>
      </c>
      <c r="K21" s="129">
        <v>12202</v>
      </c>
      <c r="L21" s="129">
        <v>27372</v>
      </c>
      <c r="M21" s="130">
        <f t="shared" si="1"/>
        <v>-4.9680580626242712E-3</v>
      </c>
      <c r="N21" s="130">
        <f t="shared" si="1"/>
        <v>-1.9168588901070698E-2</v>
      </c>
      <c r="O21" s="130">
        <f t="shared" si="0"/>
        <v>-2.397670792401228E-2</v>
      </c>
      <c r="P21" s="130">
        <f t="shared" si="0"/>
        <v>-2.397670792401228E-2</v>
      </c>
      <c r="Q21" s="131">
        <v>163.5</v>
      </c>
      <c r="R21" s="131">
        <v>189</v>
      </c>
      <c r="S21" s="131">
        <v>336.9</v>
      </c>
      <c r="T21" s="131">
        <v>97.958129</v>
      </c>
      <c r="U21" s="131">
        <v>135.42304340000001</v>
      </c>
      <c r="V21" s="131">
        <v>263.95224919999998</v>
      </c>
      <c r="W21" s="131">
        <v>414.04680619999999</v>
      </c>
      <c r="Y21" s="74"/>
    </row>
    <row r="22" spans="2:25">
      <c r="B22" s="127">
        <v>19</v>
      </c>
      <c r="C22" s="128">
        <v>406893</v>
      </c>
      <c r="D22" s="128">
        <v>377073</v>
      </c>
      <c r="E22" s="128">
        <v>368279.06</v>
      </c>
      <c r="F22" s="128">
        <v>353187</v>
      </c>
      <c r="G22" s="128">
        <v>350587</v>
      </c>
      <c r="H22" s="128">
        <v>350587</v>
      </c>
      <c r="I22" s="128">
        <v>350587</v>
      </c>
      <c r="J22" s="129">
        <v>1</v>
      </c>
      <c r="K22" s="129">
        <v>11749</v>
      </c>
      <c r="L22" s="129">
        <v>32059</v>
      </c>
      <c r="M22" s="130">
        <f t="shared" si="1"/>
        <v>-4.0979956883782635E-2</v>
      </c>
      <c r="N22" s="130">
        <f t="shared" si="1"/>
        <v>-4.8039820672942955E-2</v>
      </c>
      <c r="O22" s="130">
        <f t="shared" si="0"/>
        <v>-4.8039820672942955E-2</v>
      </c>
      <c r="P22" s="130">
        <f t="shared" si="0"/>
        <v>-4.8039820672942955E-2</v>
      </c>
      <c r="Q22" s="131">
        <v>186.9</v>
      </c>
      <c r="R22" s="131">
        <v>488.7</v>
      </c>
      <c r="S22" s="131">
        <v>340.4</v>
      </c>
      <c r="T22" s="131">
        <v>110.065006</v>
      </c>
      <c r="U22" s="131">
        <v>143.40988440000001</v>
      </c>
      <c r="V22" s="131">
        <v>294.34221050000002</v>
      </c>
      <c r="W22" s="131">
        <v>469.25678340000002</v>
      </c>
      <c r="Y22" s="74"/>
    </row>
    <row r="23" spans="2:25">
      <c r="B23" s="133">
        <v>20</v>
      </c>
      <c r="C23" s="134">
        <v>398508</v>
      </c>
      <c r="D23" s="134">
        <v>372141</v>
      </c>
      <c r="E23" s="134">
        <v>364817.69</v>
      </c>
      <c r="F23" s="134">
        <v>349125</v>
      </c>
      <c r="G23" s="134">
        <v>347339</v>
      </c>
      <c r="H23" s="134">
        <v>344176</v>
      </c>
      <c r="I23" s="134">
        <v>343576</v>
      </c>
      <c r="J23" s="135">
        <v>1</v>
      </c>
      <c r="K23" s="135">
        <v>12148</v>
      </c>
      <c r="L23" s="129">
        <v>33179</v>
      </c>
      <c r="M23" s="130">
        <f t="shared" si="1"/>
        <v>-4.3015156419635249E-2</v>
      </c>
      <c r="N23" s="130">
        <f t="shared" si="1"/>
        <v>-4.7910752354141606E-2</v>
      </c>
      <c r="O23" s="130">
        <f t="shared" si="0"/>
        <v>-5.658083630758147E-2</v>
      </c>
      <c r="P23" s="130">
        <f t="shared" si="0"/>
        <v>-5.822549339644139E-2</v>
      </c>
      <c r="Q23" s="136">
        <v>182.7</v>
      </c>
      <c r="R23" s="136">
        <v>635.9</v>
      </c>
      <c r="S23" s="136">
        <v>315.39999999999998</v>
      </c>
      <c r="T23" s="136">
        <v>118.5553317</v>
      </c>
      <c r="U23" s="136">
        <v>156.0331827</v>
      </c>
      <c r="V23" s="136">
        <v>297.28260929999999</v>
      </c>
      <c r="W23" s="136">
        <v>488.72155249999997</v>
      </c>
      <c r="Y23" s="74"/>
    </row>
    <row r="24" spans="2:25">
      <c r="B24" s="122">
        <v>21</v>
      </c>
      <c r="C24" s="123">
        <v>397112</v>
      </c>
      <c r="D24" s="123">
        <v>374743</v>
      </c>
      <c r="E24" s="123">
        <v>370730.5</v>
      </c>
      <c r="F24" s="123">
        <v>343918</v>
      </c>
      <c r="G24" s="123">
        <v>340713</v>
      </c>
      <c r="H24" s="123">
        <v>339136</v>
      </c>
      <c r="I24" s="123">
        <v>337984</v>
      </c>
      <c r="J24" s="124">
        <v>1</v>
      </c>
      <c r="K24" s="124">
        <v>12136</v>
      </c>
      <c r="L24" s="124">
        <v>29781</v>
      </c>
      <c r="M24" s="125">
        <f t="shared" si="1"/>
        <v>-7.2323426316421233E-2</v>
      </c>
      <c r="N24" s="125">
        <f t="shared" si="1"/>
        <v>-8.0968520259325841E-2</v>
      </c>
      <c r="O24" s="125">
        <f t="shared" si="0"/>
        <v>-8.5222284112043648E-2</v>
      </c>
      <c r="P24" s="125">
        <f t="shared" si="0"/>
        <v>-8.8329662652519819E-2</v>
      </c>
      <c r="Q24" s="126">
        <v>188.4</v>
      </c>
      <c r="R24" s="126">
        <v>160.19999999999999</v>
      </c>
      <c r="S24" s="126">
        <v>366.6</v>
      </c>
      <c r="T24" s="126">
        <v>106.6097358</v>
      </c>
      <c r="U24" s="126">
        <v>143.88590919999999</v>
      </c>
      <c r="V24" s="126">
        <v>295.81517789999998</v>
      </c>
      <c r="W24" s="126">
        <v>479.65101010000001</v>
      </c>
      <c r="Y24" s="74"/>
    </row>
    <row r="25" spans="2:25">
      <c r="B25" s="127">
        <v>22</v>
      </c>
      <c r="C25" s="128">
        <v>358749</v>
      </c>
      <c r="D25" s="128">
        <v>347329</v>
      </c>
      <c r="E25" s="128">
        <v>335476.96999999997</v>
      </c>
      <c r="F25" s="128">
        <v>339743</v>
      </c>
      <c r="G25" s="128">
        <v>336848</v>
      </c>
      <c r="H25" s="128">
        <v>332674</v>
      </c>
      <c r="I25" s="128">
        <v>332674</v>
      </c>
      <c r="J25" s="129">
        <v>3</v>
      </c>
      <c r="K25" s="129">
        <v>12084</v>
      </c>
      <c r="L25" s="129">
        <v>31077</v>
      </c>
      <c r="M25" s="130">
        <f t="shared" si="1"/>
        <v>1.2716312538532908E-2</v>
      </c>
      <c r="N25" s="130">
        <f t="shared" si="1"/>
        <v>4.0868081048902639E-3</v>
      </c>
      <c r="O25" s="130">
        <f t="shared" si="0"/>
        <v>-8.3551785983996818E-3</v>
      </c>
      <c r="P25" s="130">
        <f t="shared" si="0"/>
        <v>-8.3551785983996818E-3</v>
      </c>
      <c r="Q25" s="131">
        <v>146.1</v>
      </c>
      <c r="R25" s="131">
        <v>810</v>
      </c>
      <c r="S25" s="131">
        <v>354.2</v>
      </c>
      <c r="T25" s="131">
        <v>133.0047749</v>
      </c>
      <c r="U25" s="131">
        <v>168.0163057</v>
      </c>
      <c r="V25" s="131">
        <v>321.41675959999998</v>
      </c>
      <c r="W25" s="131">
        <v>507.32193000000001</v>
      </c>
      <c r="Y25" s="74"/>
    </row>
    <row r="26" spans="2:25">
      <c r="B26" s="127">
        <v>23</v>
      </c>
      <c r="C26" s="132">
        <v>407369</v>
      </c>
      <c r="D26" s="132">
        <v>362619</v>
      </c>
      <c r="E26" s="132">
        <v>360303.09</v>
      </c>
      <c r="F26" s="128">
        <v>354172</v>
      </c>
      <c r="G26" s="128">
        <v>351442</v>
      </c>
      <c r="H26" s="128">
        <v>349456</v>
      </c>
      <c r="I26" s="128">
        <v>349355</v>
      </c>
      <c r="J26" s="129">
        <v>1</v>
      </c>
      <c r="K26" s="129">
        <v>12324</v>
      </c>
      <c r="L26" s="129">
        <v>33662</v>
      </c>
      <c r="M26" s="130">
        <f t="shared" si="1"/>
        <v>-1.701647909819487E-2</v>
      </c>
      <c r="N26" s="130">
        <f t="shared" si="1"/>
        <v>-2.4593433267530471E-2</v>
      </c>
      <c r="O26" s="130">
        <f t="shared" si="0"/>
        <v>-3.0105459267640543E-2</v>
      </c>
      <c r="P26" s="130">
        <f t="shared" si="0"/>
        <v>-3.0385778817495084E-2</v>
      </c>
      <c r="Q26" s="131">
        <v>188.5</v>
      </c>
      <c r="R26" s="131">
        <v>794.7</v>
      </c>
      <c r="S26" s="131">
        <v>336</v>
      </c>
      <c r="T26" s="131">
        <v>147.1299167</v>
      </c>
      <c r="U26" s="131">
        <v>192.02381579999999</v>
      </c>
      <c r="V26" s="131">
        <v>354.12330859999997</v>
      </c>
      <c r="W26" s="131">
        <v>502.41462860000001</v>
      </c>
      <c r="Y26" s="74"/>
    </row>
    <row r="27" spans="2:25">
      <c r="B27" s="127">
        <v>24</v>
      </c>
      <c r="C27" s="128">
        <v>369784</v>
      </c>
      <c r="D27" s="128">
        <v>375022</v>
      </c>
      <c r="E27" s="128">
        <v>359697.19</v>
      </c>
      <c r="F27" s="128">
        <v>343776</v>
      </c>
      <c r="G27" s="128">
        <v>341859</v>
      </c>
      <c r="H27" s="128">
        <v>340057</v>
      </c>
      <c r="I27" s="128">
        <v>340012</v>
      </c>
      <c r="J27" s="129">
        <v>5</v>
      </c>
      <c r="K27" s="129">
        <v>11371</v>
      </c>
      <c r="L27" s="129">
        <v>28436</v>
      </c>
      <c r="M27" s="130">
        <f t="shared" si="1"/>
        <v>-4.4262758905622819E-2</v>
      </c>
      <c r="N27" s="130">
        <f t="shared" si="1"/>
        <v>-4.9592241740893231E-2</v>
      </c>
      <c r="O27" s="130">
        <f t="shared" si="0"/>
        <v>-5.4602011208372249E-2</v>
      </c>
      <c r="P27" s="130">
        <f t="shared" si="0"/>
        <v>-5.4727116439247138E-2</v>
      </c>
      <c r="Q27" s="131">
        <v>180.1</v>
      </c>
      <c r="R27" s="131">
        <v>232.3</v>
      </c>
      <c r="S27" s="131">
        <v>354</v>
      </c>
      <c r="T27" s="131">
        <v>105.3685479</v>
      </c>
      <c r="U27" s="131">
        <v>138.08685370000001</v>
      </c>
      <c r="V27" s="131">
        <v>294.0660019</v>
      </c>
      <c r="W27" s="131">
        <v>471.6143308</v>
      </c>
      <c r="Y27" s="74"/>
    </row>
    <row r="28" spans="2:25">
      <c r="B28" s="127">
        <v>25</v>
      </c>
      <c r="C28" s="128">
        <v>411556</v>
      </c>
      <c r="D28" s="128">
        <v>374682</v>
      </c>
      <c r="E28" s="128">
        <v>361124.88</v>
      </c>
      <c r="F28" s="128">
        <v>355535</v>
      </c>
      <c r="G28" s="128">
        <v>354638</v>
      </c>
      <c r="H28" s="128">
        <v>353163</v>
      </c>
      <c r="I28" s="128">
        <v>350535</v>
      </c>
      <c r="J28" s="129">
        <v>1</v>
      </c>
      <c r="K28" s="129">
        <v>11590</v>
      </c>
      <c r="L28" s="129">
        <v>32177</v>
      </c>
      <c r="M28" s="130">
        <f t="shared" si="1"/>
        <v>-1.5479077486990109E-2</v>
      </c>
      <c r="N28" s="130">
        <f t="shared" si="1"/>
        <v>-1.7962982777592073E-2</v>
      </c>
      <c r="O28" s="130">
        <f t="shared" si="0"/>
        <v>-2.2047442424902999E-2</v>
      </c>
      <c r="P28" s="130">
        <f t="shared" si="0"/>
        <v>-2.932470341007799E-2</v>
      </c>
      <c r="Q28" s="131">
        <v>192.4</v>
      </c>
      <c r="R28" s="131">
        <v>163</v>
      </c>
      <c r="S28" s="131">
        <v>349.4</v>
      </c>
      <c r="T28" s="131">
        <v>117.25236889999999</v>
      </c>
      <c r="U28" s="131">
        <v>157.9788691</v>
      </c>
      <c r="V28" s="131">
        <v>337.69270340000003</v>
      </c>
      <c r="W28" s="131">
        <v>508.54599059999998</v>
      </c>
      <c r="Y28" s="74"/>
    </row>
    <row r="29" spans="2:25">
      <c r="B29" s="127">
        <v>26</v>
      </c>
      <c r="C29" s="132">
        <v>408704</v>
      </c>
      <c r="D29" s="132">
        <v>366167</v>
      </c>
      <c r="E29" s="132">
        <v>358213.31</v>
      </c>
      <c r="F29" s="128">
        <v>355124</v>
      </c>
      <c r="G29" s="128">
        <v>353467</v>
      </c>
      <c r="H29" s="128">
        <v>352237</v>
      </c>
      <c r="I29" s="128">
        <v>352237</v>
      </c>
      <c r="J29" s="129">
        <v>1</v>
      </c>
      <c r="K29" s="129">
        <v>11690</v>
      </c>
      <c r="L29" s="129">
        <v>32735</v>
      </c>
      <c r="M29" s="130">
        <f t="shared" si="1"/>
        <v>-8.6242189046520853E-3</v>
      </c>
      <c r="N29" s="130">
        <f t="shared" si="1"/>
        <v>-1.3249954335867637E-2</v>
      </c>
      <c r="O29" s="130">
        <f t="shared" si="0"/>
        <v>-1.6683662591990223E-2</v>
      </c>
      <c r="P29" s="130">
        <f t="shared" si="0"/>
        <v>-1.6683662591990223E-2</v>
      </c>
      <c r="Q29" s="131">
        <v>159.9</v>
      </c>
      <c r="R29" s="131">
        <v>129</v>
      </c>
      <c r="S29" s="131">
        <v>344.5</v>
      </c>
      <c r="T29" s="131">
        <v>122.6142238</v>
      </c>
      <c r="U29" s="131">
        <v>155.7958184</v>
      </c>
      <c r="V29" s="131">
        <v>329.96577660000003</v>
      </c>
      <c r="W29" s="131">
        <v>559.39291830000002</v>
      </c>
      <c r="Y29" s="74"/>
    </row>
    <row r="30" spans="2:25">
      <c r="B30" s="127">
        <v>27</v>
      </c>
      <c r="C30" s="128">
        <v>366197</v>
      </c>
      <c r="D30" s="128">
        <v>375261</v>
      </c>
      <c r="E30" s="128">
        <v>360714.47</v>
      </c>
      <c r="F30" s="128">
        <v>344520</v>
      </c>
      <c r="G30" s="128">
        <v>343440</v>
      </c>
      <c r="H30" s="128">
        <v>340832</v>
      </c>
      <c r="I30" s="128">
        <v>340647</v>
      </c>
      <c r="J30" s="129">
        <v>2</v>
      </c>
      <c r="K30" s="129">
        <v>11858</v>
      </c>
      <c r="L30" s="129">
        <v>27036</v>
      </c>
      <c r="M30" s="130">
        <f t="shared" si="1"/>
        <v>-4.4895537459309499E-2</v>
      </c>
      <c r="N30" s="130">
        <f t="shared" si="1"/>
        <v>-4.7889595335612607E-2</v>
      </c>
      <c r="O30" s="130">
        <f t="shared" si="0"/>
        <v>-5.5119690651722328E-2</v>
      </c>
      <c r="P30" s="130">
        <f t="shared" si="0"/>
        <v>-5.5632561676829805E-2</v>
      </c>
      <c r="Q30" s="131">
        <v>173.1</v>
      </c>
      <c r="R30" s="131">
        <v>156.69999999999999</v>
      </c>
      <c r="S30" s="131">
        <v>349</v>
      </c>
      <c r="T30" s="131">
        <v>148.88030069999999</v>
      </c>
      <c r="U30" s="131">
        <v>182.01992619999999</v>
      </c>
      <c r="V30" s="131">
        <v>322.4546368</v>
      </c>
      <c r="W30" s="131">
        <v>490.87252840000002</v>
      </c>
      <c r="Y30" s="74"/>
    </row>
    <row r="31" spans="2:25">
      <c r="B31" s="127">
        <v>28</v>
      </c>
      <c r="C31" s="132">
        <v>401032</v>
      </c>
      <c r="D31" s="132">
        <v>373155</v>
      </c>
      <c r="E31" s="132">
        <v>362753.97</v>
      </c>
      <c r="F31" s="132">
        <v>345993</v>
      </c>
      <c r="G31" s="132">
        <v>342970</v>
      </c>
      <c r="H31" s="132">
        <v>341061</v>
      </c>
      <c r="I31" s="132">
        <v>341019</v>
      </c>
      <c r="J31" s="129">
        <v>6</v>
      </c>
      <c r="K31" s="129">
        <v>11922</v>
      </c>
      <c r="L31" s="129">
        <v>27219</v>
      </c>
      <c r="M31" s="130">
        <f t="shared" si="1"/>
        <v>-4.6204787228103866E-2</v>
      </c>
      <c r="N31" s="130">
        <f t="shared" si="1"/>
        <v>-5.4538259085076236E-2</v>
      </c>
      <c r="O31" s="130">
        <f t="shared" si="0"/>
        <v>-5.9800779023865609E-2</v>
      </c>
      <c r="P31" s="130">
        <f t="shared" si="0"/>
        <v>-5.9916559975897642E-2</v>
      </c>
      <c r="Q31" s="131">
        <v>171</v>
      </c>
      <c r="R31" s="131">
        <v>230.7</v>
      </c>
      <c r="S31" s="131">
        <v>282.89999999999998</v>
      </c>
      <c r="T31" s="131">
        <v>155.14618949999999</v>
      </c>
      <c r="U31" s="131">
        <v>188.42723219999999</v>
      </c>
      <c r="V31" s="131">
        <v>309.86362200000002</v>
      </c>
      <c r="W31" s="131">
        <v>501.016302</v>
      </c>
      <c r="Y31" s="74"/>
    </row>
    <row r="32" spans="2:25">
      <c r="B32" s="127">
        <v>29</v>
      </c>
      <c r="C32" s="128">
        <v>384282</v>
      </c>
      <c r="D32" s="128">
        <v>379320</v>
      </c>
      <c r="E32" s="128">
        <v>371205.41</v>
      </c>
      <c r="F32" s="128">
        <v>369262</v>
      </c>
      <c r="G32" s="128">
        <v>368313</v>
      </c>
      <c r="H32" s="128">
        <v>367812</v>
      </c>
      <c r="I32" s="128">
        <v>367423</v>
      </c>
      <c r="J32" s="129">
        <v>3</v>
      </c>
      <c r="K32" s="129">
        <v>12597</v>
      </c>
      <c r="L32" s="129">
        <v>31443</v>
      </c>
      <c r="M32" s="130">
        <f t="shared" si="1"/>
        <v>-5.2354032232449802E-3</v>
      </c>
      <c r="N32" s="130">
        <f t="shared" si="1"/>
        <v>-7.7919392392475492E-3</v>
      </c>
      <c r="O32" s="130">
        <f t="shared" si="0"/>
        <v>-9.1415962930065445E-3</v>
      </c>
      <c r="P32" s="130">
        <f t="shared" si="0"/>
        <v>-1.0189533606204648E-2</v>
      </c>
      <c r="Q32" s="131">
        <v>198.4</v>
      </c>
      <c r="R32" s="131">
        <v>543.79999999999995</v>
      </c>
      <c r="S32" s="131">
        <v>281.39999999999998</v>
      </c>
      <c r="T32" s="131">
        <v>113.89775090000001</v>
      </c>
      <c r="U32" s="131">
        <v>166.77232459999999</v>
      </c>
      <c r="V32" s="131">
        <v>330.02384489999997</v>
      </c>
      <c r="W32" s="131">
        <v>531.62926400000003</v>
      </c>
      <c r="Y32" s="74"/>
    </row>
    <row r="33" spans="2:25">
      <c r="B33" s="133">
        <v>30</v>
      </c>
      <c r="C33" s="134">
        <v>369959</v>
      </c>
      <c r="D33" s="134">
        <v>369223</v>
      </c>
      <c r="E33" s="134">
        <v>357664.13</v>
      </c>
      <c r="F33" s="134">
        <v>346408</v>
      </c>
      <c r="G33" s="134">
        <v>345268</v>
      </c>
      <c r="H33" s="134">
        <v>344754</v>
      </c>
      <c r="I33" s="134">
        <v>344754</v>
      </c>
      <c r="J33" s="135">
        <v>2</v>
      </c>
      <c r="K33" s="135">
        <v>11341</v>
      </c>
      <c r="L33" s="135">
        <v>29761</v>
      </c>
      <c r="M33" s="130">
        <f t="shared" si="1"/>
        <v>-3.1471229726056128E-2</v>
      </c>
      <c r="N33" s="130">
        <f t="shared" si="1"/>
        <v>-3.4658577587861561E-2</v>
      </c>
      <c r="O33" s="130">
        <f t="shared" si="0"/>
        <v>-3.6095680044851031E-2</v>
      </c>
      <c r="P33" s="130">
        <f t="shared" si="0"/>
        <v>-3.6095680044851031E-2</v>
      </c>
      <c r="Q33" s="136">
        <v>163.5</v>
      </c>
      <c r="R33" s="136">
        <v>495.7</v>
      </c>
      <c r="S33" s="136">
        <v>354.6</v>
      </c>
      <c r="T33" s="136">
        <v>109.8071726</v>
      </c>
      <c r="U33" s="136">
        <v>158.38590120000001</v>
      </c>
      <c r="V33" s="136">
        <v>313.49265750000001</v>
      </c>
      <c r="W33" s="136">
        <v>499.28934040000001</v>
      </c>
      <c r="Y33" s="74"/>
    </row>
    <row r="34" spans="2:25">
      <c r="B34" s="133" t="s">
        <v>28</v>
      </c>
      <c r="C34" s="134">
        <f>AVERAGE(C4:C33)</f>
        <v>393262.56666666665</v>
      </c>
      <c r="D34" s="134">
        <f t="shared" ref="D34:W34" si="2">AVERAGE(D4:D33)</f>
        <v>369662.26666666666</v>
      </c>
      <c r="E34" s="134">
        <f t="shared" si="2"/>
        <v>361704.36833333335</v>
      </c>
      <c r="F34" s="134">
        <f t="shared" si="2"/>
        <v>351447.53333333333</v>
      </c>
      <c r="G34" s="134">
        <f t="shared" si="2"/>
        <v>348982.4</v>
      </c>
      <c r="H34" s="134">
        <f t="shared" si="2"/>
        <v>347259.7</v>
      </c>
      <c r="I34" s="134">
        <f t="shared" si="2"/>
        <v>346878.33333333331</v>
      </c>
      <c r="J34" s="138">
        <f t="shared" si="2"/>
        <v>2.5</v>
      </c>
      <c r="K34" s="139">
        <f t="shared" si="2"/>
        <v>11979.7</v>
      </c>
      <c r="L34" s="139">
        <f t="shared" si="2"/>
        <v>31180.400000000001</v>
      </c>
      <c r="M34" s="140">
        <f t="shared" si="2"/>
        <v>-2.790693551819905E-2</v>
      </c>
      <c r="N34" s="140">
        <f t="shared" si="2"/>
        <v>-3.4696853567795879E-2</v>
      </c>
      <c r="O34" s="140">
        <f t="shared" si="2"/>
        <v>-3.947417726298838E-2</v>
      </c>
      <c r="P34" s="140">
        <f t="shared" si="2"/>
        <v>-4.0523201291221403E-2</v>
      </c>
      <c r="Q34" s="141">
        <f t="shared" si="2"/>
        <v>172.67</v>
      </c>
      <c r="R34" s="141">
        <f t="shared" si="2"/>
        <v>330.56000000000006</v>
      </c>
      <c r="S34" s="141">
        <f t="shared" si="2"/>
        <v>317.02666666666659</v>
      </c>
      <c r="T34" s="141">
        <f t="shared" si="2"/>
        <v>121.40987230000002</v>
      </c>
      <c r="U34" s="141">
        <f>AVERAGE(U4:U33)</f>
        <v>157.54134643666666</v>
      </c>
      <c r="V34" s="141">
        <f>AVERAGE(V4:V33)</f>
        <v>298.38848199666677</v>
      </c>
      <c r="W34" s="141">
        <f t="shared" si="2"/>
        <v>481.26569256666664</v>
      </c>
      <c r="Y34" s="74"/>
    </row>
    <row r="36" spans="2:25" ht="13.5">
      <c r="C36" s="110" t="s">
        <v>66</v>
      </c>
    </row>
    <row r="37" spans="2:25" ht="13.5">
      <c r="C37" s="110" t="s">
        <v>67</v>
      </c>
    </row>
    <row r="38" spans="2:25" ht="13.5">
      <c r="C38" s="110" t="s">
        <v>68</v>
      </c>
    </row>
    <row r="39" spans="2:25" ht="13.5">
      <c r="C39" s="110" t="s">
        <v>69</v>
      </c>
    </row>
    <row r="46" spans="2:25">
      <c r="C46" s="143"/>
    </row>
  </sheetData>
  <mergeCells count="3">
    <mergeCell ref="C2:I2"/>
    <mergeCell ref="N2:P2"/>
    <mergeCell ref="Q2:W2"/>
  </mergeCells>
  <conditionalFormatting sqref="M4:P34">
    <cfRule type="cellIs" dxfId="32" priority="5" operator="lessThan">
      <formula>0</formula>
    </cfRule>
  </conditionalFormatting>
  <conditionalFormatting sqref="F4:I34">
    <cfRule type="expression" dxfId="31" priority="4">
      <formula>IF(F4&lt;$E4,TRUE,FALSE)</formula>
    </cfRule>
  </conditionalFormatting>
  <conditionalFormatting sqref="I4:I34">
    <cfRule type="expression" dxfId="30" priority="3">
      <formula>IF(I4&lt;$E4,TRUE,FALSE)</formula>
    </cfRule>
  </conditionalFormatting>
  <conditionalFormatting sqref="F34:I34">
    <cfRule type="expression" dxfId="29" priority="2">
      <formula>IF(F34&lt;$E34,TRUE,FALSE)</formula>
    </cfRule>
  </conditionalFormatting>
  <conditionalFormatting sqref="I34">
    <cfRule type="expression" dxfId="28" priority="1">
      <formula>IF(I34&lt;$E34,TRUE,FALSE)</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B1:Y46"/>
  <sheetViews>
    <sheetView zoomScale="90" zoomScaleNormal="90" workbookViewId="0">
      <pane xSplit="2" ySplit="3" topLeftCell="C4" activePane="bottomRight" state="frozen"/>
      <selection activeCell="Y36" sqref="Y36:Z44"/>
      <selection pane="topRight" activeCell="Y36" sqref="Y36:Z44"/>
      <selection pane="bottomLeft" activeCell="Y36" sqref="Y36:Z44"/>
      <selection pane="bottomRight" activeCell="M19" sqref="M19"/>
    </sheetView>
  </sheetViews>
  <sheetFormatPr defaultColWidth="9" defaultRowHeight="12"/>
  <cols>
    <col min="1" max="1" width="3.25" style="30" customWidth="1"/>
    <col min="2" max="2" width="3.25" style="109" bestFit="1" customWidth="1"/>
    <col min="3" max="9" width="8.625" style="110" customWidth="1"/>
    <col min="10" max="10" width="5.5" style="110" customWidth="1"/>
    <col min="11" max="11" width="6.375" style="111" customWidth="1"/>
    <col min="12" max="12" width="5.75" style="111" customWidth="1"/>
    <col min="13" max="16" width="6.375" style="142" customWidth="1"/>
    <col min="17" max="18" width="7.75" style="112" customWidth="1"/>
    <col min="19" max="23" width="7.75" style="30" customWidth="1"/>
    <col min="24" max="16384" width="9" style="30"/>
  </cols>
  <sheetData>
    <row r="1" spans="2:25">
      <c r="M1" s="74"/>
      <c r="N1" s="74"/>
      <c r="O1" s="74"/>
      <c r="P1" s="74"/>
    </row>
    <row r="2" spans="2:25">
      <c r="B2" s="113"/>
      <c r="C2" s="207" t="s">
        <v>26</v>
      </c>
      <c r="D2" s="207"/>
      <c r="E2" s="207"/>
      <c r="F2" s="207"/>
      <c r="G2" s="207"/>
      <c r="H2" s="207"/>
      <c r="I2" s="207"/>
      <c r="J2" s="114"/>
      <c r="K2" s="115"/>
      <c r="L2" s="115"/>
      <c r="M2" s="115"/>
      <c r="N2" s="208" t="s">
        <v>27</v>
      </c>
      <c r="O2" s="208"/>
      <c r="P2" s="208"/>
      <c r="Q2" s="209" t="s">
        <v>29</v>
      </c>
      <c r="R2" s="209"/>
      <c r="S2" s="209"/>
      <c r="T2" s="209"/>
      <c r="U2" s="209"/>
      <c r="V2" s="209"/>
      <c r="W2" s="209"/>
    </row>
    <row r="3" spans="2:25" s="116" customFormat="1" ht="33.75">
      <c r="B3" s="117"/>
      <c r="C3" s="118" t="s">
        <v>56</v>
      </c>
      <c r="D3" s="118" t="s">
        <v>57</v>
      </c>
      <c r="E3" s="118" t="s">
        <v>58</v>
      </c>
      <c r="F3" s="119" t="s">
        <v>59</v>
      </c>
      <c r="G3" s="119" t="s">
        <v>60</v>
      </c>
      <c r="H3" s="119" t="s">
        <v>61</v>
      </c>
      <c r="I3" s="119" t="s">
        <v>62</v>
      </c>
      <c r="J3" s="120" t="s">
        <v>38</v>
      </c>
      <c r="K3" s="120" t="s">
        <v>25</v>
      </c>
      <c r="L3" s="120" t="s">
        <v>43</v>
      </c>
      <c r="M3" s="119" t="str">
        <f>F3</f>
        <v>H-ALNS4
&lt;INI&gt;</v>
      </c>
      <c r="N3" s="121" t="s">
        <v>63</v>
      </c>
      <c r="O3" s="121" t="s">
        <v>64</v>
      </c>
      <c r="P3" s="121" t="s">
        <v>65</v>
      </c>
      <c r="Q3" s="118" t="s">
        <v>56</v>
      </c>
      <c r="R3" s="118" t="s">
        <v>57</v>
      </c>
      <c r="S3" s="118" t="s">
        <v>58</v>
      </c>
      <c r="T3" s="119" t="str">
        <f>F3</f>
        <v>H-ALNS4
&lt;INI&gt;</v>
      </c>
      <c r="U3" s="119" t="s">
        <v>60</v>
      </c>
      <c r="V3" s="119" t="s">
        <v>61</v>
      </c>
      <c r="W3" s="119" t="s">
        <v>62</v>
      </c>
    </row>
    <row r="4" spans="2:25">
      <c r="B4" s="122">
        <v>1</v>
      </c>
      <c r="C4" s="123">
        <v>714401</v>
      </c>
      <c r="D4" s="123">
        <v>711671</v>
      </c>
      <c r="E4" s="123">
        <v>698537.88</v>
      </c>
      <c r="F4" s="123">
        <v>639206</v>
      </c>
      <c r="G4" s="123">
        <v>635154</v>
      </c>
      <c r="H4" s="123">
        <v>633535</v>
      </c>
      <c r="I4" s="123">
        <v>633535</v>
      </c>
      <c r="J4" s="124">
        <v>2</v>
      </c>
      <c r="K4" s="124">
        <v>15004</v>
      </c>
      <c r="L4" s="124">
        <v>34813</v>
      </c>
      <c r="M4" s="125">
        <f>(F4-$E4)/$E4</f>
        <v>-8.4937240626091745E-2</v>
      </c>
      <c r="N4" s="125">
        <f>(G4-$E4)/$E4</f>
        <v>-9.0737928199398438E-2</v>
      </c>
      <c r="O4" s="125">
        <f t="shared" ref="O4:P33" si="0">(H4-$E4)/$E4</f>
        <v>-9.3055626417854392E-2</v>
      </c>
      <c r="P4" s="125">
        <f t="shared" si="0"/>
        <v>-9.3055626417854392E-2</v>
      </c>
      <c r="Q4" s="126">
        <v>1147.4000000000001</v>
      </c>
      <c r="R4" s="126">
        <v>1079</v>
      </c>
      <c r="S4" s="126">
        <v>1164.8</v>
      </c>
      <c r="T4" s="126">
        <v>432.68833549999999</v>
      </c>
      <c r="U4" s="126">
        <v>595.33685419999995</v>
      </c>
      <c r="V4" s="126">
        <v>1243.9631394</v>
      </c>
      <c r="W4" s="126">
        <v>1409.6878396</v>
      </c>
      <c r="Y4" s="74"/>
    </row>
    <row r="5" spans="2:25">
      <c r="B5" s="127">
        <v>2</v>
      </c>
      <c r="C5" s="128">
        <v>722047</v>
      </c>
      <c r="D5" s="128">
        <v>694694</v>
      </c>
      <c r="E5" s="128">
        <v>663692.18999999994</v>
      </c>
      <c r="F5" s="128">
        <v>641533</v>
      </c>
      <c r="G5" s="128">
        <v>640920</v>
      </c>
      <c r="H5" s="128">
        <v>640920</v>
      </c>
      <c r="I5" s="128">
        <v>640920</v>
      </c>
      <c r="J5" s="129">
        <v>2</v>
      </c>
      <c r="K5" s="129">
        <v>15005</v>
      </c>
      <c r="L5" s="129">
        <v>42531</v>
      </c>
      <c r="M5" s="130">
        <f t="shared" ref="M5:N33" si="1">(F5-$E5)/$E5</f>
        <v>-3.3387751632273907E-2</v>
      </c>
      <c r="N5" s="130">
        <f t="shared" si="1"/>
        <v>-3.4311372565646654E-2</v>
      </c>
      <c r="O5" s="130">
        <f t="shared" si="0"/>
        <v>-3.4311372565646654E-2</v>
      </c>
      <c r="P5" s="130">
        <f t="shared" si="0"/>
        <v>-3.4311372565646654E-2</v>
      </c>
      <c r="Q5" s="131">
        <v>1192.8</v>
      </c>
      <c r="R5" s="131">
        <v>240</v>
      </c>
      <c r="S5" s="131">
        <v>1165.5</v>
      </c>
      <c r="T5" s="131">
        <v>383.57918840000002</v>
      </c>
      <c r="U5" s="131">
        <v>554.56460240000001</v>
      </c>
      <c r="V5" s="131">
        <v>1287.3575894999999</v>
      </c>
      <c r="W5" s="131">
        <v>1587.902556</v>
      </c>
      <c r="Y5" s="74"/>
    </row>
    <row r="6" spans="2:25">
      <c r="B6" s="127">
        <v>3</v>
      </c>
      <c r="C6" s="132">
        <v>677598</v>
      </c>
      <c r="D6" s="132">
        <v>683270</v>
      </c>
      <c r="E6" s="128">
        <v>667862.18999999994</v>
      </c>
      <c r="F6" s="128">
        <v>631518</v>
      </c>
      <c r="G6" s="128">
        <v>630169</v>
      </c>
      <c r="H6" s="128">
        <v>626364</v>
      </c>
      <c r="I6" s="128">
        <v>626168</v>
      </c>
      <c r="J6" s="129">
        <v>7</v>
      </c>
      <c r="K6" s="129">
        <v>15040</v>
      </c>
      <c r="L6" s="129">
        <v>36630</v>
      </c>
      <c r="M6" s="130">
        <f t="shared" si="1"/>
        <v>-5.441869676736745E-2</v>
      </c>
      <c r="N6" s="130">
        <f t="shared" si="1"/>
        <v>-5.6438574550836527E-2</v>
      </c>
      <c r="O6" s="130">
        <f t="shared" si="0"/>
        <v>-6.2135857698427201E-2</v>
      </c>
      <c r="P6" s="130">
        <f t="shared" si="0"/>
        <v>-6.2429331416410841E-2</v>
      </c>
      <c r="Q6" s="131">
        <v>925.9</v>
      </c>
      <c r="R6" s="131">
        <v>1299</v>
      </c>
      <c r="S6" s="131">
        <v>1219.9000000000001</v>
      </c>
      <c r="T6" s="131">
        <v>449.27675549999998</v>
      </c>
      <c r="U6" s="131">
        <v>654.97876180000003</v>
      </c>
      <c r="V6" s="131">
        <v>1343.615172</v>
      </c>
      <c r="W6" s="131">
        <v>1464.8154337999999</v>
      </c>
      <c r="Y6" s="74"/>
    </row>
    <row r="7" spans="2:25">
      <c r="B7" s="127">
        <v>4</v>
      </c>
      <c r="C7" s="128">
        <v>710552</v>
      </c>
      <c r="D7" s="128">
        <v>718252</v>
      </c>
      <c r="E7" s="128">
        <v>688698</v>
      </c>
      <c r="F7" s="128">
        <v>626929</v>
      </c>
      <c r="G7" s="128">
        <v>625060</v>
      </c>
      <c r="H7" s="128">
        <v>623816</v>
      </c>
      <c r="I7" s="128">
        <v>623816</v>
      </c>
      <c r="J7" s="129">
        <v>5</v>
      </c>
      <c r="K7" s="129">
        <v>15036</v>
      </c>
      <c r="L7" s="129">
        <v>40095</v>
      </c>
      <c r="M7" s="130">
        <f t="shared" si="1"/>
        <v>-8.9689530098824161E-2</v>
      </c>
      <c r="N7" s="130">
        <f t="shared" si="1"/>
        <v>-9.2403346604752731E-2</v>
      </c>
      <c r="O7" s="130">
        <f t="shared" si="0"/>
        <v>-9.4209653578201186E-2</v>
      </c>
      <c r="P7" s="130">
        <f t="shared" si="0"/>
        <v>-9.4209653578201186E-2</v>
      </c>
      <c r="Q7" s="131">
        <v>1097.3</v>
      </c>
      <c r="R7" s="131">
        <v>672</v>
      </c>
      <c r="S7" s="131">
        <v>1147.7</v>
      </c>
      <c r="T7" s="131">
        <v>427.72217549999999</v>
      </c>
      <c r="U7" s="131">
        <v>683.13074730000005</v>
      </c>
      <c r="V7" s="131">
        <v>1533.2618762</v>
      </c>
      <c r="W7" s="131">
        <v>1595.0050885999999</v>
      </c>
      <c r="Y7" s="74"/>
    </row>
    <row r="8" spans="2:25">
      <c r="B8" s="127">
        <v>5</v>
      </c>
      <c r="C8" s="128">
        <v>733040</v>
      </c>
      <c r="D8" s="128">
        <v>731260</v>
      </c>
      <c r="E8" s="128">
        <v>708949.5</v>
      </c>
      <c r="F8" s="128">
        <v>650730</v>
      </c>
      <c r="G8" s="128">
        <v>650535</v>
      </c>
      <c r="H8" s="128">
        <v>645350</v>
      </c>
      <c r="I8" s="128">
        <v>645335</v>
      </c>
      <c r="J8" s="129">
        <v>3</v>
      </c>
      <c r="K8" s="129">
        <v>15081</v>
      </c>
      <c r="L8" s="129">
        <v>38519</v>
      </c>
      <c r="M8" s="130">
        <f t="shared" si="1"/>
        <v>-8.2120799859510443E-2</v>
      </c>
      <c r="N8" s="130">
        <f t="shared" si="1"/>
        <v>-8.2395854711795405E-2</v>
      </c>
      <c r="O8" s="130">
        <f t="shared" si="0"/>
        <v>-8.9709492707167438E-2</v>
      </c>
      <c r="P8" s="130">
        <f t="shared" si="0"/>
        <v>-8.9730650772727821E-2</v>
      </c>
      <c r="Q8" s="131">
        <v>1125</v>
      </c>
      <c r="R8" s="131">
        <v>335</v>
      </c>
      <c r="S8" s="131">
        <v>1190.4000000000001</v>
      </c>
      <c r="T8" s="131">
        <v>348.5884873</v>
      </c>
      <c r="U8" s="131">
        <v>527.98656300000005</v>
      </c>
      <c r="V8" s="131">
        <v>1365.8173555000001</v>
      </c>
      <c r="W8" s="131">
        <v>1523.1944696</v>
      </c>
      <c r="Y8" s="74"/>
    </row>
    <row r="9" spans="2:25">
      <c r="B9" s="127">
        <v>6</v>
      </c>
      <c r="C9" s="132">
        <v>696146</v>
      </c>
      <c r="D9" s="132">
        <v>744927</v>
      </c>
      <c r="E9" s="128">
        <v>688059.81</v>
      </c>
      <c r="F9" s="128">
        <v>634773</v>
      </c>
      <c r="G9" s="128">
        <v>634088</v>
      </c>
      <c r="H9" s="128">
        <v>633468</v>
      </c>
      <c r="I9" s="128">
        <v>633468</v>
      </c>
      <c r="J9" s="129">
        <v>4</v>
      </c>
      <c r="K9" s="129">
        <v>15016</v>
      </c>
      <c r="L9" s="129">
        <v>35084</v>
      </c>
      <c r="M9" s="130">
        <f t="shared" si="1"/>
        <v>-7.7445026181662976E-2</v>
      </c>
      <c r="N9" s="130">
        <f t="shared" si="1"/>
        <v>-7.8440579169999844E-2</v>
      </c>
      <c r="O9" s="130">
        <f t="shared" si="0"/>
        <v>-7.9341663626596726E-2</v>
      </c>
      <c r="P9" s="130">
        <f t="shared" si="0"/>
        <v>-7.9341663626596726E-2</v>
      </c>
      <c r="Q9" s="131">
        <v>1107</v>
      </c>
      <c r="R9" s="131">
        <v>1143</v>
      </c>
      <c r="S9" s="131">
        <v>1043.2</v>
      </c>
      <c r="T9" s="131">
        <v>404.73431310000001</v>
      </c>
      <c r="U9" s="131">
        <v>584.59567170000003</v>
      </c>
      <c r="V9" s="131">
        <v>1349.7833294</v>
      </c>
      <c r="W9" s="131">
        <v>1427.2517680000001</v>
      </c>
      <c r="Y9" s="74"/>
    </row>
    <row r="10" spans="2:25">
      <c r="B10" s="127">
        <v>7</v>
      </c>
      <c r="C10" s="128">
        <v>705322</v>
      </c>
      <c r="D10" s="128">
        <v>695728</v>
      </c>
      <c r="E10" s="128">
        <v>663718.68999999994</v>
      </c>
      <c r="F10" s="128">
        <v>630570</v>
      </c>
      <c r="G10" s="128">
        <v>625995</v>
      </c>
      <c r="H10" s="128">
        <v>624866</v>
      </c>
      <c r="I10" s="128">
        <v>624682</v>
      </c>
      <c r="J10" s="129">
        <v>3</v>
      </c>
      <c r="K10" s="129">
        <v>15008</v>
      </c>
      <c r="L10" s="129">
        <v>38108</v>
      </c>
      <c r="M10" s="130">
        <f t="shared" si="1"/>
        <v>-4.994388511192889E-2</v>
      </c>
      <c r="N10" s="130">
        <f t="shared" si="1"/>
        <v>-5.6836865630527818E-2</v>
      </c>
      <c r="O10" s="130">
        <f t="shared" si="0"/>
        <v>-5.8537887489653107E-2</v>
      </c>
      <c r="P10" s="130">
        <f t="shared" si="0"/>
        <v>-5.8815113372805497E-2</v>
      </c>
      <c r="Q10" s="131">
        <v>1081.8</v>
      </c>
      <c r="R10" s="131">
        <v>1250</v>
      </c>
      <c r="S10" s="131">
        <v>1145.0999999999999</v>
      </c>
      <c r="T10" s="131">
        <v>384.66864889999999</v>
      </c>
      <c r="U10" s="131">
        <v>558.53273939999997</v>
      </c>
      <c r="V10" s="131">
        <v>1351.5809618000001</v>
      </c>
      <c r="W10" s="131">
        <v>1595.8036208000001</v>
      </c>
      <c r="Y10" s="74"/>
    </row>
    <row r="11" spans="2:25">
      <c r="B11" s="127">
        <v>8</v>
      </c>
      <c r="C11" s="132">
        <v>679210</v>
      </c>
      <c r="D11" s="132">
        <v>706058</v>
      </c>
      <c r="E11" s="128">
        <v>661188.75</v>
      </c>
      <c r="F11" s="128">
        <v>627557</v>
      </c>
      <c r="G11" s="128">
        <v>625355</v>
      </c>
      <c r="H11" s="128">
        <v>622243</v>
      </c>
      <c r="I11" s="128">
        <v>621973</v>
      </c>
      <c r="J11" s="129">
        <v>6</v>
      </c>
      <c r="K11" s="129">
        <v>15013</v>
      </c>
      <c r="L11" s="129">
        <v>39289</v>
      </c>
      <c r="M11" s="130">
        <f t="shared" si="1"/>
        <v>-5.0865581121880853E-2</v>
      </c>
      <c r="N11" s="130">
        <f t="shared" si="1"/>
        <v>-5.4195946316388473E-2</v>
      </c>
      <c r="O11" s="130">
        <f t="shared" si="0"/>
        <v>-5.8902620469570906E-2</v>
      </c>
      <c r="P11" s="130">
        <f t="shared" si="0"/>
        <v>-5.9310975874892001E-2</v>
      </c>
      <c r="Q11" s="131">
        <v>1043.0999999999999</v>
      </c>
      <c r="R11" s="131">
        <v>1008</v>
      </c>
      <c r="S11" s="131">
        <v>1131.7</v>
      </c>
      <c r="T11" s="131">
        <v>462.6988321</v>
      </c>
      <c r="U11" s="131">
        <v>612.16104859999996</v>
      </c>
      <c r="V11" s="131">
        <v>1355.9536694999999</v>
      </c>
      <c r="W11" s="131">
        <v>1568.0761500999999</v>
      </c>
      <c r="Y11" s="74"/>
    </row>
    <row r="12" spans="2:25">
      <c r="B12" s="127">
        <v>9</v>
      </c>
      <c r="C12" s="128">
        <v>699518</v>
      </c>
      <c r="D12" s="128">
        <v>705035</v>
      </c>
      <c r="E12" s="128">
        <v>679438.5</v>
      </c>
      <c r="F12" s="128">
        <v>638534</v>
      </c>
      <c r="G12" s="128">
        <v>636533</v>
      </c>
      <c r="H12" s="128">
        <v>634924</v>
      </c>
      <c r="I12" s="128">
        <v>634924</v>
      </c>
      <c r="J12" s="129">
        <v>6</v>
      </c>
      <c r="K12" s="129">
        <v>15029</v>
      </c>
      <c r="L12" s="129">
        <v>41715</v>
      </c>
      <c r="M12" s="130">
        <f t="shared" si="1"/>
        <v>-6.0203388533325679E-2</v>
      </c>
      <c r="N12" s="130">
        <f t="shared" si="1"/>
        <v>-6.3148467447752807E-2</v>
      </c>
      <c r="O12" s="130">
        <f t="shared" si="0"/>
        <v>-6.5516599368449099E-2</v>
      </c>
      <c r="P12" s="130">
        <f t="shared" si="0"/>
        <v>-6.5516599368449099E-2</v>
      </c>
      <c r="Q12" s="131">
        <v>1136.0999999999999</v>
      </c>
      <c r="R12" s="131">
        <v>1125</v>
      </c>
      <c r="S12" s="131">
        <v>1107.0999999999999</v>
      </c>
      <c r="T12" s="131">
        <v>379.99436209999999</v>
      </c>
      <c r="U12" s="131">
        <v>578.78872279999996</v>
      </c>
      <c r="V12" s="131">
        <v>1394.5427863</v>
      </c>
      <c r="W12" s="131">
        <v>1591.7800253</v>
      </c>
      <c r="Y12" s="74"/>
    </row>
    <row r="13" spans="2:25">
      <c r="B13" s="133">
        <v>10</v>
      </c>
      <c r="C13" s="134">
        <v>705778</v>
      </c>
      <c r="D13" s="134">
        <v>696521</v>
      </c>
      <c r="E13" s="134">
        <v>676606.44</v>
      </c>
      <c r="F13" s="134">
        <v>638073</v>
      </c>
      <c r="G13" s="134">
        <v>636102</v>
      </c>
      <c r="H13" s="134">
        <v>635594</v>
      </c>
      <c r="I13" s="134">
        <v>635594</v>
      </c>
      <c r="J13" s="135">
        <v>7</v>
      </c>
      <c r="K13" s="135">
        <v>15012</v>
      </c>
      <c r="L13" s="129">
        <v>44876</v>
      </c>
      <c r="M13" s="130">
        <f t="shared" si="1"/>
        <v>-5.695103936640028E-2</v>
      </c>
      <c r="N13" s="130">
        <f t="shared" si="1"/>
        <v>-5.9864106525500921E-2</v>
      </c>
      <c r="O13" s="130">
        <f t="shared" si="0"/>
        <v>-6.0614912267166636E-2</v>
      </c>
      <c r="P13" s="130">
        <f t="shared" si="0"/>
        <v>-6.0614912267166636E-2</v>
      </c>
      <c r="Q13" s="136">
        <v>976.9</v>
      </c>
      <c r="R13" s="136">
        <v>985</v>
      </c>
      <c r="S13" s="136">
        <v>1098.9000000000001</v>
      </c>
      <c r="T13" s="136">
        <v>386.02683860000002</v>
      </c>
      <c r="U13" s="136">
        <v>653.47118780000005</v>
      </c>
      <c r="V13" s="136">
        <v>1581.2556207</v>
      </c>
      <c r="W13" s="136">
        <v>1712.4278523999999</v>
      </c>
      <c r="Y13" s="74"/>
    </row>
    <row r="14" spans="2:25">
      <c r="B14" s="122">
        <v>11</v>
      </c>
      <c r="C14" s="123">
        <v>709122</v>
      </c>
      <c r="D14" s="123">
        <v>711895</v>
      </c>
      <c r="E14" s="123">
        <v>697769.88</v>
      </c>
      <c r="F14" s="123">
        <v>642361</v>
      </c>
      <c r="G14" s="123">
        <v>638365</v>
      </c>
      <c r="H14" s="123">
        <v>636948</v>
      </c>
      <c r="I14" s="123">
        <v>636948</v>
      </c>
      <c r="J14" s="124">
        <v>2</v>
      </c>
      <c r="K14" s="124">
        <v>15008</v>
      </c>
      <c r="L14" s="124">
        <v>42523</v>
      </c>
      <c r="M14" s="125">
        <f t="shared" si="1"/>
        <v>-7.9408529356411892E-2</v>
      </c>
      <c r="N14" s="125">
        <f t="shared" si="1"/>
        <v>-8.513534576757599E-2</v>
      </c>
      <c r="O14" s="125">
        <f t="shared" si="0"/>
        <v>-8.7166101236699989E-2</v>
      </c>
      <c r="P14" s="125">
        <f t="shared" si="0"/>
        <v>-8.7166101236699989E-2</v>
      </c>
      <c r="Q14" s="126">
        <v>1154.7</v>
      </c>
      <c r="R14" s="126">
        <v>835</v>
      </c>
      <c r="S14" s="126">
        <v>1267.5</v>
      </c>
      <c r="T14" s="126">
        <v>446.53101859999998</v>
      </c>
      <c r="U14" s="126">
        <v>741.10509820000004</v>
      </c>
      <c r="V14" s="126">
        <v>1563.3608346000001</v>
      </c>
      <c r="W14" s="126">
        <v>1705.6812336999999</v>
      </c>
      <c r="Y14" s="74"/>
    </row>
    <row r="15" spans="2:25">
      <c r="B15" s="127">
        <v>12</v>
      </c>
      <c r="C15" s="128">
        <v>755726</v>
      </c>
      <c r="D15" s="128">
        <v>703162</v>
      </c>
      <c r="E15" s="128">
        <v>669058.75</v>
      </c>
      <c r="F15" s="128">
        <v>647338</v>
      </c>
      <c r="G15" s="128">
        <v>645784</v>
      </c>
      <c r="H15" s="128">
        <v>645019</v>
      </c>
      <c r="I15" s="128">
        <v>645019</v>
      </c>
      <c r="J15" s="129">
        <v>3</v>
      </c>
      <c r="K15" s="137">
        <v>15002</v>
      </c>
      <c r="L15" s="137">
        <v>41056</v>
      </c>
      <c r="M15" s="130">
        <f t="shared" si="1"/>
        <v>-3.2464637821417029E-2</v>
      </c>
      <c r="N15" s="130">
        <f t="shared" si="1"/>
        <v>-3.4787303805532771E-2</v>
      </c>
      <c r="O15" s="130">
        <f t="shared" si="0"/>
        <v>-3.5930701152925661E-2</v>
      </c>
      <c r="P15" s="130">
        <f t="shared" si="0"/>
        <v>-3.5930701152925661E-2</v>
      </c>
      <c r="Q15" s="131">
        <v>1163.3</v>
      </c>
      <c r="R15" s="131">
        <v>1129</v>
      </c>
      <c r="S15" s="131">
        <v>1131.7</v>
      </c>
      <c r="T15" s="131">
        <v>370.37614660000003</v>
      </c>
      <c r="U15" s="131">
        <v>593.53370129999996</v>
      </c>
      <c r="V15" s="131">
        <v>1503.7601884999999</v>
      </c>
      <c r="W15" s="131">
        <v>1660.4972809999999</v>
      </c>
      <c r="Y15" s="74"/>
    </row>
    <row r="16" spans="2:25">
      <c r="B16" s="127">
        <v>13</v>
      </c>
      <c r="C16" s="132">
        <v>695466</v>
      </c>
      <c r="D16" s="132">
        <v>721066</v>
      </c>
      <c r="E16" s="132">
        <v>682207.94</v>
      </c>
      <c r="F16" s="132">
        <v>637910</v>
      </c>
      <c r="G16" s="132">
        <v>636368</v>
      </c>
      <c r="H16" s="132">
        <v>633971</v>
      </c>
      <c r="I16" s="132">
        <v>633971</v>
      </c>
      <c r="J16" s="129">
        <v>6</v>
      </c>
      <c r="K16" s="129">
        <v>15048</v>
      </c>
      <c r="L16" s="129">
        <v>39394</v>
      </c>
      <c r="M16" s="130">
        <f t="shared" si="1"/>
        <v>-6.4933193243104065E-2</v>
      </c>
      <c r="N16" s="130">
        <f t="shared" si="1"/>
        <v>-6.719350114863798E-2</v>
      </c>
      <c r="O16" s="130">
        <f t="shared" si="0"/>
        <v>-7.0707092620469869E-2</v>
      </c>
      <c r="P16" s="130">
        <f t="shared" si="0"/>
        <v>-7.0707092620469869E-2</v>
      </c>
      <c r="Q16" s="131">
        <v>1036.5999999999999</v>
      </c>
      <c r="R16" s="131">
        <v>599</v>
      </c>
      <c r="S16" s="131">
        <v>1050.9000000000001</v>
      </c>
      <c r="T16" s="131">
        <v>450.5631467</v>
      </c>
      <c r="U16" s="131">
        <v>649.40414239999996</v>
      </c>
      <c r="V16" s="131">
        <v>1537.1946660000001</v>
      </c>
      <c r="W16" s="131">
        <v>1558.1023307999999</v>
      </c>
      <c r="Y16" s="74"/>
    </row>
    <row r="17" spans="2:25">
      <c r="B17" s="127">
        <v>14</v>
      </c>
      <c r="C17" s="128">
        <v>718260</v>
      </c>
      <c r="D17" s="128">
        <v>698548</v>
      </c>
      <c r="E17" s="128">
        <v>673717.13</v>
      </c>
      <c r="F17" s="128">
        <v>639592</v>
      </c>
      <c r="G17" s="128">
        <v>637694</v>
      </c>
      <c r="H17" s="128">
        <v>636407</v>
      </c>
      <c r="I17" s="128">
        <v>636171</v>
      </c>
      <c r="J17" s="129">
        <v>4</v>
      </c>
      <c r="K17" s="129">
        <v>15114</v>
      </c>
      <c r="L17" s="129">
        <v>36476</v>
      </c>
      <c r="M17" s="130">
        <f t="shared" si="1"/>
        <v>-5.065201474096407E-2</v>
      </c>
      <c r="N17" s="130">
        <f t="shared" si="1"/>
        <v>-5.3469220828628782E-2</v>
      </c>
      <c r="O17" s="130">
        <f t="shared" si="0"/>
        <v>-5.5379518107250746E-2</v>
      </c>
      <c r="P17" s="130">
        <f t="shared" si="0"/>
        <v>-5.5729813490121592E-2</v>
      </c>
      <c r="Q17" s="131">
        <v>1153.7</v>
      </c>
      <c r="R17" s="131">
        <v>1065</v>
      </c>
      <c r="S17" s="131">
        <v>1115.4000000000001</v>
      </c>
      <c r="T17" s="131">
        <v>386.02506740000001</v>
      </c>
      <c r="U17" s="131">
        <v>576.67978359999995</v>
      </c>
      <c r="V17" s="131">
        <v>1239.5941522999999</v>
      </c>
      <c r="W17" s="131">
        <v>1520.3924437000001</v>
      </c>
      <c r="Y17" s="74"/>
    </row>
    <row r="18" spans="2:25">
      <c r="B18" s="127">
        <v>15</v>
      </c>
      <c r="C18" s="128">
        <v>736041</v>
      </c>
      <c r="D18" s="128">
        <v>711506</v>
      </c>
      <c r="E18" s="128">
        <v>684363.38</v>
      </c>
      <c r="F18" s="128">
        <v>644342</v>
      </c>
      <c r="G18" s="128">
        <v>642593</v>
      </c>
      <c r="H18" s="128">
        <v>639156</v>
      </c>
      <c r="I18" s="128">
        <v>639156</v>
      </c>
      <c r="J18" s="129">
        <v>1</v>
      </c>
      <c r="K18" s="129">
        <v>15009</v>
      </c>
      <c r="L18" s="129">
        <v>40028</v>
      </c>
      <c r="M18" s="130">
        <f t="shared" si="1"/>
        <v>-5.8479721694050905E-2</v>
      </c>
      <c r="N18" s="130">
        <f t="shared" si="1"/>
        <v>-6.1035381524943672E-2</v>
      </c>
      <c r="O18" s="130">
        <f t="shared" si="0"/>
        <v>-6.6057567253233224E-2</v>
      </c>
      <c r="P18" s="130">
        <f t="shared" si="0"/>
        <v>-6.6057567253233224E-2</v>
      </c>
      <c r="Q18" s="131">
        <v>1252.7</v>
      </c>
      <c r="R18" s="131">
        <v>1139</v>
      </c>
      <c r="S18" s="131">
        <v>1181.4000000000001</v>
      </c>
      <c r="T18" s="131">
        <v>392.36409850000001</v>
      </c>
      <c r="U18" s="131">
        <v>573.99998879999998</v>
      </c>
      <c r="V18" s="131">
        <v>1354.6965714</v>
      </c>
      <c r="W18" s="131">
        <v>1637.7539406999999</v>
      </c>
      <c r="Y18" s="74"/>
    </row>
    <row r="19" spans="2:25">
      <c r="B19" s="127">
        <v>16</v>
      </c>
      <c r="C19" s="132">
        <v>715209</v>
      </c>
      <c r="D19" s="132">
        <v>714873</v>
      </c>
      <c r="E19" s="132">
        <v>678968.81</v>
      </c>
      <c r="F19" s="128">
        <v>643905</v>
      </c>
      <c r="G19" s="128">
        <v>643112</v>
      </c>
      <c r="H19" s="128">
        <v>642220</v>
      </c>
      <c r="I19" s="128">
        <v>641644</v>
      </c>
      <c r="J19" s="129">
        <v>2</v>
      </c>
      <c r="K19" s="129">
        <v>15055</v>
      </c>
      <c r="L19" s="129">
        <v>40678</v>
      </c>
      <c r="M19" s="130">
        <f t="shared" si="1"/>
        <v>-5.1642740408060946E-2</v>
      </c>
      <c r="N19" s="130">
        <f t="shared" si="1"/>
        <v>-5.2810688019675089E-2</v>
      </c>
      <c r="O19" s="130">
        <f t="shared" si="0"/>
        <v>-5.4124444980027955E-2</v>
      </c>
      <c r="P19" s="130">
        <f t="shared" si="0"/>
        <v>-5.4972790281780474E-2</v>
      </c>
      <c r="Q19" s="131">
        <v>1210.9000000000001</v>
      </c>
      <c r="R19" s="131">
        <v>1226</v>
      </c>
      <c r="S19" s="131">
        <v>1212.0999999999999</v>
      </c>
      <c r="T19" s="131">
        <v>374.73903380000002</v>
      </c>
      <c r="U19" s="131">
        <v>587.00163229999998</v>
      </c>
      <c r="V19" s="131">
        <v>1393.3787213000001</v>
      </c>
      <c r="W19" s="131">
        <v>1548.0651264000001</v>
      </c>
      <c r="Y19" s="74"/>
    </row>
    <row r="20" spans="2:25">
      <c r="B20" s="127">
        <v>17</v>
      </c>
      <c r="C20" s="128">
        <v>737832</v>
      </c>
      <c r="D20" s="128">
        <v>702314</v>
      </c>
      <c r="E20" s="128">
        <v>690434.06</v>
      </c>
      <c r="F20" s="128">
        <v>655364</v>
      </c>
      <c r="G20" s="128">
        <v>653512</v>
      </c>
      <c r="H20" s="128">
        <v>651782</v>
      </c>
      <c r="I20" s="128">
        <v>651782</v>
      </c>
      <c r="J20" s="129">
        <v>4</v>
      </c>
      <c r="K20" s="129">
        <v>15061</v>
      </c>
      <c r="L20" s="129">
        <v>40203</v>
      </c>
      <c r="M20" s="130">
        <f t="shared" si="1"/>
        <v>-5.0794220667503068E-2</v>
      </c>
      <c r="N20" s="130">
        <f t="shared" si="1"/>
        <v>-5.3476591233057147E-2</v>
      </c>
      <c r="O20" s="130">
        <f t="shared" si="0"/>
        <v>-5.5982261361787473E-2</v>
      </c>
      <c r="P20" s="130">
        <f t="shared" si="0"/>
        <v>-5.5982261361787473E-2</v>
      </c>
      <c r="Q20" s="131">
        <v>964.5</v>
      </c>
      <c r="R20" s="131">
        <v>1218</v>
      </c>
      <c r="S20" s="131">
        <v>1091.2</v>
      </c>
      <c r="T20" s="131">
        <v>375.5656333</v>
      </c>
      <c r="U20" s="131">
        <v>554.46983820000003</v>
      </c>
      <c r="V20" s="131">
        <v>1314.5950534999999</v>
      </c>
      <c r="W20" s="131">
        <v>1571.4588669</v>
      </c>
      <c r="Y20" s="74"/>
    </row>
    <row r="21" spans="2:25">
      <c r="B21" s="127">
        <v>18</v>
      </c>
      <c r="C21" s="132">
        <v>723413</v>
      </c>
      <c r="D21" s="132">
        <v>720238</v>
      </c>
      <c r="E21" s="132">
        <v>698709.25</v>
      </c>
      <c r="F21" s="128">
        <v>641060</v>
      </c>
      <c r="G21" s="128">
        <v>638127</v>
      </c>
      <c r="H21" s="128">
        <v>636631</v>
      </c>
      <c r="I21" s="128">
        <v>636631</v>
      </c>
      <c r="J21" s="129">
        <v>3</v>
      </c>
      <c r="K21" s="129">
        <v>15014</v>
      </c>
      <c r="L21" s="129">
        <v>39507</v>
      </c>
      <c r="M21" s="130">
        <f t="shared" si="1"/>
        <v>-8.2508210675613647E-2</v>
      </c>
      <c r="N21" s="130">
        <f t="shared" si="1"/>
        <v>-8.6705951008949719E-2</v>
      </c>
      <c r="O21" s="130">
        <f t="shared" si="0"/>
        <v>-8.8847041884732456E-2</v>
      </c>
      <c r="P21" s="130">
        <f t="shared" si="0"/>
        <v>-8.8847041884732456E-2</v>
      </c>
      <c r="Q21" s="131">
        <v>1021</v>
      </c>
      <c r="R21" s="131">
        <v>720</v>
      </c>
      <c r="S21" s="131">
        <v>1232.0999999999999</v>
      </c>
      <c r="T21" s="131">
        <v>465.10631369999999</v>
      </c>
      <c r="U21" s="131">
        <v>729.45623109999997</v>
      </c>
      <c r="V21" s="131">
        <v>1362.9343581000001</v>
      </c>
      <c r="W21" s="131">
        <v>1641.4133976999999</v>
      </c>
      <c r="Y21" s="74"/>
    </row>
    <row r="22" spans="2:25">
      <c r="B22" s="127">
        <v>19</v>
      </c>
      <c r="C22" s="128">
        <v>720218</v>
      </c>
      <c r="D22" s="128">
        <v>748734</v>
      </c>
      <c r="E22" s="128">
        <v>700400.44</v>
      </c>
      <c r="F22" s="128">
        <v>649480</v>
      </c>
      <c r="G22" s="128">
        <v>647811</v>
      </c>
      <c r="H22" s="128">
        <v>646046</v>
      </c>
      <c r="I22" s="128">
        <v>646046</v>
      </c>
      <c r="J22" s="129">
        <v>1</v>
      </c>
      <c r="K22" s="129">
        <v>15003</v>
      </c>
      <c r="L22" s="129">
        <v>42032</v>
      </c>
      <c r="M22" s="130">
        <f t="shared" si="1"/>
        <v>-7.2701896075336489E-2</v>
      </c>
      <c r="N22" s="130">
        <f t="shared" si="1"/>
        <v>-7.5084818621758642E-2</v>
      </c>
      <c r="O22" s="130">
        <f t="shared" si="0"/>
        <v>-7.7604805616626901E-2</v>
      </c>
      <c r="P22" s="130">
        <f t="shared" si="0"/>
        <v>-7.7604805616626901E-2</v>
      </c>
      <c r="Q22" s="131">
        <v>1164.4000000000001</v>
      </c>
      <c r="R22" s="131">
        <v>1349</v>
      </c>
      <c r="S22" s="131">
        <v>1130.5999999999999</v>
      </c>
      <c r="T22" s="131">
        <v>382.40716789999999</v>
      </c>
      <c r="U22" s="131">
        <v>646.47678540000004</v>
      </c>
      <c r="V22" s="131">
        <v>1510.0147317000001</v>
      </c>
      <c r="W22" s="131">
        <v>1645.6939141</v>
      </c>
      <c r="Y22" s="74"/>
    </row>
    <row r="23" spans="2:25">
      <c r="B23" s="133">
        <v>20</v>
      </c>
      <c r="C23" s="134">
        <v>724727</v>
      </c>
      <c r="D23" s="134">
        <v>729099</v>
      </c>
      <c r="E23" s="134">
        <v>707716.69</v>
      </c>
      <c r="F23" s="134">
        <v>663569</v>
      </c>
      <c r="G23" s="134">
        <v>661841</v>
      </c>
      <c r="H23" s="134">
        <v>659157</v>
      </c>
      <c r="I23" s="134">
        <v>659097</v>
      </c>
      <c r="J23" s="135">
        <v>3</v>
      </c>
      <c r="K23" s="135">
        <v>15004</v>
      </c>
      <c r="L23" s="129">
        <v>39023</v>
      </c>
      <c r="M23" s="130">
        <f t="shared" si="1"/>
        <v>-6.2380456224651062E-2</v>
      </c>
      <c r="N23" s="130">
        <f t="shared" si="1"/>
        <v>-6.4822111232108917E-2</v>
      </c>
      <c r="O23" s="130">
        <f t="shared" si="0"/>
        <v>-6.8614589264526099E-2</v>
      </c>
      <c r="P23" s="130">
        <f t="shared" si="0"/>
        <v>-6.8699368952285053E-2</v>
      </c>
      <c r="Q23" s="136">
        <v>1167.4000000000001</v>
      </c>
      <c r="R23" s="136">
        <v>1131</v>
      </c>
      <c r="S23" s="136">
        <v>1127.3</v>
      </c>
      <c r="T23" s="136">
        <v>401.74678340000003</v>
      </c>
      <c r="U23" s="136">
        <v>572.8257476</v>
      </c>
      <c r="V23" s="136">
        <v>1433.7992786</v>
      </c>
      <c r="W23" s="136">
        <v>1603.8824360999999</v>
      </c>
      <c r="Y23" s="74"/>
    </row>
    <row r="24" spans="2:25">
      <c r="B24" s="122">
        <v>21</v>
      </c>
      <c r="C24" s="123">
        <v>724328</v>
      </c>
      <c r="D24" s="123">
        <v>738746</v>
      </c>
      <c r="E24" s="123">
        <v>702765.81</v>
      </c>
      <c r="F24" s="123">
        <v>645868</v>
      </c>
      <c r="G24" s="123">
        <v>640986</v>
      </c>
      <c r="H24" s="123">
        <v>637662</v>
      </c>
      <c r="I24" s="123">
        <v>637662</v>
      </c>
      <c r="J24" s="124">
        <v>3</v>
      </c>
      <c r="K24" s="124">
        <v>15012</v>
      </c>
      <c r="L24" s="124">
        <v>43738</v>
      </c>
      <c r="M24" s="125">
        <f t="shared" si="1"/>
        <v>-8.0962689405735394E-2</v>
      </c>
      <c r="N24" s="125">
        <f t="shared" si="1"/>
        <v>-8.7909527072752805E-2</v>
      </c>
      <c r="O24" s="125">
        <f t="shared" si="0"/>
        <v>-9.2639409990648305E-2</v>
      </c>
      <c r="P24" s="125">
        <f t="shared" si="0"/>
        <v>-9.2639409990648305E-2</v>
      </c>
      <c r="Q24" s="126">
        <v>1173.5</v>
      </c>
      <c r="R24" s="126">
        <v>544</v>
      </c>
      <c r="S24" s="126">
        <v>1060.8</v>
      </c>
      <c r="T24" s="126">
        <v>414.53470390000001</v>
      </c>
      <c r="U24" s="126">
        <v>629.13638800000001</v>
      </c>
      <c r="V24" s="126">
        <v>1571.5981243000001</v>
      </c>
      <c r="W24" s="126">
        <v>1679.1609847</v>
      </c>
      <c r="Y24" s="74"/>
    </row>
    <row r="25" spans="2:25">
      <c r="B25" s="127">
        <v>22</v>
      </c>
      <c r="C25" s="128">
        <v>701506</v>
      </c>
      <c r="D25" s="128">
        <v>702849</v>
      </c>
      <c r="E25" s="128">
        <v>685148.5</v>
      </c>
      <c r="F25" s="128">
        <v>653058</v>
      </c>
      <c r="G25" s="128">
        <v>651954</v>
      </c>
      <c r="H25" s="128">
        <v>651954</v>
      </c>
      <c r="I25" s="128">
        <v>651954</v>
      </c>
      <c r="J25" s="129">
        <v>2</v>
      </c>
      <c r="K25" s="129">
        <v>15003</v>
      </c>
      <c r="L25" s="129">
        <v>46208</v>
      </c>
      <c r="M25" s="130">
        <f t="shared" si="1"/>
        <v>-4.6837291477686956E-2</v>
      </c>
      <c r="N25" s="130">
        <f t="shared" si="1"/>
        <v>-4.8448620992383402E-2</v>
      </c>
      <c r="O25" s="130">
        <f t="shared" si="0"/>
        <v>-4.8448620992383402E-2</v>
      </c>
      <c r="P25" s="130">
        <f t="shared" si="0"/>
        <v>-4.8448620992383402E-2</v>
      </c>
      <c r="Q25" s="131">
        <v>1179.8</v>
      </c>
      <c r="R25" s="131">
        <v>998</v>
      </c>
      <c r="S25" s="131">
        <v>1130.7</v>
      </c>
      <c r="T25" s="131">
        <v>373.90602259999997</v>
      </c>
      <c r="U25" s="131">
        <v>609.09086649999995</v>
      </c>
      <c r="V25" s="131">
        <v>1416.2582603999999</v>
      </c>
      <c r="W25" s="131">
        <v>1694.5708990000001</v>
      </c>
      <c r="Y25" s="74"/>
    </row>
    <row r="26" spans="2:25">
      <c r="B26" s="127">
        <v>23</v>
      </c>
      <c r="C26" s="132">
        <v>710033</v>
      </c>
      <c r="D26" s="132">
        <v>712717</v>
      </c>
      <c r="E26" s="132">
        <v>691658.88</v>
      </c>
      <c r="F26" s="128">
        <v>631617</v>
      </c>
      <c r="G26" s="128">
        <v>630273</v>
      </c>
      <c r="H26" s="128">
        <v>627739</v>
      </c>
      <c r="I26" s="128">
        <v>627739</v>
      </c>
      <c r="J26" s="129">
        <v>4</v>
      </c>
      <c r="K26" s="129">
        <v>15007</v>
      </c>
      <c r="L26" s="129">
        <v>39799</v>
      </c>
      <c r="M26" s="130">
        <f t="shared" si="1"/>
        <v>-8.680851462501285E-2</v>
      </c>
      <c r="N26" s="130">
        <f t="shared" si="1"/>
        <v>-8.8751669030837865E-2</v>
      </c>
      <c r="O26" s="130">
        <f t="shared" si="0"/>
        <v>-9.2415324733487125E-2</v>
      </c>
      <c r="P26" s="130">
        <f t="shared" si="0"/>
        <v>-9.2415324733487125E-2</v>
      </c>
      <c r="Q26" s="131">
        <v>1196.9000000000001</v>
      </c>
      <c r="R26" s="131">
        <v>1037</v>
      </c>
      <c r="S26" s="131">
        <v>1177.5999999999999</v>
      </c>
      <c r="T26" s="131">
        <v>422.08057079999998</v>
      </c>
      <c r="U26" s="131">
        <v>644.95389720000003</v>
      </c>
      <c r="V26" s="131">
        <v>1420.3307623999999</v>
      </c>
      <c r="W26" s="131">
        <v>1526.2570228</v>
      </c>
      <c r="Y26" s="74"/>
    </row>
    <row r="27" spans="2:25">
      <c r="B27" s="127">
        <v>24</v>
      </c>
      <c r="C27" s="128">
        <v>734327</v>
      </c>
      <c r="D27" s="128">
        <v>727741</v>
      </c>
      <c r="E27" s="128">
        <v>707566.25</v>
      </c>
      <c r="F27" s="128">
        <v>646945</v>
      </c>
      <c r="G27" s="128">
        <v>645543</v>
      </c>
      <c r="H27" s="128">
        <v>645202</v>
      </c>
      <c r="I27" s="128">
        <v>645202</v>
      </c>
      <c r="J27" s="129">
        <v>4</v>
      </c>
      <c r="K27" s="129">
        <v>15003</v>
      </c>
      <c r="L27" s="129">
        <v>40995</v>
      </c>
      <c r="M27" s="130">
        <f t="shared" si="1"/>
        <v>-8.5675722944671254E-2</v>
      </c>
      <c r="N27" s="130">
        <f t="shared" si="1"/>
        <v>-8.7657162845175274E-2</v>
      </c>
      <c r="O27" s="130">
        <f t="shared" si="0"/>
        <v>-8.8139096515697291E-2</v>
      </c>
      <c r="P27" s="130">
        <f t="shared" si="0"/>
        <v>-8.8139096515697291E-2</v>
      </c>
      <c r="Q27" s="131">
        <v>1250.7</v>
      </c>
      <c r="R27" s="131">
        <v>1380</v>
      </c>
      <c r="S27" s="131">
        <v>1064.2</v>
      </c>
      <c r="T27" s="131">
        <v>358.32380649999999</v>
      </c>
      <c r="U27" s="131">
        <v>625.85343220000004</v>
      </c>
      <c r="V27" s="131">
        <v>1559.6247148</v>
      </c>
      <c r="W27" s="131">
        <v>1623.4580096</v>
      </c>
      <c r="Y27" s="74"/>
    </row>
    <row r="28" spans="2:25">
      <c r="B28" s="127">
        <v>25</v>
      </c>
      <c r="C28" s="128">
        <v>725446</v>
      </c>
      <c r="D28" s="128">
        <v>725869</v>
      </c>
      <c r="E28" s="128">
        <v>711438.75</v>
      </c>
      <c r="F28" s="128">
        <v>646600</v>
      </c>
      <c r="G28" s="128">
        <v>644016</v>
      </c>
      <c r="H28" s="128">
        <v>641643</v>
      </c>
      <c r="I28" s="128">
        <v>641643</v>
      </c>
      <c r="J28" s="129">
        <v>6</v>
      </c>
      <c r="K28" s="129">
        <v>15026</v>
      </c>
      <c r="L28" s="129">
        <v>42093</v>
      </c>
      <c r="M28" s="130">
        <f t="shared" si="1"/>
        <v>-9.1137501295789694E-2</v>
      </c>
      <c r="N28" s="130">
        <f t="shared" si="1"/>
        <v>-9.4769577844895286E-2</v>
      </c>
      <c r="O28" s="130">
        <f t="shared" si="0"/>
        <v>-9.8105072291887391E-2</v>
      </c>
      <c r="P28" s="130">
        <f t="shared" si="0"/>
        <v>-9.8105072291887391E-2</v>
      </c>
      <c r="Q28" s="131">
        <v>848.4</v>
      </c>
      <c r="R28" s="131">
        <v>1240</v>
      </c>
      <c r="S28" s="131">
        <v>1269.5999999999999</v>
      </c>
      <c r="T28" s="131">
        <v>338.43198469999999</v>
      </c>
      <c r="U28" s="131">
        <v>581.6673591</v>
      </c>
      <c r="V28" s="131">
        <v>1425.2554014</v>
      </c>
      <c r="W28" s="131">
        <v>1581.0044416000001</v>
      </c>
      <c r="Y28" s="74"/>
    </row>
    <row r="29" spans="2:25">
      <c r="B29" s="127">
        <v>26</v>
      </c>
      <c r="C29" s="132">
        <v>718939</v>
      </c>
      <c r="D29" s="132">
        <v>700719</v>
      </c>
      <c r="E29" s="132">
        <v>694507.94</v>
      </c>
      <c r="F29" s="128">
        <v>636446</v>
      </c>
      <c r="G29" s="128">
        <v>634025</v>
      </c>
      <c r="H29" s="128">
        <v>630061</v>
      </c>
      <c r="I29" s="128">
        <v>630030</v>
      </c>
      <c r="J29" s="129">
        <v>2</v>
      </c>
      <c r="K29" s="129">
        <v>15015</v>
      </c>
      <c r="L29" s="129">
        <v>41581</v>
      </c>
      <c r="M29" s="130">
        <f t="shared" si="1"/>
        <v>-8.3601549609353565E-2</v>
      </c>
      <c r="N29" s="130">
        <f t="shared" si="1"/>
        <v>-8.7087470879022563E-2</v>
      </c>
      <c r="O29" s="130">
        <f t="shared" si="0"/>
        <v>-9.279510900912083E-2</v>
      </c>
      <c r="P29" s="130">
        <f t="shared" si="0"/>
        <v>-9.2839744927898094E-2</v>
      </c>
      <c r="Q29" s="131">
        <v>1094.4000000000001</v>
      </c>
      <c r="R29" s="131">
        <v>585</v>
      </c>
      <c r="S29" s="131">
        <v>1171.3</v>
      </c>
      <c r="T29" s="131">
        <v>392.23785090000001</v>
      </c>
      <c r="U29" s="131">
        <v>595.48458559999995</v>
      </c>
      <c r="V29" s="131">
        <v>1456.0334103</v>
      </c>
      <c r="W29" s="131">
        <v>1572.1273948999999</v>
      </c>
      <c r="Y29" s="74"/>
    </row>
    <row r="30" spans="2:25">
      <c r="B30" s="127">
        <v>27</v>
      </c>
      <c r="C30" s="128">
        <v>715068</v>
      </c>
      <c r="D30" s="128">
        <v>686382</v>
      </c>
      <c r="E30" s="128">
        <v>659865</v>
      </c>
      <c r="F30" s="128">
        <v>629629</v>
      </c>
      <c r="G30" s="128">
        <v>625496</v>
      </c>
      <c r="H30" s="128">
        <v>623147</v>
      </c>
      <c r="I30" s="128">
        <v>623147</v>
      </c>
      <c r="J30" s="129">
        <v>1</v>
      </c>
      <c r="K30" s="129">
        <v>15004</v>
      </c>
      <c r="L30" s="129">
        <v>36464</v>
      </c>
      <c r="M30" s="130">
        <f t="shared" si="1"/>
        <v>-4.5821493790396524E-2</v>
      </c>
      <c r="N30" s="130">
        <f t="shared" si="1"/>
        <v>-5.2084896153000992E-2</v>
      </c>
      <c r="O30" s="130">
        <f t="shared" si="0"/>
        <v>-5.5644715206898378E-2</v>
      </c>
      <c r="P30" s="130">
        <f t="shared" si="0"/>
        <v>-5.5644715206898378E-2</v>
      </c>
      <c r="Q30" s="131">
        <v>1033.7</v>
      </c>
      <c r="R30" s="131">
        <v>454</v>
      </c>
      <c r="S30" s="131">
        <v>1177.3</v>
      </c>
      <c r="T30" s="131">
        <v>427.04896480000002</v>
      </c>
      <c r="U30" s="131">
        <v>615.60659069999997</v>
      </c>
      <c r="V30" s="131">
        <v>1248.8645449999999</v>
      </c>
      <c r="W30" s="131">
        <v>1435.9932142</v>
      </c>
      <c r="Y30" s="74"/>
    </row>
    <row r="31" spans="2:25">
      <c r="B31" s="127">
        <v>28</v>
      </c>
      <c r="C31" s="132">
        <v>685117</v>
      </c>
      <c r="D31" s="132">
        <v>700980</v>
      </c>
      <c r="E31" s="132">
        <v>653259.5</v>
      </c>
      <c r="F31" s="132">
        <v>633835</v>
      </c>
      <c r="G31" s="132">
        <v>630575</v>
      </c>
      <c r="H31" s="132">
        <v>627640</v>
      </c>
      <c r="I31" s="132">
        <v>627565</v>
      </c>
      <c r="J31" s="129">
        <v>10</v>
      </c>
      <c r="K31" s="129">
        <v>15006</v>
      </c>
      <c r="L31" s="129">
        <v>36245</v>
      </c>
      <c r="M31" s="130">
        <f t="shared" si="1"/>
        <v>-2.9734737879816519E-2</v>
      </c>
      <c r="N31" s="130">
        <f t="shared" si="1"/>
        <v>-3.4725097759772339E-2</v>
      </c>
      <c r="O31" s="130">
        <f t="shared" si="0"/>
        <v>-3.9217952436971834E-2</v>
      </c>
      <c r="P31" s="130">
        <f t="shared" si="0"/>
        <v>-3.9332761329915603E-2</v>
      </c>
      <c r="Q31" s="131">
        <v>1092.3</v>
      </c>
      <c r="R31" s="131">
        <v>1190</v>
      </c>
      <c r="S31" s="131">
        <v>1067.9000000000001</v>
      </c>
      <c r="T31" s="131">
        <v>406.54808860000003</v>
      </c>
      <c r="U31" s="131">
        <v>572.23804859999996</v>
      </c>
      <c r="V31" s="131">
        <v>1235.0364853000001</v>
      </c>
      <c r="W31" s="131">
        <v>1424.701474</v>
      </c>
      <c r="Y31" s="74"/>
    </row>
    <row r="32" spans="2:25">
      <c r="B32" s="127">
        <v>29</v>
      </c>
      <c r="C32" s="128">
        <v>722571</v>
      </c>
      <c r="D32" s="128">
        <v>725030</v>
      </c>
      <c r="E32" s="128">
        <v>708137.44</v>
      </c>
      <c r="F32" s="128">
        <v>647602</v>
      </c>
      <c r="G32" s="128">
        <v>646374</v>
      </c>
      <c r="H32" s="128">
        <v>645068</v>
      </c>
      <c r="I32" s="128">
        <v>644471</v>
      </c>
      <c r="J32" s="129">
        <v>4</v>
      </c>
      <c r="K32" s="129">
        <v>15006</v>
      </c>
      <c r="L32" s="129">
        <v>35208</v>
      </c>
      <c r="M32" s="130">
        <f t="shared" si="1"/>
        <v>-8.5485439097811228E-2</v>
      </c>
      <c r="N32" s="130">
        <f t="shared" si="1"/>
        <v>-8.721956573853791E-2</v>
      </c>
      <c r="O32" s="130">
        <f t="shared" si="0"/>
        <v>-8.9063840488366144E-2</v>
      </c>
      <c r="P32" s="130">
        <f t="shared" si="0"/>
        <v>-8.9906897169566333E-2</v>
      </c>
      <c r="Q32" s="131">
        <v>1069.8</v>
      </c>
      <c r="R32" s="131">
        <v>993</v>
      </c>
      <c r="S32" s="131">
        <v>1180.2</v>
      </c>
      <c r="T32" s="131">
        <v>404.9276271</v>
      </c>
      <c r="U32" s="131">
        <v>612.67606190000004</v>
      </c>
      <c r="V32" s="131">
        <v>1343.4350374000001</v>
      </c>
      <c r="W32" s="131">
        <v>1423.3259499999999</v>
      </c>
      <c r="Y32" s="74"/>
    </row>
    <row r="33" spans="2:25">
      <c r="B33" s="133">
        <v>30</v>
      </c>
      <c r="C33" s="134">
        <v>721850</v>
      </c>
      <c r="D33" s="134">
        <v>698942</v>
      </c>
      <c r="E33" s="134">
        <v>682500.56</v>
      </c>
      <c r="F33" s="134">
        <v>636809</v>
      </c>
      <c r="G33" s="134">
        <v>634925</v>
      </c>
      <c r="H33" s="134">
        <v>632569</v>
      </c>
      <c r="I33" s="134">
        <v>632569</v>
      </c>
      <c r="J33" s="135">
        <v>3</v>
      </c>
      <c r="K33" s="135">
        <v>15007</v>
      </c>
      <c r="L33" s="135">
        <v>37054</v>
      </c>
      <c r="M33" s="130">
        <f t="shared" si="1"/>
        <v>-6.6947285728234496E-2</v>
      </c>
      <c r="N33" s="130">
        <f t="shared" si="1"/>
        <v>-6.9707723023699861E-2</v>
      </c>
      <c r="O33" s="130">
        <f t="shared" si="0"/>
        <v>-7.3159734843294563E-2</v>
      </c>
      <c r="P33" s="130">
        <f t="shared" si="0"/>
        <v>-7.3159734843294563E-2</v>
      </c>
      <c r="Q33" s="136">
        <v>1180.3</v>
      </c>
      <c r="R33" s="136">
        <v>1300</v>
      </c>
      <c r="S33" s="136">
        <v>1175.4000000000001</v>
      </c>
      <c r="T33" s="136">
        <v>415.23495270000001</v>
      </c>
      <c r="U33" s="136">
        <v>642.03236830000003</v>
      </c>
      <c r="V33" s="136">
        <v>1440.0183009</v>
      </c>
      <c r="W33" s="136">
        <v>1567.9633326999999</v>
      </c>
      <c r="Y33" s="74"/>
    </row>
    <row r="34" spans="2:25">
      <c r="B34" s="133" t="s">
        <v>28</v>
      </c>
      <c r="C34" s="134">
        <f>AVERAGE(C4:C33)</f>
        <v>714627.03333333333</v>
      </c>
      <c r="D34" s="134">
        <f t="shared" ref="D34:W34" si="2">AVERAGE(D4:D33)</f>
        <v>712294.2</v>
      </c>
      <c r="E34" s="134">
        <f t="shared" si="2"/>
        <v>685898.23033333349</v>
      </c>
      <c r="F34" s="134">
        <f t="shared" si="2"/>
        <v>641091.76666666672</v>
      </c>
      <c r="G34" s="134">
        <f t="shared" si="2"/>
        <v>638976.16666666663</v>
      </c>
      <c r="H34" s="134">
        <f t="shared" si="2"/>
        <v>637036.73333333328</v>
      </c>
      <c r="I34" s="134">
        <f t="shared" si="2"/>
        <v>636962.06666666665</v>
      </c>
      <c r="J34" s="138">
        <f t="shared" si="2"/>
        <v>3.7666666666666666</v>
      </c>
      <c r="K34" s="139">
        <f t="shared" si="2"/>
        <v>15021.7</v>
      </c>
      <c r="L34" s="139">
        <f t="shared" si="2"/>
        <v>39732.166666666664</v>
      </c>
      <c r="M34" s="140">
        <f t="shared" si="2"/>
        <v>-6.4964692868696258E-2</v>
      </c>
      <c r="N34" s="140">
        <f t="shared" si="2"/>
        <v>-6.805517554178489E-2</v>
      </c>
      <c r="O34" s="140">
        <f t="shared" si="2"/>
        <v>-7.0879289539192314E-2</v>
      </c>
      <c r="P34" s="140">
        <f t="shared" si="2"/>
        <v>-7.0988827370436353E-2</v>
      </c>
      <c r="Q34" s="141">
        <f t="shared" si="2"/>
        <v>1108.0766666666671</v>
      </c>
      <c r="R34" s="141">
        <f t="shared" si="2"/>
        <v>975.6</v>
      </c>
      <c r="S34" s="141">
        <f t="shared" si="2"/>
        <v>1147.6499999999999</v>
      </c>
      <c r="T34" s="141">
        <f t="shared" si="2"/>
        <v>401.95589731666678</v>
      </c>
      <c r="U34" s="141">
        <f>AVERAGE(U4:U33)</f>
        <v>611.90798153333333</v>
      </c>
      <c r="V34" s="141">
        <f>AVERAGE(V4:V33)</f>
        <v>1404.5638366166665</v>
      </c>
      <c r="W34" s="141">
        <f t="shared" si="2"/>
        <v>1569.9149499599998</v>
      </c>
      <c r="Y34" s="74"/>
    </row>
    <row r="36" spans="2:25" ht="13.5">
      <c r="C36" s="110" t="s">
        <v>66</v>
      </c>
    </row>
    <row r="37" spans="2:25" ht="13.5">
      <c r="C37" s="110" t="s">
        <v>67</v>
      </c>
    </row>
    <row r="38" spans="2:25" ht="13.5">
      <c r="C38" s="110" t="s">
        <v>68</v>
      </c>
    </row>
    <row r="39" spans="2:25" ht="13.5">
      <c r="C39" s="110" t="s">
        <v>69</v>
      </c>
    </row>
    <row r="46" spans="2:25">
      <c r="C46" s="143"/>
    </row>
  </sheetData>
  <mergeCells count="3">
    <mergeCell ref="C2:I2"/>
    <mergeCell ref="N2:P2"/>
    <mergeCell ref="Q2:W2"/>
  </mergeCells>
  <conditionalFormatting sqref="M4:P34">
    <cfRule type="cellIs" dxfId="27" priority="11" operator="lessThan">
      <formula>0</formula>
    </cfRule>
  </conditionalFormatting>
  <conditionalFormatting sqref="F4:I34">
    <cfRule type="expression" dxfId="26" priority="10">
      <formula>IF(F4&lt;$E4,TRUE,FALSE)</formula>
    </cfRule>
  </conditionalFormatting>
  <conditionalFormatting sqref="I4:I34">
    <cfRule type="expression" dxfId="25" priority="9">
      <formula>IF(I4&lt;$E4,TRUE,FALSE)</formula>
    </cfRule>
  </conditionalFormatting>
  <conditionalFormatting sqref="F34:I34">
    <cfRule type="expression" dxfId="24" priority="8">
      <formula>IF(F34&lt;$E34,TRUE,FALSE)</formula>
    </cfRule>
  </conditionalFormatting>
  <conditionalFormatting sqref="I34">
    <cfRule type="expression" dxfId="23" priority="7">
      <formula>IF(I34&lt;$E34,TRUE,FALSE)</formula>
    </cfRule>
  </conditionalFormatting>
  <conditionalFormatting sqref="F34:I34">
    <cfRule type="expression" dxfId="22" priority="4">
      <formula>IF(F34&lt;$E34,TRUE,FALSE)</formula>
    </cfRule>
  </conditionalFormatting>
  <conditionalFormatting sqref="I34">
    <cfRule type="expression" dxfId="21" priority="3">
      <formula>IF(I34&lt;$E34,TRUE,FALSE)</formula>
    </cfRule>
  </conditionalFormatting>
  <conditionalFormatting sqref="F34:I34">
    <cfRule type="expression" dxfId="20" priority="2">
      <formula>IF(F34&lt;$E34,TRUE,FALSE)</formula>
    </cfRule>
  </conditionalFormatting>
  <conditionalFormatting sqref="I34">
    <cfRule type="expression" dxfId="19" priority="1">
      <formula>IF(I34&lt;$E34,TRUE,FALSE)</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B1:Y46"/>
  <sheetViews>
    <sheetView zoomScale="90" zoomScaleNormal="90" workbookViewId="0">
      <pane xSplit="2" ySplit="3" topLeftCell="C4" activePane="bottomRight" state="frozen"/>
      <selection pane="topRight" activeCell="C1" sqref="C1"/>
      <selection pane="bottomLeft" activeCell="A4" sqref="A4"/>
      <selection pane="bottomRight" activeCell="G7" sqref="G7"/>
    </sheetView>
  </sheetViews>
  <sheetFormatPr defaultColWidth="9" defaultRowHeight="12"/>
  <cols>
    <col min="1" max="1" width="3.25" style="30" customWidth="1"/>
    <col min="2" max="2" width="3.25" style="109" bestFit="1" customWidth="1"/>
    <col min="3" max="9" width="8.625" style="110" customWidth="1"/>
    <col min="10" max="10" width="5.5" style="110" customWidth="1"/>
    <col min="11" max="11" width="6.375" style="111" customWidth="1"/>
    <col min="12" max="12" width="5.75" style="111" customWidth="1"/>
    <col min="13" max="16" width="6.375" style="142" customWidth="1"/>
    <col min="17" max="18" width="7.75" style="112" customWidth="1"/>
    <col min="19" max="23" width="7.75" style="30" customWidth="1"/>
    <col min="24" max="16384" width="9" style="30"/>
  </cols>
  <sheetData>
    <row r="1" spans="2:25">
      <c r="M1" s="74"/>
      <c r="N1" s="74"/>
      <c r="O1" s="74"/>
      <c r="P1" s="74"/>
    </row>
    <row r="2" spans="2:25">
      <c r="B2" s="113"/>
      <c r="C2" s="207" t="s">
        <v>26</v>
      </c>
      <c r="D2" s="207"/>
      <c r="E2" s="207"/>
      <c r="F2" s="207"/>
      <c r="G2" s="207"/>
      <c r="H2" s="207"/>
      <c r="I2" s="207"/>
      <c r="J2" s="114"/>
      <c r="K2" s="115"/>
      <c r="L2" s="115"/>
      <c r="M2" s="115"/>
      <c r="N2" s="208" t="s">
        <v>27</v>
      </c>
      <c r="O2" s="208"/>
      <c r="P2" s="208"/>
      <c r="Q2" s="209" t="s">
        <v>29</v>
      </c>
      <c r="R2" s="209"/>
      <c r="S2" s="209"/>
      <c r="T2" s="209"/>
      <c r="U2" s="209"/>
      <c r="V2" s="209"/>
      <c r="W2" s="209"/>
    </row>
    <row r="3" spans="2:25" s="116" customFormat="1" ht="33.75">
      <c r="B3" s="117"/>
      <c r="C3" s="118" t="s">
        <v>56</v>
      </c>
      <c r="D3" s="118" t="s">
        <v>57</v>
      </c>
      <c r="E3" s="118" t="s">
        <v>58</v>
      </c>
      <c r="F3" s="119" t="s">
        <v>59</v>
      </c>
      <c r="G3" s="119" t="s">
        <v>60</v>
      </c>
      <c r="H3" s="119" t="s">
        <v>61</v>
      </c>
      <c r="I3" s="119" t="s">
        <v>62</v>
      </c>
      <c r="J3" s="120" t="s">
        <v>38</v>
      </c>
      <c r="K3" s="120" t="s">
        <v>25</v>
      </c>
      <c r="L3" s="120" t="s">
        <v>43</v>
      </c>
      <c r="M3" s="119" t="str">
        <f>F3</f>
        <v>H-ALNS4
&lt;INI&gt;</v>
      </c>
      <c r="N3" s="121" t="s">
        <v>63</v>
      </c>
      <c r="O3" s="121" t="s">
        <v>64</v>
      </c>
      <c r="P3" s="121" t="s">
        <v>65</v>
      </c>
      <c r="Q3" s="118" t="s">
        <v>56</v>
      </c>
      <c r="R3" s="118" t="s">
        <v>57</v>
      </c>
      <c r="S3" s="118" t="s">
        <v>58</v>
      </c>
      <c r="T3" s="119" t="str">
        <f>F3</f>
        <v>H-ALNS4
&lt;INI&gt;</v>
      </c>
      <c r="U3" s="119" t="s">
        <v>60</v>
      </c>
      <c r="V3" s="119" t="s">
        <v>61</v>
      </c>
      <c r="W3" s="119" t="s">
        <v>62</v>
      </c>
    </row>
    <row r="4" spans="2:25">
      <c r="B4" s="122">
        <v>1</v>
      </c>
      <c r="C4" s="123">
        <v>996151</v>
      </c>
      <c r="D4" s="123">
        <v>1030684</v>
      </c>
      <c r="E4" s="123">
        <v>951277.31</v>
      </c>
      <c r="F4" s="103">
        <v>895166</v>
      </c>
      <c r="G4" s="103">
        <v>891180</v>
      </c>
      <c r="H4" s="103">
        <v>890195</v>
      </c>
      <c r="I4" s="171"/>
      <c r="J4" s="124">
        <v>1</v>
      </c>
      <c r="K4" s="124">
        <v>15085</v>
      </c>
      <c r="L4" s="124">
        <v>40792</v>
      </c>
      <c r="M4" s="125">
        <v>-5.8985229028536437E-2</v>
      </c>
      <c r="N4" s="125">
        <v>-6.31753846835683E-2</v>
      </c>
      <c r="O4" s="125">
        <v>-6.4210834588286414E-2</v>
      </c>
      <c r="P4" s="125" t="s">
        <v>0</v>
      </c>
      <c r="Q4" s="126">
        <v>3633.8</v>
      </c>
      <c r="R4" s="126">
        <v>2965</v>
      </c>
      <c r="S4" s="126">
        <v>4043.1</v>
      </c>
      <c r="T4" s="126">
        <v>1588.5564876999999</v>
      </c>
      <c r="U4" s="126">
        <v>2659.6774737999999</v>
      </c>
      <c r="V4" s="126">
        <v>6136.1520468999997</v>
      </c>
      <c r="W4" s="125" t="s">
        <v>0</v>
      </c>
      <c r="Y4" s="74"/>
    </row>
    <row r="5" spans="2:25">
      <c r="B5" s="127">
        <v>2</v>
      </c>
      <c r="C5" s="128">
        <v>978373</v>
      </c>
      <c r="D5" s="128">
        <v>1010158</v>
      </c>
      <c r="E5" s="128">
        <v>898670.56</v>
      </c>
      <c r="F5" s="104">
        <v>877999</v>
      </c>
      <c r="G5" s="104">
        <v>875578</v>
      </c>
      <c r="H5" s="104">
        <v>874170</v>
      </c>
      <c r="I5" s="172"/>
      <c r="J5" s="129">
        <v>7</v>
      </c>
      <c r="K5" s="129">
        <v>15050</v>
      </c>
      <c r="L5" s="129">
        <v>34713</v>
      </c>
      <c r="M5" s="130">
        <v>-2.3002378090587562E-2</v>
      </c>
      <c r="N5" s="130">
        <v>-2.5696357517264228E-2</v>
      </c>
      <c r="O5" s="130">
        <v>-2.7263116308160862E-2</v>
      </c>
      <c r="P5" s="130" t="s">
        <v>0</v>
      </c>
      <c r="Q5" s="131">
        <v>3755.5</v>
      </c>
      <c r="R5" s="131">
        <v>1250</v>
      </c>
      <c r="S5" s="131">
        <v>3750.6</v>
      </c>
      <c r="T5" s="131">
        <v>1596.7904535</v>
      </c>
      <c r="U5" s="131">
        <v>3130.8726926999998</v>
      </c>
      <c r="V5" s="131">
        <v>5632.9361817999998</v>
      </c>
      <c r="W5" s="130" t="s">
        <v>0</v>
      </c>
      <c r="Y5" s="74"/>
    </row>
    <row r="6" spans="2:25">
      <c r="B6" s="127">
        <v>3</v>
      </c>
      <c r="C6" s="132">
        <v>986147</v>
      </c>
      <c r="D6" s="132">
        <v>1016681</v>
      </c>
      <c r="E6" s="128">
        <v>929493.06</v>
      </c>
      <c r="F6" s="104">
        <v>878190</v>
      </c>
      <c r="G6" s="104">
        <v>874533</v>
      </c>
      <c r="H6" s="104">
        <v>870588</v>
      </c>
      <c r="I6" s="172"/>
      <c r="J6" s="129">
        <v>3</v>
      </c>
      <c r="K6" s="129">
        <v>15039</v>
      </c>
      <c r="L6" s="129">
        <v>43204</v>
      </c>
      <c r="M6" s="130">
        <v>-5.5194667080139419E-2</v>
      </c>
      <c r="N6" s="130">
        <v>-5.9129069774872825E-2</v>
      </c>
      <c r="O6" s="130">
        <v>-6.337331878518819E-2</v>
      </c>
      <c r="P6" s="130" t="s">
        <v>0</v>
      </c>
      <c r="Q6" s="131">
        <v>3629.6</v>
      </c>
      <c r="R6" s="131">
        <v>1200</v>
      </c>
      <c r="S6" s="131">
        <v>3962.2</v>
      </c>
      <c r="T6" s="131">
        <v>1541.2399304</v>
      </c>
      <c r="U6" s="131">
        <v>2862.8480242000001</v>
      </c>
      <c r="V6" s="131">
        <v>6147.0406679999996</v>
      </c>
      <c r="W6" s="130" t="s">
        <v>0</v>
      </c>
      <c r="Y6" s="74"/>
    </row>
    <row r="7" spans="2:25">
      <c r="B7" s="127">
        <v>4</v>
      </c>
      <c r="C7" s="128">
        <v>962937</v>
      </c>
      <c r="D7" s="128">
        <v>1042854</v>
      </c>
      <c r="E7" s="128">
        <v>953348.56</v>
      </c>
      <c r="F7" s="104">
        <v>879897</v>
      </c>
      <c r="G7" s="104">
        <v>879052</v>
      </c>
      <c r="H7" s="104">
        <v>876436</v>
      </c>
      <c r="I7" s="172"/>
      <c r="J7" s="129">
        <v>5</v>
      </c>
      <c r="K7" s="129">
        <v>15042</v>
      </c>
      <c r="L7" s="129">
        <v>38828</v>
      </c>
      <c r="M7" s="130">
        <v>-7.704586033045463E-2</v>
      </c>
      <c r="N7" s="130">
        <v>-7.7932209810019595E-2</v>
      </c>
      <c r="O7" s="130">
        <v>-8.0676221926637259E-2</v>
      </c>
      <c r="P7" s="130" t="s">
        <v>0</v>
      </c>
      <c r="Q7" s="131">
        <v>3851.8</v>
      </c>
      <c r="R7" s="131">
        <v>2141</v>
      </c>
      <c r="S7" s="131">
        <v>3739.3</v>
      </c>
      <c r="T7" s="131">
        <v>1666.4667285</v>
      </c>
      <c r="U7" s="131">
        <v>2808.5176501000001</v>
      </c>
      <c r="V7" s="131">
        <v>6209.2013422999999</v>
      </c>
      <c r="W7" s="130" t="s">
        <v>0</v>
      </c>
      <c r="Y7" s="74"/>
    </row>
    <row r="8" spans="2:25">
      <c r="B8" s="127">
        <v>5</v>
      </c>
      <c r="C8" s="128">
        <v>970638</v>
      </c>
      <c r="D8" s="128">
        <v>1023680</v>
      </c>
      <c r="E8" s="128">
        <v>941598.19</v>
      </c>
      <c r="F8" s="104">
        <v>873178</v>
      </c>
      <c r="G8" s="104">
        <v>868228</v>
      </c>
      <c r="H8" s="104">
        <v>866448</v>
      </c>
      <c r="I8" s="172"/>
      <c r="J8" s="129">
        <v>2</v>
      </c>
      <c r="K8" s="129">
        <v>15003</v>
      </c>
      <c r="L8" s="129">
        <v>44612</v>
      </c>
      <c r="M8" s="130">
        <v>-7.2663892864959681E-2</v>
      </c>
      <c r="N8" s="130">
        <v>-7.7920912316112187E-2</v>
      </c>
      <c r="O8" s="130">
        <v>-7.9811315270263999E-2</v>
      </c>
      <c r="P8" s="130" t="s">
        <v>0</v>
      </c>
      <c r="Q8" s="131">
        <v>4185.5</v>
      </c>
      <c r="R8" s="131">
        <v>2423</v>
      </c>
      <c r="S8" s="131">
        <v>3743.5</v>
      </c>
      <c r="T8" s="131">
        <v>1616.5200943</v>
      </c>
      <c r="U8" s="131">
        <v>3185.7344303999998</v>
      </c>
      <c r="V8" s="131">
        <v>6344.3959617</v>
      </c>
      <c r="W8" s="130" t="s">
        <v>0</v>
      </c>
      <c r="Y8" s="74"/>
    </row>
    <row r="9" spans="2:25">
      <c r="B9" s="127">
        <v>6</v>
      </c>
      <c r="C9" s="132">
        <v>965646</v>
      </c>
      <c r="D9" s="132">
        <v>1025262</v>
      </c>
      <c r="E9" s="128">
        <v>935638.88</v>
      </c>
      <c r="F9" s="104">
        <v>885610</v>
      </c>
      <c r="G9" s="104">
        <v>883897</v>
      </c>
      <c r="H9" s="104">
        <v>883797</v>
      </c>
      <c r="I9" s="172"/>
      <c r="J9" s="129">
        <v>3</v>
      </c>
      <c r="K9" s="129">
        <v>15012</v>
      </c>
      <c r="L9" s="129">
        <v>39178</v>
      </c>
      <c r="M9" s="130">
        <v>-5.3470287596428231E-2</v>
      </c>
      <c r="N9" s="130">
        <v>-5.5301122159438269E-2</v>
      </c>
      <c r="O9" s="130">
        <v>-5.5408001001412001E-2</v>
      </c>
      <c r="P9" s="130" t="s">
        <v>0</v>
      </c>
      <c r="Q9" s="131">
        <v>3794.8</v>
      </c>
      <c r="R9" s="131">
        <v>2205</v>
      </c>
      <c r="S9" s="131">
        <v>3972.1</v>
      </c>
      <c r="T9" s="131">
        <v>1467.9940836000001</v>
      </c>
      <c r="U9" s="131">
        <v>2859.3145589000001</v>
      </c>
      <c r="V9" s="131">
        <v>5835.2689975000003</v>
      </c>
      <c r="W9" s="130" t="s">
        <v>0</v>
      </c>
      <c r="Y9" s="74"/>
    </row>
    <row r="10" spans="2:25">
      <c r="B10" s="127">
        <v>7</v>
      </c>
      <c r="C10" s="128">
        <v>980562</v>
      </c>
      <c r="D10" s="128">
        <v>1038746</v>
      </c>
      <c r="E10" s="128">
        <v>967666.31</v>
      </c>
      <c r="F10" s="104">
        <v>888909</v>
      </c>
      <c r="G10" s="104">
        <v>885014</v>
      </c>
      <c r="H10" s="104">
        <v>882653</v>
      </c>
      <c r="I10" s="172"/>
      <c r="J10" s="129">
        <v>3</v>
      </c>
      <c r="K10" s="129">
        <v>15037</v>
      </c>
      <c r="L10" s="129">
        <v>43665</v>
      </c>
      <c r="M10" s="130">
        <v>-8.1388913911862912E-2</v>
      </c>
      <c r="N10" s="130">
        <v>-8.5414061795744498E-2</v>
      </c>
      <c r="O10" s="130">
        <v>-8.7853952464253982E-2</v>
      </c>
      <c r="P10" s="130" t="s">
        <v>0</v>
      </c>
      <c r="Q10" s="131">
        <v>4732.8999999999996</v>
      </c>
      <c r="R10" s="131">
        <v>2610</v>
      </c>
      <c r="S10" s="131">
        <v>3931.4</v>
      </c>
      <c r="T10" s="131">
        <v>1691.8559330000001</v>
      </c>
      <c r="U10" s="131">
        <v>2862.9009888000001</v>
      </c>
      <c r="V10" s="131">
        <v>6358.7979930000001</v>
      </c>
      <c r="W10" s="130" t="s">
        <v>0</v>
      </c>
      <c r="Y10" s="74"/>
    </row>
    <row r="11" spans="2:25">
      <c r="B11" s="127">
        <v>8</v>
      </c>
      <c r="C11" s="132">
        <v>1014809</v>
      </c>
      <c r="D11" s="132">
        <v>1066068</v>
      </c>
      <c r="E11" s="128">
        <v>988430.38</v>
      </c>
      <c r="F11" s="104">
        <v>874503</v>
      </c>
      <c r="G11" s="104">
        <v>872089</v>
      </c>
      <c r="H11" s="104">
        <v>871609</v>
      </c>
      <c r="I11" s="172"/>
      <c r="J11" s="129">
        <v>5</v>
      </c>
      <c r="K11" s="129">
        <v>15026</v>
      </c>
      <c r="L11" s="129">
        <v>41111</v>
      </c>
      <c r="M11" s="130">
        <v>-0.11526090487020442</v>
      </c>
      <c r="N11" s="130">
        <v>-0.1177031608437612</v>
      </c>
      <c r="O11" s="130">
        <v>-0.11818877926435244</v>
      </c>
      <c r="P11" s="130" t="s">
        <v>0</v>
      </c>
      <c r="Q11" s="131">
        <v>3929.4</v>
      </c>
      <c r="R11" s="131">
        <v>2978</v>
      </c>
      <c r="S11" s="131">
        <v>4156.1000000000004</v>
      </c>
      <c r="T11" s="131">
        <v>1645.9343053</v>
      </c>
      <c r="U11" s="131">
        <v>3013.3815036999999</v>
      </c>
      <c r="V11" s="131">
        <v>6271.3618495999999</v>
      </c>
      <c r="W11" s="130" t="s">
        <v>0</v>
      </c>
      <c r="Y11" s="74"/>
    </row>
    <row r="12" spans="2:25">
      <c r="B12" s="127">
        <v>9</v>
      </c>
      <c r="C12" s="128">
        <v>967738</v>
      </c>
      <c r="D12" s="128">
        <v>1018420</v>
      </c>
      <c r="E12" s="128">
        <v>920346.75</v>
      </c>
      <c r="F12" s="104">
        <v>861212</v>
      </c>
      <c r="G12" s="104">
        <v>857984</v>
      </c>
      <c r="H12" s="104">
        <v>855020</v>
      </c>
      <c r="I12" s="172"/>
      <c r="J12" s="129">
        <v>2</v>
      </c>
      <c r="K12" s="129">
        <v>15027</v>
      </c>
      <c r="L12" s="129">
        <v>43282</v>
      </c>
      <c r="M12" s="130">
        <v>-6.4252685197182469E-2</v>
      </c>
      <c r="N12" s="130">
        <v>-6.776005891257833E-2</v>
      </c>
      <c r="O12" s="130">
        <v>-7.0980584220023596E-2</v>
      </c>
      <c r="P12" s="130" t="s">
        <v>0</v>
      </c>
      <c r="Q12" s="131">
        <v>3424.8</v>
      </c>
      <c r="R12" s="131">
        <v>1250</v>
      </c>
      <c r="S12" s="131">
        <v>4094.4</v>
      </c>
      <c r="T12" s="131">
        <v>1567.1071133</v>
      </c>
      <c r="U12" s="131">
        <v>3090.0335058999999</v>
      </c>
      <c r="V12" s="131">
        <v>6459.8697218999996</v>
      </c>
      <c r="W12" s="130" t="s">
        <v>0</v>
      </c>
      <c r="Y12" s="74"/>
    </row>
    <row r="13" spans="2:25">
      <c r="B13" s="133">
        <v>10</v>
      </c>
      <c r="C13" s="134">
        <v>1093230</v>
      </c>
      <c r="D13" s="134">
        <v>1035240</v>
      </c>
      <c r="E13" s="134">
        <v>990212.44</v>
      </c>
      <c r="F13" s="106">
        <v>877964</v>
      </c>
      <c r="G13" s="106">
        <v>875189</v>
      </c>
      <c r="H13" s="106">
        <v>871739</v>
      </c>
      <c r="I13" s="173"/>
      <c r="J13" s="135">
        <v>1</v>
      </c>
      <c r="K13" s="135">
        <v>15128</v>
      </c>
      <c r="L13" s="129">
        <v>37532</v>
      </c>
      <c r="M13" s="130">
        <v>-0.11335793761589175</v>
      </c>
      <c r="N13" s="130">
        <v>-0.11616036655730154</v>
      </c>
      <c r="O13" s="130">
        <v>-0.11964446740337856</v>
      </c>
      <c r="P13" s="130" t="s">
        <v>0</v>
      </c>
      <c r="Q13" s="136">
        <v>4600.8</v>
      </c>
      <c r="R13" s="136">
        <v>2625</v>
      </c>
      <c r="S13" s="136">
        <v>4150.2</v>
      </c>
      <c r="T13" s="136">
        <v>1352.7686931999999</v>
      </c>
      <c r="U13" s="136">
        <v>2376.5556769999998</v>
      </c>
      <c r="V13" s="136">
        <v>5248.9956798000003</v>
      </c>
      <c r="W13" s="130" t="s">
        <v>0</v>
      </c>
      <c r="Y13" s="74"/>
    </row>
    <row r="14" spans="2:25">
      <c r="B14" s="122">
        <v>11</v>
      </c>
      <c r="C14" s="123">
        <v>1008080</v>
      </c>
      <c r="D14" s="123">
        <v>1037705</v>
      </c>
      <c r="E14" s="123">
        <v>942340.94</v>
      </c>
      <c r="F14" s="103">
        <v>881462</v>
      </c>
      <c r="G14" s="103">
        <v>880409</v>
      </c>
      <c r="H14" s="103">
        <v>879384</v>
      </c>
      <c r="I14" s="171"/>
      <c r="J14" s="124">
        <v>8</v>
      </c>
      <c r="K14" s="124">
        <v>15008</v>
      </c>
      <c r="L14" s="124">
        <v>45483</v>
      </c>
      <c r="M14" s="125">
        <v>-6.4603942602769596E-2</v>
      </c>
      <c r="N14" s="125">
        <v>-6.5721372563946917E-2</v>
      </c>
      <c r="O14" s="125">
        <v>-6.6809089287789988E-2</v>
      </c>
      <c r="P14" s="125" t="s">
        <v>0</v>
      </c>
      <c r="Q14" s="126">
        <v>5440</v>
      </c>
      <c r="R14" s="126">
        <v>3428</v>
      </c>
      <c r="S14" s="126">
        <v>3802.6</v>
      </c>
      <c r="T14" s="126">
        <v>1729.8834555000001</v>
      </c>
      <c r="U14" s="126">
        <v>3014.7098652999998</v>
      </c>
      <c r="V14" s="126">
        <v>6104.8673891999997</v>
      </c>
      <c r="W14" s="125" t="s">
        <v>0</v>
      </c>
      <c r="Y14" s="74"/>
    </row>
    <row r="15" spans="2:25">
      <c r="B15" s="127">
        <v>12</v>
      </c>
      <c r="C15" s="128">
        <v>998951</v>
      </c>
      <c r="D15" s="128">
        <v>1035350</v>
      </c>
      <c r="E15" s="128">
        <v>929992.13</v>
      </c>
      <c r="F15" s="104">
        <v>887589</v>
      </c>
      <c r="G15" s="104">
        <v>886232</v>
      </c>
      <c r="H15" s="104">
        <v>885161</v>
      </c>
      <c r="I15" s="172"/>
      <c r="J15" s="129">
        <v>8</v>
      </c>
      <c r="K15" s="137">
        <v>15016</v>
      </c>
      <c r="L15" s="137">
        <v>41761</v>
      </c>
      <c r="M15" s="130">
        <v>-4.5595149283682655E-2</v>
      </c>
      <c r="N15" s="130">
        <v>-4.7054301416507689E-2</v>
      </c>
      <c r="O15" s="130">
        <v>-4.8205924065185375E-2</v>
      </c>
      <c r="P15" s="130" t="s">
        <v>0</v>
      </c>
      <c r="Q15" s="131">
        <v>3933.4</v>
      </c>
      <c r="R15" s="131">
        <v>2242</v>
      </c>
      <c r="S15" s="131">
        <v>4211.8</v>
      </c>
      <c r="T15" s="131">
        <v>1958.2063940999999</v>
      </c>
      <c r="U15" s="131">
        <v>3745.7127998000001</v>
      </c>
      <c r="V15" s="131">
        <v>6178.4893646999999</v>
      </c>
      <c r="W15" s="130" t="s">
        <v>0</v>
      </c>
      <c r="Y15" s="74"/>
    </row>
    <row r="16" spans="2:25">
      <c r="B16" s="127">
        <v>13</v>
      </c>
      <c r="C16" s="132">
        <v>984918</v>
      </c>
      <c r="D16" s="132">
        <v>1063024</v>
      </c>
      <c r="E16" s="132">
        <v>949453.31</v>
      </c>
      <c r="F16" s="105">
        <v>895239</v>
      </c>
      <c r="G16" s="105">
        <v>892511</v>
      </c>
      <c r="H16" s="105">
        <v>888886</v>
      </c>
      <c r="I16" s="174"/>
      <c r="J16" s="129">
        <v>5</v>
      </c>
      <c r="K16" s="129">
        <v>15007</v>
      </c>
      <c r="L16" s="129">
        <v>35064</v>
      </c>
      <c r="M16" s="130">
        <v>-5.7100554001965668E-2</v>
      </c>
      <c r="N16" s="130">
        <v>-5.9973786388716734E-2</v>
      </c>
      <c r="O16" s="130">
        <v>-6.3791772973017552E-2</v>
      </c>
      <c r="P16" s="130" t="s">
        <v>0</v>
      </c>
      <c r="Q16" s="131">
        <v>4662</v>
      </c>
      <c r="R16" s="131">
        <v>2719</v>
      </c>
      <c r="S16" s="131">
        <v>4118.2</v>
      </c>
      <c r="T16" s="131">
        <v>1812.3463515000001</v>
      </c>
      <c r="U16" s="131">
        <v>3064.7766704000001</v>
      </c>
      <c r="V16" s="131">
        <v>5573.0909883000004</v>
      </c>
      <c r="W16" s="130" t="s">
        <v>0</v>
      </c>
      <c r="Y16" s="74"/>
    </row>
    <row r="17" spans="2:25">
      <c r="B17" s="127">
        <v>14</v>
      </c>
      <c r="C17" s="128">
        <v>964301</v>
      </c>
      <c r="D17" s="128">
        <v>1024491</v>
      </c>
      <c r="E17" s="128">
        <v>947613.44</v>
      </c>
      <c r="F17" s="104">
        <v>886077</v>
      </c>
      <c r="G17" s="104">
        <v>883983</v>
      </c>
      <c r="H17" s="104">
        <v>881609</v>
      </c>
      <c r="I17" s="172"/>
      <c r="J17" s="129">
        <v>8</v>
      </c>
      <c r="K17" s="129">
        <v>15004</v>
      </c>
      <c r="L17" s="129">
        <v>40135</v>
      </c>
      <c r="M17" s="130">
        <v>-6.4938336037108066E-2</v>
      </c>
      <c r="N17" s="130">
        <v>-6.7148097857286565E-2</v>
      </c>
      <c r="O17" s="130">
        <v>-6.9653338812923488E-2</v>
      </c>
      <c r="P17" s="130" t="s">
        <v>0</v>
      </c>
      <c r="Q17" s="131">
        <v>3596.1</v>
      </c>
      <c r="R17" s="131">
        <v>1920</v>
      </c>
      <c r="S17" s="131">
        <v>3699.3</v>
      </c>
      <c r="T17" s="131">
        <v>1641.0422366</v>
      </c>
      <c r="U17" s="131">
        <v>3050.2975313000002</v>
      </c>
      <c r="V17" s="131">
        <v>6090.8529919000002</v>
      </c>
      <c r="W17" s="130" t="s">
        <v>0</v>
      </c>
      <c r="Y17" s="74"/>
    </row>
    <row r="18" spans="2:25">
      <c r="B18" s="127">
        <v>15</v>
      </c>
      <c r="C18" s="128">
        <v>981167</v>
      </c>
      <c r="D18" s="128">
        <v>1026787</v>
      </c>
      <c r="E18" s="128">
        <v>946464</v>
      </c>
      <c r="F18" s="104">
        <v>879939</v>
      </c>
      <c r="G18" s="104">
        <v>875989</v>
      </c>
      <c r="H18" s="104">
        <v>873130</v>
      </c>
      <c r="I18" s="172"/>
      <c r="J18" s="129">
        <v>5</v>
      </c>
      <c r="K18" s="129">
        <v>15027</v>
      </c>
      <c r="L18" s="129">
        <v>38527</v>
      </c>
      <c r="M18" s="130">
        <v>-7.0287934881833852E-2</v>
      </c>
      <c r="N18" s="130">
        <v>-7.4461363559522598E-2</v>
      </c>
      <c r="O18" s="130">
        <v>-7.7482080670791487E-2</v>
      </c>
      <c r="P18" s="130" t="s">
        <v>0</v>
      </c>
      <c r="Q18" s="131">
        <v>4023.7</v>
      </c>
      <c r="R18" s="131">
        <v>2408</v>
      </c>
      <c r="S18" s="131">
        <v>4385.7</v>
      </c>
      <c r="T18" s="131">
        <v>1348.2156419</v>
      </c>
      <c r="U18" s="131">
        <v>2675.7571090000001</v>
      </c>
      <c r="V18" s="131">
        <v>5485.8564674999998</v>
      </c>
      <c r="W18" s="130" t="s">
        <v>0</v>
      </c>
      <c r="Y18" s="74"/>
    </row>
    <row r="19" spans="2:25">
      <c r="B19" s="127">
        <v>16</v>
      </c>
      <c r="C19" s="132">
        <v>1017777</v>
      </c>
      <c r="D19" s="132">
        <v>1033656</v>
      </c>
      <c r="E19" s="132">
        <v>965142.94</v>
      </c>
      <c r="F19" s="104">
        <v>883321</v>
      </c>
      <c r="G19" s="104">
        <v>878215</v>
      </c>
      <c r="H19" s="104">
        <v>877192</v>
      </c>
      <c r="I19" s="172"/>
      <c r="J19" s="129">
        <v>4</v>
      </c>
      <c r="K19" s="129">
        <v>15050</v>
      </c>
      <c r="L19" s="129">
        <v>35154</v>
      </c>
      <c r="M19" s="130">
        <v>-8.4777017588710687E-2</v>
      </c>
      <c r="N19" s="130">
        <v>-9.0067425660286082E-2</v>
      </c>
      <c r="O19" s="130">
        <v>-9.1127372283322045E-2</v>
      </c>
      <c r="P19" s="130" t="s">
        <v>0</v>
      </c>
      <c r="Q19" s="131">
        <v>4245.7</v>
      </c>
      <c r="R19" s="131">
        <v>3200</v>
      </c>
      <c r="S19" s="131">
        <v>3681.3</v>
      </c>
      <c r="T19" s="131">
        <v>1378.6199085999999</v>
      </c>
      <c r="U19" s="131">
        <v>2294.6632893000001</v>
      </c>
      <c r="V19" s="131">
        <v>5034.0192313999996</v>
      </c>
      <c r="W19" s="130" t="s">
        <v>0</v>
      </c>
      <c r="Y19" s="74"/>
    </row>
    <row r="20" spans="2:25">
      <c r="B20" s="127">
        <v>17</v>
      </c>
      <c r="C20" s="128">
        <v>1073640</v>
      </c>
      <c r="D20" s="128">
        <v>1022250</v>
      </c>
      <c r="E20" s="128">
        <v>969354.38</v>
      </c>
      <c r="F20" s="104">
        <v>878438</v>
      </c>
      <c r="G20" s="104">
        <v>873935</v>
      </c>
      <c r="H20" s="104">
        <v>872275</v>
      </c>
      <c r="I20" s="172"/>
      <c r="J20" s="129">
        <v>3</v>
      </c>
      <c r="K20" s="129">
        <v>15016</v>
      </c>
      <c r="L20" s="129">
        <v>40406</v>
      </c>
      <c r="M20" s="130">
        <v>-9.3790652702265609E-2</v>
      </c>
      <c r="N20" s="130">
        <v>-9.8436012637607317E-2</v>
      </c>
      <c r="O20" s="130">
        <v>-0.10014849264930335</v>
      </c>
      <c r="P20" s="130" t="s">
        <v>0</v>
      </c>
      <c r="Q20" s="131">
        <v>4355.3999999999996</v>
      </c>
      <c r="R20" s="131">
        <v>2018</v>
      </c>
      <c r="S20" s="131">
        <v>3921.8</v>
      </c>
      <c r="T20" s="131">
        <v>1439.9307578999999</v>
      </c>
      <c r="U20" s="131">
        <v>2533.8029319000002</v>
      </c>
      <c r="V20" s="131">
        <v>5460.4158662</v>
      </c>
      <c r="W20" s="130" t="s">
        <v>0</v>
      </c>
      <c r="Y20" s="74"/>
    </row>
    <row r="21" spans="2:25">
      <c r="B21" s="127">
        <v>18</v>
      </c>
      <c r="C21" s="132">
        <v>1003670</v>
      </c>
      <c r="D21" s="132">
        <v>1063306</v>
      </c>
      <c r="E21" s="132">
        <v>969355.13</v>
      </c>
      <c r="F21" s="104">
        <v>887448</v>
      </c>
      <c r="G21" s="104">
        <v>884647</v>
      </c>
      <c r="H21" s="104">
        <v>882181</v>
      </c>
      <c r="I21" s="172"/>
      <c r="J21" s="129">
        <v>5</v>
      </c>
      <c r="K21" s="129">
        <v>15039</v>
      </c>
      <c r="L21" s="129">
        <v>40124</v>
      </c>
      <c r="M21" s="130">
        <v>-8.4496514708701245E-2</v>
      </c>
      <c r="N21" s="130">
        <v>-8.7386064589145981E-2</v>
      </c>
      <c r="O21" s="130">
        <v>-8.9930023891244076E-2</v>
      </c>
      <c r="P21" s="130" t="s">
        <v>0</v>
      </c>
      <c r="Q21" s="131">
        <v>3875.2</v>
      </c>
      <c r="R21" s="131">
        <v>4740</v>
      </c>
      <c r="S21" s="131">
        <v>3959.5</v>
      </c>
      <c r="T21" s="131">
        <v>1481.7434897000001</v>
      </c>
      <c r="U21" s="131">
        <v>3104.6640158999999</v>
      </c>
      <c r="V21" s="131">
        <v>5554.7726448000003</v>
      </c>
      <c r="W21" s="130" t="s">
        <v>0</v>
      </c>
      <c r="Y21" s="74"/>
    </row>
    <row r="22" spans="2:25">
      <c r="B22" s="127">
        <v>19</v>
      </c>
      <c r="C22" s="128">
        <v>997348</v>
      </c>
      <c r="D22" s="128">
        <v>1065705</v>
      </c>
      <c r="E22" s="128">
        <v>968496.56</v>
      </c>
      <c r="F22" s="104">
        <v>884680</v>
      </c>
      <c r="G22" s="104">
        <v>883594</v>
      </c>
      <c r="H22" s="104">
        <v>880700</v>
      </c>
      <c r="I22" s="172"/>
      <c r="J22" s="129">
        <v>4</v>
      </c>
      <c r="K22" s="129">
        <v>15025</v>
      </c>
      <c r="L22" s="129">
        <v>36078</v>
      </c>
      <c r="M22" s="130">
        <v>-8.6542960978612096E-2</v>
      </c>
      <c r="N22" s="130">
        <v>-8.7664286592819746E-2</v>
      </c>
      <c r="O22" s="130">
        <v>-9.0652423174327076E-2</v>
      </c>
      <c r="P22" s="130" t="s">
        <v>0</v>
      </c>
      <c r="Q22" s="131">
        <v>4157.7</v>
      </c>
      <c r="R22" s="131">
        <v>2797</v>
      </c>
      <c r="S22" s="131">
        <v>3970.5</v>
      </c>
      <c r="T22" s="131">
        <v>1524.9869494</v>
      </c>
      <c r="U22" s="131">
        <v>2683.4194569000001</v>
      </c>
      <c r="V22" s="131">
        <v>5108.1493057999996</v>
      </c>
      <c r="W22" s="130" t="s">
        <v>0</v>
      </c>
      <c r="Y22" s="74"/>
    </row>
    <row r="23" spans="2:25">
      <c r="B23" s="133">
        <v>20</v>
      </c>
      <c r="C23" s="134">
        <v>981788</v>
      </c>
      <c r="D23" s="134">
        <v>1027134</v>
      </c>
      <c r="E23" s="134">
        <v>931517.06</v>
      </c>
      <c r="F23" s="106">
        <v>879213</v>
      </c>
      <c r="G23" s="106">
        <v>876107</v>
      </c>
      <c r="H23" s="106">
        <v>874986</v>
      </c>
      <c r="I23" s="173"/>
      <c r="J23" s="135">
        <v>2</v>
      </c>
      <c r="K23" s="135">
        <v>15009</v>
      </c>
      <c r="L23" s="129">
        <v>41297</v>
      </c>
      <c r="M23" s="130">
        <v>-5.6149331285462505E-2</v>
      </c>
      <c r="N23" s="130">
        <v>-5.9483677089070222E-2</v>
      </c>
      <c r="O23" s="130">
        <v>-6.0687090368479191E-2</v>
      </c>
      <c r="P23" s="130" t="s">
        <v>0</v>
      </c>
      <c r="Q23" s="136">
        <v>4048.1</v>
      </c>
      <c r="R23" s="136">
        <v>2425</v>
      </c>
      <c r="S23" s="136">
        <v>3989.5</v>
      </c>
      <c r="T23" s="136">
        <v>1410.9212505999999</v>
      </c>
      <c r="U23" s="136">
        <v>2582.1151562</v>
      </c>
      <c r="V23" s="136">
        <v>6215.7171383000004</v>
      </c>
      <c r="W23" s="130" t="s">
        <v>0</v>
      </c>
      <c r="Y23" s="74"/>
    </row>
    <row r="24" spans="2:25">
      <c r="B24" s="122">
        <v>21</v>
      </c>
      <c r="C24" s="123">
        <v>974384</v>
      </c>
      <c r="D24" s="123">
        <v>1044771</v>
      </c>
      <c r="E24" s="123">
        <v>957665.56</v>
      </c>
      <c r="F24" s="103">
        <v>879386</v>
      </c>
      <c r="G24" s="103">
        <v>875416</v>
      </c>
      <c r="H24" s="103">
        <v>875395</v>
      </c>
      <c r="I24" s="171"/>
      <c r="J24" s="124">
        <v>2</v>
      </c>
      <c r="K24" s="124">
        <v>15080</v>
      </c>
      <c r="L24" s="124">
        <v>33462</v>
      </c>
      <c r="M24" s="125">
        <v>-8.1739976114417287E-2</v>
      </c>
      <c r="N24" s="125">
        <v>-8.5885473421431227E-2</v>
      </c>
      <c r="O24" s="125">
        <v>-8.5907401744717699E-2</v>
      </c>
      <c r="P24" s="125" t="s">
        <v>0</v>
      </c>
      <c r="Q24" s="126">
        <v>4205</v>
      </c>
      <c r="R24" s="126">
        <v>3900</v>
      </c>
      <c r="S24" s="126">
        <v>3931.8</v>
      </c>
      <c r="T24" s="126">
        <v>1492.0721622000001</v>
      </c>
      <c r="U24" s="126">
        <v>2582.0576291000002</v>
      </c>
      <c r="V24" s="126">
        <v>4897.4990398999998</v>
      </c>
      <c r="W24" s="125" t="s">
        <v>0</v>
      </c>
      <c r="Y24" s="74"/>
    </row>
    <row r="25" spans="2:25">
      <c r="B25" s="127">
        <v>22</v>
      </c>
      <c r="C25" s="128">
        <v>1065780</v>
      </c>
      <c r="D25" s="128">
        <v>1045790</v>
      </c>
      <c r="E25" s="128">
        <v>978963.44</v>
      </c>
      <c r="F25" s="104">
        <v>876062</v>
      </c>
      <c r="G25" s="104">
        <v>872850</v>
      </c>
      <c r="H25" s="104">
        <v>872284</v>
      </c>
      <c r="I25" s="172"/>
      <c r="J25" s="129">
        <v>5</v>
      </c>
      <c r="K25" s="129">
        <v>15052</v>
      </c>
      <c r="L25" s="129">
        <v>40273</v>
      </c>
      <c r="M25" s="130">
        <v>-0.10511264853772266</v>
      </c>
      <c r="N25" s="130">
        <v>-0.10839366994134117</v>
      </c>
      <c r="O25" s="130">
        <v>-0.10897183249253919</v>
      </c>
      <c r="P25" s="130" t="s">
        <v>0</v>
      </c>
      <c r="Q25" s="131">
        <v>4465.8999999999996</v>
      </c>
      <c r="R25" s="131">
        <v>2822</v>
      </c>
      <c r="S25" s="131">
        <v>3645.5</v>
      </c>
      <c r="T25" s="131">
        <v>1403.8291578000001</v>
      </c>
      <c r="U25" s="131">
        <v>2654.5531337000002</v>
      </c>
      <c r="V25" s="131">
        <v>5911.0476613000001</v>
      </c>
      <c r="W25" s="130" t="s">
        <v>0</v>
      </c>
      <c r="Y25" s="74"/>
    </row>
    <row r="26" spans="2:25">
      <c r="B26" s="127">
        <v>23</v>
      </c>
      <c r="C26" s="132">
        <v>1070520</v>
      </c>
      <c r="D26" s="132">
        <v>1027042</v>
      </c>
      <c r="E26" s="132">
        <v>981539.31</v>
      </c>
      <c r="F26" s="104">
        <v>892064</v>
      </c>
      <c r="G26" s="104">
        <v>887369</v>
      </c>
      <c r="H26" s="104">
        <v>885757</v>
      </c>
      <c r="I26" s="172"/>
      <c r="J26" s="129">
        <v>2</v>
      </c>
      <c r="K26" s="129">
        <v>15016</v>
      </c>
      <c r="L26" s="129">
        <v>39269</v>
      </c>
      <c r="M26" s="130">
        <v>-9.115815239228682E-2</v>
      </c>
      <c r="N26" s="130">
        <v>-9.594145546753502E-2</v>
      </c>
      <c r="O26" s="130">
        <v>-9.7583773797098414E-2</v>
      </c>
      <c r="P26" s="130" t="s">
        <v>0</v>
      </c>
      <c r="Q26" s="131">
        <v>3147.2</v>
      </c>
      <c r="R26" s="131">
        <v>1797</v>
      </c>
      <c r="S26" s="131">
        <v>3804.6</v>
      </c>
      <c r="T26" s="131">
        <v>1724.5801684</v>
      </c>
      <c r="U26" s="131">
        <v>3019.495449</v>
      </c>
      <c r="V26" s="131">
        <v>5593.1874064000003</v>
      </c>
      <c r="W26" s="130" t="s">
        <v>0</v>
      </c>
      <c r="Y26" s="74"/>
    </row>
    <row r="27" spans="2:25">
      <c r="B27" s="127">
        <v>24</v>
      </c>
      <c r="C27" s="128">
        <v>978491</v>
      </c>
      <c r="D27" s="128">
        <v>1045014</v>
      </c>
      <c r="E27" s="128">
        <v>952625</v>
      </c>
      <c r="F27" s="104">
        <v>874739</v>
      </c>
      <c r="G27" s="104">
        <v>872294</v>
      </c>
      <c r="H27" s="104">
        <v>870611</v>
      </c>
      <c r="I27" s="172"/>
      <c r="J27" s="129">
        <v>2</v>
      </c>
      <c r="K27" s="129">
        <v>15027</v>
      </c>
      <c r="L27" s="129">
        <v>40099</v>
      </c>
      <c r="M27" s="130">
        <v>-8.1759349166776019E-2</v>
      </c>
      <c r="N27" s="130">
        <v>-8.4325941477496391E-2</v>
      </c>
      <c r="O27" s="130">
        <v>-8.6092638761317411E-2</v>
      </c>
      <c r="P27" s="130" t="s">
        <v>0</v>
      </c>
      <c r="Q27" s="131">
        <v>3308.8</v>
      </c>
      <c r="R27" s="131">
        <v>2908</v>
      </c>
      <c r="S27" s="131">
        <v>4100.1000000000004</v>
      </c>
      <c r="T27" s="131">
        <v>1387.152102</v>
      </c>
      <c r="U27" s="131">
        <v>2774.1012620000001</v>
      </c>
      <c r="V27" s="131">
        <v>6000.4474997999996</v>
      </c>
      <c r="W27" s="130" t="s">
        <v>0</v>
      </c>
      <c r="Y27" s="74"/>
    </row>
    <row r="28" spans="2:25">
      <c r="B28" s="127">
        <v>25</v>
      </c>
      <c r="C28" s="128">
        <v>1029327</v>
      </c>
      <c r="D28" s="128">
        <v>1024239</v>
      </c>
      <c r="E28" s="128">
        <v>921783.88</v>
      </c>
      <c r="F28" s="104">
        <v>887814</v>
      </c>
      <c r="G28" s="104">
        <v>884761</v>
      </c>
      <c r="H28" s="104">
        <v>882360</v>
      </c>
      <c r="I28" s="172"/>
      <c r="J28" s="129">
        <v>3</v>
      </c>
      <c r="K28" s="129">
        <v>15018</v>
      </c>
      <c r="L28" s="129">
        <v>36050</v>
      </c>
      <c r="M28" s="130">
        <v>-3.6852325948681167E-2</v>
      </c>
      <c r="N28" s="130">
        <v>-4.0164382132610088E-2</v>
      </c>
      <c r="O28" s="130">
        <v>-4.2769114165893206E-2</v>
      </c>
      <c r="P28" s="130" t="s">
        <v>0</v>
      </c>
      <c r="Q28" s="131">
        <v>4349</v>
      </c>
      <c r="R28" s="131">
        <v>2601</v>
      </c>
      <c r="S28" s="131">
        <v>3868.3</v>
      </c>
      <c r="T28" s="131">
        <v>1723.709396</v>
      </c>
      <c r="U28" s="131">
        <v>2867.9736121999999</v>
      </c>
      <c r="V28" s="131">
        <v>5477.7601186000002</v>
      </c>
      <c r="W28" s="130" t="s">
        <v>0</v>
      </c>
      <c r="Y28" s="74"/>
    </row>
    <row r="29" spans="2:25">
      <c r="B29" s="127">
        <v>26</v>
      </c>
      <c r="C29" s="132">
        <v>961728</v>
      </c>
      <c r="D29" s="132">
        <v>1043128</v>
      </c>
      <c r="E29" s="132">
        <v>953756.19</v>
      </c>
      <c r="F29" s="104">
        <v>871228</v>
      </c>
      <c r="G29" s="104">
        <v>865240</v>
      </c>
      <c r="H29" s="104">
        <v>864760</v>
      </c>
      <c r="I29" s="172"/>
      <c r="J29" s="129">
        <v>3</v>
      </c>
      <c r="K29" s="129">
        <v>15051</v>
      </c>
      <c r="L29" s="129">
        <v>39131</v>
      </c>
      <c r="M29" s="130">
        <v>-8.6529650727614094E-2</v>
      </c>
      <c r="N29" s="130">
        <v>-9.2807984816329153E-2</v>
      </c>
      <c r="O29" s="130">
        <v>-9.3311258089973648E-2</v>
      </c>
      <c r="P29" s="130" t="s">
        <v>0</v>
      </c>
      <c r="Q29" s="131">
        <v>3785.8</v>
      </c>
      <c r="R29" s="131">
        <v>1673</v>
      </c>
      <c r="S29" s="131">
        <v>4096.5</v>
      </c>
      <c r="T29" s="131">
        <v>1449.5415984000001</v>
      </c>
      <c r="U29" s="131">
        <v>2448.2056140999998</v>
      </c>
      <c r="V29" s="131">
        <v>5786.7007614000004</v>
      </c>
      <c r="W29" s="130" t="s">
        <v>0</v>
      </c>
      <c r="Y29" s="74"/>
    </row>
    <row r="30" spans="2:25">
      <c r="B30" s="127">
        <v>27</v>
      </c>
      <c r="C30" s="128">
        <v>1028006</v>
      </c>
      <c r="D30" s="128">
        <v>1030753</v>
      </c>
      <c r="E30" s="128">
        <v>971152.44</v>
      </c>
      <c r="F30" s="104">
        <v>892641</v>
      </c>
      <c r="G30" s="104">
        <v>889707</v>
      </c>
      <c r="H30" s="104">
        <v>888957</v>
      </c>
      <c r="I30" s="172"/>
      <c r="J30" s="129">
        <v>7</v>
      </c>
      <c r="K30" s="129">
        <v>15012</v>
      </c>
      <c r="L30" s="129">
        <v>40862</v>
      </c>
      <c r="M30" s="130">
        <v>-8.0843580025397405E-2</v>
      </c>
      <c r="N30" s="130">
        <v>-8.3864732914638973E-2</v>
      </c>
      <c r="O30" s="130">
        <v>-8.4637011260559614E-2</v>
      </c>
      <c r="P30" s="130" t="s">
        <v>0</v>
      </c>
      <c r="Q30" s="131">
        <v>4086.9</v>
      </c>
      <c r="R30" s="131">
        <v>2037</v>
      </c>
      <c r="S30" s="131">
        <v>4300.2</v>
      </c>
      <c r="T30" s="131">
        <v>1789.0360721</v>
      </c>
      <c r="U30" s="131">
        <v>3374.0969676</v>
      </c>
      <c r="V30" s="131">
        <v>6366.6223520000003</v>
      </c>
      <c r="W30" s="130" t="s">
        <v>0</v>
      </c>
      <c r="Y30" s="74"/>
    </row>
    <row r="31" spans="2:25">
      <c r="B31" s="127">
        <v>28</v>
      </c>
      <c r="C31" s="132">
        <v>1011689</v>
      </c>
      <c r="D31" s="132">
        <v>1032478</v>
      </c>
      <c r="E31" s="132">
        <v>936095.06</v>
      </c>
      <c r="F31" s="105">
        <v>875459</v>
      </c>
      <c r="G31" s="105">
        <v>869403</v>
      </c>
      <c r="H31" s="105">
        <v>868974</v>
      </c>
      <c r="I31" s="174"/>
      <c r="J31" s="129">
        <v>5</v>
      </c>
      <c r="K31" s="129">
        <v>15099</v>
      </c>
      <c r="L31" s="129">
        <v>37497</v>
      </c>
      <c r="M31" s="130">
        <v>-6.4775536792171573E-2</v>
      </c>
      <c r="N31" s="130">
        <v>-7.1244965228210957E-2</v>
      </c>
      <c r="O31" s="130">
        <v>-7.1703252018016264E-2</v>
      </c>
      <c r="P31" s="130" t="s">
        <v>0</v>
      </c>
      <c r="Q31" s="131">
        <v>4456.1000000000004</v>
      </c>
      <c r="R31" s="131">
        <v>2909</v>
      </c>
      <c r="S31" s="131">
        <v>4024.1</v>
      </c>
      <c r="T31" s="131">
        <v>1554.0003059000001</v>
      </c>
      <c r="U31" s="131">
        <v>2538.8171139000001</v>
      </c>
      <c r="V31" s="131">
        <v>5427.8301179999999</v>
      </c>
      <c r="W31" s="130" t="s">
        <v>0</v>
      </c>
      <c r="Y31" s="74"/>
    </row>
    <row r="32" spans="2:25">
      <c r="B32" s="127">
        <v>29</v>
      </c>
      <c r="C32" s="128">
        <v>1015741</v>
      </c>
      <c r="D32" s="128">
        <v>1019371</v>
      </c>
      <c r="E32" s="128">
        <v>962295.63</v>
      </c>
      <c r="F32" s="104">
        <v>878833</v>
      </c>
      <c r="G32" s="104">
        <v>875770</v>
      </c>
      <c r="H32" s="104">
        <v>875568</v>
      </c>
      <c r="I32" s="172"/>
      <c r="J32" s="129">
        <v>3</v>
      </c>
      <c r="K32" s="129">
        <v>15023</v>
      </c>
      <c r="L32" s="129">
        <v>41199</v>
      </c>
      <c r="M32" s="130">
        <v>-8.6732836976512101E-2</v>
      </c>
      <c r="N32" s="130">
        <v>-8.9915850495964539E-2</v>
      </c>
      <c r="O32" s="130">
        <v>-9.0125765197541216E-2</v>
      </c>
      <c r="P32" s="130" t="s">
        <v>0</v>
      </c>
      <c r="Q32" s="131">
        <v>5168</v>
      </c>
      <c r="R32" s="131">
        <v>2179</v>
      </c>
      <c r="S32" s="131">
        <v>3511.7</v>
      </c>
      <c r="T32" s="131">
        <v>1431.2137537000001</v>
      </c>
      <c r="U32" s="131">
        <v>2932.9475126000002</v>
      </c>
      <c r="V32" s="131">
        <v>5837.810066</v>
      </c>
      <c r="W32" s="130" t="s">
        <v>0</v>
      </c>
      <c r="Y32" s="74"/>
    </row>
    <row r="33" spans="2:25">
      <c r="B33" s="133">
        <v>30</v>
      </c>
      <c r="C33" s="134">
        <v>985496</v>
      </c>
      <c r="D33" s="134">
        <v>1027915</v>
      </c>
      <c r="E33" s="134">
        <v>936837.81</v>
      </c>
      <c r="F33" s="106">
        <v>885333</v>
      </c>
      <c r="G33" s="106">
        <v>884163</v>
      </c>
      <c r="H33" s="106">
        <v>880018</v>
      </c>
      <c r="I33" s="173"/>
      <c r="J33" s="135">
        <v>5</v>
      </c>
      <c r="K33" s="135">
        <v>15045</v>
      </c>
      <c r="L33" s="135">
        <v>35950</v>
      </c>
      <c r="M33" s="130">
        <v>-5.4977296443660888E-2</v>
      </c>
      <c r="N33" s="130">
        <v>-5.6226178574069349E-2</v>
      </c>
      <c r="O33" s="130">
        <v>-6.065063706171301E-2</v>
      </c>
      <c r="P33" s="130" t="s">
        <v>0</v>
      </c>
      <c r="Q33" s="136">
        <v>4105.8</v>
      </c>
      <c r="R33" s="136">
        <v>2400</v>
      </c>
      <c r="S33" s="136">
        <v>3225</v>
      </c>
      <c r="T33" s="136">
        <v>1474.7163899</v>
      </c>
      <c r="U33" s="136">
        <v>2596.3624030000001</v>
      </c>
      <c r="V33" s="136">
        <v>5078.1380423999999</v>
      </c>
      <c r="W33" s="130" t="s">
        <v>0</v>
      </c>
      <c r="Y33" s="74"/>
    </row>
    <row r="34" spans="2:25">
      <c r="B34" s="133" t="s">
        <v>28</v>
      </c>
      <c r="C34" s="134">
        <f>AVERAGE(C4:C33)</f>
        <v>1001634.4333333333</v>
      </c>
      <c r="D34" s="134">
        <f t="shared" ref="D34:T34" si="0">AVERAGE(D4:D33)</f>
        <v>1034923.4</v>
      </c>
      <c r="E34" s="134">
        <f t="shared" si="0"/>
        <v>951637.55499999982</v>
      </c>
      <c r="F34" s="108">
        <f t="shared" si="0"/>
        <v>881653.1</v>
      </c>
      <c r="G34" s="108">
        <f t="shared" si="0"/>
        <v>878511.3</v>
      </c>
      <c r="H34" s="175">
        <f t="shared" si="0"/>
        <v>876761.43333333335</v>
      </c>
      <c r="I34" s="176"/>
      <c r="J34" s="138">
        <f t="shared" si="0"/>
        <v>4.0333333333333332</v>
      </c>
      <c r="K34" s="139">
        <f t="shared" si="0"/>
        <v>15035.766666666666</v>
      </c>
      <c r="L34" s="139">
        <f t="shared" si="0"/>
        <v>39491.26666666667</v>
      </c>
      <c r="M34" s="140">
        <f t="shared" si="0"/>
        <v>-7.3112883459419992E-2</v>
      </c>
      <c r="N34" s="140">
        <f t="shared" si="0"/>
        <v>-7.6411990906506605E-2</v>
      </c>
      <c r="O34" s="140">
        <f t="shared" si="0"/>
        <v>-7.8255029466590367E-2</v>
      </c>
      <c r="P34" s="140"/>
      <c r="Q34" s="141">
        <f t="shared" si="0"/>
        <v>4098.49</v>
      </c>
      <c r="R34" s="141">
        <f t="shared" si="0"/>
        <v>2492.3333333333335</v>
      </c>
      <c r="S34" s="141">
        <f t="shared" si="0"/>
        <v>3926.3633333333341</v>
      </c>
      <c r="T34" s="141">
        <f t="shared" si="0"/>
        <v>1563.0327121666669</v>
      </c>
      <c r="U34" s="141">
        <f>AVERAGE(U4:U33)</f>
        <v>2846.278867623334</v>
      </c>
      <c r="V34" s="141">
        <f>AVERAGE(V4:V33)</f>
        <v>5794.2431632133339</v>
      </c>
      <c r="W34" s="141"/>
      <c r="Y34" s="74"/>
    </row>
    <row r="36" spans="2:25" ht="13.5">
      <c r="C36" s="110" t="s">
        <v>66</v>
      </c>
    </row>
    <row r="37" spans="2:25" ht="13.5">
      <c r="C37" s="110" t="s">
        <v>67</v>
      </c>
    </row>
    <row r="38" spans="2:25" ht="13.5">
      <c r="C38" s="110" t="s">
        <v>68</v>
      </c>
    </row>
    <row r="39" spans="2:25" ht="13.5">
      <c r="C39" s="110" t="s">
        <v>69</v>
      </c>
    </row>
    <row r="46" spans="2:25">
      <c r="C46" s="143"/>
    </row>
  </sheetData>
  <mergeCells count="3">
    <mergeCell ref="C2:I2"/>
    <mergeCell ref="N2:P2"/>
    <mergeCell ref="Q2:W2"/>
  </mergeCells>
  <conditionalFormatting sqref="M4:P34 W4:W33">
    <cfRule type="cellIs" dxfId="18" priority="23" operator="lessThan">
      <formula>0</formula>
    </cfRule>
  </conditionalFormatting>
  <conditionalFormatting sqref="F4:I34">
    <cfRule type="expression" dxfId="17" priority="22">
      <formula>IF(F4&lt;$E4,TRUE,FALSE)</formula>
    </cfRule>
  </conditionalFormatting>
  <conditionalFormatting sqref="I4:I34">
    <cfRule type="expression" dxfId="16" priority="21">
      <formula>IF(I4&lt;$E4,TRUE,FALSE)</formula>
    </cfRule>
  </conditionalFormatting>
  <conditionalFormatting sqref="F34:I34">
    <cfRule type="expression" dxfId="15" priority="20">
      <formula>IF(F34&lt;$E34,TRUE,FALSE)</formula>
    </cfRule>
  </conditionalFormatting>
  <conditionalFormatting sqref="I34">
    <cfRule type="expression" dxfId="14" priority="19">
      <formula>IF(I34&lt;$E34,TRUE,FALSE)</formula>
    </cfRule>
  </conditionalFormatting>
  <conditionalFormatting sqref="F34:I34">
    <cfRule type="expression" dxfId="13" priority="17">
      <formula>IF(F34&lt;$E34,TRUE,FALSE)</formula>
    </cfRule>
  </conditionalFormatting>
  <conditionalFormatting sqref="I34">
    <cfRule type="expression" dxfId="12" priority="16">
      <formula>IF(I34&lt;$E34,TRUE,FALSE)</formula>
    </cfRule>
  </conditionalFormatting>
  <conditionalFormatting sqref="F34:I34">
    <cfRule type="expression" dxfId="11" priority="15">
      <formula>IF(F34&lt;$E34,TRUE,FALSE)</formula>
    </cfRule>
  </conditionalFormatting>
  <conditionalFormatting sqref="I34">
    <cfRule type="expression" dxfId="10" priority="14">
      <formula>IF(I34&lt;$E34,TRUE,FALSE)</formula>
    </cfRule>
  </conditionalFormatting>
  <conditionalFormatting sqref="F34:I34">
    <cfRule type="expression" dxfId="9" priority="11">
      <formula>IF(F34&lt;$E34,TRUE,FALSE)</formula>
    </cfRule>
  </conditionalFormatting>
  <conditionalFormatting sqref="I34">
    <cfRule type="expression" dxfId="8" priority="10">
      <formula>IF(I34&lt;$E34,TRUE,FALSE)</formula>
    </cfRule>
  </conditionalFormatting>
  <conditionalFormatting sqref="F34:I34">
    <cfRule type="expression" dxfId="7" priority="9">
      <formula>IF(F34&lt;$E34,TRUE,FALSE)</formula>
    </cfRule>
  </conditionalFormatting>
  <conditionalFormatting sqref="I34">
    <cfRule type="expression" dxfId="6" priority="8">
      <formula>IF(I34&lt;$E34,TRUE,FALSE)</formula>
    </cfRule>
  </conditionalFormatting>
  <conditionalFormatting sqref="F4:I33">
    <cfRule type="expression" dxfId="5" priority="6">
      <formula>IF(F4&lt;$E4,TRUE,FALSE)</formula>
    </cfRule>
  </conditionalFormatting>
  <conditionalFormatting sqref="I4:I33">
    <cfRule type="expression" dxfId="4" priority="5">
      <formula>IF(I4&lt;$E4,TRUE,FALSE)</formula>
    </cfRule>
  </conditionalFormatting>
  <conditionalFormatting sqref="H4:H33">
    <cfRule type="expression" dxfId="3" priority="4">
      <formula>IF(H4&lt;$E4,TRUE,FALSE)</formula>
    </cfRule>
  </conditionalFormatting>
  <conditionalFormatting sqref="F34:I34">
    <cfRule type="expression" dxfId="2" priority="3">
      <formula>IF(F34&lt;$E34,TRUE,FALSE)</formula>
    </cfRule>
  </conditionalFormatting>
  <conditionalFormatting sqref="I34">
    <cfRule type="expression" dxfId="1" priority="2">
      <formula>IF(I34&lt;$E34,TRUE,FALSE)</formula>
    </cfRule>
  </conditionalFormatting>
  <conditionalFormatting sqref="H34">
    <cfRule type="expression" dxfId="0" priority="1">
      <formula>IF(H34&lt;$E34,TRUE,FALSE)</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B2:M44"/>
  <sheetViews>
    <sheetView zoomScale="90" zoomScaleNormal="90" workbookViewId="0">
      <pane xSplit="2" ySplit="3" topLeftCell="C16" activePane="bottomRight" state="frozen"/>
      <selection activeCell="Y36" sqref="Y36:Z44"/>
      <selection pane="topRight" activeCell="Y36" sqref="Y36:Z44"/>
      <selection pane="bottomLeft" activeCell="Y36" sqref="Y36:Z44"/>
      <selection pane="bottomRight" activeCell="N23" sqref="N23"/>
    </sheetView>
  </sheetViews>
  <sheetFormatPr defaultColWidth="9" defaultRowHeight="12"/>
  <cols>
    <col min="1" max="1" width="3.25" style="30" customWidth="1"/>
    <col min="2" max="2" width="3.25" style="109" bestFit="1" customWidth="1"/>
    <col min="3" max="16384" width="9" style="30"/>
  </cols>
  <sheetData>
    <row r="2" spans="2:13">
      <c r="B2" s="113"/>
      <c r="C2" s="209" t="s">
        <v>82</v>
      </c>
      <c r="D2" s="209"/>
      <c r="E2" s="209"/>
      <c r="F2" s="209"/>
      <c r="G2" s="209"/>
      <c r="H2" s="209"/>
      <c r="I2" s="209"/>
      <c r="J2" s="209"/>
      <c r="K2" s="209"/>
    </row>
    <row r="3" spans="2:13" s="116" customFormat="1" ht="11.25">
      <c r="B3" s="117"/>
      <c r="C3" s="116" t="s">
        <v>20</v>
      </c>
      <c r="D3" s="116" t="s">
        <v>83</v>
      </c>
      <c r="E3" s="116" t="s">
        <v>84</v>
      </c>
      <c r="F3" s="116" t="s">
        <v>85</v>
      </c>
      <c r="G3" s="116" t="s">
        <v>86</v>
      </c>
      <c r="H3" s="116" t="s">
        <v>87</v>
      </c>
      <c r="I3" s="116" t="s">
        <v>88</v>
      </c>
      <c r="J3" s="116" t="s">
        <v>89</v>
      </c>
      <c r="K3" s="116" t="s">
        <v>90</v>
      </c>
    </row>
    <row r="4" spans="2:13">
      <c r="B4" s="122">
        <v>1</v>
      </c>
      <c r="C4" s="30">
        <v>343588</v>
      </c>
      <c r="D4" s="30">
        <v>0</v>
      </c>
      <c r="E4" s="30">
        <v>38213</v>
      </c>
      <c r="F4" s="30">
        <v>105375</v>
      </c>
      <c r="G4" s="30">
        <v>200000</v>
      </c>
      <c r="H4" s="110">
        <v>206560</v>
      </c>
      <c r="I4" s="110">
        <v>301</v>
      </c>
      <c r="J4" s="110">
        <v>5</v>
      </c>
      <c r="K4" s="110">
        <v>4</v>
      </c>
      <c r="M4" s="74"/>
    </row>
    <row r="5" spans="2:13">
      <c r="B5" s="127">
        <v>2</v>
      </c>
      <c r="C5" s="30">
        <v>357680</v>
      </c>
      <c r="D5" s="30">
        <v>0</v>
      </c>
      <c r="E5" s="30">
        <v>37950</v>
      </c>
      <c r="F5" s="30">
        <v>119730</v>
      </c>
      <c r="G5" s="30">
        <v>200000</v>
      </c>
      <c r="H5" s="110">
        <v>206108</v>
      </c>
      <c r="I5" s="110">
        <v>311</v>
      </c>
      <c r="J5" s="110">
        <v>5</v>
      </c>
      <c r="K5" s="110">
        <v>4</v>
      </c>
      <c r="M5" s="74"/>
    </row>
    <row r="6" spans="2:13">
      <c r="B6" s="127">
        <v>3</v>
      </c>
      <c r="C6" s="30">
        <v>345584</v>
      </c>
      <c r="D6" s="30">
        <v>0</v>
      </c>
      <c r="E6" s="30">
        <v>39594</v>
      </c>
      <c r="F6" s="30">
        <v>105990</v>
      </c>
      <c r="G6" s="30">
        <v>200000</v>
      </c>
      <c r="H6" s="110">
        <v>205548</v>
      </c>
      <c r="I6" s="110">
        <v>301</v>
      </c>
      <c r="J6" s="110">
        <v>5</v>
      </c>
      <c r="K6" s="110">
        <v>4</v>
      </c>
      <c r="M6" s="74"/>
    </row>
    <row r="7" spans="2:13">
      <c r="B7" s="127">
        <v>4</v>
      </c>
      <c r="C7" s="30">
        <v>343096</v>
      </c>
      <c r="D7" s="30">
        <v>0</v>
      </c>
      <c r="E7" s="30">
        <v>38801</v>
      </c>
      <c r="F7" s="30">
        <v>104295</v>
      </c>
      <c r="G7" s="30">
        <v>200000</v>
      </c>
      <c r="H7" s="110">
        <v>206614</v>
      </c>
      <c r="I7" s="110">
        <v>298</v>
      </c>
      <c r="J7" s="110">
        <v>5</v>
      </c>
      <c r="K7" s="110">
        <v>4</v>
      </c>
      <c r="M7" s="74"/>
    </row>
    <row r="8" spans="2:13">
      <c r="B8" s="127">
        <v>5</v>
      </c>
      <c r="C8" s="30">
        <v>348270</v>
      </c>
      <c r="D8" s="30">
        <v>0</v>
      </c>
      <c r="E8" s="30">
        <v>40645</v>
      </c>
      <c r="F8" s="30">
        <v>107625</v>
      </c>
      <c r="G8" s="30">
        <v>200000</v>
      </c>
      <c r="H8" s="110">
        <v>209666</v>
      </c>
      <c r="I8" s="110">
        <v>303</v>
      </c>
      <c r="J8" s="110">
        <v>5</v>
      </c>
      <c r="K8" s="110">
        <v>4</v>
      </c>
      <c r="M8" s="74"/>
    </row>
    <row r="9" spans="2:13">
      <c r="B9" s="127">
        <v>6</v>
      </c>
      <c r="C9" s="30">
        <v>353224</v>
      </c>
      <c r="D9" s="30">
        <v>0</v>
      </c>
      <c r="E9" s="30">
        <v>39599</v>
      </c>
      <c r="F9" s="30">
        <v>113625</v>
      </c>
      <c r="G9" s="30">
        <v>200000</v>
      </c>
      <c r="H9" s="110">
        <v>209435</v>
      </c>
      <c r="I9" s="110">
        <v>294</v>
      </c>
      <c r="J9" s="110">
        <v>5</v>
      </c>
      <c r="K9" s="110">
        <v>4</v>
      </c>
      <c r="M9" s="74"/>
    </row>
    <row r="10" spans="2:13">
      <c r="B10" s="127">
        <v>7</v>
      </c>
      <c r="C10" s="30">
        <v>350847</v>
      </c>
      <c r="D10" s="30">
        <v>0</v>
      </c>
      <c r="E10" s="30">
        <v>37747</v>
      </c>
      <c r="F10" s="30">
        <v>113100</v>
      </c>
      <c r="G10" s="30">
        <v>200000</v>
      </c>
      <c r="H10" s="110">
        <v>206919</v>
      </c>
      <c r="I10" s="110">
        <v>303</v>
      </c>
      <c r="J10" s="110">
        <v>5</v>
      </c>
      <c r="K10" s="110">
        <v>4</v>
      </c>
      <c r="M10" s="74"/>
    </row>
    <row r="11" spans="2:13">
      <c r="B11" s="127">
        <v>8</v>
      </c>
      <c r="C11" s="30">
        <v>349891</v>
      </c>
      <c r="D11" s="30">
        <v>0</v>
      </c>
      <c r="E11" s="30">
        <v>35306</v>
      </c>
      <c r="F11" s="30">
        <v>114585</v>
      </c>
      <c r="G11" s="30">
        <v>200000</v>
      </c>
      <c r="H11" s="110">
        <v>205157</v>
      </c>
      <c r="I11" s="110">
        <v>291</v>
      </c>
      <c r="J11" s="110">
        <v>5</v>
      </c>
      <c r="K11" s="110">
        <v>4</v>
      </c>
      <c r="M11" s="74"/>
    </row>
    <row r="12" spans="2:13">
      <c r="B12" s="127">
        <v>9</v>
      </c>
      <c r="C12" s="30">
        <v>350651</v>
      </c>
      <c r="D12" s="30">
        <v>0</v>
      </c>
      <c r="E12" s="30">
        <v>38316</v>
      </c>
      <c r="F12" s="30">
        <v>112335</v>
      </c>
      <c r="G12" s="30">
        <v>200000</v>
      </c>
      <c r="H12" s="110">
        <v>207326</v>
      </c>
      <c r="I12" s="110">
        <v>299</v>
      </c>
      <c r="J12" s="110">
        <v>5</v>
      </c>
      <c r="K12" s="110">
        <v>4</v>
      </c>
      <c r="M12" s="74"/>
    </row>
    <row r="13" spans="2:13">
      <c r="B13" s="133">
        <v>10</v>
      </c>
      <c r="C13" s="85">
        <v>338837</v>
      </c>
      <c r="D13" s="85">
        <v>0</v>
      </c>
      <c r="E13" s="85">
        <v>35277</v>
      </c>
      <c r="F13" s="85">
        <v>103560</v>
      </c>
      <c r="G13" s="85">
        <v>200000</v>
      </c>
      <c r="H13" s="182">
        <v>204691</v>
      </c>
      <c r="I13" s="182">
        <v>291</v>
      </c>
      <c r="J13" s="182">
        <v>5</v>
      </c>
      <c r="K13" s="182">
        <v>4</v>
      </c>
      <c r="M13" s="74"/>
    </row>
    <row r="14" spans="2:13">
      <c r="B14" s="122">
        <v>11</v>
      </c>
      <c r="C14" s="30">
        <v>337607</v>
      </c>
      <c r="D14" s="30">
        <v>0</v>
      </c>
      <c r="E14" s="30">
        <v>34617</v>
      </c>
      <c r="F14" s="30">
        <v>102990</v>
      </c>
      <c r="G14" s="30">
        <v>200000</v>
      </c>
      <c r="H14" s="110">
        <v>204416</v>
      </c>
      <c r="I14" s="110">
        <v>295</v>
      </c>
      <c r="J14" s="110">
        <v>5</v>
      </c>
      <c r="K14" s="110">
        <v>4</v>
      </c>
      <c r="M14" s="74"/>
    </row>
    <row r="15" spans="2:13">
      <c r="B15" s="127">
        <v>12</v>
      </c>
      <c r="C15" s="30">
        <v>343774</v>
      </c>
      <c r="D15" s="30">
        <v>0</v>
      </c>
      <c r="E15" s="30">
        <v>34499</v>
      </c>
      <c r="F15" s="30">
        <v>109275</v>
      </c>
      <c r="G15" s="30">
        <v>200000</v>
      </c>
      <c r="H15" s="110">
        <v>203110</v>
      </c>
      <c r="I15" s="110">
        <v>300</v>
      </c>
      <c r="J15" s="110">
        <v>5</v>
      </c>
      <c r="K15" s="110">
        <v>4</v>
      </c>
      <c r="M15" s="74"/>
    </row>
    <row r="16" spans="2:13">
      <c r="B16" s="127">
        <v>13</v>
      </c>
      <c r="C16" s="30">
        <v>342681</v>
      </c>
      <c r="D16" s="30">
        <v>0</v>
      </c>
      <c r="E16" s="30">
        <v>36151</v>
      </c>
      <c r="F16" s="30">
        <v>106530</v>
      </c>
      <c r="G16" s="30">
        <v>200000</v>
      </c>
      <c r="H16" s="110">
        <v>205080</v>
      </c>
      <c r="I16" s="110">
        <v>286</v>
      </c>
      <c r="J16" s="110">
        <v>5</v>
      </c>
      <c r="K16" s="110">
        <v>4</v>
      </c>
      <c r="M16" s="74"/>
    </row>
    <row r="17" spans="2:13">
      <c r="B17" s="127">
        <v>14</v>
      </c>
      <c r="C17" s="30">
        <v>351877</v>
      </c>
      <c r="D17" s="30">
        <v>0</v>
      </c>
      <c r="E17" s="30">
        <v>39647</v>
      </c>
      <c r="F17" s="30">
        <v>112230</v>
      </c>
      <c r="G17" s="30">
        <v>200000</v>
      </c>
      <c r="H17" s="110">
        <v>206114</v>
      </c>
      <c r="I17" s="110">
        <v>300</v>
      </c>
      <c r="J17" s="110">
        <v>5</v>
      </c>
      <c r="K17" s="110">
        <v>4</v>
      </c>
      <c r="M17" s="74"/>
    </row>
    <row r="18" spans="2:13">
      <c r="B18" s="127">
        <v>15</v>
      </c>
      <c r="C18" s="30">
        <v>351130</v>
      </c>
      <c r="D18" s="30">
        <v>0</v>
      </c>
      <c r="E18" s="30">
        <v>40820</v>
      </c>
      <c r="F18" s="30">
        <v>110310</v>
      </c>
      <c r="G18" s="30">
        <v>200000</v>
      </c>
      <c r="H18" s="110">
        <v>208135</v>
      </c>
      <c r="I18" s="110">
        <v>311</v>
      </c>
      <c r="J18" s="110">
        <v>5</v>
      </c>
      <c r="K18" s="110">
        <v>4</v>
      </c>
      <c r="M18" s="74"/>
    </row>
    <row r="19" spans="2:13">
      <c r="B19" s="127">
        <v>16</v>
      </c>
      <c r="C19" s="30">
        <v>344017</v>
      </c>
      <c r="D19" s="30">
        <v>0</v>
      </c>
      <c r="E19" s="30">
        <v>35492</v>
      </c>
      <c r="F19" s="30">
        <v>108525</v>
      </c>
      <c r="G19" s="30">
        <v>200000</v>
      </c>
      <c r="H19" s="110">
        <v>204480</v>
      </c>
      <c r="I19" s="110">
        <v>306</v>
      </c>
      <c r="J19" s="110">
        <v>5</v>
      </c>
      <c r="K19" s="110">
        <v>4</v>
      </c>
      <c r="M19" s="74"/>
    </row>
    <row r="20" spans="2:13">
      <c r="B20" s="127">
        <v>17</v>
      </c>
      <c r="C20" s="30">
        <v>349582</v>
      </c>
      <c r="D20" s="30">
        <v>0</v>
      </c>
      <c r="E20" s="30">
        <v>39047</v>
      </c>
      <c r="F20" s="30">
        <v>110535</v>
      </c>
      <c r="G20" s="30">
        <v>200000</v>
      </c>
      <c r="H20" s="110">
        <v>208758</v>
      </c>
      <c r="I20" s="110">
        <v>297</v>
      </c>
      <c r="J20" s="110">
        <v>5</v>
      </c>
      <c r="K20" s="110">
        <v>4</v>
      </c>
      <c r="M20" s="74"/>
    </row>
    <row r="21" spans="2:13">
      <c r="B21" s="127">
        <v>18</v>
      </c>
      <c r="C21" s="30">
        <v>353211</v>
      </c>
      <c r="D21" s="30">
        <v>0</v>
      </c>
      <c r="E21" s="30">
        <v>39721</v>
      </c>
      <c r="F21" s="30">
        <v>113490</v>
      </c>
      <c r="G21" s="30">
        <v>200000</v>
      </c>
      <c r="H21" s="110">
        <v>208347</v>
      </c>
      <c r="I21" s="110">
        <v>313</v>
      </c>
      <c r="J21" s="110">
        <v>5</v>
      </c>
      <c r="K21" s="110">
        <v>4</v>
      </c>
      <c r="M21" s="74"/>
    </row>
    <row r="22" spans="2:13">
      <c r="B22" s="127">
        <v>19</v>
      </c>
      <c r="C22" s="30">
        <v>350587</v>
      </c>
      <c r="D22" s="30">
        <v>0</v>
      </c>
      <c r="E22" s="30">
        <v>37172</v>
      </c>
      <c r="F22" s="30">
        <v>113415</v>
      </c>
      <c r="G22" s="30">
        <v>200000</v>
      </c>
      <c r="H22" s="110">
        <v>204428</v>
      </c>
      <c r="I22" s="110">
        <v>295</v>
      </c>
      <c r="J22" s="110">
        <v>5</v>
      </c>
      <c r="K22" s="110">
        <v>4</v>
      </c>
      <c r="M22" s="74"/>
    </row>
    <row r="23" spans="2:13">
      <c r="B23" s="133">
        <v>20</v>
      </c>
      <c r="C23" s="85">
        <v>343576</v>
      </c>
      <c r="D23" s="85">
        <v>0</v>
      </c>
      <c r="E23" s="85">
        <v>36566</v>
      </c>
      <c r="F23" s="85">
        <v>107010</v>
      </c>
      <c r="G23" s="85">
        <v>200000</v>
      </c>
      <c r="H23" s="182">
        <v>206392</v>
      </c>
      <c r="I23" s="182">
        <v>300</v>
      </c>
      <c r="J23" s="182">
        <v>5</v>
      </c>
      <c r="K23" s="182">
        <v>4</v>
      </c>
      <c r="M23" s="74"/>
    </row>
    <row r="24" spans="2:13">
      <c r="B24" s="122">
        <v>21</v>
      </c>
      <c r="C24" s="30">
        <v>337984</v>
      </c>
      <c r="D24" s="30">
        <v>0</v>
      </c>
      <c r="E24" s="30">
        <v>35054</v>
      </c>
      <c r="F24" s="30">
        <v>102930</v>
      </c>
      <c r="G24" s="30">
        <v>200000</v>
      </c>
      <c r="H24" s="110">
        <v>205105</v>
      </c>
      <c r="I24" s="110">
        <v>294</v>
      </c>
      <c r="J24" s="110">
        <v>5</v>
      </c>
      <c r="K24" s="110">
        <v>4</v>
      </c>
      <c r="M24" s="74"/>
    </row>
    <row r="25" spans="2:13">
      <c r="B25" s="127">
        <v>22</v>
      </c>
      <c r="C25" s="30">
        <v>332674</v>
      </c>
      <c r="D25" s="30">
        <v>0</v>
      </c>
      <c r="E25" s="30">
        <v>33329</v>
      </c>
      <c r="F25" s="30">
        <v>99345</v>
      </c>
      <c r="G25" s="30">
        <v>200000</v>
      </c>
      <c r="H25" s="110">
        <v>202393</v>
      </c>
      <c r="I25" s="110">
        <v>293</v>
      </c>
      <c r="J25" s="110">
        <v>5</v>
      </c>
      <c r="K25" s="110">
        <v>4</v>
      </c>
      <c r="M25" s="74"/>
    </row>
    <row r="26" spans="2:13">
      <c r="B26" s="127">
        <v>23</v>
      </c>
      <c r="C26" s="30">
        <v>349355</v>
      </c>
      <c r="D26" s="30">
        <v>0</v>
      </c>
      <c r="E26" s="30">
        <v>38085</v>
      </c>
      <c r="F26" s="30">
        <v>111270</v>
      </c>
      <c r="G26" s="30">
        <v>200000</v>
      </c>
      <c r="H26" s="110">
        <v>207670</v>
      </c>
      <c r="I26" s="110">
        <v>304</v>
      </c>
      <c r="J26" s="110">
        <v>5</v>
      </c>
      <c r="K26" s="110">
        <v>4</v>
      </c>
      <c r="M26" s="74"/>
    </row>
    <row r="27" spans="2:13">
      <c r="B27" s="127">
        <v>24</v>
      </c>
      <c r="C27" s="30">
        <v>340012</v>
      </c>
      <c r="D27" s="30">
        <v>0</v>
      </c>
      <c r="E27" s="30">
        <v>34127</v>
      </c>
      <c r="F27" s="30">
        <v>105885</v>
      </c>
      <c r="G27" s="30">
        <v>200000</v>
      </c>
      <c r="H27" s="110">
        <v>203105</v>
      </c>
      <c r="I27" s="110">
        <v>293</v>
      </c>
      <c r="J27" s="110">
        <v>5</v>
      </c>
      <c r="K27" s="110">
        <v>4</v>
      </c>
      <c r="M27" s="74"/>
    </row>
    <row r="28" spans="2:13">
      <c r="B28" s="127">
        <v>25</v>
      </c>
      <c r="C28" s="30">
        <v>350535</v>
      </c>
      <c r="D28" s="30">
        <v>0</v>
      </c>
      <c r="E28" s="30">
        <v>39445</v>
      </c>
      <c r="F28" s="30">
        <v>111090</v>
      </c>
      <c r="G28" s="30">
        <v>200000</v>
      </c>
      <c r="H28" s="110">
        <v>207714</v>
      </c>
      <c r="I28" s="110">
        <v>299</v>
      </c>
      <c r="J28" s="110">
        <v>5</v>
      </c>
      <c r="K28" s="110">
        <v>4</v>
      </c>
      <c r="M28" s="74"/>
    </row>
    <row r="29" spans="2:13">
      <c r="B29" s="127">
        <v>26</v>
      </c>
      <c r="C29" s="30">
        <v>352237</v>
      </c>
      <c r="D29" s="30">
        <v>0</v>
      </c>
      <c r="E29" s="30">
        <v>37517</v>
      </c>
      <c r="F29" s="30">
        <v>114720</v>
      </c>
      <c r="G29" s="30">
        <v>200000</v>
      </c>
      <c r="H29" s="110">
        <v>206895</v>
      </c>
      <c r="I29" s="110">
        <v>295</v>
      </c>
      <c r="J29" s="110">
        <v>5</v>
      </c>
      <c r="K29" s="110">
        <v>4</v>
      </c>
      <c r="M29" s="74"/>
    </row>
    <row r="30" spans="2:13">
      <c r="B30" s="127">
        <v>27</v>
      </c>
      <c r="C30" s="30">
        <v>340647</v>
      </c>
      <c r="D30" s="30">
        <v>0</v>
      </c>
      <c r="E30" s="30">
        <v>35272</v>
      </c>
      <c r="F30" s="30">
        <v>105375</v>
      </c>
      <c r="G30" s="30">
        <v>200000</v>
      </c>
      <c r="H30" s="110">
        <v>204973</v>
      </c>
      <c r="I30" s="110">
        <v>293</v>
      </c>
      <c r="J30" s="110">
        <v>5</v>
      </c>
      <c r="K30" s="110">
        <v>4</v>
      </c>
      <c r="M30" s="74"/>
    </row>
    <row r="31" spans="2:13">
      <c r="B31" s="127">
        <v>28</v>
      </c>
      <c r="C31" s="30">
        <v>341019</v>
      </c>
      <c r="D31" s="30">
        <v>0</v>
      </c>
      <c r="E31" s="30">
        <v>37474</v>
      </c>
      <c r="F31" s="30">
        <v>103545</v>
      </c>
      <c r="G31" s="30">
        <v>200000</v>
      </c>
      <c r="H31" s="110">
        <v>204217</v>
      </c>
      <c r="I31" s="110">
        <v>297</v>
      </c>
      <c r="J31" s="110">
        <v>5</v>
      </c>
      <c r="K31" s="110">
        <v>4</v>
      </c>
      <c r="M31" s="74"/>
    </row>
    <row r="32" spans="2:13">
      <c r="B32" s="127">
        <v>29</v>
      </c>
      <c r="C32" s="30">
        <v>367423</v>
      </c>
      <c r="D32" s="30">
        <v>0</v>
      </c>
      <c r="E32" s="30">
        <v>2253</v>
      </c>
      <c r="F32" s="30">
        <v>115170</v>
      </c>
      <c r="G32" s="30">
        <v>250000</v>
      </c>
      <c r="H32" s="110">
        <v>210415</v>
      </c>
      <c r="I32" s="110">
        <v>304</v>
      </c>
      <c r="J32" s="110">
        <v>5</v>
      </c>
      <c r="K32" s="110">
        <v>5</v>
      </c>
      <c r="M32" s="74"/>
    </row>
    <row r="33" spans="2:13">
      <c r="B33" s="133">
        <v>30</v>
      </c>
      <c r="C33" s="30">
        <v>344754</v>
      </c>
      <c r="D33" s="30">
        <v>0</v>
      </c>
      <c r="E33" s="30">
        <v>38434</v>
      </c>
      <c r="F33" s="30">
        <v>106320</v>
      </c>
      <c r="G33" s="30">
        <v>200000</v>
      </c>
      <c r="H33" s="110">
        <v>206181</v>
      </c>
      <c r="I33" s="110">
        <v>299</v>
      </c>
      <c r="J33" s="110">
        <v>5</v>
      </c>
      <c r="K33" s="110">
        <v>4</v>
      </c>
      <c r="M33" s="74"/>
    </row>
    <row r="34" spans="2:13">
      <c r="B34" s="133" t="s">
        <v>28</v>
      </c>
      <c r="C34" s="181">
        <f>AVERAGE(C4:C33)</f>
        <v>346878.33333333331</v>
      </c>
      <c r="D34" s="181">
        <f t="shared" ref="D34:K34" si="0">AVERAGE(D4:D33)</f>
        <v>0</v>
      </c>
      <c r="E34" s="181">
        <f t="shared" si="0"/>
        <v>36205.666666666664</v>
      </c>
      <c r="F34" s="181">
        <f t="shared" si="0"/>
        <v>109006</v>
      </c>
      <c r="G34" s="181">
        <f t="shared" si="0"/>
        <v>201666.66666666666</v>
      </c>
      <c r="H34" s="180">
        <f t="shared" si="0"/>
        <v>206198.39999999999</v>
      </c>
      <c r="I34" s="180">
        <f t="shared" si="0"/>
        <v>298.86666666666667</v>
      </c>
      <c r="J34" s="180">
        <f t="shared" si="0"/>
        <v>5</v>
      </c>
      <c r="K34" s="180">
        <f t="shared" si="0"/>
        <v>4.0333333333333332</v>
      </c>
      <c r="M34" s="74"/>
    </row>
    <row r="36" spans="2:13">
      <c r="C36" s="30" t="s">
        <v>20</v>
      </c>
      <c r="D36" s="30" t="s">
        <v>26</v>
      </c>
    </row>
    <row r="37" spans="2:13">
      <c r="C37" s="30" t="s">
        <v>83</v>
      </c>
      <c r="D37" s="30" t="s">
        <v>91</v>
      </c>
    </row>
    <row r="38" spans="2:13">
      <c r="C38" s="30" t="s">
        <v>84</v>
      </c>
      <c r="D38" s="30" t="s">
        <v>92</v>
      </c>
    </row>
    <row r="39" spans="2:13">
      <c r="C39" s="30" t="s">
        <v>85</v>
      </c>
      <c r="D39" s="30" t="s">
        <v>93</v>
      </c>
    </row>
    <row r="40" spans="2:13">
      <c r="C40" s="30" t="s">
        <v>86</v>
      </c>
      <c r="D40" s="30" t="s">
        <v>94</v>
      </c>
    </row>
    <row r="41" spans="2:13">
      <c r="C41" s="30" t="s">
        <v>87</v>
      </c>
      <c r="D41" s="30" t="s">
        <v>95</v>
      </c>
    </row>
    <row r="42" spans="2:13">
      <c r="C42" s="30" t="s">
        <v>88</v>
      </c>
      <c r="D42" s="30" t="s">
        <v>96</v>
      </c>
    </row>
    <row r="43" spans="2:13">
      <c r="C43" s="30" t="s">
        <v>89</v>
      </c>
      <c r="D43" s="30" t="s">
        <v>97</v>
      </c>
    </row>
    <row r="44" spans="2:13">
      <c r="C44" s="30" t="s">
        <v>90</v>
      </c>
      <c r="D44" s="30" t="s">
        <v>98</v>
      </c>
    </row>
  </sheetData>
  <mergeCells count="1">
    <mergeCell ref="C2:K2"/>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B2:M44"/>
  <sheetViews>
    <sheetView zoomScale="90" zoomScaleNormal="90" workbookViewId="0">
      <pane xSplit="2" ySplit="3" topLeftCell="C25" activePane="bottomRight" state="frozen"/>
      <selection activeCell="Y36" sqref="Y36:Z44"/>
      <selection pane="topRight" activeCell="Y36" sqref="Y36:Z44"/>
      <selection pane="bottomLeft" activeCell="Y36" sqref="Y36:Z44"/>
      <selection pane="bottomRight" activeCell="H34" sqref="H34"/>
    </sheetView>
  </sheetViews>
  <sheetFormatPr defaultColWidth="9" defaultRowHeight="12"/>
  <cols>
    <col min="1" max="1" width="3.25" style="30" customWidth="1"/>
    <col min="2" max="2" width="3.25" style="109" bestFit="1" customWidth="1"/>
    <col min="3" max="16384" width="9" style="30"/>
  </cols>
  <sheetData>
    <row r="2" spans="2:13">
      <c r="B2" s="113"/>
      <c r="C2" s="209" t="s">
        <v>82</v>
      </c>
      <c r="D2" s="209"/>
      <c r="E2" s="209"/>
      <c r="F2" s="209"/>
      <c r="G2" s="209"/>
      <c r="H2" s="209"/>
      <c r="I2" s="209"/>
      <c r="J2" s="209"/>
      <c r="K2" s="209"/>
    </row>
    <row r="3" spans="2:13" s="116" customFormat="1" ht="11.25">
      <c r="B3" s="117"/>
      <c r="C3" s="116" t="s">
        <v>20</v>
      </c>
      <c r="D3" s="116" t="s">
        <v>83</v>
      </c>
      <c r="E3" s="116" t="s">
        <v>84</v>
      </c>
      <c r="F3" s="116" t="s">
        <v>85</v>
      </c>
      <c r="G3" s="116" t="s">
        <v>86</v>
      </c>
      <c r="H3" s="116" t="s">
        <v>87</v>
      </c>
      <c r="I3" s="116" t="s">
        <v>88</v>
      </c>
      <c r="J3" s="116" t="s">
        <v>89</v>
      </c>
      <c r="K3" s="116" t="s">
        <v>90</v>
      </c>
    </row>
    <row r="4" spans="2:13">
      <c r="B4" s="122">
        <v>1</v>
      </c>
      <c r="C4" s="30">
        <v>633535</v>
      </c>
      <c r="D4" s="30">
        <v>0</v>
      </c>
      <c r="E4" s="30">
        <v>73985</v>
      </c>
      <c r="F4" s="30">
        <v>209550</v>
      </c>
      <c r="G4" s="30">
        <v>350000</v>
      </c>
      <c r="H4" s="110">
        <v>447941</v>
      </c>
      <c r="I4" s="110">
        <v>682</v>
      </c>
      <c r="J4" s="110">
        <v>9</v>
      </c>
      <c r="K4" s="110">
        <v>5</v>
      </c>
      <c r="M4" s="74"/>
    </row>
    <row r="5" spans="2:13">
      <c r="B5" s="127">
        <v>2</v>
      </c>
      <c r="C5" s="30">
        <v>640920</v>
      </c>
      <c r="D5" s="30">
        <v>0</v>
      </c>
      <c r="E5" s="30">
        <v>8520</v>
      </c>
      <c r="F5" s="30">
        <v>212400</v>
      </c>
      <c r="G5" s="30">
        <v>420000</v>
      </c>
      <c r="H5" s="110">
        <v>454046</v>
      </c>
      <c r="I5" s="110">
        <v>710</v>
      </c>
      <c r="J5" s="110">
        <v>9</v>
      </c>
      <c r="K5" s="110">
        <v>6</v>
      </c>
      <c r="M5" s="74"/>
    </row>
    <row r="6" spans="2:13">
      <c r="B6" s="127">
        <v>3</v>
      </c>
      <c r="C6" s="30">
        <v>626168</v>
      </c>
      <c r="D6" s="30">
        <v>0</v>
      </c>
      <c r="E6" s="30">
        <v>75573</v>
      </c>
      <c r="F6" s="30">
        <v>200595</v>
      </c>
      <c r="G6" s="30">
        <v>350000</v>
      </c>
      <c r="H6" s="110">
        <v>450422</v>
      </c>
      <c r="I6" s="110">
        <v>690</v>
      </c>
      <c r="J6" s="110">
        <v>9</v>
      </c>
      <c r="K6" s="110">
        <v>5</v>
      </c>
      <c r="M6" s="74"/>
    </row>
    <row r="7" spans="2:13">
      <c r="B7" s="127">
        <v>4</v>
      </c>
      <c r="C7" s="30">
        <v>623816</v>
      </c>
      <c r="D7" s="30">
        <v>0</v>
      </c>
      <c r="E7" s="30">
        <v>9056</v>
      </c>
      <c r="F7" s="30">
        <v>194760</v>
      </c>
      <c r="G7" s="30">
        <v>420000</v>
      </c>
      <c r="H7" s="110">
        <v>452861</v>
      </c>
      <c r="I7" s="110">
        <v>703</v>
      </c>
      <c r="J7" s="110">
        <v>9</v>
      </c>
      <c r="K7" s="110">
        <v>6</v>
      </c>
      <c r="M7" s="74"/>
    </row>
    <row r="8" spans="2:13">
      <c r="B8" s="127">
        <v>5</v>
      </c>
      <c r="C8" s="30">
        <v>645335</v>
      </c>
      <c r="D8" s="30">
        <v>0</v>
      </c>
      <c r="E8" s="30">
        <v>11315</v>
      </c>
      <c r="F8" s="30">
        <v>214020</v>
      </c>
      <c r="G8" s="30">
        <v>420000</v>
      </c>
      <c r="H8" s="110">
        <v>458083</v>
      </c>
      <c r="I8" s="110">
        <v>725</v>
      </c>
      <c r="J8" s="110">
        <v>9</v>
      </c>
      <c r="K8" s="110">
        <v>6</v>
      </c>
      <c r="M8" s="74"/>
    </row>
    <row r="9" spans="2:13">
      <c r="B9" s="127">
        <v>6</v>
      </c>
      <c r="C9" s="30">
        <v>633468</v>
      </c>
      <c r="D9" s="30">
        <v>0</v>
      </c>
      <c r="E9" s="30">
        <v>11013</v>
      </c>
      <c r="F9" s="30">
        <v>202455</v>
      </c>
      <c r="G9" s="30">
        <v>420000</v>
      </c>
      <c r="H9" s="110">
        <v>455814</v>
      </c>
      <c r="I9" s="110">
        <v>706</v>
      </c>
      <c r="J9" s="110">
        <v>9</v>
      </c>
      <c r="K9" s="110">
        <v>6</v>
      </c>
      <c r="M9" s="74"/>
    </row>
    <row r="10" spans="2:13">
      <c r="B10" s="127">
        <v>7</v>
      </c>
      <c r="C10" s="30">
        <v>624682</v>
      </c>
      <c r="D10" s="30">
        <v>0</v>
      </c>
      <c r="E10" s="30">
        <v>8572</v>
      </c>
      <c r="F10" s="30">
        <v>196110</v>
      </c>
      <c r="G10" s="30">
        <v>420000</v>
      </c>
      <c r="H10" s="110">
        <v>452715</v>
      </c>
      <c r="I10" s="110">
        <v>716</v>
      </c>
      <c r="J10" s="110">
        <v>9</v>
      </c>
      <c r="K10" s="110">
        <v>6</v>
      </c>
      <c r="M10" s="74"/>
    </row>
    <row r="11" spans="2:13">
      <c r="B11" s="127">
        <v>8</v>
      </c>
      <c r="C11" s="30">
        <v>621973</v>
      </c>
      <c r="D11" s="30">
        <v>0</v>
      </c>
      <c r="E11" s="30">
        <v>70823</v>
      </c>
      <c r="F11" s="30">
        <v>201150</v>
      </c>
      <c r="G11" s="30">
        <v>350000</v>
      </c>
      <c r="H11" s="110">
        <v>444489</v>
      </c>
      <c r="I11" s="110">
        <v>676</v>
      </c>
      <c r="J11" s="110">
        <v>9</v>
      </c>
      <c r="K11" s="110">
        <v>5</v>
      </c>
      <c r="M11" s="74"/>
    </row>
    <row r="12" spans="2:13">
      <c r="B12" s="127">
        <v>9</v>
      </c>
      <c r="C12" s="30">
        <v>634924</v>
      </c>
      <c r="D12" s="30">
        <v>0</v>
      </c>
      <c r="E12" s="30">
        <v>11389</v>
      </c>
      <c r="F12" s="30">
        <v>203535</v>
      </c>
      <c r="G12" s="30">
        <v>420000</v>
      </c>
      <c r="H12" s="110">
        <v>456250</v>
      </c>
      <c r="I12" s="110">
        <v>710</v>
      </c>
      <c r="J12" s="110">
        <v>9</v>
      </c>
      <c r="K12" s="110">
        <v>6</v>
      </c>
      <c r="M12" s="74"/>
    </row>
    <row r="13" spans="2:13">
      <c r="B13" s="133">
        <v>10</v>
      </c>
      <c r="C13" s="85">
        <v>635594</v>
      </c>
      <c r="D13" s="85">
        <v>0</v>
      </c>
      <c r="E13" s="85">
        <v>8354</v>
      </c>
      <c r="F13" s="85">
        <v>207240</v>
      </c>
      <c r="G13" s="85">
        <v>420000</v>
      </c>
      <c r="H13" s="182">
        <v>451664</v>
      </c>
      <c r="I13" s="182">
        <v>710</v>
      </c>
      <c r="J13" s="182">
        <v>9</v>
      </c>
      <c r="K13" s="182">
        <v>6</v>
      </c>
      <c r="M13" s="74"/>
    </row>
    <row r="14" spans="2:13">
      <c r="B14" s="122">
        <v>11</v>
      </c>
      <c r="C14" s="30">
        <v>636948</v>
      </c>
      <c r="D14" s="30">
        <v>0</v>
      </c>
      <c r="E14" s="30">
        <v>8553</v>
      </c>
      <c r="F14" s="30">
        <v>208395</v>
      </c>
      <c r="G14" s="30">
        <v>420000</v>
      </c>
      <c r="H14" s="110">
        <v>454009</v>
      </c>
      <c r="I14" s="110">
        <v>722</v>
      </c>
      <c r="J14" s="110">
        <v>9</v>
      </c>
      <c r="K14" s="110">
        <v>6</v>
      </c>
      <c r="M14" s="74"/>
    </row>
    <row r="15" spans="2:13">
      <c r="B15" s="127">
        <v>12</v>
      </c>
      <c r="C15" s="30">
        <v>645019</v>
      </c>
      <c r="D15" s="30">
        <v>0</v>
      </c>
      <c r="E15" s="30">
        <v>9619</v>
      </c>
      <c r="F15" s="30">
        <v>215400</v>
      </c>
      <c r="G15" s="30">
        <v>420000</v>
      </c>
      <c r="H15" s="110">
        <v>457297</v>
      </c>
      <c r="I15" s="110">
        <v>720</v>
      </c>
      <c r="J15" s="110">
        <v>9</v>
      </c>
      <c r="K15" s="110">
        <v>6</v>
      </c>
      <c r="M15" s="74"/>
    </row>
    <row r="16" spans="2:13">
      <c r="B16" s="127">
        <v>13</v>
      </c>
      <c r="C16" s="30">
        <v>633971</v>
      </c>
      <c r="D16" s="30">
        <v>0</v>
      </c>
      <c r="E16" s="30">
        <v>77976</v>
      </c>
      <c r="F16" s="30">
        <v>205995</v>
      </c>
      <c r="G16" s="30">
        <v>350000</v>
      </c>
      <c r="H16" s="110">
        <v>450375</v>
      </c>
      <c r="I16" s="110">
        <v>693</v>
      </c>
      <c r="J16" s="110">
        <v>9</v>
      </c>
      <c r="K16" s="110">
        <v>5</v>
      </c>
      <c r="M16" s="74"/>
    </row>
    <row r="17" spans="2:13">
      <c r="B17" s="127">
        <v>14</v>
      </c>
      <c r="C17" s="30">
        <v>636171</v>
      </c>
      <c r="D17" s="30">
        <v>0</v>
      </c>
      <c r="E17" s="30">
        <v>8031</v>
      </c>
      <c r="F17" s="30">
        <v>208140</v>
      </c>
      <c r="G17" s="30">
        <v>420000</v>
      </c>
      <c r="H17" s="110">
        <v>451327</v>
      </c>
      <c r="I17" s="110">
        <v>718</v>
      </c>
      <c r="J17" s="110">
        <v>9</v>
      </c>
      <c r="K17" s="110">
        <v>6</v>
      </c>
      <c r="M17" s="74"/>
    </row>
    <row r="18" spans="2:13">
      <c r="B18" s="127">
        <v>15</v>
      </c>
      <c r="C18" s="30">
        <v>639156</v>
      </c>
      <c r="D18" s="30">
        <v>0</v>
      </c>
      <c r="E18" s="30">
        <v>14661</v>
      </c>
      <c r="F18" s="30">
        <v>204495</v>
      </c>
      <c r="G18" s="30">
        <v>420000</v>
      </c>
      <c r="H18" s="110">
        <v>456368</v>
      </c>
      <c r="I18" s="110">
        <v>721</v>
      </c>
      <c r="J18" s="110">
        <v>9</v>
      </c>
      <c r="K18" s="110">
        <v>6</v>
      </c>
      <c r="M18" s="74"/>
    </row>
    <row r="19" spans="2:13">
      <c r="B19" s="127">
        <v>16</v>
      </c>
      <c r="C19" s="30">
        <v>641644</v>
      </c>
      <c r="D19" s="30">
        <v>0</v>
      </c>
      <c r="E19" s="30">
        <v>8104</v>
      </c>
      <c r="F19" s="30">
        <v>213540</v>
      </c>
      <c r="G19" s="30">
        <v>420000</v>
      </c>
      <c r="H19" s="110">
        <v>454701</v>
      </c>
      <c r="I19" s="110">
        <v>716</v>
      </c>
      <c r="J19" s="110">
        <v>9</v>
      </c>
      <c r="K19" s="110">
        <v>6</v>
      </c>
      <c r="M19" s="74"/>
    </row>
    <row r="20" spans="2:13">
      <c r="B20" s="127">
        <v>17</v>
      </c>
      <c r="C20" s="30">
        <v>651782</v>
      </c>
      <c r="D20" s="30">
        <v>0</v>
      </c>
      <c r="E20" s="30">
        <v>15602</v>
      </c>
      <c r="F20" s="30">
        <v>216180</v>
      </c>
      <c r="G20" s="30">
        <v>420000</v>
      </c>
      <c r="H20" s="110">
        <v>462306</v>
      </c>
      <c r="I20" s="110">
        <v>703</v>
      </c>
      <c r="J20" s="110">
        <v>9</v>
      </c>
      <c r="K20" s="110">
        <v>6</v>
      </c>
      <c r="M20" s="74"/>
    </row>
    <row r="21" spans="2:13">
      <c r="B21" s="127">
        <v>18</v>
      </c>
      <c r="C21" s="30">
        <v>636631</v>
      </c>
      <c r="D21" s="30">
        <v>0</v>
      </c>
      <c r="E21" s="30">
        <v>9571</v>
      </c>
      <c r="F21" s="30">
        <v>207060</v>
      </c>
      <c r="G21" s="30">
        <v>420000</v>
      </c>
      <c r="H21" s="110">
        <v>453167</v>
      </c>
      <c r="I21" s="110">
        <v>706</v>
      </c>
      <c r="J21" s="110">
        <v>9</v>
      </c>
      <c r="K21" s="110">
        <v>6</v>
      </c>
      <c r="M21" s="74"/>
    </row>
    <row r="22" spans="2:13">
      <c r="B22" s="127">
        <v>19</v>
      </c>
      <c r="C22" s="30">
        <v>646046</v>
      </c>
      <c r="D22" s="30">
        <v>0</v>
      </c>
      <c r="E22" s="30">
        <v>8966</v>
      </c>
      <c r="F22" s="30">
        <v>217080</v>
      </c>
      <c r="G22" s="30">
        <v>420000</v>
      </c>
      <c r="H22" s="110">
        <v>453323</v>
      </c>
      <c r="I22" s="110">
        <v>713</v>
      </c>
      <c r="J22" s="110">
        <v>9</v>
      </c>
      <c r="K22" s="110">
        <v>6</v>
      </c>
      <c r="M22" s="74"/>
    </row>
    <row r="23" spans="2:13">
      <c r="B23" s="133">
        <v>20</v>
      </c>
      <c r="C23" s="85">
        <v>659097</v>
      </c>
      <c r="D23" s="85">
        <v>0</v>
      </c>
      <c r="E23" s="85">
        <v>20127</v>
      </c>
      <c r="F23" s="85">
        <v>218970</v>
      </c>
      <c r="G23" s="85">
        <v>420000</v>
      </c>
      <c r="H23" s="182">
        <v>463708</v>
      </c>
      <c r="I23" s="182">
        <v>762</v>
      </c>
      <c r="J23" s="182">
        <v>9</v>
      </c>
      <c r="K23" s="182">
        <v>6</v>
      </c>
      <c r="M23" s="74"/>
    </row>
    <row r="24" spans="2:13">
      <c r="B24" s="122">
        <v>21</v>
      </c>
      <c r="C24" s="30">
        <v>637662</v>
      </c>
      <c r="D24" s="30">
        <v>0</v>
      </c>
      <c r="E24" s="30">
        <v>10797</v>
      </c>
      <c r="F24" s="30">
        <v>206865</v>
      </c>
      <c r="G24" s="30">
        <v>420000</v>
      </c>
      <c r="H24" s="110">
        <v>458976</v>
      </c>
      <c r="I24" s="110">
        <v>718</v>
      </c>
      <c r="J24" s="110">
        <v>9</v>
      </c>
      <c r="K24" s="110">
        <v>6</v>
      </c>
      <c r="M24" s="74"/>
    </row>
    <row r="25" spans="2:13">
      <c r="B25" s="127">
        <v>22</v>
      </c>
      <c r="C25" s="30">
        <v>651954</v>
      </c>
      <c r="D25" s="30">
        <v>0</v>
      </c>
      <c r="E25" s="30">
        <v>10134</v>
      </c>
      <c r="F25" s="30">
        <v>221820</v>
      </c>
      <c r="G25" s="30">
        <v>420000</v>
      </c>
      <c r="H25" s="110">
        <v>455679</v>
      </c>
      <c r="I25" s="110">
        <v>723</v>
      </c>
      <c r="J25" s="110">
        <v>9</v>
      </c>
      <c r="K25" s="110">
        <v>6</v>
      </c>
      <c r="M25" s="74"/>
    </row>
    <row r="26" spans="2:13">
      <c r="B26" s="127">
        <v>23</v>
      </c>
      <c r="C26" s="30">
        <v>627739</v>
      </c>
      <c r="D26" s="30">
        <v>0</v>
      </c>
      <c r="E26" s="30">
        <v>76859</v>
      </c>
      <c r="F26" s="30">
        <v>200880</v>
      </c>
      <c r="G26" s="30">
        <v>350000</v>
      </c>
      <c r="H26" s="110">
        <v>449533</v>
      </c>
      <c r="I26" s="110">
        <v>706</v>
      </c>
      <c r="J26" s="110">
        <v>9</v>
      </c>
      <c r="K26" s="110">
        <v>5</v>
      </c>
      <c r="M26" s="74"/>
    </row>
    <row r="27" spans="2:13">
      <c r="B27" s="127">
        <v>24</v>
      </c>
      <c r="C27" s="30">
        <v>645202</v>
      </c>
      <c r="D27" s="30">
        <v>0</v>
      </c>
      <c r="E27" s="30">
        <v>9727</v>
      </c>
      <c r="F27" s="30">
        <v>215475</v>
      </c>
      <c r="G27" s="30">
        <v>420000</v>
      </c>
      <c r="H27" s="110">
        <v>456707</v>
      </c>
      <c r="I27" s="110">
        <v>725</v>
      </c>
      <c r="J27" s="110">
        <v>9</v>
      </c>
      <c r="K27" s="110">
        <v>6</v>
      </c>
      <c r="M27" s="74"/>
    </row>
    <row r="28" spans="2:13">
      <c r="B28" s="127">
        <v>25</v>
      </c>
      <c r="C28" s="30">
        <v>641643</v>
      </c>
      <c r="D28" s="30">
        <v>0</v>
      </c>
      <c r="E28" s="30">
        <v>10008</v>
      </c>
      <c r="F28" s="30">
        <v>211635</v>
      </c>
      <c r="G28" s="30">
        <v>420000</v>
      </c>
      <c r="H28" s="110">
        <v>455654</v>
      </c>
      <c r="I28" s="110">
        <v>716</v>
      </c>
      <c r="J28" s="110">
        <v>9</v>
      </c>
      <c r="K28" s="110">
        <v>6</v>
      </c>
      <c r="M28" s="74"/>
    </row>
    <row r="29" spans="2:13">
      <c r="B29" s="127">
        <v>26</v>
      </c>
      <c r="C29" s="30">
        <v>630030</v>
      </c>
      <c r="D29" s="30">
        <v>0</v>
      </c>
      <c r="E29" s="30">
        <v>75220</v>
      </c>
      <c r="F29" s="30">
        <v>204810</v>
      </c>
      <c r="G29" s="30">
        <v>350000</v>
      </c>
      <c r="H29" s="110">
        <v>449896</v>
      </c>
      <c r="I29" s="110">
        <v>678</v>
      </c>
      <c r="J29" s="110">
        <v>9</v>
      </c>
      <c r="K29" s="110">
        <v>5</v>
      </c>
      <c r="M29" s="74"/>
    </row>
    <row r="30" spans="2:13">
      <c r="B30" s="127">
        <v>27</v>
      </c>
      <c r="C30" s="30">
        <v>623147</v>
      </c>
      <c r="D30" s="30">
        <v>0</v>
      </c>
      <c r="E30" s="30">
        <v>5552</v>
      </c>
      <c r="F30" s="30">
        <v>197595</v>
      </c>
      <c r="G30" s="30">
        <v>420000</v>
      </c>
      <c r="H30" s="110">
        <v>451838</v>
      </c>
      <c r="I30" s="110">
        <v>700</v>
      </c>
      <c r="J30" s="110">
        <v>9</v>
      </c>
      <c r="K30" s="110">
        <v>6</v>
      </c>
      <c r="M30" s="74"/>
    </row>
    <row r="31" spans="2:13">
      <c r="B31" s="127">
        <v>28</v>
      </c>
      <c r="C31" s="30">
        <v>627565</v>
      </c>
      <c r="D31" s="30">
        <v>0</v>
      </c>
      <c r="E31" s="30">
        <v>74690</v>
      </c>
      <c r="F31" s="30">
        <v>202875</v>
      </c>
      <c r="G31" s="30">
        <v>350000</v>
      </c>
      <c r="H31" s="110">
        <v>448692</v>
      </c>
      <c r="I31" s="110">
        <v>668</v>
      </c>
      <c r="J31" s="110">
        <v>9</v>
      </c>
      <c r="K31" s="110">
        <v>5</v>
      </c>
      <c r="M31" s="74"/>
    </row>
    <row r="32" spans="2:13">
      <c r="B32" s="127">
        <v>29</v>
      </c>
      <c r="C32" s="30">
        <v>644471</v>
      </c>
      <c r="D32" s="30">
        <v>0</v>
      </c>
      <c r="E32" s="30">
        <v>85176</v>
      </c>
      <c r="F32" s="30">
        <v>209295</v>
      </c>
      <c r="G32" s="30">
        <v>350000</v>
      </c>
      <c r="H32" s="110">
        <v>459879</v>
      </c>
      <c r="I32" s="110">
        <v>694</v>
      </c>
      <c r="J32" s="110">
        <v>9</v>
      </c>
      <c r="K32" s="110">
        <v>5</v>
      </c>
      <c r="M32" s="74"/>
    </row>
    <row r="33" spans="2:13">
      <c r="B33" s="133">
        <v>30</v>
      </c>
      <c r="C33" s="30">
        <v>632569</v>
      </c>
      <c r="D33" s="30">
        <v>0</v>
      </c>
      <c r="E33" s="30">
        <v>9754</v>
      </c>
      <c r="F33" s="30">
        <v>202815</v>
      </c>
      <c r="G33" s="30">
        <v>420000</v>
      </c>
      <c r="H33" s="110">
        <v>457329</v>
      </c>
      <c r="I33" s="110">
        <v>721</v>
      </c>
      <c r="J33" s="110">
        <v>9</v>
      </c>
      <c r="K33" s="110">
        <v>6</v>
      </c>
      <c r="M33" s="74"/>
    </row>
    <row r="34" spans="2:13">
      <c r="B34" s="133" t="s">
        <v>28</v>
      </c>
      <c r="C34" s="181">
        <f>AVERAGE(C4:C33)</f>
        <v>636962.06666666665</v>
      </c>
      <c r="D34" s="181">
        <f t="shared" ref="D34:K34" si="0">AVERAGE(D4:D33)</f>
        <v>0</v>
      </c>
      <c r="E34" s="181">
        <f t="shared" si="0"/>
        <v>27924.233333333334</v>
      </c>
      <c r="F34" s="181">
        <f t="shared" si="0"/>
        <v>207704.5</v>
      </c>
      <c r="G34" s="181">
        <f t="shared" si="0"/>
        <v>401333.33333333331</v>
      </c>
      <c r="H34" s="180">
        <f t="shared" si="0"/>
        <v>454168.3</v>
      </c>
      <c r="I34" s="180">
        <f t="shared" si="0"/>
        <v>708.36666666666667</v>
      </c>
      <c r="J34" s="180">
        <f t="shared" si="0"/>
        <v>9</v>
      </c>
      <c r="K34" s="180">
        <f t="shared" si="0"/>
        <v>5.7333333333333334</v>
      </c>
      <c r="M34" s="74"/>
    </row>
    <row r="36" spans="2:13">
      <c r="C36" s="30" t="s">
        <v>20</v>
      </c>
      <c r="D36" s="30" t="s">
        <v>26</v>
      </c>
    </row>
    <row r="37" spans="2:13">
      <c r="C37" s="30" t="s">
        <v>83</v>
      </c>
      <c r="D37" s="30" t="s">
        <v>91</v>
      </c>
    </row>
    <row r="38" spans="2:13">
      <c r="C38" s="30" t="s">
        <v>84</v>
      </c>
      <c r="D38" s="30" t="s">
        <v>92</v>
      </c>
    </row>
    <row r="39" spans="2:13">
      <c r="C39" s="30" t="s">
        <v>85</v>
      </c>
      <c r="D39" s="30" t="s">
        <v>93</v>
      </c>
    </row>
    <row r="40" spans="2:13">
      <c r="C40" s="30" t="s">
        <v>86</v>
      </c>
      <c r="D40" s="30" t="s">
        <v>94</v>
      </c>
    </row>
    <row r="41" spans="2:13">
      <c r="C41" s="30" t="s">
        <v>87</v>
      </c>
      <c r="D41" s="30" t="s">
        <v>95</v>
      </c>
    </row>
    <row r="42" spans="2:13">
      <c r="C42" s="30" t="s">
        <v>88</v>
      </c>
      <c r="D42" s="30" t="s">
        <v>96</v>
      </c>
    </row>
    <row r="43" spans="2:13">
      <c r="C43" s="30" t="s">
        <v>89</v>
      </c>
      <c r="D43" s="30" t="s">
        <v>97</v>
      </c>
    </row>
    <row r="44" spans="2:13">
      <c r="C44" s="30" t="s">
        <v>90</v>
      </c>
      <c r="D44" s="30" t="s">
        <v>98</v>
      </c>
    </row>
  </sheetData>
  <mergeCells count="1">
    <mergeCell ref="C2:K2"/>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B2:M44"/>
  <sheetViews>
    <sheetView zoomScale="90" zoomScaleNormal="90" workbookViewId="0">
      <pane xSplit="2" ySplit="3" topLeftCell="C4" activePane="bottomRight" state="frozen"/>
      <selection pane="topRight" activeCell="C1" sqref="C1"/>
      <selection pane="bottomLeft" activeCell="A4" sqref="A4"/>
      <selection pane="bottomRight" activeCell="D32" sqref="D32"/>
    </sheetView>
  </sheetViews>
  <sheetFormatPr defaultColWidth="9" defaultRowHeight="12"/>
  <cols>
    <col min="1" max="1" width="3.25" style="30" customWidth="1"/>
    <col min="2" max="2" width="3.25" style="109" bestFit="1" customWidth="1"/>
    <col min="3" max="16384" width="9" style="30"/>
  </cols>
  <sheetData>
    <row r="2" spans="2:13">
      <c r="B2" s="113"/>
      <c r="C2" s="209" t="s">
        <v>82</v>
      </c>
      <c r="D2" s="209"/>
      <c r="E2" s="209"/>
      <c r="F2" s="209"/>
      <c r="G2" s="209"/>
      <c r="H2" s="209"/>
      <c r="I2" s="209"/>
      <c r="J2" s="209"/>
      <c r="K2" s="209"/>
    </row>
    <row r="3" spans="2:13" s="116" customFormat="1" ht="11.25">
      <c r="B3" s="117"/>
      <c r="C3" s="116" t="s">
        <v>20</v>
      </c>
      <c r="D3" s="116" t="s">
        <v>83</v>
      </c>
      <c r="E3" s="116" t="s">
        <v>84</v>
      </c>
      <c r="F3" s="116" t="s">
        <v>85</v>
      </c>
      <c r="G3" s="116" t="s">
        <v>86</v>
      </c>
      <c r="H3" s="116" t="s">
        <v>87</v>
      </c>
      <c r="I3" s="116" t="s">
        <v>88</v>
      </c>
      <c r="J3" s="116" t="s">
        <v>89</v>
      </c>
      <c r="K3" s="116" t="s">
        <v>90</v>
      </c>
    </row>
    <row r="4" spans="2:13">
      <c r="B4" s="122">
        <v>1</v>
      </c>
      <c r="C4" s="30">
        <v>890195</v>
      </c>
      <c r="D4" s="30">
        <v>0</v>
      </c>
      <c r="E4" s="30">
        <v>29750</v>
      </c>
      <c r="F4" s="30">
        <v>260445</v>
      </c>
      <c r="G4" s="30">
        <v>600000</v>
      </c>
      <c r="H4" s="110">
        <v>830211</v>
      </c>
      <c r="I4" s="110">
        <v>1041</v>
      </c>
      <c r="J4" s="110">
        <v>13</v>
      </c>
      <c r="K4" s="110">
        <v>5</v>
      </c>
      <c r="M4" s="74"/>
    </row>
    <row r="5" spans="2:13">
      <c r="B5" s="127">
        <v>2</v>
      </c>
      <c r="C5" s="30">
        <v>874170</v>
      </c>
      <c r="D5" s="30">
        <v>0</v>
      </c>
      <c r="E5" s="30">
        <v>24765</v>
      </c>
      <c r="F5" s="30">
        <v>249405</v>
      </c>
      <c r="G5" s="30">
        <v>600000</v>
      </c>
      <c r="H5" s="110">
        <v>826115</v>
      </c>
      <c r="I5" s="110">
        <v>1112</v>
      </c>
      <c r="J5" s="110">
        <v>13</v>
      </c>
      <c r="K5" s="110">
        <v>5</v>
      </c>
      <c r="M5" s="74"/>
    </row>
    <row r="6" spans="2:13">
      <c r="B6" s="127">
        <v>3</v>
      </c>
      <c r="C6" s="30">
        <v>870588</v>
      </c>
      <c r="D6" s="30">
        <v>0</v>
      </c>
      <c r="E6" s="30">
        <v>23403</v>
      </c>
      <c r="F6" s="30">
        <v>247185</v>
      </c>
      <c r="G6" s="30">
        <v>600000</v>
      </c>
      <c r="H6" s="110">
        <v>822088</v>
      </c>
      <c r="I6" s="110">
        <v>1045</v>
      </c>
      <c r="J6" s="110">
        <v>13</v>
      </c>
      <c r="K6" s="110">
        <v>5</v>
      </c>
      <c r="M6" s="74"/>
    </row>
    <row r="7" spans="2:13">
      <c r="B7" s="127">
        <v>4</v>
      </c>
      <c r="C7" s="30">
        <v>876436</v>
      </c>
      <c r="D7" s="30">
        <v>0</v>
      </c>
      <c r="E7" s="30">
        <v>25771</v>
      </c>
      <c r="F7" s="30">
        <v>250665</v>
      </c>
      <c r="G7" s="30">
        <v>600000</v>
      </c>
      <c r="H7" s="110">
        <v>826975</v>
      </c>
      <c r="I7" s="110">
        <v>1109</v>
      </c>
      <c r="J7" s="110">
        <v>13</v>
      </c>
      <c r="K7" s="110">
        <v>5</v>
      </c>
      <c r="M7" s="74"/>
    </row>
    <row r="8" spans="2:13">
      <c r="B8" s="127">
        <v>5</v>
      </c>
      <c r="C8" s="30">
        <v>866448</v>
      </c>
      <c r="D8" s="30">
        <v>0</v>
      </c>
      <c r="E8" s="30">
        <v>24273</v>
      </c>
      <c r="F8" s="30">
        <v>242175</v>
      </c>
      <c r="G8" s="30">
        <v>600000</v>
      </c>
      <c r="H8" s="110">
        <v>827096</v>
      </c>
      <c r="I8" s="110">
        <v>1053</v>
      </c>
      <c r="J8" s="110">
        <v>13</v>
      </c>
      <c r="K8" s="110">
        <v>5</v>
      </c>
      <c r="M8" s="74"/>
    </row>
    <row r="9" spans="2:13">
      <c r="B9" s="127">
        <v>6</v>
      </c>
      <c r="C9" s="30">
        <v>883797</v>
      </c>
      <c r="D9" s="30">
        <v>0</v>
      </c>
      <c r="E9" s="30">
        <v>34947</v>
      </c>
      <c r="F9" s="30">
        <v>248850</v>
      </c>
      <c r="G9" s="30">
        <v>600000</v>
      </c>
      <c r="H9" s="110">
        <v>832704</v>
      </c>
      <c r="I9" s="110">
        <v>1106</v>
      </c>
      <c r="J9" s="110">
        <v>13</v>
      </c>
      <c r="K9" s="110">
        <v>5</v>
      </c>
      <c r="M9" s="74"/>
    </row>
    <row r="10" spans="2:13">
      <c r="B10" s="127">
        <v>7</v>
      </c>
      <c r="C10" s="30">
        <v>882653</v>
      </c>
      <c r="D10" s="30">
        <v>0</v>
      </c>
      <c r="E10" s="30">
        <v>26573</v>
      </c>
      <c r="F10" s="30">
        <v>256080</v>
      </c>
      <c r="G10" s="30">
        <v>600000</v>
      </c>
      <c r="H10" s="110">
        <v>830833</v>
      </c>
      <c r="I10" s="110">
        <v>1058</v>
      </c>
      <c r="J10" s="110">
        <v>13</v>
      </c>
      <c r="K10" s="110">
        <v>5</v>
      </c>
      <c r="M10" s="74"/>
    </row>
    <row r="11" spans="2:13">
      <c r="B11" s="127">
        <v>8</v>
      </c>
      <c r="C11" s="30">
        <v>871609</v>
      </c>
      <c r="D11" s="30">
        <v>0</v>
      </c>
      <c r="E11" s="30">
        <v>27829</v>
      </c>
      <c r="F11" s="30">
        <v>243780</v>
      </c>
      <c r="G11" s="30">
        <v>600000</v>
      </c>
      <c r="H11" s="110">
        <v>831357</v>
      </c>
      <c r="I11" s="110">
        <v>1122</v>
      </c>
      <c r="J11" s="110">
        <v>13</v>
      </c>
      <c r="K11" s="110">
        <v>5</v>
      </c>
      <c r="M11" s="74"/>
    </row>
    <row r="12" spans="2:13">
      <c r="B12" s="127">
        <v>9</v>
      </c>
      <c r="C12" s="30">
        <v>855020</v>
      </c>
      <c r="D12" s="30">
        <v>0</v>
      </c>
      <c r="E12" s="30">
        <v>18335</v>
      </c>
      <c r="F12" s="30">
        <v>236685</v>
      </c>
      <c r="G12" s="30">
        <v>600000</v>
      </c>
      <c r="H12" s="110">
        <v>818243</v>
      </c>
      <c r="I12" s="110">
        <v>1036</v>
      </c>
      <c r="J12" s="110">
        <v>13</v>
      </c>
      <c r="K12" s="110">
        <v>5</v>
      </c>
      <c r="M12" s="74"/>
    </row>
    <row r="13" spans="2:13">
      <c r="B13" s="133">
        <v>10</v>
      </c>
      <c r="C13" s="85">
        <v>871739</v>
      </c>
      <c r="D13" s="85">
        <v>0</v>
      </c>
      <c r="E13" s="85">
        <v>26129</v>
      </c>
      <c r="F13" s="85">
        <v>245610</v>
      </c>
      <c r="G13" s="85">
        <v>600000</v>
      </c>
      <c r="H13" s="182">
        <v>830175</v>
      </c>
      <c r="I13" s="182">
        <v>1045</v>
      </c>
      <c r="J13" s="182">
        <v>13</v>
      </c>
      <c r="K13" s="182">
        <v>5</v>
      </c>
      <c r="M13" s="74"/>
    </row>
    <row r="14" spans="2:13">
      <c r="B14" s="122">
        <v>11</v>
      </c>
      <c r="C14" s="30">
        <v>879384</v>
      </c>
      <c r="D14" s="30">
        <v>0</v>
      </c>
      <c r="E14" s="30">
        <v>30279</v>
      </c>
      <c r="F14" s="30">
        <v>249105</v>
      </c>
      <c r="G14" s="30">
        <v>600000</v>
      </c>
      <c r="H14" s="110">
        <v>832968</v>
      </c>
      <c r="I14" s="110">
        <v>1109</v>
      </c>
      <c r="J14" s="110">
        <v>13</v>
      </c>
      <c r="K14" s="110">
        <v>5</v>
      </c>
      <c r="M14" s="74"/>
    </row>
    <row r="15" spans="2:13">
      <c r="B15" s="127">
        <v>12</v>
      </c>
      <c r="C15" s="30">
        <v>885161</v>
      </c>
      <c r="D15" s="30">
        <v>0</v>
      </c>
      <c r="E15" s="30">
        <v>29021</v>
      </c>
      <c r="F15" s="30">
        <v>256140</v>
      </c>
      <c r="G15" s="30">
        <v>600000</v>
      </c>
      <c r="H15" s="110">
        <v>830557</v>
      </c>
      <c r="I15" s="110">
        <v>1101</v>
      </c>
      <c r="J15" s="110">
        <v>13</v>
      </c>
      <c r="K15" s="110">
        <v>5</v>
      </c>
      <c r="M15" s="74"/>
    </row>
    <row r="16" spans="2:13">
      <c r="B16" s="127">
        <v>13</v>
      </c>
      <c r="C16" s="30">
        <v>888886</v>
      </c>
      <c r="D16" s="30">
        <v>0</v>
      </c>
      <c r="E16" s="30">
        <v>29296</v>
      </c>
      <c r="F16" s="30">
        <v>259590</v>
      </c>
      <c r="G16" s="30">
        <v>600000</v>
      </c>
      <c r="H16" s="110">
        <v>831951</v>
      </c>
      <c r="I16" s="110">
        <v>1101</v>
      </c>
      <c r="J16" s="110">
        <v>13</v>
      </c>
      <c r="K16" s="110">
        <v>5</v>
      </c>
      <c r="M16" s="74"/>
    </row>
    <row r="17" spans="2:13">
      <c r="B17" s="127">
        <v>14</v>
      </c>
      <c r="C17" s="30">
        <v>881609</v>
      </c>
      <c r="D17" s="30">
        <v>0</v>
      </c>
      <c r="E17" s="30">
        <v>27809</v>
      </c>
      <c r="F17" s="30">
        <v>253800</v>
      </c>
      <c r="G17" s="30">
        <v>600000</v>
      </c>
      <c r="H17" s="110">
        <v>832096</v>
      </c>
      <c r="I17" s="110">
        <v>1109</v>
      </c>
      <c r="J17" s="110">
        <v>13</v>
      </c>
      <c r="K17" s="110">
        <v>5</v>
      </c>
      <c r="M17" s="74"/>
    </row>
    <row r="18" spans="2:13">
      <c r="B18" s="127">
        <v>15</v>
      </c>
      <c r="C18" s="30">
        <v>873130</v>
      </c>
      <c r="D18" s="30">
        <v>0</v>
      </c>
      <c r="E18" s="30">
        <v>26800</v>
      </c>
      <c r="F18" s="30">
        <v>246330</v>
      </c>
      <c r="G18" s="30">
        <v>600000</v>
      </c>
      <c r="H18" s="110">
        <v>826287</v>
      </c>
      <c r="I18" s="110">
        <v>1104</v>
      </c>
      <c r="J18" s="110">
        <v>13</v>
      </c>
      <c r="K18" s="110">
        <v>5</v>
      </c>
      <c r="M18" s="74"/>
    </row>
    <row r="19" spans="2:13">
      <c r="B19" s="127">
        <v>16</v>
      </c>
      <c r="C19" s="30">
        <v>877192</v>
      </c>
      <c r="D19" s="30">
        <v>0</v>
      </c>
      <c r="E19" s="30">
        <v>29077</v>
      </c>
      <c r="F19" s="30">
        <v>248115</v>
      </c>
      <c r="G19" s="30">
        <v>600000</v>
      </c>
      <c r="H19" s="110">
        <v>828850</v>
      </c>
      <c r="I19" s="110">
        <v>1112</v>
      </c>
      <c r="J19" s="110">
        <v>13</v>
      </c>
      <c r="K19" s="110">
        <v>5</v>
      </c>
      <c r="M19" s="74"/>
    </row>
    <row r="20" spans="2:13">
      <c r="B20" s="127">
        <v>17</v>
      </c>
      <c r="C20" s="30">
        <v>872275</v>
      </c>
      <c r="D20" s="30">
        <v>0</v>
      </c>
      <c r="E20" s="30">
        <v>22690</v>
      </c>
      <c r="F20" s="30">
        <v>249585</v>
      </c>
      <c r="G20" s="30">
        <v>600000</v>
      </c>
      <c r="H20" s="110">
        <v>826235</v>
      </c>
      <c r="I20" s="110">
        <v>1051</v>
      </c>
      <c r="J20" s="110">
        <v>13</v>
      </c>
      <c r="K20" s="110">
        <v>5</v>
      </c>
      <c r="M20" s="74"/>
    </row>
    <row r="21" spans="2:13">
      <c r="B21" s="127">
        <v>18</v>
      </c>
      <c r="C21" s="30">
        <v>882181</v>
      </c>
      <c r="D21" s="30">
        <v>0</v>
      </c>
      <c r="E21" s="30">
        <v>28186</v>
      </c>
      <c r="F21" s="30">
        <v>253995</v>
      </c>
      <c r="G21" s="30">
        <v>600000</v>
      </c>
      <c r="H21" s="110">
        <v>828119</v>
      </c>
      <c r="I21" s="110">
        <v>1110</v>
      </c>
      <c r="J21" s="110">
        <v>13</v>
      </c>
      <c r="K21" s="110">
        <v>5</v>
      </c>
      <c r="M21" s="74"/>
    </row>
    <row r="22" spans="2:13">
      <c r="B22" s="127">
        <v>19</v>
      </c>
      <c r="C22" s="30">
        <v>880700</v>
      </c>
      <c r="D22" s="30">
        <v>0</v>
      </c>
      <c r="E22" s="30">
        <v>30755</v>
      </c>
      <c r="F22" s="30">
        <v>249945</v>
      </c>
      <c r="G22" s="30">
        <v>600000</v>
      </c>
      <c r="H22" s="110">
        <v>831192</v>
      </c>
      <c r="I22" s="110">
        <v>1114</v>
      </c>
      <c r="J22" s="110">
        <v>13</v>
      </c>
      <c r="K22" s="110">
        <v>5</v>
      </c>
      <c r="M22" s="74"/>
    </row>
    <row r="23" spans="2:13">
      <c r="B23" s="133">
        <v>20</v>
      </c>
      <c r="C23" s="85">
        <v>874986</v>
      </c>
      <c r="D23" s="85">
        <v>0</v>
      </c>
      <c r="E23" s="85">
        <v>22491</v>
      </c>
      <c r="F23" s="85">
        <v>252495</v>
      </c>
      <c r="G23" s="85">
        <v>600000</v>
      </c>
      <c r="H23" s="182">
        <v>822470</v>
      </c>
      <c r="I23" s="182">
        <v>1092</v>
      </c>
      <c r="J23" s="182">
        <v>13</v>
      </c>
      <c r="K23" s="182">
        <v>5</v>
      </c>
      <c r="M23" s="74"/>
    </row>
    <row r="24" spans="2:13">
      <c r="B24" s="122">
        <v>21</v>
      </c>
      <c r="C24" s="30">
        <v>875395</v>
      </c>
      <c r="D24" s="30">
        <v>0</v>
      </c>
      <c r="E24" s="30">
        <v>31180</v>
      </c>
      <c r="F24" s="30">
        <v>244215</v>
      </c>
      <c r="G24" s="30">
        <v>600000</v>
      </c>
      <c r="H24" s="110">
        <v>826896</v>
      </c>
      <c r="I24" s="110">
        <v>1106</v>
      </c>
      <c r="J24" s="110">
        <v>13</v>
      </c>
      <c r="K24" s="110">
        <v>5</v>
      </c>
      <c r="M24" s="74"/>
    </row>
    <row r="25" spans="2:13">
      <c r="B25" s="127">
        <v>22</v>
      </c>
      <c r="C25" s="30">
        <v>872284</v>
      </c>
      <c r="D25" s="30">
        <v>0</v>
      </c>
      <c r="E25" s="30">
        <v>25054</v>
      </c>
      <c r="F25" s="30">
        <v>247230</v>
      </c>
      <c r="G25" s="30">
        <v>600000</v>
      </c>
      <c r="H25" s="110">
        <v>825608</v>
      </c>
      <c r="I25" s="110">
        <v>1101</v>
      </c>
      <c r="J25" s="110">
        <v>13</v>
      </c>
      <c r="K25" s="110">
        <v>5</v>
      </c>
      <c r="M25" s="74"/>
    </row>
    <row r="26" spans="2:13">
      <c r="B26" s="127">
        <v>23</v>
      </c>
      <c r="C26" s="30">
        <v>885757</v>
      </c>
      <c r="D26" s="30">
        <v>0</v>
      </c>
      <c r="E26" s="30">
        <v>29707</v>
      </c>
      <c r="F26" s="30">
        <v>256050</v>
      </c>
      <c r="G26" s="30">
        <v>600000</v>
      </c>
      <c r="H26" s="110">
        <v>828002</v>
      </c>
      <c r="I26" s="110">
        <v>1108</v>
      </c>
      <c r="J26" s="110">
        <v>13</v>
      </c>
      <c r="K26" s="110">
        <v>5</v>
      </c>
      <c r="M26" s="74"/>
    </row>
    <row r="27" spans="2:13">
      <c r="B27" s="127">
        <v>24</v>
      </c>
      <c r="C27" s="30">
        <v>870611</v>
      </c>
      <c r="D27" s="30">
        <v>0</v>
      </c>
      <c r="E27" s="30">
        <v>24971</v>
      </c>
      <c r="F27" s="30">
        <v>245640</v>
      </c>
      <c r="G27" s="30">
        <v>600000</v>
      </c>
      <c r="H27" s="110">
        <v>825609</v>
      </c>
      <c r="I27" s="110">
        <v>1098</v>
      </c>
      <c r="J27" s="110">
        <v>13</v>
      </c>
      <c r="K27" s="110">
        <v>5</v>
      </c>
      <c r="M27" s="74"/>
    </row>
    <row r="28" spans="2:13">
      <c r="B28" s="127">
        <v>25</v>
      </c>
      <c r="C28" s="30">
        <v>882360</v>
      </c>
      <c r="D28" s="30">
        <v>0</v>
      </c>
      <c r="E28" s="30">
        <v>34260</v>
      </c>
      <c r="F28" s="30">
        <v>248100</v>
      </c>
      <c r="G28" s="30">
        <v>600000</v>
      </c>
      <c r="H28" s="110">
        <v>827243</v>
      </c>
      <c r="I28" s="110">
        <v>1108</v>
      </c>
      <c r="J28" s="110">
        <v>13</v>
      </c>
      <c r="K28" s="110">
        <v>5</v>
      </c>
      <c r="M28" s="74"/>
    </row>
    <row r="29" spans="2:13">
      <c r="B29" s="127">
        <v>26</v>
      </c>
      <c r="C29" s="30">
        <v>864760</v>
      </c>
      <c r="D29" s="30">
        <v>0</v>
      </c>
      <c r="E29" s="30">
        <v>22555</v>
      </c>
      <c r="F29" s="30">
        <v>242205</v>
      </c>
      <c r="G29" s="30">
        <v>600000</v>
      </c>
      <c r="H29" s="110">
        <v>825111</v>
      </c>
      <c r="I29" s="110">
        <v>1050</v>
      </c>
      <c r="J29" s="110">
        <v>13</v>
      </c>
      <c r="K29" s="110">
        <v>5</v>
      </c>
      <c r="M29" s="74"/>
    </row>
    <row r="30" spans="2:13">
      <c r="B30" s="127">
        <v>27</v>
      </c>
      <c r="C30" s="30">
        <v>888957</v>
      </c>
      <c r="D30" s="30">
        <v>0</v>
      </c>
      <c r="E30" s="30">
        <v>29712</v>
      </c>
      <c r="F30" s="30">
        <v>259245</v>
      </c>
      <c r="G30" s="30">
        <v>600000</v>
      </c>
      <c r="H30" s="110">
        <v>833436</v>
      </c>
      <c r="I30" s="110">
        <v>1111</v>
      </c>
      <c r="J30" s="110">
        <v>13</v>
      </c>
      <c r="K30" s="110">
        <v>5</v>
      </c>
      <c r="M30" s="74"/>
    </row>
    <row r="31" spans="2:13">
      <c r="B31" s="127">
        <v>28</v>
      </c>
      <c r="C31" s="30">
        <v>868974</v>
      </c>
      <c r="D31" s="30">
        <v>0</v>
      </c>
      <c r="E31" s="30">
        <v>26469</v>
      </c>
      <c r="F31" s="30">
        <v>242505</v>
      </c>
      <c r="G31" s="30">
        <v>600000</v>
      </c>
      <c r="H31" s="110">
        <v>826669</v>
      </c>
      <c r="I31" s="110">
        <v>1108</v>
      </c>
      <c r="J31" s="110">
        <v>13</v>
      </c>
      <c r="K31" s="110">
        <v>5</v>
      </c>
      <c r="M31" s="74"/>
    </row>
    <row r="32" spans="2:13">
      <c r="B32" s="127">
        <v>29</v>
      </c>
      <c r="C32" s="30">
        <v>875568</v>
      </c>
      <c r="D32" s="30">
        <v>0</v>
      </c>
      <c r="E32" s="30">
        <v>31458</v>
      </c>
      <c r="F32" s="30">
        <v>244110</v>
      </c>
      <c r="G32" s="30">
        <v>600000</v>
      </c>
      <c r="H32" s="110">
        <v>834960</v>
      </c>
      <c r="I32" s="110">
        <v>1104</v>
      </c>
      <c r="J32" s="110">
        <v>13</v>
      </c>
      <c r="K32" s="110">
        <v>5</v>
      </c>
      <c r="M32" s="74"/>
    </row>
    <row r="33" spans="2:13">
      <c r="B33" s="133">
        <v>30</v>
      </c>
      <c r="C33" s="30">
        <v>880018</v>
      </c>
      <c r="D33" s="30">
        <v>0</v>
      </c>
      <c r="E33" s="30">
        <v>32428</v>
      </c>
      <c r="F33" s="30">
        <v>247590</v>
      </c>
      <c r="G33" s="30">
        <v>600000</v>
      </c>
      <c r="H33" s="110">
        <v>828314</v>
      </c>
      <c r="I33" s="110">
        <v>1102</v>
      </c>
      <c r="J33" s="110">
        <v>13</v>
      </c>
      <c r="K33" s="110">
        <v>5</v>
      </c>
      <c r="M33" s="74"/>
    </row>
    <row r="34" spans="2:13">
      <c r="B34" s="133" t="s">
        <v>28</v>
      </c>
      <c r="C34" s="181">
        <f>AVERAGE(C4:C33)</f>
        <v>876761.43333333335</v>
      </c>
      <c r="D34" s="181">
        <f t="shared" ref="D34:K34" si="0">AVERAGE(D4:D33)</f>
        <v>0</v>
      </c>
      <c r="E34" s="210">
        <f t="shared" si="0"/>
        <v>27532.433333333334</v>
      </c>
      <c r="F34" s="210">
        <f t="shared" si="0"/>
        <v>249229</v>
      </c>
      <c r="G34" s="181">
        <f t="shared" si="0"/>
        <v>600000</v>
      </c>
      <c r="H34" s="211">
        <f t="shared" si="0"/>
        <v>828279</v>
      </c>
      <c r="I34" s="211">
        <f t="shared" si="0"/>
        <v>1090.8666666666666</v>
      </c>
      <c r="J34" s="180">
        <f t="shared" si="0"/>
        <v>13</v>
      </c>
      <c r="K34" s="180">
        <f t="shared" si="0"/>
        <v>5</v>
      </c>
      <c r="M34" s="74"/>
    </row>
    <row r="36" spans="2:13">
      <c r="C36" s="30" t="s">
        <v>20</v>
      </c>
      <c r="D36" s="30" t="s">
        <v>26</v>
      </c>
      <c r="G36" s="212" t="s">
        <v>99</v>
      </c>
      <c r="H36" s="212"/>
      <c r="I36" s="212"/>
      <c r="J36" s="212"/>
    </row>
    <row r="37" spans="2:13">
      <c r="C37" s="30" t="s">
        <v>83</v>
      </c>
      <c r="D37" s="30" t="s">
        <v>91</v>
      </c>
      <c r="G37" s="213" t="s">
        <v>84</v>
      </c>
      <c r="H37" s="213" t="s">
        <v>85</v>
      </c>
      <c r="I37" s="213" t="s">
        <v>87</v>
      </c>
      <c r="J37" s="213" t="s">
        <v>88</v>
      </c>
    </row>
    <row r="38" spans="2:13">
      <c r="C38" s="30" t="s">
        <v>84</v>
      </c>
      <c r="D38" s="30" t="s">
        <v>92</v>
      </c>
      <c r="G38" s="214">
        <f>AVERAGE(E4:E32)</f>
        <v>27363.620689655174</v>
      </c>
      <c r="H38" s="214">
        <f t="shared" ref="H38:K38" si="1">AVERAGE(F4:F32)</f>
        <v>249285.5172413793</v>
      </c>
      <c r="I38" s="215">
        <f>AVERAGE(H4:H32)</f>
        <v>828277.79310344823</v>
      </c>
      <c r="J38" s="215">
        <f>AVERAGE(I4:I32)</f>
        <v>1090.4827586206898</v>
      </c>
    </row>
    <row r="39" spans="2:13">
      <c r="C39" s="30" t="s">
        <v>85</v>
      </c>
      <c r="D39" s="30" t="s">
        <v>93</v>
      </c>
    </row>
    <row r="40" spans="2:13">
      <c r="C40" s="30" t="s">
        <v>86</v>
      </c>
      <c r="D40" s="30" t="s">
        <v>94</v>
      </c>
    </row>
    <row r="41" spans="2:13">
      <c r="C41" s="30" t="s">
        <v>87</v>
      </c>
      <c r="D41" s="30" t="s">
        <v>95</v>
      </c>
    </row>
    <row r="42" spans="2:13">
      <c r="C42" s="30" t="s">
        <v>88</v>
      </c>
      <c r="D42" s="30" t="s">
        <v>96</v>
      </c>
    </row>
    <row r="43" spans="2:13">
      <c r="C43" s="30" t="s">
        <v>89</v>
      </c>
      <c r="D43" s="30" t="s">
        <v>97</v>
      </c>
    </row>
    <row r="44" spans="2:13">
      <c r="C44" s="30" t="s">
        <v>90</v>
      </c>
      <c r="D44" s="30" t="s">
        <v>98</v>
      </c>
    </row>
  </sheetData>
  <mergeCells count="1">
    <mergeCell ref="C2:K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CF115"/>
  <sheetViews>
    <sheetView zoomScale="90" zoomScaleNormal="90" workbookViewId="0">
      <pane xSplit="15" ySplit="4" topLeftCell="P5" activePane="bottomRight" state="frozen"/>
      <selection pane="topRight" activeCell="P1" sqref="P1"/>
      <selection pane="bottomLeft" activeCell="A5" sqref="A5"/>
      <selection pane="bottomRight"/>
    </sheetView>
  </sheetViews>
  <sheetFormatPr defaultColWidth="9" defaultRowHeight="12"/>
  <cols>
    <col min="1" max="1" width="3.25" style="23" customWidth="1"/>
    <col min="2" max="2" width="3.5" style="23" bestFit="1" customWidth="1"/>
    <col min="3" max="14" width="6.625" style="29" customWidth="1"/>
    <col min="15" max="15" width="1.75" style="23" customWidth="1"/>
    <col min="16" max="16" width="3.5" style="23" bestFit="1" customWidth="1"/>
    <col min="17" max="28" width="6.625" style="29" customWidth="1"/>
    <col min="29" max="29" width="1.75" style="23" customWidth="1"/>
    <col min="30" max="30" width="3.5" style="23" bestFit="1" customWidth="1"/>
    <col min="31" max="42" width="6.625" style="29" customWidth="1"/>
    <col min="43" max="43" width="1.75" style="23" customWidth="1"/>
    <col min="44" max="44" width="3.5" style="23" bestFit="1" customWidth="1"/>
    <col min="45" max="56" width="6.625" style="29" customWidth="1"/>
    <col min="57" max="57" width="1.75" style="23" customWidth="1"/>
    <col min="58" max="58" width="3.5" style="23" bestFit="1" customWidth="1"/>
    <col min="59" max="70" width="6.625" style="29" customWidth="1"/>
    <col min="71" max="71" width="1.75" style="23" customWidth="1"/>
    <col min="72" max="72" width="3.5" style="23" bestFit="1" customWidth="1"/>
    <col min="73" max="84" width="6.625" style="29" customWidth="1"/>
    <col min="85" max="16384" width="9" style="23"/>
  </cols>
  <sheetData>
    <row r="1" spans="1:84">
      <c r="A1" s="40"/>
      <c r="B1" s="40"/>
      <c r="C1" s="41"/>
      <c r="D1" s="41"/>
      <c r="E1" s="41"/>
      <c r="F1" s="41"/>
      <c r="G1" s="41"/>
      <c r="H1" s="41"/>
      <c r="I1" s="41"/>
      <c r="J1" s="41"/>
      <c r="K1" s="41"/>
      <c r="L1" s="41"/>
      <c r="M1" s="41"/>
      <c r="N1" s="41"/>
      <c r="P1" s="40">
        <v>1</v>
      </c>
      <c r="Q1" s="41"/>
      <c r="R1" s="41"/>
      <c r="S1" s="41"/>
      <c r="T1" s="41"/>
      <c r="U1" s="41"/>
      <c r="V1" s="41"/>
      <c r="W1" s="41"/>
      <c r="X1" s="41"/>
      <c r="Y1" s="41"/>
      <c r="Z1" s="41"/>
      <c r="AA1" s="41"/>
      <c r="AB1" s="41"/>
      <c r="AD1" s="40">
        <v>2</v>
      </c>
      <c r="AE1" s="41"/>
      <c r="AF1" s="41"/>
      <c r="AG1" s="41"/>
      <c r="AH1" s="41"/>
      <c r="AI1" s="41"/>
      <c r="AJ1" s="41"/>
      <c r="AK1" s="41"/>
      <c r="AL1" s="41"/>
      <c r="AM1" s="41"/>
      <c r="AN1" s="41"/>
      <c r="AO1" s="41"/>
      <c r="AP1" s="41"/>
      <c r="AR1" s="40">
        <v>3</v>
      </c>
      <c r="AS1" s="41"/>
      <c r="AT1" s="41"/>
      <c r="AU1" s="41"/>
      <c r="AV1" s="41"/>
      <c r="AW1" s="41"/>
      <c r="AX1" s="41"/>
      <c r="AY1" s="41"/>
      <c r="AZ1" s="41"/>
      <c r="BA1" s="41"/>
      <c r="BB1" s="41"/>
      <c r="BC1" s="41"/>
      <c r="BD1" s="41"/>
      <c r="BF1" s="40">
        <v>4</v>
      </c>
      <c r="BG1" s="41"/>
      <c r="BH1" s="41"/>
      <c r="BI1" s="41"/>
      <c r="BJ1" s="41"/>
      <c r="BK1" s="41"/>
      <c r="BL1" s="41"/>
      <c r="BM1" s="41"/>
      <c r="BN1" s="41"/>
      <c r="BO1" s="41"/>
      <c r="BP1" s="41"/>
      <c r="BQ1" s="41"/>
      <c r="BR1" s="41"/>
      <c r="BT1" s="40">
        <v>5</v>
      </c>
      <c r="BU1" s="41"/>
      <c r="BV1" s="41"/>
      <c r="BW1" s="41"/>
      <c r="BX1" s="41"/>
      <c r="BY1" s="41"/>
      <c r="BZ1" s="41"/>
      <c r="CA1" s="41"/>
      <c r="CB1" s="41"/>
      <c r="CC1" s="41"/>
      <c r="CD1" s="41"/>
      <c r="CE1" s="41"/>
      <c r="CF1" s="41"/>
    </row>
    <row r="2" spans="1:84" ht="11.25" customHeight="1" thickBot="1">
      <c r="A2" s="40"/>
      <c r="B2" s="42"/>
      <c r="C2" s="81"/>
      <c r="D2" s="197" t="s">
        <v>29</v>
      </c>
      <c r="E2" s="197"/>
      <c r="F2" s="197"/>
      <c r="G2" s="197"/>
      <c r="H2" s="197"/>
      <c r="I2" s="197"/>
      <c r="J2" s="197"/>
      <c r="K2" s="197"/>
      <c r="L2" s="197"/>
      <c r="M2" s="197"/>
      <c r="N2" s="198"/>
      <c r="P2" s="42"/>
      <c r="Q2" s="81"/>
      <c r="R2" s="197" t="s">
        <v>29</v>
      </c>
      <c r="S2" s="197"/>
      <c r="T2" s="197"/>
      <c r="U2" s="197"/>
      <c r="V2" s="197"/>
      <c r="W2" s="197"/>
      <c r="X2" s="197"/>
      <c r="Y2" s="197"/>
      <c r="Z2" s="197"/>
      <c r="AA2" s="197"/>
      <c r="AB2" s="198"/>
      <c r="AD2" s="42"/>
      <c r="AE2" s="81"/>
      <c r="AF2" s="197" t="s">
        <v>29</v>
      </c>
      <c r="AG2" s="197"/>
      <c r="AH2" s="197"/>
      <c r="AI2" s="197"/>
      <c r="AJ2" s="197"/>
      <c r="AK2" s="197"/>
      <c r="AL2" s="197"/>
      <c r="AM2" s="197"/>
      <c r="AN2" s="197"/>
      <c r="AO2" s="197"/>
      <c r="AP2" s="198"/>
      <c r="AR2" s="42"/>
      <c r="AS2" s="81"/>
      <c r="AT2" s="197" t="s">
        <v>29</v>
      </c>
      <c r="AU2" s="197"/>
      <c r="AV2" s="197"/>
      <c r="AW2" s="197"/>
      <c r="AX2" s="197"/>
      <c r="AY2" s="197"/>
      <c r="AZ2" s="197"/>
      <c r="BA2" s="197"/>
      <c r="BB2" s="197"/>
      <c r="BC2" s="197"/>
      <c r="BD2" s="198"/>
      <c r="BF2" s="42"/>
      <c r="BG2" s="81"/>
      <c r="BH2" s="197" t="s">
        <v>29</v>
      </c>
      <c r="BI2" s="197"/>
      <c r="BJ2" s="197"/>
      <c r="BK2" s="197"/>
      <c r="BL2" s="197"/>
      <c r="BM2" s="197"/>
      <c r="BN2" s="197"/>
      <c r="BO2" s="197"/>
      <c r="BP2" s="197"/>
      <c r="BQ2" s="197"/>
      <c r="BR2" s="198"/>
      <c r="BT2" s="42"/>
      <c r="BU2" s="81"/>
      <c r="BV2" s="197" t="s">
        <v>29</v>
      </c>
      <c r="BW2" s="197"/>
      <c r="BX2" s="197"/>
      <c r="BY2" s="197"/>
      <c r="BZ2" s="197"/>
      <c r="CA2" s="197"/>
      <c r="CB2" s="197"/>
      <c r="CC2" s="197"/>
      <c r="CD2" s="197"/>
      <c r="CE2" s="197"/>
      <c r="CF2" s="198"/>
    </row>
    <row r="3" spans="1:84" ht="11.25" customHeight="1" thickTop="1">
      <c r="A3" s="40"/>
      <c r="B3" s="43"/>
      <c r="C3" s="199" t="s">
        <v>32</v>
      </c>
      <c r="D3" s="200"/>
      <c r="E3" s="200"/>
      <c r="F3" s="201"/>
      <c r="G3" s="199" t="s">
        <v>30</v>
      </c>
      <c r="H3" s="200"/>
      <c r="I3" s="200"/>
      <c r="J3" s="201"/>
      <c r="K3" s="199" t="s">
        <v>31</v>
      </c>
      <c r="L3" s="200"/>
      <c r="M3" s="200"/>
      <c r="N3" s="201"/>
      <c r="P3" s="43"/>
      <c r="Q3" s="199" t="str">
        <f>C3</f>
        <v>14 Customers</v>
      </c>
      <c r="R3" s="200" t="s">
        <v>32</v>
      </c>
      <c r="S3" s="200"/>
      <c r="T3" s="201"/>
      <c r="U3" s="199" t="str">
        <f>G3</f>
        <v>50 Customers</v>
      </c>
      <c r="V3" s="200" t="s">
        <v>30</v>
      </c>
      <c r="W3" s="200"/>
      <c r="X3" s="201"/>
      <c r="Y3" s="199" t="str">
        <f>K3</f>
        <v>100 Customers</v>
      </c>
      <c r="Z3" s="200" t="s">
        <v>31</v>
      </c>
      <c r="AA3" s="200"/>
      <c r="AB3" s="201"/>
      <c r="AD3" s="43"/>
      <c r="AE3" s="199" t="str">
        <f>Q3</f>
        <v>14 Customers</v>
      </c>
      <c r="AF3" s="200" t="s">
        <v>32</v>
      </c>
      <c r="AG3" s="200"/>
      <c r="AH3" s="201"/>
      <c r="AI3" s="199" t="str">
        <f>U3</f>
        <v>50 Customers</v>
      </c>
      <c r="AJ3" s="200" t="s">
        <v>30</v>
      </c>
      <c r="AK3" s="200"/>
      <c r="AL3" s="201"/>
      <c r="AM3" s="199" t="str">
        <f>Y3</f>
        <v>100 Customers</v>
      </c>
      <c r="AN3" s="200" t="s">
        <v>31</v>
      </c>
      <c r="AO3" s="200"/>
      <c r="AP3" s="201"/>
      <c r="AR3" s="43"/>
      <c r="AS3" s="199" t="str">
        <f>AE3</f>
        <v>14 Customers</v>
      </c>
      <c r="AT3" s="200" t="s">
        <v>32</v>
      </c>
      <c r="AU3" s="200"/>
      <c r="AV3" s="201"/>
      <c r="AW3" s="199" t="str">
        <f>AI3</f>
        <v>50 Customers</v>
      </c>
      <c r="AX3" s="200" t="s">
        <v>30</v>
      </c>
      <c r="AY3" s="200"/>
      <c r="AZ3" s="201"/>
      <c r="BA3" s="199" t="str">
        <f>AM3</f>
        <v>100 Customers</v>
      </c>
      <c r="BB3" s="200" t="s">
        <v>31</v>
      </c>
      <c r="BC3" s="200"/>
      <c r="BD3" s="201"/>
      <c r="BF3" s="43"/>
      <c r="BG3" s="199" t="str">
        <f>AS3</f>
        <v>14 Customers</v>
      </c>
      <c r="BH3" s="200" t="s">
        <v>32</v>
      </c>
      <c r="BI3" s="200"/>
      <c r="BJ3" s="201"/>
      <c r="BK3" s="199" t="str">
        <f>AW3</f>
        <v>50 Customers</v>
      </c>
      <c r="BL3" s="200" t="s">
        <v>30</v>
      </c>
      <c r="BM3" s="200"/>
      <c r="BN3" s="201"/>
      <c r="BO3" s="199" t="str">
        <f>BA3</f>
        <v>100 Customers</v>
      </c>
      <c r="BP3" s="200" t="s">
        <v>31</v>
      </c>
      <c r="BQ3" s="200"/>
      <c r="BR3" s="201"/>
      <c r="BT3" s="43"/>
      <c r="BU3" s="199" t="str">
        <f>BG3</f>
        <v>14 Customers</v>
      </c>
      <c r="BV3" s="200" t="s">
        <v>32</v>
      </c>
      <c r="BW3" s="200"/>
      <c r="BX3" s="201"/>
      <c r="BY3" s="199" t="str">
        <f>BK3</f>
        <v>50 Customers</v>
      </c>
      <c r="BZ3" s="200" t="s">
        <v>30</v>
      </c>
      <c r="CA3" s="200"/>
      <c r="CB3" s="201"/>
      <c r="CC3" s="199" t="str">
        <f>BO3</f>
        <v>100 Customers</v>
      </c>
      <c r="CD3" s="200" t="s">
        <v>31</v>
      </c>
      <c r="CE3" s="200"/>
      <c r="CF3" s="201"/>
    </row>
    <row r="4" spans="1:84" s="48" customFormat="1" ht="26.25" customHeight="1">
      <c r="A4" s="44"/>
      <c r="B4" s="45"/>
      <c r="C4" s="46" t="s">
        <v>40</v>
      </c>
      <c r="D4" s="46" t="s">
        <v>33</v>
      </c>
      <c r="E4" s="46" t="s">
        <v>34</v>
      </c>
      <c r="F4" s="47" t="s">
        <v>35</v>
      </c>
      <c r="G4" s="46" t="str">
        <f>C4</f>
        <v>H-ALNS
&lt;INI&gt;</v>
      </c>
      <c r="H4" s="46" t="str">
        <f t="shared" ref="H4:J4" si="0">D4</f>
        <v>H-ALNS
&lt;I-100&gt;</v>
      </c>
      <c r="I4" s="46" t="str">
        <f t="shared" si="0"/>
        <v>H-ALNS
&lt;I-500&gt;</v>
      </c>
      <c r="J4" s="47" t="str">
        <f t="shared" si="0"/>
        <v>H-ALNS
&lt;I-1000&gt;</v>
      </c>
      <c r="K4" s="46" t="str">
        <f>C4</f>
        <v>H-ALNS
&lt;INI&gt;</v>
      </c>
      <c r="L4" s="46" t="str">
        <f t="shared" ref="L4:N4" si="1">D4</f>
        <v>H-ALNS
&lt;I-100&gt;</v>
      </c>
      <c r="M4" s="46" t="str">
        <f t="shared" si="1"/>
        <v>H-ALNS
&lt;I-500&gt;</v>
      </c>
      <c r="N4" s="47" t="str">
        <f t="shared" si="1"/>
        <v>H-ALNS
&lt;I-1000&gt;</v>
      </c>
      <c r="P4" s="45"/>
      <c r="Q4" s="46" t="str">
        <f>C4</f>
        <v>H-ALNS
&lt;INI&gt;</v>
      </c>
      <c r="R4" s="46" t="str">
        <f t="shared" ref="R4:T4" si="2">D4</f>
        <v>H-ALNS
&lt;I-100&gt;</v>
      </c>
      <c r="S4" s="46" t="str">
        <f t="shared" si="2"/>
        <v>H-ALNS
&lt;I-500&gt;</v>
      </c>
      <c r="T4" s="47" t="str">
        <f t="shared" si="2"/>
        <v>H-ALNS
&lt;I-1000&gt;</v>
      </c>
      <c r="U4" s="46" t="str">
        <f>G4</f>
        <v>H-ALNS
&lt;INI&gt;</v>
      </c>
      <c r="V4" s="46" t="str">
        <f t="shared" ref="V4" si="3">H4</f>
        <v>H-ALNS
&lt;I-100&gt;</v>
      </c>
      <c r="W4" s="46" t="str">
        <f t="shared" ref="W4" si="4">I4</f>
        <v>H-ALNS
&lt;I-500&gt;</v>
      </c>
      <c r="X4" s="47" t="str">
        <f t="shared" ref="X4" si="5">J4</f>
        <v>H-ALNS
&lt;I-1000&gt;</v>
      </c>
      <c r="Y4" s="46" t="str">
        <f>K4</f>
        <v>H-ALNS
&lt;INI&gt;</v>
      </c>
      <c r="Z4" s="46" t="str">
        <f t="shared" ref="Z4" si="6">L4</f>
        <v>H-ALNS
&lt;I-100&gt;</v>
      </c>
      <c r="AA4" s="46" t="str">
        <f t="shared" ref="AA4" si="7">M4</f>
        <v>H-ALNS
&lt;I-500&gt;</v>
      </c>
      <c r="AB4" s="47" t="str">
        <f t="shared" ref="AB4" si="8">N4</f>
        <v>H-ALNS
&lt;I-1000&gt;</v>
      </c>
      <c r="AD4" s="45"/>
      <c r="AE4" s="46" t="str">
        <f>Q4</f>
        <v>H-ALNS
&lt;INI&gt;</v>
      </c>
      <c r="AF4" s="46" t="str">
        <f t="shared" ref="AF4" si="9">R4</f>
        <v>H-ALNS
&lt;I-100&gt;</v>
      </c>
      <c r="AG4" s="46" t="str">
        <f t="shared" ref="AG4" si="10">S4</f>
        <v>H-ALNS
&lt;I-500&gt;</v>
      </c>
      <c r="AH4" s="47" t="str">
        <f t="shared" ref="AH4" si="11">T4</f>
        <v>H-ALNS
&lt;I-1000&gt;</v>
      </c>
      <c r="AI4" s="46" t="str">
        <f>U4</f>
        <v>H-ALNS
&lt;INI&gt;</v>
      </c>
      <c r="AJ4" s="46" t="str">
        <f t="shared" ref="AJ4" si="12">V4</f>
        <v>H-ALNS
&lt;I-100&gt;</v>
      </c>
      <c r="AK4" s="46" t="str">
        <f t="shared" ref="AK4" si="13">W4</f>
        <v>H-ALNS
&lt;I-500&gt;</v>
      </c>
      <c r="AL4" s="47" t="str">
        <f t="shared" ref="AL4" si="14">X4</f>
        <v>H-ALNS
&lt;I-1000&gt;</v>
      </c>
      <c r="AM4" s="46" t="str">
        <f>Y4</f>
        <v>H-ALNS
&lt;INI&gt;</v>
      </c>
      <c r="AN4" s="46" t="str">
        <f t="shared" ref="AN4" si="15">Z4</f>
        <v>H-ALNS
&lt;I-100&gt;</v>
      </c>
      <c r="AO4" s="46" t="str">
        <f t="shared" ref="AO4" si="16">AA4</f>
        <v>H-ALNS
&lt;I-500&gt;</v>
      </c>
      <c r="AP4" s="47" t="str">
        <f t="shared" ref="AP4" si="17">AB4</f>
        <v>H-ALNS
&lt;I-1000&gt;</v>
      </c>
      <c r="AR4" s="45"/>
      <c r="AS4" s="46" t="str">
        <f>AE4</f>
        <v>H-ALNS
&lt;INI&gt;</v>
      </c>
      <c r="AT4" s="46" t="str">
        <f t="shared" ref="AT4" si="18">AF4</f>
        <v>H-ALNS
&lt;I-100&gt;</v>
      </c>
      <c r="AU4" s="46" t="str">
        <f t="shared" ref="AU4" si="19">AG4</f>
        <v>H-ALNS
&lt;I-500&gt;</v>
      </c>
      <c r="AV4" s="47" t="str">
        <f t="shared" ref="AV4" si="20">AH4</f>
        <v>H-ALNS
&lt;I-1000&gt;</v>
      </c>
      <c r="AW4" s="46" t="str">
        <f>AI4</f>
        <v>H-ALNS
&lt;INI&gt;</v>
      </c>
      <c r="AX4" s="46" t="str">
        <f t="shared" ref="AX4" si="21">AJ4</f>
        <v>H-ALNS
&lt;I-100&gt;</v>
      </c>
      <c r="AY4" s="46" t="str">
        <f t="shared" ref="AY4" si="22">AK4</f>
        <v>H-ALNS
&lt;I-500&gt;</v>
      </c>
      <c r="AZ4" s="47" t="str">
        <f t="shared" ref="AZ4" si="23">AL4</f>
        <v>H-ALNS
&lt;I-1000&gt;</v>
      </c>
      <c r="BA4" s="46" t="str">
        <f>AM4</f>
        <v>H-ALNS
&lt;INI&gt;</v>
      </c>
      <c r="BB4" s="46" t="str">
        <f t="shared" ref="BB4" si="24">AN4</f>
        <v>H-ALNS
&lt;I-100&gt;</v>
      </c>
      <c r="BC4" s="46" t="str">
        <f t="shared" ref="BC4" si="25">AO4</f>
        <v>H-ALNS
&lt;I-500&gt;</v>
      </c>
      <c r="BD4" s="47" t="str">
        <f t="shared" ref="BD4" si="26">AP4</f>
        <v>H-ALNS
&lt;I-1000&gt;</v>
      </c>
      <c r="BF4" s="45"/>
      <c r="BG4" s="46" t="str">
        <f>AS4</f>
        <v>H-ALNS
&lt;INI&gt;</v>
      </c>
      <c r="BH4" s="46" t="str">
        <f t="shared" ref="BH4" si="27">AT4</f>
        <v>H-ALNS
&lt;I-100&gt;</v>
      </c>
      <c r="BI4" s="46" t="str">
        <f t="shared" ref="BI4" si="28">AU4</f>
        <v>H-ALNS
&lt;I-500&gt;</v>
      </c>
      <c r="BJ4" s="47" t="str">
        <f t="shared" ref="BJ4" si="29">AV4</f>
        <v>H-ALNS
&lt;I-1000&gt;</v>
      </c>
      <c r="BK4" s="46" t="str">
        <f>AW4</f>
        <v>H-ALNS
&lt;INI&gt;</v>
      </c>
      <c r="BL4" s="46" t="str">
        <f t="shared" ref="BL4" si="30">AX4</f>
        <v>H-ALNS
&lt;I-100&gt;</v>
      </c>
      <c r="BM4" s="46" t="str">
        <f t="shared" ref="BM4" si="31">AY4</f>
        <v>H-ALNS
&lt;I-500&gt;</v>
      </c>
      <c r="BN4" s="47" t="str">
        <f t="shared" ref="BN4" si="32">AZ4</f>
        <v>H-ALNS
&lt;I-1000&gt;</v>
      </c>
      <c r="BO4" s="46" t="str">
        <f>BA4</f>
        <v>H-ALNS
&lt;INI&gt;</v>
      </c>
      <c r="BP4" s="46" t="str">
        <f t="shared" ref="BP4" si="33">BB4</f>
        <v>H-ALNS
&lt;I-100&gt;</v>
      </c>
      <c r="BQ4" s="46" t="str">
        <f t="shared" ref="BQ4" si="34">BC4</f>
        <v>H-ALNS
&lt;I-500&gt;</v>
      </c>
      <c r="BR4" s="47" t="str">
        <f t="shared" ref="BR4" si="35">BD4</f>
        <v>H-ALNS
&lt;I-1000&gt;</v>
      </c>
      <c r="BT4" s="45"/>
      <c r="BU4" s="46" t="str">
        <f>BG4</f>
        <v>H-ALNS
&lt;INI&gt;</v>
      </c>
      <c r="BV4" s="46" t="str">
        <f t="shared" ref="BV4" si="36">BH4</f>
        <v>H-ALNS
&lt;I-100&gt;</v>
      </c>
      <c r="BW4" s="46" t="str">
        <f t="shared" ref="BW4" si="37">BI4</f>
        <v>H-ALNS
&lt;I-500&gt;</v>
      </c>
      <c r="BX4" s="47" t="str">
        <f t="shared" ref="BX4" si="38">BJ4</f>
        <v>H-ALNS
&lt;I-1000&gt;</v>
      </c>
      <c r="BY4" s="46" t="str">
        <f>BK4</f>
        <v>H-ALNS
&lt;INI&gt;</v>
      </c>
      <c r="BZ4" s="46" t="str">
        <f t="shared" ref="BZ4" si="39">BL4</f>
        <v>H-ALNS
&lt;I-100&gt;</v>
      </c>
      <c r="CA4" s="46" t="str">
        <f t="shared" ref="CA4" si="40">BM4</f>
        <v>H-ALNS
&lt;I-500&gt;</v>
      </c>
      <c r="CB4" s="47" t="str">
        <f t="shared" ref="CB4" si="41">BN4</f>
        <v>H-ALNS
&lt;I-1000&gt;</v>
      </c>
      <c r="CC4" s="46" t="str">
        <f>BO4</f>
        <v>H-ALNS
&lt;INI&gt;</v>
      </c>
      <c r="CD4" s="46" t="str">
        <f t="shared" ref="CD4" si="42">BP4</f>
        <v>H-ALNS
&lt;I-100&gt;</v>
      </c>
      <c r="CE4" s="46" t="str">
        <f t="shared" ref="CE4" si="43">BQ4</f>
        <v>H-ALNS
&lt;I-500&gt;</v>
      </c>
      <c r="CF4" s="47" t="str">
        <f t="shared" ref="CF4" si="44">BR4</f>
        <v>H-ALNS
&lt;I-1000&gt;</v>
      </c>
    </row>
    <row r="5" spans="1:84" ht="12.75" customHeight="1">
      <c r="A5" s="40"/>
      <c r="B5" s="49">
        <v>1</v>
      </c>
      <c r="C5" s="50">
        <f t="shared" ref="C5:C36" si="45">AVERAGE(Q5,AE5,AS5,BG5,BU5)</f>
        <v>1.5311606</v>
      </c>
      <c r="D5" s="50">
        <f t="shared" ref="D5:D36" si="46">AVERAGE(R5,AF5,AT5,BH5,BV5)</f>
        <v>2.4443438399999997</v>
      </c>
      <c r="E5" s="50">
        <f t="shared" ref="E5:N20" si="47">AVERAGE(S5,AG5,AU5,BI5,BW5)</f>
        <v>5.3339240199999995</v>
      </c>
      <c r="F5" s="51">
        <f t="shared" si="47"/>
        <v>8.7790124399999989</v>
      </c>
      <c r="G5" s="50">
        <f t="shared" si="47"/>
        <v>7.6925843999999994</v>
      </c>
      <c r="H5" s="50">
        <f t="shared" si="47"/>
        <v>14.936268160000001</v>
      </c>
      <c r="I5" s="50">
        <f t="shared" si="47"/>
        <v>43.23952594</v>
      </c>
      <c r="J5" s="51">
        <f t="shared" si="47"/>
        <v>73.156321340000005</v>
      </c>
      <c r="K5" s="50">
        <f t="shared" si="47"/>
        <v>29.361211960000002</v>
      </c>
      <c r="L5" s="50">
        <f t="shared" si="47"/>
        <v>62.211215460000005</v>
      </c>
      <c r="M5" s="50">
        <f t="shared" si="47"/>
        <v>196.73969184000001</v>
      </c>
      <c r="N5" s="51">
        <f t="shared" si="47"/>
        <v>360.08824132000001</v>
      </c>
      <c r="P5" s="49">
        <v>1</v>
      </c>
      <c r="Q5" s="50">
        <v>1.7161834</v>
      </c>
      <c r="R5" s="50">
        <v>2.5293605000000001</v>
      </c>
      <c r="S5" s="50">
        <v>5.2753844000000001</v>
      </c>
      <c r="T5" s="51">
        <v>8.2839723999999997</v>
      </c>
      <c r="U5" s="50">
        <v>7.3230740000000001</v>
      </c>
      <c r="V5" s="50">
        <v>14.703526200000001</v>
      </c>
      <c r="W5" s="50">
        <v>43.0633689</v>
      </c>
      <c r="X5" s="51">
        <v>75.343159499999999</v>
      </c>
      <c r="Y5" s="50">
        <v>28.228294900000002</v>
      </c>
      <c r="Z5" s="50">
        <v>65.768093399999998</v>
      </c>
      <c r="AA5" s="50">
        <v>199.88867070000001</v>
      </c>
      <c r="AB5" s="51">
        <v>377.01220230000001</v>
      </c>
      <c r="AD5" s="49">
        <v>1</v>
      </c>
      <c r="AE5" s="50">
        <v>1.5227071999999999</v>
      </c>
      <c r="AF5" s="50">
        <v>2.7731102000000001</v>
      </c>
      <c r="AG5" s="50">
        <v>5.7823767999999998</v>
      </c>
      <c r="AH5" s="51">
        <v>10.282724200000001</v>
      </c>
      <c r="AI5" s="50">
        <v>8.8571276000000001</v>
      </c>
      <c r="AJ5" s="50">
        <v>16.109414099999999</v>
      </c>
      <c r="AK5" s="50">
        <v>40.640207599999997</v>
      </c>
      <c r="AL5" s="51">
        <v>67.566451599999994</v>
      </c>
      <c r="AM5" s="50">
        <v>30.7253902</v>
      </c>
      <c r="AN5" s="50">
        <v>71.268142100000006</v>
      </c>
      <c r="AO5" s="50">
        <v>204.40946400000001</v>
      </c>
      <c r="AP5" s="51">
        <v>372.85980619999998</v>
      </c>
      <c r="AR5" s="49">
        <v>1</v>
      </c>
      <c r="AS5" s="50">
        <v>1.4644687999999999</v>
      </c>
      <c r="AT5" s="50">
        <v>2.4306733999999999</v>
      </c>
      <c r="AU5" s="50">
        <v>6.0267303999999999</v>
      </c>
      <c r="AV5" s="51">
        <v>9.7503928000000002</v>
      </c>
      <c r="AW5" s="50">
        <v>6.8679636000000004</v>
      </c>
      <c r="AX5" s="50">
        <v>13.9332552</v>
      </c>
      <c r="AY5" s="50">
        <v>44.647990700000001</v>
      </c>
      <c r="AZ5" s="51">
        <v>70.162016399999999</v>
      </c>
      <c r="BA5" s="50">
        <v>27.491015699999998</v>
      </c>
      <c r="BB5" s="50">
        <v>53.8803895</v>
      </c>
      <c r="BC5" s="50">
        <v>186.82029890000001</v>
      </c>
      <c r="BD5" s="51">
        <v>359.51546630000001</v>
      </c>
      <c r="BF5" s="49">
        <v>1</v>
      </c>
      <c r="BG5" s="50">
        <v>1.4379846999999999</v>
      </c>
      <c r="BH5" s="50">
        <v>2.1560074999999999</v>
      </c>
      <c r="BI5" s="50">
        <v>4.6159489000000002</v>
      </c>
      <c r="BJ5" s="51">
        <v>7.7174285999999999</v>
      </c>
      <c r="BK5" s="50">
        <v>8.4914328000000001</v>
      </c>
      <c r="BL5" s="50">
        <v>15.423636999999999</v>
      </c>
      <c r="BM5" s="50">
        <v>40.853558999999997</v>
      </c>
      <c r="BN5" s="51">
        <v>78.287403800000007</v>
      </c>
      <c r="BO5" s="50">
        <v>30.555795199999999</v>
      </c>
      <c r="BP5" s="50">
        <v>59.786376699999998</v>
      </c>
      <c r="BQ5" s="50">
        <v>193.17103710000001</v>
      </c>
      <c r="BR5" s="51">
        <v>315.3525841</v>
      </c>
      <c r="BT5" s="49">
        <v>1</v>
      </c>
      <c r="BU5" s="50">
        <v>1.5144588999999999</v>
      </c>
      <c r="BV5" s="50">
        <v>2.3325676</v>
      </c>
      <c r="BW5" s="50">
        <v>4.9691796000000004</v>
      </c>
      <c r="BX5" s="51">
        <v>7.8605441999999996</v>
      </c>
      <c r="BY5" s="50">
        <v>6.923324</v>
      </c>
      <c r="BZ5" s="50">
        <v>14.511508299999999</v>
      </c>
      <c r="CA5" s="50">
        <v>46.992503499999998</v>
      </c>
      <c r="CB5" s="51">
        <v>74.422575399999999</v>
      </c>
      <c r="CC5" s="50">
        <v>29.805563800000002</v>
      </c>
      <c r="CD5" s="50">
        <v>60.353075599999997</v>
      </c>
      <c r="CE5" s="50">
        <v>199.40898849999999</v>
      </c>
      <c r="CF5" s="51">
        <v>375.70114769999998</v>
      </c>
    </row>
    <row r="6" spans="1:84" ht="12.75" customHeight="1">
      <c r="A6" s="40"/>
      <c r="B6" s="52">
        <v>2</v>
      </c>
      <c r="C6" s="53">
        <f t="shared" si="45"/>
        <v>1.4538988200000003</v>
      </c>
      <c r="D6" s="53">
        <f t="shared" si="46"/>
        <v>2.1203539600000001</v>
      </c>
      <c r="E6" s="53">
        <f t="shared" si="47"/>
        <v>4.9080629</v>
      </c>
      <c r="F6" s="54">
        <f t="shared" si="47"/>
        <v>8.6148675399999988</v>
      </c>
      <c r="G6" s="53">
        <f t="shared" si="47"/>
        <v>6.7254982800000009</v>
      </c>
      <c r="H6" s="53">
        <f t="shared" si="47"/>
        <v>13.6690953</v>
      </c>
      <c r="I6" s="53">
        <f t="shared" si="47"/>
        <v>36.417499939999999</v>
      </c>
      <c r="J6" s="54">
        <f t="shared" si="47"/>
        <v>64.97019628000001</v>
      </c>
      <c r="K6" s="53">
        <f t="shared" si="47"/>
        <v>29.070833480000005</v>
      </c>
      <c r="L6" s="53">
        <f t="shared" si="47"/>
        <v>60.607617439999999</v>
      </c>
      <c r="M6" s="53">
        <f t="shared" si="47"/>
        <v>188.86251030000003</v>
      </c>
      <c r="N6" s="54">
        <f t="shared" si="47"/>
        <v>342.33655954</v>
      </c>
      <c r="P6" s="52">
        <v>2</v>
      </c>
      <c r="Q6" s="53">
        <v>1.4355746</v>
      </c>
      <c r="R6" s="53">
        <v>2.0747315</v>
      </c>
      <c r="S6" s="53">
        <v>5.9530107000000001</v>
      </c>
      <c r="T6" s="54">
        <v>11.529650200000001</v>
      </c>
      <c r="U6" s="53">
        <v>6.6731704000000001</v>
      </c>
      <c r="V6" s="53">
        <v>15.0699831</v>
      </c>
      <c r="W6" s="53">
        <v>37.603956599999997</v>
      </c>
      <c r="X6" s="54">
        <v>67.2748366</v>
      </c>
      <c r="Y6" s="53">
        <v>29.660224899999999</v>
      </c>
      <c r="Z6" s="53">
        <v>72.327788499999997</v>
      </c>
      <c r="AA6" s="53">
        <v>222.42359210000001</v>
      </c>
      <c r="AB6" s="54">
        <v>423.37414330000001</v>
      </c>
      <c r="AD6" s="52">
        <v>2</v>
      </c>
      <c r="AE6" s="53">
        <v>1.419829</v>
      </c>
      <c r="AF6" s="53">
        <v>2.2409747000000002</v>
      </c>
      <c r="AG6" s="53">
        <v>4.8508455000000001</v>
      </c>
      <c r="AH6" s="54">
        <v>8.0011592999999994</v>
      </c>
      <c r="AI6" s="53">
        <v>6.7687277999999997</v>
      </c>
      <c r="AJ6" s="53">
        <v>13.348901</v>
      </c>
      <c r="AK6" s="53">
        <v>34.205713199999998</v>
      </c>
      <c r="AL6" s="54">
        <v>67.504237799999999</v>
      </c>
      <c r="AM6" s="53">
        <v>28.660617200000001</v>
      </c>
      <c r="AN6" s="53">
        <v>50.7495555</v>
      </c>
      <c r="AO6" s="53">
        <v>153.32411210000001</v>
      </c>
      <c r="AP6" s="54">
        <v>300.14847049999997</v>
      </c>
      <c r="AR6" s="52">
        <v>2</v>
      </c>
      <c r="AS6" s="53">
        <v>1.3242403</v>
      </c>
      <c r="AT6" s="53">
        <v>1.7936449999999999</v>
      </c>
      <c r="AU6" s="53">
        <v>4.1480246000000003</v>
      </c>
      <c r="AV6" s="54">
        <v>7.6991436000000002</v>
      </c>
      <c r="AW6" s="53">
        <v>6.8606255000000003</v>
      </c>
      <c r="AX6" s="53">
        <v>14.3528646</v>
      </c>
      <c r="AY6" s="53">
        <v>38.694564499999998</v>
      </c>
      <c r="AZ6" s="54">
        <v>71.167234899999997</v>
      </c>
      <c r="BA6" s="53">
        <v>29.010475</v>
      </c>
      <c r="BB6" s="53">
        <v>60.245994099999997</v>
      </c>
      <c r="BC6" s="53">
        <v>196.07029850000001</v>
      </c>
      <c r="BD6" s="54">
        <v>352.54300189999998</v>
      </c>
      <c r="BF6" s="52">
        <v>2</v>
      </c>
      <c r="BG6" s="53">
        <v>1.3258897000000001</v>
      </c>
      <c r="BH6" s="53">
        <v>2.0902938</v>
      </c>
      <c r="BI6" s="53">
        <v>4.8728759999999998</v>
      </c>
      <c r="BJ6" s="54">
        <v>7.8721527</v>
      </c>
      <c r="BK6" s="53">
        <v>7.0458160999999997</v>
      </c>
      <c r="BL6" s="53">
        <v>13.982787699999999</v>
      </c>
      <c r="BM6" s="53">
        <v>38.696235100000003</v>
      </c>
      <c r="BN6" s="54">
        <v>61.029380500000002</v>
      </c>
      <c r="BO6" s="53">
        <v>28.809633000000002</v>
      </c>
      <c r="BP6" s="53">
        <v>54.253931100000003</v>
      </c>
      <c r="BQ6" s="53">
        <v>181.09982099999999</v>
      </c>
      <c r="BR6" s="54">
        <v>321.65779750000002</v>
      </c>
      <c r="BT6" s="52">
        <v>2</v>
      </c>
      <c r="BU6" s="53">
        <v>1.7639605</v>
      </c>
      <c r="BV6" s="53">
        <v>2.4021248000000002</v>
      </c>
      <c r="BW6" s="53">
        <v>4.7155576999999997</v>
      </c>
      <c r="BX6" s="54">
        <v>7.9722318999999997</v>
      </c>
      <c r="BY6" s="53">
        <v>6.2791515999999996</v>
      </c>
      <c r="BZ6" s="53">
        <v>11.590940099999999</v>
      </c>
      <c r="CA6" s="53">
        <v>32.887030299999999</v>
      </c>
      <c r="CB6" s="54">
        <v>57.875291599999997</v>
      </c>
      <c r="CC6" s="53">
        <v>29.2132173</v>
      </c>
      <c r="CD6" s="53">
        <v>65.460818000000003</v>
      </c>
      <c r="CE6" s="53">
        <v>191.3947278</v>
      </c>
      <c r="CF6" s="54">
        <v>313.9593845</v>
      </c>
    </row>
    <row r="7" spans="1:84" ht="12.75" customHeight="1">
      <c r="A7" s="40"/>
      <c r="B7" s="52">
        <v>3</v>
      </c>
      <c r="C7" s="53">
        <f t="shared" si="45"/>
        <v>1.5592024600000003</v>
      </c>
      <c r="D7" s="53">
        <f t="shared" si="46"/>
        <v>2.3327359400000001</v>
      </c>
      <c r="E7" s="53">
        <f t="shared" si="47"/>
        <v>4.9383505400000001</v>
      </c>
      <c r="F7" s="54">
        <f t="shared" si="47"/>
        <v>9.3111449599999982</v>
      </c>
      <c r="G7" s="53">
        <f t="shared" si="47"/>
        <v>6.5311742199999996</v>
      </c>
      <c r="H7" s="53">
        <f t="shared" si="47"/>
        <v>11.970841099999999</v>
      </c>
      <c r="I7" s="53">
        <f t="shared" si="47"/>
        <v>33.788786520000002</v>
      </c>
      <c r="J7" s="54">
        <f t="shared" si="47"/>
        <v>58.666277979999997</v>
      </c>
      <c r="K7" s="53">
        <f t="shared" si="47"/>
        <v>27.129934279999997</v>
      </c>
      <c r="L7" s="53">
        <f t="shared" si="47"/>
        <v>54.179897519999997</v>
      </c>
      <c r="M7" s="53">
        <f t="shared" si="47"/>
        <v>171.85006278</v>
      </c>
      <c r="N7" s="54">
        <f t="shared" si="47"/>
        <v>315.74110989999997</v>
      </c>
      <c r="P7" s="52">
        <v>3</v>
      </c>
      <c r="Q7" s="53">
        <v>1.9276438</v>
      </c>
      <c r="R7" s="53">
        <v>2.9381035</v>
      </c>
      <c r="S7" s="53">
        <v>5.4456157999999997</v>
      </c>
      <c r="T7" s="54">
        <v>11.304862699999999</v>
      </c>
      <c r="U7" s="53">
        <v>6.7508604999999999</v>
      </c>
      <c r="V7" s="53">
        <v>12.013419499999999</v>
      </c>
      <c r="W7" s="53">
        <v>33.490942500000003</v>
      </c>
      <c r="X7" s="54">
        <v>58.754677999999998</v>
      </c>
      <c r="Y7" s="53">
        <v>27.170513499999998</v>
      </c>
      <c r="Z7" s="53">
        <v>64.919983400000007</v>
      </c>
      <c r="AA7" s="53">
        <v>212.00844180000001</v>
      </c>
      <c r="AB7" s="54">
        <v>389.91972720000001</v>
      </c>
      <c r="AD7" s="52">
        <v>3</v>
      </c>
      <c r="AE7" s="53">
        <v>1.2537450000000001</v>
      </c>
      <c r="AF7" s="53">
        <v>1.9470022</v>
      </c>
      <c r="AG7" s="53">
        <v>4.7716586000000003</v>
      </c>
      <c r="AH7" s="54">
        <v>9.1792286000000001</v>
      </c>
      <c r="AI7" s="53">
        <v>6.1472413000000001</v>
      </c>
      <c r="AJ7" s="53">
        <v>10.0742496</v>
      </c>
      <c r="AK7" s="53">
        <v>30.475751200000001</v>
      </c>
      <c r="AL7" s="54">
        <v>54.089705500000001</v>
      </c>
      <c r="AM7" s="53">
        <v>25.6316515</v>
      </c>
      <c r="AN7" s="53">
        <v>50.231436100000003</v>
      </c>
      <c r="AO7" s="53">
        <v>159.9289158</v>
      </c>
      <c r="AP7" s="54">
        <v>293.17432179999997</v>
      </c>
      <c r="AR7" s="52">
        <v>3</v>
      </c>
      <c r="AS7" s="53">
        <v>1.5807084</v>
      </c>
      <c r="AT7" s="53">
        <v>2.2731754999999998</v>
      </c>
      <c r="AU7" s="53">
        <v>5.1943469999999996</v>
      </c>
      <c r="AV7" s="54">
        <v>9.6880948999999994</v>
      </c>
      <c r="AW7" s="53">
        <v>6.6090194999999996</v>
      </c>
      <c r="AX7" s="53">
        <v>13.7287479</v>
      </c>
      <c r="AY7" s="53">
        <v>36.2933448</v>
      </c>
      <c r="AZ7" s="54">
        <v>62.479897800000003</v>
      </c>
      <c r="BA7" s="53">
        <v>28.332969899999998</v>
      </c>
      <c r="BB7" s="53">
        <v>59.698810799999997</v>
      </c>
      <c r="BC7" s="53">
        <v>175.4258102</v>
      </c>
      <c r="BD7" s="54">
        <v>321.42254279999997</v>
      </c>
      <c r="BF7" s="52">
        <v>3</v>
      </c>
      <c r="BG7" s="53">
        <v>1.3932062999999999</v>
      </c>
      <c r="BH7" s="53">
        <v>2.1741636999999998</v>
      </c>
      <c r="BI7" s="53">
        <v>4.3926129999999999</v>
      </c>
      <c r="BJ7" s="54">
        <v>8.3220124000000002</v>
      </c>
      <c r="BK7" s="53">
        <v>6.7799205999999996</v>
      </c>
      <c r="BL7" s="53">
        <v>12.837767299999999</v>
      </c>
      <c r="BM7" s="53">
        <v>35.444127100000003</v>
      </c>
      <c r="BN7" s="54">
        <v>59.5856596</v>
      </c>
      <c r="BO7" s="53">
        <v>27.368320199999999</v>
      </c>
      <c r="BP7" s="53">
        <v>51.844900899999999</v>
      </c>
      <c r="BQ7" s="53">
        <v>156.01473809999999</v>
      </c>
      <c r="BR7" s="54">
        <v>278.7490373</v>
      </c>
      <c r="BT7" s="52">
        <v>3</v>
      </c>
      <c r="BU7" s="53">
        <v>1.6407088000000001</v>
      </c>
      <c r="BV7" s="53">
        <v>2.3312347999999998</v>
      </c>
      <c r="BW7" s="53">
        <v>4.8875183</v>
      </c>
      <c r="BX7" s="54">
        <v>8.0615261999999994</v>
      </c>
      <c r="BY7" s="53">
        <v>6.3688292000000004</v>
      </c>
      <c r="BZ7" s="53">
        <v>11.2000212</v>
      </c>
      <c r="CA7" s="53">
        <v>33.239767000000001</v>
      </c>
      <c r="CB7" s="54">
        <v>58.421449000000003</v>
      </c>
      <c r="CC7" s="53">
        <v>27.146216299999999</v>
      </c>
      <c r="CD7" s="53">
        <v>44.204356400000002</v>
      </c>
      <c r="CE7" s="53">
        <v>155.87240800000001</v>
      </c>
      <c r="CF7" s="54">
        <v>295.43992040000001</v>
      </c>
    </row>
    <row r="8" spans="1:84" ht="12.75" customHeight="1">
      <c r="A8" s="40"/>
      <c r="B8" s="52">
        <v>4</v>
      </c>
      <c r="C8" s="53">
        <f t="shared" si="45"/>
        <v>1.6892497399999997</v>
      </c>
      <c r="D8" s="53">
        <f t="shared" si="46"/>
        <v>2.39242548</v>
      </c>
      <c r="E8" s="53">
        <f t="shared" si="47"/>
        <v>5.3285527000000004</v>
      </c>
      <c r="F8" s="54">
        <f t="shared" si="47"/>
        <v>8.9562212600000013</v>
      </c>
      <c r="G8" s="53">
        <f t="shared" si="47"/>
        <v>6.5383609800000002</v>
      </c>
      <c r="H8" s="53">
        <f t="shared" si="47"/>
        <v>11.522656139999999</v>
      </c>
      <c r="I8" s="53">
        <f t="shared" si="47"/>
        <v>31.09073016</v>
      </c>
      <c r="J8" s="54">
        <f t="shared" si="47"/>
        <v>56.42172412</v>
      </c>
      <c r="K8" s="53">
        <f t="shared" si="47"/>
        <v>26.208738040000004</v>
      </c>
      <c r="L8" s="53">
        <f t="shared" si="47"/>
        <v>57.201661100000003</v>
      </c>
      <c r="M8" s="53">
        <f t="shared" si="47"/>
        <v>167.53601996</v>
      </c>
      <c r="N8" s="54">
        <f t="shared" si="47"/>
        <v>304.92583020000001</v>
      </c>
      <c r="P8" s="52">
        <v>4</v>
      </c>
      <c r="Q8" s="53">
        <v>1.6888852999999999</v>
      </c>
      <c r="R8" s="53">
        <v>2.3927219000000002</v>
      </c>
      <c r="S8" s="53">
        <v>5.1209762000000003</v>
      </c>
      <c r="T8" s="54">
        <v>9.8002941000000003</v>
      </c>
      <c r="U8" s="53">
        <v>6.0467310000000003</v>
      </c>
      <c r="V8" s="53">
        <v>11.6029894</v>
      </c>
      <c r="W8" s="53">
        <v>33.579621699999997</v>
      </c>
      <c r="X8" s="54">
        <v>56.106281099999997</v>
      </c>
      <c r="Y8" s="53">
        <v>32.943132900000002</v>
      </c>
      <c r="Z8" s="53">
        <v>74.585216799999998</v>
      </c>
      <c r="AA8" s="53">
        <v>207.48279479999999</v>
      </c>
      <c r="AB8" s="54">
        <v>387.35923079999998</v>
      </c>
      <c r="AD8" s="52">
        <v>4</v>
      </c>
      <c r="AE8" s="53">
        <v>1.6945349000000001</v>
      </c>
      <c r="AF8" s="53">
        <v>2.5671672999999999</v>
      </c>
      <c r="AG8" s="53">
        <v>5.3116213999999999</v>
      </c>
      <c r="AH8" s="54">
        <v>9.1881567999999998</v>
      </c>
      <c r="AI8" s="53">
        <v>6.9665669000000001</v>
      </c>
      <c r="AJ8" s="53">
        <v>11.3033676</v>
      </c>
      <c r="AK8" s="53">
        <v>30.101263700000001</v>
      </c>
      <c r="AL8" s="54">
        <v>59.870951699999999</v>
      </c>
      <c r="AM8" s="53">
        <v>23.820411199999999</v>
      </c>
      <c r="AN8" s="53">
        <v>55.6524778</v>
      </c>
      <c r="AO8" s="53">
        <v>153.37529230000001</v>
      </c>
      <c r="AP8" s="54">
        <v>287.00994789999999</v>
      </c>
      <c r="AR8" s="52">
        <v>4</v>
      </c>
      <c r="AS8" s="53">
        <v>1.6054143000000001</v>
      </c>
      <c r="AT8" s="53">
        <v>2.0477414999999999</v>
      </c>
      <c r="AU8" s="53">
        <v>5.8139579000000001</v>
      </c>
      <c r="AV8" s="54">
        <v>9.1227703000000009</v>
      </c>
      <c r="AW8" s="53">
        <v>7.0360579000000003</v>
      </c>
      <c r="AX8" s="53">
        <v>12.4103923</v>
      </c>
      <c r="AY8" s="53">
        <v>32.521795599999997</v>
      </c>
      <c r="AZ8" s="54">
        <v>56.552885600000003</v>
      </c>
      <c r="BA8" s="53">
        <v>24.803889600000002</v>
      </c>
      <c r="BB8" s="53">
        <v>60.567520100000003</v>
      </c>
      <c r="BC8" s="53">
        <v>178.7882281</v>
      </c>
      <c r="BD8" s="54">
        <v>331.77477470000002</v>
      </c>
      <c r="BF8" s="52">
        <v>4</v>
      </c>
      <c r="BG8" s="53">
        <v>1.5810523000000001</v>
      </c>
      <c r="BH8" s="53">
        <v>2.2136643</v>
      </c>
      <c r="BI8" s="53">
        <v>5.4661923999999997</v>
      </c>
      <c r="BJ8" s="54">
        <v>9.0742963000000003</v>
      </c>
      <c r="BK8" s="53">
        <v>6.4491706999999998</v>
      </c>
      <c r="BL8" s="53">
        <v>12.398654499999999</v>
      </c>
      <c r="BM8" s="53">
        <v>31.757719999999999</v>
      </c>
      <c r="BN8" s="54">
        <v>55.070787699999997</v>
      </c>
      <c r="BO8" s="53">
        <v>24.4014183</v>
      </c>
      <c r="BP8" s="53">
        <v>48.242611799999999</v>
      </c>
      <c r="BQ8" s="53">
        <v>134.34453980000001</v>
      </c>
      <c r="BR8" s="54">
        <v>234.10498509999999</v>
      </c>
      <c r="BT8" s="52">
        <v>4</v>
      </c>
      <c r="BU8" s="53">
        <v>1.8763619</v>
      </c>
      <c r="BV8" s="53">
        <v>2.7408323999999999</v>
      </c>
      <c r="BW8" s="53">
        <v>4.9300155999999999</v>
      </c>
      <c r="BX8" s="54">
        <v>7.5955887999999998</v>
      </c>
      <c r="BY8" s="53">
        <v>6.1932783999999996</v>
      </c>
      <c r="BZ8" s="53">
        <v>9.8978769</v>
      </c>
      <c r="CA8" s="53">
        <v>27.493249800000001</v>
      </c>
      <c r="CB8" s="54">
        <v>54.507714499999999</v>
      </c>
      <c r="CC8" s="53">
        <v>25.074838199999999</v>
      </c>
      <c r="CD8" s="53">
        <v>46.960478999999999</v>
      </c>
      <c r="CE8" s="53">
        <v>163.68924480000001</v>
      </c>
      <c r="CF8" s="54">
        <v>284.38021250000003</v>
      </c>
    </row>
    <row r="9" spans="1:84" ht="12.75" customHeight="1">
      <c r="A9" s="40"/>
      <c r="B9" s="52">
        <v>5</v>
      </c>
      <c r="C9" s="53">
        <f t="shared" si="45"/>
        <v>1.54717474</v>
      </c>
      <c r="D9" s="53">
        <f t="shared" si="46"/>
        <v>2.0616677599999997</v>
      </c>
      <c r="E9" s="53">
        <f t="shared" si="47"/>
        <v>4.7126403999999997</v>
      </c>
      <c r="F9" s="54">
        <f t="shared" si="47"/>
        <v>9.1572344000000001</v>
      </c>
      <c r="G9" s="53">
        <f t="shared" si="47"/>
        <v>6.0367681200000005</v>
      </c>
      <c r="H9" s="53">
        <f t="shared" si="47"/>
        <v>10.447175400000001</v>
      </c>
      <c r="I9" s="53">
        <f t="shared" si="47"/>
        <v>29.164915220000001</v>
      </c>
      <c r="J9" s="54">
        <f t="shared" si="47"/>
        <v>51.430233900000005</v>
      </c>
      <c r="K9" s="53">
        <f t="shared" si="47"/>
        <v>26.53040094</v>
      </c>
      <c r="L9" s="53">
        <f t="shared" si="47"/>
        <v>51.39177694</v>
      </c>
      <c r="M9" s="53">
        <f t="shared" si="47"/>
        <v>159.39199495999998</v>
      </c>
      <c r="N9" s="54">
        <f t="shared" si="47"/>
        <v>294.35355898</v>
      </c>
      <c r="P9" s="52">
        <v>5</v>
      </c>
      <c r="Q9" s="53">
        <v>1.6667460999999999</v>
      </c>
      <c r="R9" s="53">
        <v>2.2300021000000001</v>
      </c>
      <c r="S9" s="53">
        <v>5.6195415000000004</v>
      </c>
      <c r="T9" s="54">
        <v>10.4512752</v>
      </c>
      <c r="U9" s="53">
        <v>6.2266547000000001</v>
      </c>
      <c r="V9" s="53">
        <v>9.9394223999999998</v>
      </c>
      <c r="W9" s="53">
        <v>28.554878599999999</v>
      </c>
      <c r="X9" s="54">
        <v>49.121542499999997</v>
      </c>
      <c r="Y9" s="53">
        <v>34.079660400000002</v>
      </c>
      <c r="Z9" s="53">
        <v>61.535086700000001</v>
      </c>
      <c r="AA9" s="53">
        <v>191.85934130000001</v>
      </c>
      <c r="AB9" s="54">
        <v>347.02253519999999</v>
      </c>
      <c r="AD9" s="52">
        <v>5</v>
      </c>
      <c r="AE9" s="53">
        <v>1.3556653000000001</v>
      </c>
      <c r="AF9" s="53">
        <v>1.9389509</v>
      </c>
      <c r="AG9" s="53">
        <v>3.6710470000000002</v>
      </c>
      <c r="AH9" s="54">
        <v>8.4956087</v>
      </c>
      <c r="AI9" s="53">
        <v>5.8469569999999997</v>
      </c>
      <c r="AJ9" s="53">
        <v>10.6332173</v>
      </c>
      <c r="AK9" s="53">
        <v>29.872716199999999</v>
      </c>
      <c r="AL9" s="54">
        <v>49.619157399999999</v>
      </c>
      <c r="AM9" s="53">
        <v>23.951971199999999</v>
      </c>
      <c r="AN9" s="53">
        <v>52.688009700000002</v>
      </c>
      <c r="AO9" s="53">
        <v>150.6885327</v>
      </c>
      <c r="AP9" s="54">
        <v>268.61645600000003</v>
      </c>
      <c r="AR9" s="52">
        <v>5</v>
      </c>
      <c r="AS9" s="53">
        <v>1.5188709</v>
      </c>
      <c r="AT9" s="53">
        <v>1.8757649000000001</v>
      </c>
      <c r="AU9" s="53">
        <v>5.7539692000000002</v>
      </c>
      <c r="AV9" s="54">
        <v>9.9069707999999999</v>
      </c>
      <c r="AW9" s="53">
        <v>6.1939463999999997</v>
      </c>
      <c r="AX9" s="53">
        <v>9.7930308999999998</v>
      </c>
      <c r="AY9" s="53">
        <v>25.619290700000001</v>
      </c>
      <c r="AZ9" s="54">
        <v>48.628549100000001</v>
      </c>
      <c r="BA9" s="53">
        <v>25.600189400000001</v>
      </c>
      <c r="BB9" s="53">
        <v>47.256580900000003</v>
      </c>
      <c r="BC9" s="53">
        <v>157.50065129999999</v>
      </c>
      <c r="BD9" s="54">
        <v>292.9680085</v>
      </c>
      <c r="BF9" s="52">
        <v>5</v>
      </c>
      <c r="BG9" s="53">
        <v>1.5417483999999999</v>
      </c>
      <c r="BH9" s="53">
        <v>2.1862973999999999</v>
      </c>
      <c r="BI9" s="53">
        <v>4.2194924</v>
      </c>
      <c r="BJ9" s="54">
        <v>8.4971429999999994</v>
      </c>
      <c r="BK9" s="53">
        <v>5.8844231999999996</v>
      </c>
      <c r="BL9" s="53">
        <v>10.9113256</v>
      </c>
      <c r="BM9" s="53">
        <v>30.705793</v>
      </c>
      <c r="BN9" s="54">
        <v>55.844547800000001</v>
      </c>
      <c r="BO9" s="53">
        <v>26.4703284</v>
      </c>
      <c r="BP9" s="53">
        <v>43.940476699999998</v>
      </c>
      <c r="BQ9" s="53">
        <v>128.51835879999999</v>
      </c>
      <c r="BR9" s="54">
        <v>249.2654454</v>
      </c>
      <c r="BT9" s="52">
        <v>5</v>
      </c>
      <c r="BU9" s="53">
        <v>1.6528430000000001</v>
      </c>
      <c r="BV9" s="53">
        <v>2.0773234999999999</v>
      </c>
      <c r="BW9" s="53">
        <v>4.2991519</v>
      </c>
      <c r="BX9" s="54">
        <v>8.4351742999999999</v>
      </c>
      <c r="BY9" s="53">
        <v>6.0318592999999998</v>
      </c>
      <c r="BZ9" s="53">
        <v>10.958880799999999</v>
      </c>
      <c r="CA9" s="53">
        <v>31.0718976</v>
      </c>
      <c r="CB9" s="54">
        <v>53.937372699999997</v>
      </c>
      <c r="CC9" s="53">
        <v>22.549855300000001</v>
      </c>
      <c r="CD9" s="53">
        <v>51.538730700000002</v>
      </c>
      <c r="CE9" s="53">
        <v>168.39309069999999</v>
      </c>
      <c r="CF9" s="54">
        <v>313.89534980000002</v>
      </c>
    </row>
    <row r="10" spans="1:84" ht="12.75" customHeight="1">
      <c r="A10" s="40"/>
      <c r="B10" s="52">
        <v>6</v>
      </c>
      <c r="C10" s="53">
        <f t="shared" si="45"/>
        <v>1.6865637599999999</v>
      </c>
      <c r="D10" s="53">
        <f t="shared" si="46"/>
        <v>2.4178877999999999</v>
      </c>
      <c r="E10" s="53">
        <f t="shared" si="47"/>
        <v>5.3188700400000002</v>
      </c>
      <c r="F10" s="54">
        <f t="shared" si="47"/>
        <v>9.1639875400000008</v>
      </c>
      <c r="G10" s="53">
        <f t="shared" si="47"/>
        <v>5.4786760599999997</v>
      </c>
      <c r="H10" s="53">
        <f t="shared" si="47"/>
        <v>9.9048031400000003</v>
      </c>
      <c r="I10" s="53">
        <f t="shared" si="47"/>
        <v>26.518651080000001</v>
      </c>
      <c r="J10" s="54">
        <f t="shared" si="47"/>
        <v>48.819032640000003</v>
      </c>
      <c r="K10" s="53">
        <f t="shared" si="47"/>
        <v>24.79955606</v>
      </c>
      <c r="L10" s="53">
        <f t="shared" si="47"/>
        <v>46.418945880000003</v>
      </c>
      <c r="M10" s="53">
        <f t="shared" si="47"/>
        <v>140.31940696000001</v>
      </c>
      <c r="N10" s="54">
        <f t="shared" si="47"/>
        <v>265.55625834</v>
      </c>
      <c r="P10" s="52">
        <v>6</v>
      </c>
      <c r="Q10" s="53">
        <v>2.0749916000000002</v>
      </c>
      <c r="R10" s="53">
        <v>2.5544025000000001</v>
      </c>
      <c r="S10" s="53">
        <v>5.8655225</v>
      </c>
      <c r="T10" s="54">
        <v>9.5407873999999993</v>
      </c>
      <c r="U10" s="53">
        <v>5.5691223000000001</v>
      </c>
      <c r="V10" s="53">
        <v>9.4589326000000007</v>
      </c>
      <c r="W10" s="53">
        <v>25.0003511</v>
      </c>
      <c r="X10" s="54">
        <v>48.155121899999997</v>
      </c>
      <c r="Y10" s="53">
        <v>25.429791699999999</v>
      </c>
      <c r="Z10" s="53">
        <v>44.762442700000001</v>
      </c>
      <c r="AA10" s="53">
        <v>147.58091429999999</v>
      </c>
      <c r="AB10" s="54">
        <v>299.00385460000001</v>
      </c>
      <c r="AD10" s="52">
        <v>6</v>
      </c>
      <c r="AE10" s="53">
        <v>1.8564833999999999</v>
      </c>
      <c r="AF10" s="53">
        <v>3.033229</v>
      </c>
      <c r="AG10" s="53">
        <v>5.3506691000000002</v>
      </c>
      <c r="AH10" s="54">
        <v>9.1646756000000007</v>
      </c>
      <c r="AI10" s="53">
        <v>5.1916897000000004</v>
      </c>
      <c r="AJ10" s="53">
        <v>9.8052195999999991</v>
      </c>
      <c r="AK10" s="53">
        <v>28.4138132</v>
      </c>
      <c r="AL10" s="54">
        <v>50.876654100000003</v>
      </c>
      <c r="AM10" s="53">
        <v>22.519612599999999</v>
      </c>
      <c r="AN10" s="53">
        <v>43.986949099999997</v>
      </c>
      <c r="AO10" s="53">
        <v>134.9026068</v>
      </c>
      <c r="AP10" s="54">
        <v>254.54572039999999</v>
      </c>
      <c r="AR10" s="52">
        <v>6</v>
      </c>
      <c r="AS10" s="53">
        <v>1.5235101</v>
      </c>
      <c r="AT10" s="53">
        <v>2.2002698000000001</v>
      </c>
      <c r="AU10" s="53">
        <v>4.6065972000000004</v>
      </c>
      <c r="AV10" s="54">
        <v>8.6805792000000004</v>
      </c>
      <c r="AW10" s="53">
        <v>5.5042688000000002</v>
      </c>
      <c r="AX10" s="53">
        <v>9.8528122000000007</v>
      </c>
      <c r="AY10" s="53">
        <v>24.8347449</v>
      </c>
      <c r="AZ10" s="54">
        <v>44.3561902</v>
      </c>
      <c r="BA10" s="53">
        <v>24.244020299999999</v>
      </c>
      <c r="BB10" s="53">
        <v>43.437550799999997</v>
      </c>
      <c r="BC10" s="53">
        <v>124.3211019</v>
      </c>
      <c r="BD10" s="54">
        <v>242.41706830000001</v>
      </c>
      <c r="BF10" s="52">
        <v>6</v>
      </c>
      <c r="BG10" s="53">
        <v>1.4657966</v>
      </c>
      <c r="BH10" s="53">
        <v>2.0985336999999999</v>
      </c>
      <c r="BI10" s="53">
        <v>5.4173494</v>
      </c>
      <c r="BJ10" s="54">
        <v>8.4323101999999999</v>
      </c>
      <c r="BK10" s="53">
        <v>5.5979704000000003</v>
      </c>
      <c r="BL10" s="53">
        <v>10.036390000000001</v>
      </c>
      <c r="BM10" s="53">
        <v>26.215378699999999</v>
      </c>
      <c r="BN10" s="54">
        <v>46.844008899999999</v>
      </c>
      <c r="BO10" s="53">
        <v>23.556027</v>
      </c>
      <c r="BP10" s="53">
        <v>45.052044299999999</v>
      </c>
      <c r="BQ10" s="53">
        <v>120.690726</v>
      </c>
      <c r="BR10" s="54">
        <v>236.96726390000001</v>
      </c>
      <c r="BT10" s="52">
        <v>6</v>
      </c>
      <c r="BU10" s="53">
        <v>1.5120370999999999</v>
      </c>
      <c r="BV10" s="53">
        <v>2.203004</v>
      </c>
      <c r="BW10" s="53">
        <v>5.3542120000000004</v>
      </c>
      <c r="BX10" s="54">
        <v>10.0015853</v>
      </c>
      <c r="BY10" s="53">
        <v>5.5303291000000003</v>
      </c>
      <c r="BZ10" s="53">
        <v>10.3706613</v>
      </c>
      <c r="CA10" s="53">
        <v>28.128967500000002</v>
      </c>
      <c r="CB10" s="54">
        <v>53.863188100000002</v>
      </c>
      <c r="CC10" s="53">
        <v>28.248328699999998</v>
      </c>
      <c r="CD10" s="53">
        <v>54.855742499999998</v>
      </c>
      <c r="CE10" s="53">
        <v>174.10168580000001</v>
      </c>
      <c r="CF10" s="54">
        <v>294.84738449999998</v>
      </c>
    </row>
    <row r="11" spans="1:84" ht="12.75" customHeight="1">
      <c r="A11" s="40"/>
      <c r="B11" s="52">
        <v>7</v>
      </c>
      <c r="C11" s="53">
        <f t="shared" si="45"/>
        <v>1.7576476200000002</v>
      </c>
      <c r="D11" s="53">
        <f t="shared" si="46"/>
        <v>2.3334674399999997</v>
      </c>
      <c r="E11" s="53">
        <f t="shared" si="47"/>
        <v>5.3130151600000008</v>
      </c>
      <c r="F11" s="54">
        <f t="shared" si="47"/>
        <v>9.0486480399999998</v>
      </c>
      <c r="G11" s="53">
        <f t="shared" si="47"/>
        <v>6.2872881799999991</v>
      </c>
      <c r="H11" s="53">
        <f t="shared" si="47"/>
        <v>11.03987942</v>
      </c>
      <c r="I11" s="53">
        <f t="shared" si="47"/>
        <v>29.50280944</v>
      </c>
      <c r="J11" s="54">
        <f t="shared" si="47"/>
        <v>51.853941559999996</v>
      </c>
      <c r="K11" s="53">
        <f t="shared" si="47"/>
        <v>25.806256839999996</v>
      </c>
      <c r="L11" s="53">
        <f t="shared" si="47"/>
        <v>51.566890139999998</v>
      </c>
      <c r="M11" s="53">
        <f t="shared" si="47"/>
        <v>146.06841918000001</v>
      </c>
      <c r="N11" s="54">
        <f t="shared" si="47"/>
        <v>259.94846178</v>
      </c>
      <c r="P11" s="52">
        <v>7</v>
      </c>
      <c r="Q11" s="53">
        <v>1.7440861000000001</v>
      </c>
      <c r="R11" s="53">
        <v>2.3283618000000001</v>
      </c>
      <c r="S11" s="53">
        <v>5.4986723</v>
      </c>
      <c r="T11" s="54">
        <v>9.9686819999999994</v>
      </c>
      <c r="U11" s="53">
        <v>6.0494914</v>
      </c>
      <c r="V11" s="53">
        <v>9.4956261000000008</v>
      </c>
      <c r="W11" s="53">
        <v>28.9442451</v>
      </c>
      <c r="X11" s="54">
        <v>54.321865699999996</v>
      </c>
      <c r="Y11" s="53">
        <v>30.938216400000002</v>
      </c>
      <c r="Z11" s="53">
        <v>59.880155899999998</v>
      </c>
      <c r="AA11" s="53">
        <v>159.08734620000001</v>
      </c>
      <c r="AB11" s="54">
        <v>286.08839549999999</v>
      </c>
      <c r="AD11" s="52">
        <v>7</v>
      </c>
      <c r="AE11" s="53">
        <v>2.0019292000000002</v>
      </c>
      <c r="AF11" s="53">
        <v>2.6136883000000002</v>
      </c>
      <c r="AG11" s="53">
        <v>6.2510963999999998</v>
      </c>
      <c r="AH11" s="54">
        <v>9.2706251000000002</v>
      </c>
      <c r="AI11" s="53">
        <v>6.1027221999999997</v>
      </c>
      <c r="AJ11" s="53">
        <v>11.114572600000001</v>
      </c>
      <c r="AK11" s="53">
        <v>31.892994699999999</v>
      </c>
      <c r="AL11" s="54">
        <v>52.983384399999998</v>
      </c>
      <c r="AM11" s="53">
        <v>21.766121099999999</v>
      </c>
      <c r="AN11" s="53">
        <v>49.200266200000002</v>
      </c>
      <c r="AO11" s="53">
        <v>148.1148997</v>
      </c>
      <c r="AP11" s="54">
        <v>250.84548760000001</v>
      </c>
      <c r="AR11" s="52">
        <v>7</v>
      </c>
      <c r="AS11" s="53">
        <v>1.8725273</v>
      </c>
      <c r="AT11" s="53">
        <v>2.3676157</v>
      </c>
      <c r="AU11" s="53">
        <v>4.2988423999999998</v>
      </c>
      <c r="AV11" s="54">
        <v>8.0477054999999993</v>
      </c>
      <c r="AW11" s="53">
        <v>6.5861939999999999</v>
      </c>
      <c r="AX11" s="53">
        <v>12.464172899999999</v>
      </c>
      <c r="AY11" s="53">
        <v>30.203613300000001</v>
      </c>
      <c r="AZ11" s="54">
        <v>51.657080700000002</v>
      </c>
      <c r="BA11" s="53">
        <v>23.008557199999998</v>
      </c>
      <c r="BB11" s="53">
        <v>45.980644099999999</v>
      </c>
      <c r="BC11" s="53">
        <v>136.76426939999999</v>
      </c>
      <c r="BD11" s="54">
        <v>250.34234459999999</v>
      </c>
      <c r="BF11" s="52">
        <v>7</v>
      </c>
      <c r="BG11" s="53">
        <v>1.485206</v>
      </c>
      <c r="BH11" s="53">
        <v>2.0897532999999999</v>
      </c>
      <c r="BI11" s="53">
        <v>4.8770971999999997</v>
      </c>
      <c r="BJ11" s="54">
        <v>8.3635272000000001</v>
      </c>
      <c r="BK11" s="53">
        <v>6.4458361999999996</v>
      </c>
      <c r="BL11" s="53">
        <v>10.775420799999999</v>
      </c>
      <c r="BM11" s="53">
        <v>27.662861299999999</v>
      </c>
      <c r="BN11" s="54">
        <v>48.021842700000001</v>
      </c>
      <c r="BO11" s="53">
        <v>23.7012958</v>
      </c>
      <c r="BP11" s="53">
        <v>46.230650199999999</v>
      </c>
      <c r="BQ11" s="53">
        <v>121.85824390000001</v>
      </c>
      <c r="BR11" s="54">
        <v>202.5888022</v>
      </c>
      <c r="BT11" s="52">
        <v>7</v>
      </c>
      <c r="BU11" s="53">
        <v>1.6844895</v>
      </c>
      <c r="BV11" s="53">
        <v>2.2679181000000002</v>
      </c>
      <c r="BW11" s="53">
        <v>5.6393674999999996</v>
      </c>
      <c r="BX11" s="54">
        <v>9.5927004</v>
      </c>
      <c r="BY11" s="53">
        <v>6.2521971000000001</v>
      </c>
      <c r="BZ11" s="53">
        <v>11.3496047</v>
      </c>
      <c r="CA11" s="53">
        <v>28.810332800000001</v>
      </c>
      <c r="CB11" s="54">
        <v>52.285534300000002</v>
      </c>
      <c r="CC11" s="53">
        <v>29.617093700000002</v>
      </c>
      <c r="CD11" s="53">
        <v>56.542734299999999</v>
      </c>
      <c r="CE11" s="53">
        <v>164.51733669999999</v>
      </c>
      <c r="CF11" s="54">
        <v>309.87727899999999</v>
      </c>
    </row>
    <row r="12" spans="1:84" ht="12.75" customHeight="1">
      <c r="A12" s="40"/>
      <c r="B12" s="52">
        <v>8</v>
      </c>
      <c r="C12" s="53">
        <f t="shared" si="45"/>
        <v>1.6121791600000002</v>
      </c>
      <c r="D12" s="53">
        <f t="shared" si="46"/>
        <v>2.2631720999999998</v>
      </c>
      <c r="E12" s="53">
        <f t="shared" si="47"/>
        <v>5.1914532199999996</v>
      </c>
      <c r="F12" s="54">
        <f t="shared" si="47"/>
        <v>8.8737923399999996</v>
      </c>
      <c r="G12" s="53">
        <f t="shared" si="47"/>
        <v>5.8668777800000003</v>
      </c>
      <c r="H12" s="53">
        <f t="shared" si="47"/>
        <v>10.54045874</v>
      </c>
      <c r="I12" s="53">
        <f t="shared" si="47"/>
        <v>28.182242500000001</v>
      </c>
      <c r="J12" s="54">
        <f t="shared" si="47"/>
        <v>49.668097599999996</v>
      </c>
      <c r="K12" s="53">
        <f t="shared" si="47"/>
        <v>24.46990014</v>
      </c>
      <c r="L12" s="53">
        <f t="shared" si="47"/>
        <v>46.840884899999992</v>
      </c>
      <c r="M12" s="53">
        <f t="shared" si="47"/>
        <v>135.24728982000002</v>
      </c>
      <c r="N12" s="54">
        <f t="shared" si="47"/>
        <v>244.84342883999997</v>
      </c>
      <c r="P12" s="52">
        <v>8</v>
      </c>
      <c r="Q12" s="53">
        <v>1.8609669</v>
      </c>
      <c r="R12" s="53">
        <v>2.308913</v>
      </c>
      <c r="S12" s="53">
        <v>4.7794004000000001</v>
      </c>
      <c r="T12" s="54">
        <v>8.7919637000000002</v>
      </c>
      <c r="U12" s="53">
        <v>5.4100856000000004</v>
      </c>
      <c r="V12" s="53">
        <v>9.9882933999999999</v>
      </c>
      <c r="W12" s="53">
        <v>28.3887812</v>
      </c>
      <c r="X12" s="54">
        <v>47.412120199999997</v>
      </c>
      <c r="Y12" s="53">
        <v>28.817582399999999</v>
      </c>
      <c r="Z12" s="53">
        <v>55.87227</v>
      </c>
      <c r="AA12" s="53">
        <v>168.6769391</v>
      </c>
      <c r="AB12" s="54">
        <v>286.08230789999999</v>
      </c>
      <c r="AD12" s="52">
        <v>8</v>
      </c>
      <c r="AE12" s="53">
        <v>1.5539497</v>
      </c>
      <c r="AF12" s="53">
        <v>2.6811970999999999</v>
      </c>
      <c r="AG12" s="53">
        <v>6.7357803000000001</v>
      </c>
      <c r="AH12" s="54">
        <v>10.945715399999999</v>
      </c>
      <c r="AI12" s="53">
        <v>6.1240747000000004</v>
      </c>
      <c r="AJ12" s="53">
        <v>11.6636779</v>
      </c>
      <c r="AK12" s="53">
        <v>31.6800353</v>
      </c>
      <c r="AL12" s="54">
        <v>57.137989300000001</v>
      </c>
      <c r="AM12" s="53">
        <v>23.8147457</v>
      </c>
      <c r="AN12" s="53">
        <v>45.047229999999999</v>
      </c>
      <c r="AO12" s="53">
        <v>123.7582128</v>
      </c>
      <c r="AP12" s="54">
        <v>224.5048817</v>
      </c>
      <c r="AR12" s="52">
        <v>8</v>
      </c>
      <c r="AS12" s="53">
        <v>1.6306966000000001</v>
      </c>
      <c r="AT12" s="53">
        <v>2.1781234</v>
      </c>
      <c r="AU12" s="53">
        <v>4.6720189000000003</v>
      </c>
      <c r="AV12" s="54">
        <v>8.1685619000000003</v>
      </c>
      <c r="AW12" s="53">
        <v>5.6664538999999996</v>
      </c>
      <c r="AX12" s="53">
        <v>9.5250854</v>
      </c>
      <c r="AY12" s="53">
        <v>25.6327608</v>
      </c>
      <c r="AZ12" s="54">
        <v>45.188991000000001</v>
      </c>
      <c r="BA12" s="53">
        <v>23.167799500000001</v>
      </c>
      <c r="BB12" s="53">
        <v>42.511891499999997</v>
      </c>
      <c r="BC12" s="53">
        <v>117.1804111</v>
      </c>
      <c r="BD12" s="54">
        <v>216.6242891</v>
      </c>
      <c r="BF12" s="52">
        <v>8</v>
      </c>
      <c r="BG12" s="53">
        <v>1.4076512000000001</v>
      </c>
      <c r="BH12" s="53">
        <v>2.1123533000000001</v>
      </c>
      <c r="BI12" s="53">
        <v>5.0264100000000003</v>
      </c>
      <c r="BJ12" s="54">
        <v>8.6728024999999995</v>
      </c>
      <c r="BK12" s="53">
        <v>6.0557502999999997</v>
      </c>
      <c r="BL12" s="53">
        <v>10.6962194</v>
      </c>
      <c r="BM12" s="53">
        <v>27.8086284</v>
      </c>
      <c r="BN12" s="54">
        <v>49.159896500000002</v>
      </c>
      <c r="BO12" s="53">
        <v>21.479679099999998</v>
      </c>
      <c r="BP12" s="53">
        <v>37.833455000000001</v>
      </c>
      <c r="BQ12" s="53">
        <v>110.0897209</v>
      </c>
      <c r="BR12" s="54">
        <v>208.85295170000001</v>
      </c>
      <c r="BT12" s="52">
        <v>8</v>
      </c>
      <c r="BU12" s="53">
        <v>1.6076314</v>
      </c>
      <c r="BV12" s="53">
        <v>2.0352736999999999</v>
      </c>
      <c r="BW12" s="53">
        <v>4.7436565000000002</v>
      </c>
      <c r="BX12" s="54">
        <v>7.7899181999999998</v>
      </c>
      <c r="BY12" s="53">
        <v>6.0780244000000003</v>
      </c>
      <c r="BZ12" s="53">
        <v>10.8290176</v>
      </c>
      <c r="CA12" s="53">
        <v>27.401006800000001</v>
      </c>
      <c r="CB12" s="54">
        <v>49.441490999999999</v>
      </c>
      <c r="CC12" s="53">
        <v>25.069693999999998</v>
      </c>
      <c r="CD12" s="53">
        <v>52.939577999999997</v>
      </c>
      <c r="CE12" s="53">
        <v>156.5311652</v>
      </c>
      <c r="CF12" s="54">
        <v>288.15271380000001</v>
      </c>
    </row>
    <row r="13" spans="1:84" ht="12.75" customHeight="1">
      <c r="A13" s="40"/>
      <c r="B13" s="52">
        <v>9</v>
      </c>
      <c r="C13" s="53">
        <f t="shared" si="45"/>
        <v>1.72363216</v>
      </c>
      <c r="D13" s="53">
        <f t="shared" si="46"/>
        <v>2.3423728800000001</v>
      </c>
      <c r="E13" s="53">
        <f t="shared" si="47"/>
        <v>5.1837773400000007</v>
      </c>
      <c r="F13" s="54">
        <f t="shared" si="47"/>
        <v>9.2237747799999994</v>
      </c>
      <c r="G13" s="53">
        <f t="shared" si="47"/>
        <v>5.7135285800000002</v>
      </c>
      <c r="H13" s="53">
        <f t="shared" si="47"/>
        <v>9.8152070800000004</v>
      </c>
      <c r="I13" s="53">
        <f t="shared" si="47"/>
        <v>25.19239396</v>
      </c>
      <c r="J13" s="54">
        <f t="shared" si="47"/>
        <v>44.235898739999996</v>
      </c>
      <c r="K13" s="53">
        <f t="shared" si="47"/>
        <v>23.599028100000002</v>
      </c>
      <c r="L13" s="53">
        <f t="shared" si="47"/>
        <v>46.088173560000001</v>
      </c>
      <c r="M13" s="53">
        <f t="shared" si="47"/>
        <v>119.93912313999999</v>
      </c>
      <c r="N13" s="54">
        <f t="shared" si="47"/>
        <v>215.09573626000002</v>
      </c>
      <c r="P13" s="52">
        <v>9</v>
      </c>
      <c r="Q13" s="53">
        <v>1.7035651000000001</v>
      </c>
      <c r="R13" s="53">
        <v>2.3249088000000002</v>
      </c>
      <c r="S13" s="53">
        <v>4.8814896000000001</v>
      </c>
      <c r="T13" s="54">
        <v>8.4171583000000005</v>
      </c>
      <c r="U13" s="53">
        <v>5.2786344999999999</v>
      </c>
      <c r="V13" s="53">
        <v>9.2634398999999998</v>
      </c>
      <c r="W13" s="53">
        <v>23.670884699999998</v>
      </c>
      <c r="X13" s="54">
        <v>44.4336986</v>
      </c>
      <c r="Y13" s="53">
        <v>25.6295283</v>
      </c>
      <c r="Z13" s="53">
        <v>50.692880500000001</v>
      </c>
      <c r="AA13" s="53">
        <v>129.44067770000001</v>
      </c>
      <c r="AB13" s="54">
        <v>245.04772560000001</v>
      </c>
      <c r="AD13" s="52">
        <v>9</v>
      </c>
      <c r="AE13" s="53">
        <v>1.7512748</v>
      </c>
      <c r="AF13" s="53">
        <v>2.3173908000000001</v>
      </c>
      <c r="AG13" s="53">
        <v>5.0469593000000001</v>
      </c>
      <c r="AH13" s="54">
        <v>9.6463947000000001</v>
      </c>
      <c r="AI13" s="53">
        <v>5.7421876000000003</v>
      </c>
      <c r="AJ13" s="53">
        <v>8.9234117000000008</v>
      </c>
      <c r="AK13" s="53">
        <v>23.407611299999999</v>
      </c>
      <c r="AL13" s="54">
        <v>41.615720099999997</v>
      </c>
      <c r="AM13" s="53">
        <v>21.150280200000001</v>
      </c>
      <c r="AN13" s="53">
        <v>36.871499499999999</v>
      </c>
      <c r="AO13" s="53">
        <v>113.79161980000001</v>
      </c>
      <c r="AP13" s="54">
        <v>206.7311689</v>
      </c>
      <c r="AR13" s="52">
        <v>9</v>
      </c>
      <c r="AS13" s="53">
        <v>1.6419366</v>
      </c>
      <c r="AT13" s="53">
        <v>2.3097284</v>
      </c>
      <c r="AU13" s="53">
        <v>5.8716831000000003</v>
      </c>
      <c r="AV13" s="54">
        <v>10.0308726</v>
      </c>
      <c r="AW13" s="53">
        <v>5.8142665999999998</v>
      </c>
      <c r="AX13" s="53">
        <v>10.1366598</v>
      </c>
      <c r="AY13" s="53">
        <v>24.903044900000001</v>
      </c>
      <c r="AZ13" s="54">
        <v>43.701831599999998</v>
      </c>
      <c r="BA13" s="53">
        <v>23.998700899999999</v>
      </c>
      <c r="BB13" s="53">
        <v>47.555785100000001</v>
      </c>
      <c r="BC13" s="53">
        <v>122.6985141</v>
      </c>
      <c r="BD13" s="54">
        <v>214.3928094</v>
      </c>
      <c r="BF13" s="52">
        <v>9</v>
      </c>
      <c r="BG13" s="53">
        <v>1.5732333999999999</v>
      </c>
      <c r="BH13" s="53">
        <v>2.2145408999999998</v>
      </c>
      <c r="BI13" s="53">
        <v>4.7447086000000001</v>
      </c>
      <c r="BJ13" s="54">
        <v>8.8170526999999996</v>
      </c>
      <c r="BK13" s="53">
        <v>5.5625871</v>
      </c>
      <c r="BL13" s="53">
        <v>8.4647833000000006</v>
      </c>
      <c r="BM13" s="53">
        <v>24.929318299999998</v>
      </c>
      <c r="BN13" s="54">
        <v>45.0613083</v>
      </c>
      <c r="BO13" s="53">
        <v>19.267841000000001</v>
      </c>
      <c r="BP13" s="53">
        <v>37.977899700000002</v>
      </c>
      <c r="BQ13" s="53">
        <v>109.05638449999999</v>
      </c>
      <c r="BR13" s="54">
        <v>193.46051460000001</v>
      </c>
      <c r="BT13" s="52">
        <v>9</v>
      </c>
      <c r="BU13" s="53">
        <v>1.9481508999999999</v>
      </c>
      <c r="BV13" s="53">
        <v>2.5452954999999999</v>
      </c>
      <c r="BW13" s="53">
        <v>5.3740461000000002</v>
      </c>
      <c r="BX13" s="54">
        <v>9.2073955999999999</v>
      </c>
      <c r="BY13" s="53">
        <v>6.1699671</v>
      </c>
      <c r="BZ13" s="53">
        <v>12.287740700000001</v>
      </c>
      <c r="CA13" s="53">
        <v>29.051110600000001</v>
      </c>
      <c r="CB13" s="54">
        <v>46.366935099999999</v>
      </c>
      <c r="CC13" s="53">
        <v>27.9487901</v>
      </c>
      <c r="CD13" s="53">
        <v>57.342803000000004</v>
      </c>
      <c r="CE13" s="53">
        <v>124.7084196</v>
      </c>
      <c r="CF13" s="54">
        <v>215.84646280000001</v>
      </c>
    </row>
    <row r="14" spans="1:84" ht="12.75" customHeight="1">
      <c r="A14" s="40"/>
      <c r="B14" s="52">
        <v>10</v>
      </c>
      <c r="C14" s="53">
        <f t="shared" si="45"/>
        <v>1.6042568800000001</v>
      </c>
      <c r="D14" s="53">
        <f t="shared" si="46"/>
        <v>2.3481771</v>
      </c>
      <c r="E14" s="53">
        <f t="shared" si="47"/>
        <v>5.2907046600000003</v>
      </c>
      <c r="F14" s="54">
        <f t="shared" si="47"/>
        <v>10.005595060000001</v>
      </c>
      <c r="G14" s="53">
        <f t="shared" si="47"/>
        <v>6.4561535599999997</v>
      </c>
      <c r="H14" s="53">
        <f t="shared" si="47"/>
        <v>10.67999734</v>
      </c>
      <c r="I14" s="53">
        <f t="shared" si="47"/>
        <v>26.493716419999998</v>
      </c>
      <c r="J14" s="54">
        <f t="shared" si="47"/>
        <v>47.195686379999998</v>
      </c>
      <c r="K14" s="53">
        <f t="shared" si="47"/>
        <v>24.912097160000002</v>
      </c>
      <c r="L14" s="53">
        <f t="shared" si="47"/>
        <v>44.388825640000007</v>
      </c>
      <c r="M14" s="53">
        <f t="shared" si="47"/>
        <v>116.44785228000001</v>
      </c>
      <c r="N14" s="54">
        <f t="shared" si="47"/>
        <v>223.05164752000002</v>
      </c>
      <c r="P14" s="52">
        <v>10</v>
      </c>
      <c r="Q14" s="53">
        <v>1.6305803999999999</v>
      </c>
      <c r="R14" s="53">
        <v>2.3972549000000001</v>
      </c>
      <c r="S14" s="53">
        <v>5.4496226999999999</v>
      </c>
      <c r="T14" s="54">
        <v>8.9009508000000004</v>
      </c>
      <c r="U14" s="53">
        <v>6.3907224999999999</v>
      </c>
      <c r="V14" s="53">
        <v>10.1869251</v>
      </c>
      <c r="W14" s="53">
        <v>26.568678899999998</v>
      </c>
      <c r="X14" s="54">
        <v>45.497013099999997</v>
      </c>
      <c r="Y14" s="53">
        <v>32.121879999999997</v>
      </c>
      <c r="Z14" s="53">
        <v>55.970776999999998</v>
      </c>
      <c r="AA14" s="53">
        <v>140.12227720000001</v>
      </c>
      <c r="AB14" s="54">
        <v>246.2132569</v>
      </c>
      <c r="AD14" s="52">
        <v>10</v>
      </c>
      <c r="AE14" s="53">
        <v>1.4640474999999999</v>
      </c>
      <c r="AF14" s="53">
        <v>2.2126674999999998</v>
      </c>
      <c r="AG14" s="53">
        <v>5.7947856</v>
      </c>
      <c r="AH14" s="54">
        <v>15.097515700000001</v>
      </c>
      <c r="AI14" s="53">
        <v>6.4626466999999996</v>
      </c>
      <c r="AJ14" s="53">
        <v>10.9478822</v>
      </c>
      <c r="AK14" s="53">
        <v>25.0836547</v>
      </c>
      <c r="AL14" s="54">
        <v>45.535072999999997</v>
      </c>
      <c r="AM14" s="53">
        <v>23.013763999999998</v>
      </c>
      <c r="AN14" s="53">
        <v>45.972555700000001</v>
      </c>
      <c r="AO14" s="53">
        <v>122.9761743</v>
      </c>
      <c r="AP14" s="54">
        <v>244.08055770000001</v>
      </c>
      <c r="AR14" s="52">
        <v>10</v>
      </c>
      <c r="AS14" s="53">
        <v>1.5964529000000001</v>
      </c>
      <c r="AT14" s="53">
        <v>2.5251882000000001</v>
      </c>
      <c r="AU14" s="53">
        <v>4.9434570000000004</v>
      </c>
      <c r="AV14" s="54">
        <v>8.1516488000000003</v>
      </c>
      <c r="AW14" s="53">
        <v>6.3756297999999996</v>
      </c>
      <c r="AX14" s="53">
        <v>10.574414300000001</v>
      </c>
      <c r="AY14" s="53">
        <v>26.898342599999999</v>
      </c>
      <c r="AZ14" s="54">
        <v>48.916291000000001</v>
      </c>
      <c r="BA14" s="53">
        <v>24.546987600000001</v>
      </c>
      <c r="BB14" s="53">
        <v>42.447783999999999</v>
      </c>
      <c r="BC14" s="53">
        <v>127.55914</v>
      </c>
      <c r="BD14" s="54">
        <v>234.12985860000001</v>
      </c>
      <c r="BF14" s="52">
        <v>10</v>
      </c>
      <c r="BG14" s="53">
        <v>1.4823744000000001</v>
      </c>
      <c r="BH14" s="53">
        <v>2.1896220999999998</v>
      </c>
      <c r="BI14" s="53">
        <v>4.9602044000000003</v>
      </c>
      <c r="BJ14" s="54">
        <v>8.4052354999999999</v>
      </c>
      <c r="BK14" s="53">
        <v>6.8865103999999997</v>
      </c>
      <c r="BL14" s="53">
        <v>10.564676199999999</v>
      </c>
      <c r="BM14" s="53">
        <v>29.407825800000001</v>
      </c>
      <c r="BN14" s="54">
        <v>51.539301700000003</v>
      </c>
      <c r="BO14" s="53">
        <v>24.055630799999999</v>
      </c>
      <c r="BP14" s="53">
        <v>41.385681900000002</v>
      </c>
      <c r="BQ14" s="53">
        <v>94.628318100000001</v>
      </c>
      <c r="BR14" s="54">
        <v>193.9542137</v>
      </c>
      <c r="BT14" s="52">
        <v>10</v>
      </c>
      <c r="BU14" s="53">
        <v>1.8478292000000001</v>
      </c>
      <c r="BV14" s="53">
        <v>2.4161527999999999</v>
      </c>
      <c r="BW14" s="53">
        <v>5.3054535999999999</v>
      </c>
      <c r="BX14" s="54">
        <v>9.4726245000000002</v>
      </c>
      <c r="BY14" s="53">
        <v>6.1652583999999999</v>
      </c>
      <c r="BZ14" s="53">
        <v>11.126088899999999</v>
      </c>
      <c r="CA14" s="53">
        <v>24.5100801</v>
      </c>
      <c r="CB14" s="54">
        <v>44.490753099999999</v>
      </c>
      <c r="CC14" s="53">
        <v>20.822223399999999</v>
      </c>
      <c r="CD14" s="53">
        <v>36.167329600000002</v>
      </c>
      <c r="CE14" s="53">
        <v>96.953351799999993</v>
      </c>
      <c r="CF14" s="54">
        <v>196.88035070000001</v>
      </c>
    </row>
    <row r="15" spans="1:84" ht="12.75" customHeight="1">
      <c r="A15" s="40"/>
      <c r="B15" s="52">
        <v>11</v>
      </c>
      <c r="C15" s="53">
        <f t="shared" si="45"/>
        <v>1.7619889200000003</v>
      </c>
      <c r="D15" s="53">
        <f t="shared" si="46"/>
        <v>2.5944485400000001</v>
      </c>
      <c r="E15" s="53">
        <f t="shared" si="47"/>
        <v>6.2756327999999995</v>
      </c>
      <c r="F15" s="54">
        <f t="shared" si="47"/>
        <v>11.031405799999998</v>
      </c>
      <c r="G15" s="53">
        <f t="shared" si="47"/>
        <v>6.069441219999999</v>
      </c>
      <c r="H15" s="53">
        <f t="shared" si="47"/>
        <v>9.749077680000001</v>
      </c>
      <c r="I15" s="53">
        <f t="shared" si="47"/>
        <v>24.229599360000002</v>
      </c>
      <c r="J15" s="54">
        <f t="shared" si="47"/>
        <v>42.775213579999999</v>
      </c>
      <c r="K15" s="53">
        <f t="shared" si="47"/>
        <v>23.9530499</v>
      </c>
      <c r="L15" s="53">
        <f t="shared" si="47"/>
        <v>43.201237419999998</v>
      </c>
      <c r="M15" s="53">
        <f t="shared" si="47"/>
        <v>107.69993636</v>
      </c>
      <c r="N15" s="54">
        <f t="shared" si="47"/>
        <v>195.72561988000001</v>
      </c>
      <c r="O15" s="58"/>
      <c r="P15" s="52">
        <v>11</v>
      </c>
      <c r="Q15" s="53">
        <v>1.7370576</v>
      </c>
      <c r="R15" s="53">
        <v>2.497026</v>
      </c>
      <c r="S15" s="53">
        <v>5.7751970999999998</v>
      </c>
      <c r="T15" s="54">
        <v>10.2914602</v>
      </c>
      <c r="U15" s="53">
        <v>6.1942843999999999</v>
      </c>
      <c r="V15" s="53">
        <v>9.8827756000000004</v>
      </c>
      <c r="W15" s="53">
        <v>23.8359478</v>
      </c>
      <c r="X15" s="54">
        <v>41.526077399999998</v>
      </c>
      <c r="Y15" s="53">
        <v>23.7344461</v>
      </c>
      <c r="Z15" s="53">
        <v>42.685753900000002</v>
      </c>
      <c r="AA15" s="53">
        <v>106.4091682</v>
      </c>
      <c r="AB15" s="54">
        <v>194.56218200000001</v>
      </c>
      <c r="AC15" s="58"/>
      <c r="AD15" s="52">
        <v>11</v>
      </c>
      <c r="AE15" s="53">
        <v>2.2954422000000001</v>
      </c>
      <c r="AF15" s="53">
        <v>3.5590023</v>
      </c>
      <c r="AG15" s="53">
        <v>8.9224914999999996</v>
      </c>
      <c r="AH15" s="54">
        <v>16.9717804</v>
      </c>
      <c r="AI15" s="53">
        <v>5.6977276999999997</v>
      </c>
      <c r="AJ15" s="53">
        <v>8.7687077000000002</v>
      </c>
      <c r="AK15" s="53">
        <v>21.3820756</v>
      </c>
      <c r="AL15" s="54">
        <v>39.952650400000003</v>
      </c>
      <c r="AM15" s="53">
        <v>27.3432374</v>
      </c>
      <c r="AN15" s="53">
        <v>46.460027099999998</v>
      </c>
      <c r="AO15" s="53">
        <v>119.3225862</v>
      </c>
      <c r="AP15" s="54">
        <v>213.41704150000001</v>
      </c>
      <c r="AQ15" s="58"/>
      <c r="AR15" s="52">
        <v>11</v>
      </c>
      <c r="AS15" s="53">
        <v>1.6181805</v>
      </c>
      <c r="AT15" s="53">
        <v>2.2161816000000001</v>
      </c>
      <c r="AU15" s="53">
        <v>5.0662954999999998</v>
      </c>
      <c r="AV15" s="54">
        <v>8.8273852999999995</v>
      </c>
      <c r="AW15" s="53">
        <v>6.1220201999999997</v>
      </c>
      <c r="AX15" s="53">
        <v>9.4236239000000008</v>
      </c>
      <c r="AY15" s="53">
        <v>24.090250000000001</v>
      </c>
      <c r="AZ15" s="54">
        <v>42.315860499999999</v>
      </c>
      <c r="BA15" s="53">
        <v>21.706014</v>
      </c>
      <c r="BB15" s="53">
        <v>44.433192699999999</v>
      </c>
      <c r="BC15" s="53">
        <v>107.83291029999999</v>
      </c>
      <c r="BD15" s="54">
        <v>207.47639989999999</v>
      </c>
      <c r="BE15" s="58"/>
      <c r="BF15" s="52">
        <v>11</v>
      </c>
      <c r="BG15" s="53">
        <v>1.5121301</v>
      </c>
      <c r="BH15" s="53">
        <v>2.2186721999999999</v>
      </c>
      <c r="BI15" s="53">
        <v>4.9021740999999999</v>
      </c>
      <c r="BJ15" s="54">
        <v>7.7373260999999998</v>
      </c>
      <c r="BK15" s="53">
        <v>6.3121714999999998</v>
      </c>
      <c r="BL15" s="53">
        <v>10.114667900000001</v>
      </c>
      <c r="BM15" s="53">
        <v>26.7294175</v>
      </c>
      <c r="BN15" s="54">
        <v>45.6560208</v>
      </c>
      <c r="BO15" s="53">
        <v>22.924363799999998</v>
      </c>
      <c r="BP15" s="53">
        <v>38.685650500000001</v>
      </c>
      <c r="BQ15" s="53">
        <v>100.3842125</v>
      </c>
      <c r="BR15" s="54">
        <v>179.17464699999999</v>
      </c>
      <c r="BS15" s="58"/>
      <c r="BT15" s="52">
        <v>11</v>
      </c>
      <c r="BU15" s="53">
        <v>1.6471342</v>
      </c>
      <c r="BV15" s="53">
        <v>2.4813605999999999</v>
      </c>
      <c r="BW15" s="53">
        <v>6.7120058</v>
      </c>
      <c r="BX15" s="54">
        <v>11.329077</v>
      </c>
      <c r="BY15" s="53">
        <v>6.0210023000000001</v>
      </c>
      <c r="BZ15" s="53">
        <v>10.555613299999999</v>
      </c>
      <c r="CA15" s="53">
        <v>25.1103059</v>
      </c>
      <c r="CB15" s="54">
        <v>44.425458800000001</v>
      </c>
      <c r="CC15" s="53">
        <v>24.057188199999999</v>
      </c>
      <c r="CD15" s="53">
        <v>43.741562899999998</v>
      </c>
      <c r="CE15" s="53">
        <v>104.55080460000001</v>
      </c>
      <c r="CF15" s="54">
        <v>183.997829</v>
      </c>
    </row>
    <row r="16" spans="1:84" ht="12.75" customHeight="1">
      <c r="A16" s="40"/>
      <c r="B16" s="52">
        <v>12</v>
      </c>
      <c r="C16" s="53">
        <f t="shared" si="45"/>
        <v>1.6461685000000004</v>
      </c>
      <c r="D16" s="53">
        <f t="shared" si="46"/>
        <v>2.3786597600000001</v>
      </c>
      <c r="E16" s="53">
        <f t="shared" si="47"/>
        <v>5.7947672799999994</v>
      </c>
      <c r="F16" s="54">
        <f t="shared" si="47"/>
        <v>10.614349659999998</v>
      </c>
      <c r="G16" s="53">
        <f t="shared" si="47"/>
        <v>6.0595588999999999</v>
      </c>
      <c r="H16" s="53">
        <f t="shared" si="47"/>
        <v>9.8534229800000013</v>
      </c>
      <c r="I16" s="53">
        <f t="shared" si="47"/>
        <v>24.413685820000001</v>
      </c>
      <c r="J16" s="54">
        <f t="shared" si="47"/>
        <v>41.800413460000001</v>
      </c>
      <c r="K16" s="53">
        <f t="shared" si="47"/>
        <v>23.4523118</v>
      </c>
      <c r="L16" s="53">
        <f t="shared" si="47"/>
        <v>40.374158460000004</v>
      </c>
      <c r="M16" s="53">
        <f t="shared" si="47"/>
        <v>102.13907015999999</v>
      </c>
      <c r="N16" s="54">
        <f t="shared" si="47"/>
        <v>183.29526382</v>
      </c>
      <c r="P16" s="52">
        <v>12</v>
      </c>
      <c r="Q16" s="53">
        <v>1.5965914000000001</v>
      </c>
      <c r="R16" s="53">
        <v>2.3272938000000001</v>
      </c>
      <c r="S16" s="53">
        <v>5.205908</v>
      </c>
      <c r="T16" s="54">
        <v>9.5400837000000003</v>
      </c>
      <c r="U16" s="53">
        <v>6.1580906999999998</v>
      </c>
      <c r="V16" s="53">
        <v>9.8081948000000008</v>
      </c>
      <c r="W16" s="53">
        <v>24.631638899999999</v>
      </c>
      <c r="X16" s="54">
        <v>39.300441200000002</v>
      </c>
      <c r="Y16" s="53">
        <v>24.756892000000001</v>
      </c>
      <c r="Z16" s="53">
        <v>44.750819700000001</v>
      </c>
      <c r="AA16" s="53">
        <v>111.6328156</v>
      </c>
      <c r="AB16" s="54">
        <v>190.62578809999999</v>
      </c>
      <c r="AD16" s="52">
        <v>12</v>
      </c>
      <c r="AE16" s="53">
        <v>2.1128987000000001</v>
      </c>
      <c r="AF16" s="53">
        <v>2.9105777000000002</v>
      </c>
      <c r="AG16" s="53">
        <v>9.0686614999999993</v>
      </c>
      <c r="AH16" s="54">
        <v>16.332306200000001</v>
      </c>
      <c r="AI16" s="53">
        <v>5.7919964000000004</v>
      </c>
      <c r="AJ16" s="53">
        <v>9.2987166999999999</v>
      </c>
      <c r="AK16" s="53">
        <v>23.128574400000002</v>
      </c>
      <c r="AL16" s="54">
        <v>41.104931700000002</v>
      </c>
      <c r="AM16" s="53">
        <v>24.489369400000001</v>
      </c>
      <c r="AN16" s="53">
        <v>44.538707799999997</v>
      </c>
      <c r="AO16" s="53">
        <v>108.6536811</v>
      </c>
      <c r="AP16" s="54">
        <v>206.3435039</v>
      </c>
      <c r="AR16" s="52">
        <v>12</v>
      </c>
      <c r="AS16" s="53">
        <v>1.5290873</v>
      </c>
      <c r="AT16" s="53">
        <v>2.2321472999999998</v>
      </c>
      <c r="AU16" s="53">
        <v>5.2015272000000001</v>
      </c>
      <c r="AV16" s="54">
        <v>9.3261567999999997</v>
      </c>
      <c r="AW16" s="53">
        <v>6.1291070999999997</v>
      </c>
      <c r="AX16" s="53">
        <v>10.657659799999999</v>
      </c>
      <c r="AY16" s="53">
        <v>25.892002399999999</v>
      </c>
      <c r="AZ16" s="54">
        <v>45.4155072</v>
      </c>
      <c r="BA16" s="53">
        <v>24.356988099999999</v>
      </c>
      <c r="BB16" s="53">
        <v>36.524442299999997</v>
      </c>
      <c r="BC16" s="53">
        <v>104.1262258</v>
      </c>
      <c r="BD16" s="54">
        <v>183.1615252</v>
      </c>
      <c r="BF16" s="52">
        <v>12</v>
      </c>
      <c r="BG16" s="53">
        <v>1.3607659000000001</v>
      </c>
      <c r="BH16" s="53">
        <v>2.0123845</v>
      </c>
      <c r="BI16" s="53">
        <v>4.6170013000000001</v>
      </c>
      <c r="BJ16" s="54">
        <v>8.2833851000000003</v>
      </c>
      <c r="BK16" s="53">
        <v>6.4753122999999997</v>
      </c>
      <c r="BL16" s="53">
        <v>9.4755678999999997</v>
      </c>
      <c r="BM16" s="53">
        <v>23.556465899999999</v>
      </c>
      <c r="BN16" s="54">
        <v>40.865704399999998</v>
      </c>
      <c r="BO16" s="53">
        <v>22.307743500000001</v>
      </c>
      <c r="BP16" s="53">
        <v>37.616721099999999</v>
      </c>
      <c r="BQ16" s="53">
        <v>88.354079299999995</v>
      </c>
      <c r="BR16" s="54">
        <v>160.0831225</v>
      </c>
      <c r="BT16" s="52">
        <v>12</v>
      </c>
      <c r="BU16" s="53">
        <v>1.6314991999999999</v>
      </c>
      <c r="BV16" s="53">
        <v>2.4108955000000001</v>
      </c>
      <c r="BW16" s="53">
        <v>4.8807384000000003</v>
      </c>
      <c r="BX16" s="54">
        <v>9.5898164999999995</v>
      </c>
      <c r="BY16" s="53">
        <v>5.7432879999999997</v>
      </c>
      <c r="BZ16" s="53">
        <v>10.026975699999999</v>
      </c>
      <c r="CA16" s="53">
        <v>24.859747500000001</v>
      </c>
      <c r="CB16" s="54">
        <v>42.315482799999998</v>
      </c>
      <c r="CC16" s="53">
        <v>21.350566000000001</v>
      </c>
      <c r="CD16" s="53">
        <v>38.440101400000003</v>
      </c>
      <c r="CE16" s="53">
        <v>97.928549000000004</v>
      </c>
      <c r="CF16" s="54">
        <v>176.26237939999999</v>
      </c>
    </row>
    <row r="17" spans="1:84" ht="12.75" customHeight="1">
      <c r="A17" s="40"/>
      <c r="B17" s="52">
        <v>13</v>
      </c>
      <c r="C17" s="53">
        <f t="shared" si="45"/>
        <v>1.7000970799999997</v>
      </c>
      <c r="D17" s="53">
        <f t="shared" si="46"/>
        <v>2.3701716799999999</v>
      </c>
      <c r="E17" s="53">
        <f t="shared" si="47"/>
        <v>5.2123842599999994</v>
      </c>
      <c r="F17" s="54">
        <f t="shared" si="47"/>
        <v>8.7599301199999999</v>
      </c>
      <c r="G17" s="53">
        <f t="shared" si="47"/>
        <v>6.7578383399999993</v>
      </c>
      <c r="H17" s="53">
        <f t="shared" si="47"/>
        <v>12.38268206</v>
      </c>
      <c r="I17" s="53">
        <f t="shared" si="47"/>
        <v>33.44069854</v>
      </c>
      <c r="J17" s="54">
        <f t="shared" si="47"/>
        <v>58.682530080000006</v>
      </c>
      <c r="K17" s="53">
        <f t="shared" si="47"/>
        <v>26.653327919999999</v>
      </c>
      <c r="L17" s="53">
        <f t="shared" si="47"/>
        <v>59.481326039999999</v>
      </c>
      <c r="M17" s="53">
        <f t="shared" si="47"/>
        <v>177.0815748</v>
      </c>
      <c r="N17" s="54">
        <f t="shared" si="47"/>
        <v>311.79269599999998</v>
      </c>
      <c r="P17" s="52">
        <v>13</v>
      </c>
      <c r="Q17" s="53">
        <v>1.4054040000000001</v>
      </c>
      <c r="R17" s="53">
        <v>2.1567229000000001</v>
      </c>
      <c r="S17" s="53">
        <v>5.3439981000000003</v>
      </c>
      <c r="T17" s="54">
        <v>8.6747479999999992</v>
      </c>
      <c r="U17" s="53">
        <v>6.0240758999999997</v>
      </c>
      <c r="V17" s="53">
        <v>13.321579099999999</v>
      </c>
      <c r="W17" s="53">
        <v>34.3476584</v>
      </c>
      <c r="X17" s="54">
        <v>62.8761607</v>
      </c>
      <c r="Y17" s="53">
        <v>26.5362072</v>
      </c>
      <c r="Z17" s="53">
        <v>59.351541300000001</v>
      </c>
      <c r="AA17" s="53">
        <v>176.6550757</v>
      </c>
      <c r="AB17" s="54">
        <v>314.53973919999999</v>
      </c>
      <c r="AD17" s="52">
        <v>13</v>
      </c>
      <c r="AE17" s="53">
        <v>2.2278894999999999</v>
      </c>
      <c r="AF17" s="53">
        <v>3.1403153000000001</v>
      </c>
      <c r="AG17" s="53">
        <v>7.9239293999999996</v>
      </c>
      <c r="AH17" s="54">
        <v>12.606013000000001</v>
      </c>
      <c r="AI17" s="53">
        <v>7.4365291999999998</v>
      </c>
      <c r="AJ17" s="53">
        <v>11.9395174</v>
      </c>
      <c r="AK17" s="53">
        <v>36.415623699999998</v>
      </c>
      <c r="AL17" s="54">
        <v>64.2025735</v>
      </c>
      <c r="AM17" s="53">
        <v>25.655000000000001</v>
      </c>
      <c r="AN17" s="53">
        <v>64.427048400000004</v>
      </c>
      <c r="AO17" s="53">
        <v>182.91402650000001</v>
      </c>
      <c r="AP17" s="54">
        <v>311.2543675</v>
      </c>
      <c r="AR17" s="52">
        <v>13</v>
      </c>
      <c r="AS17" s="53">
        <v>1.3731225</v>
      </c>
      <c r="AT17" s="53">
        <v>1.8000896</v>
      </c>
      <c r="AU17" s="53">
        <v>4.3665308999999999</v>
      </c>
      <c r="AV17" s="54">
        <v>7.2307496999999996</v>
      </c>
      <c r="AW17" s="53">
        <v>6.3400767</v>
      </c>
      <c r="AX17" s="53">
        <v>11.2878776</v>
      </c>
      <c r="AY17" s="53">
        <v>30.6597349</v>
      </c>
      <c r="AZ17" s="54">
        <v>51.773486200000001</v>
      </c>
      <c r="BA17" s="53">
        <v>31.041878499999999</v>
      </c>
      <c r="BB17" s="53">
        <v>64.789587699999998</v>
      </c>
      <c r="BC17" s="53">
        <v>191.4741731</v>
      </c>
      <c r="BD17" s="54">
        <v>321.5766959</v>
      </c>
      <c r="BF17" s="52">
        <v>13</v>
      </c>
      <c r="BG17" s="53">
        <v>1.7033178</v>
      </c>
      <c r="BH17" s="53">
        <v>2.2013796999999999</v>
      </c>
      <c r="BI17" s="53">
        <v>3.9568612000000001</v>
      </c>
      <c r="BJ17" s="54">
        <v>7.0807621999999997</v>
      </c>
      <c r="BK17" s="53">
        <v>6.6348406999999998</v>
      </c>
      <c r="BL17" s="53">
        <v>12.796397300000001</v>
      </c>
      <c r="BM17" s="53">
        <v>33.758676299999998</v>
      </c>
      <c r="BN17" s="54">
        <v>58.252973400000002</v>
      </c>
      <c r="BO17" s="53">
        <v>25.1072907</v>
      </c>
      <c r="BP17" s="53">
        <v>57.512835799999998</v>
      </c>
      <c r="BQ17" s="53">
        <v>163.55262099999999</v>
      </c>
      <c r="BR17" s="54">
        <v>294.6236571</v>
      </c>
      <c r="BT17" s="52">
        <v>13</v>
      </c>
      <c r="BU17" s="53">
        <v>1.7907516000000001</v>
      </c>
      <c r="BV17" s="53">
        <v>2.5523509</v>
      </c>
      <c r="BW17" s="53">
        <v>4.4706016999999996</v>
      </c>
      <c r="BX17" s="54">
        <v>8.2073777000000003</v>
      </c>
      <c r="BY17" s="53">
        <v>7.3536691999999997</v>
      </c>
      <c r="BZ17" s="53">
        <v>12.568038899999999</v>
      </c>
      <c r="CA17" s="53">
        <v>32.021799399999999</v>
      </c>
      <c r="CB17" s="54">
        <v>56.307456600000002</v>
      </c>
      <c r="CC17" s="53">
        <v>24.926263200000001</v>
      </c>
      <c r="CD17" s="53">
        <v>51.325617000000001</v>
      </c>
      <c r="CE17" s="53">
        <v>170.8119777</v>
      </c>
      <c r="CF17" s="54">
        <v>316.96902030000001</v>
      </c>
    </row>
    <row r="18" spans="1:84" ht="12.75" customHeight="1">
      <c r="A18" s="40"/>
      <c r="B18" s="52">
        <v>14</v>
      </c>
      <c r="C18" s="53">
        <f t="shared" si="45"/>
        <v>1.5589085999999999</v>
      </c>
      <c r="D18" s="53">
        <f t="shared" si="46"/>
        <v>2.1215513800000005</v>
      </c>
      <c r="E18" s="53">
        <f t="shared" si="47"/>
        <v>4.9387169599999998</v>
      </c>
      <c r="F18" s="54">
        <f t="shared" si="47"/>
        <v>8.5635424799999988</v>
      </c>
      <c r="G18" s="53">
        <f t="shared" si="47"/>
        <v>6.2315885</v>
      </c>
      <c r="H18" s="53">
        <f t="shared" si="47"/>
        <v>11.824541480000001</v>
      </c>
      <c r="I18" s="53">
        <f t="shared" si="47"/>
        <v>31.756764959999998</v>
      </c>
      <c r="J18" s="54">
        <f t="shared" si="47"/>
        <v>56.448926199999995</v>
      </c>
      <c r="K18" s="53">
        <f t="shared" si="47"/>
        <v>25.007374120000001</v>
      </c>
      <c r="L18" s="53">
        <f t="shared" si="47"/>
        <v>51.287525819999999</v>
      </c>
      <c r="M18" s="53">
        <f t="shared" si="47"/>
        <v>151.4448017</v>
      </c>
      <c r="N18" s="54">
        <f t="shared" si="47"/>
        <v>271.16831062</v>
      </c>
      <c r="O18" s="58"/>
      <c r="P18" s="52">
        <v>14</v>
      </c>
      <c r="Q18" s="53">
        <v>1.5565263</v>
      </c>
      <c r="R18" s="53">
        <v>2.1328509000000002</v>
      </c>
      <c r="S18" s="53">
        <v>4.5922441999999997</v>
      </c>
      <c r="T18" s="54">
        <v>8.3858835999999997</v>
      </c>
      <c r="U18" s="53">
        <v>6.1968380999999999</v>
      </c>
      <c r="V18" s="53">
        <v>11.6502739</v>
      </c>
      <c r="W18" s="53">
        <v>31.0421321</v>
      </c>
      <c r="X18" s="54">
        <v>56.0987279</v>
      </c>
      <c r="Y18" s="53">
        <v>25.531691299999999</v>
      </c>
      <c r="Z18" s="53">
        <v>52.421379199999997</v>
      </c>
      <c r="AA18" s="53">
        <v>152.51650720000001</v>
      </c>
      <c r="AB18" s="54">
        <v>294.5320246</v>
      </c>
      <c r="AC18" s="58"/>
      <c r="AD18" s="52">
        <v>14</v>
      </c>
      <c r="AE18" s="53">
        <v>2.0537084999999999</v>
      </c>
      <c r="AF18" s="53">
        <v>3.0042437999999998</v>
      </c>
      <c r="AG18" s="53">
        <v>6.7100119999999999</v>
      </c>
      <c r="AH18" s="54">
        <v>10.392284699999999</v>
      </c>
      <c r="AI18" s="53">
        <v>6.1842987999999997</v>
      </c>
      <c r="AJ18" s="53">
        <v>12.3502978</v>
      </c>
      <c r="AK18" s="53">
        <v>33.487282</v>
      </c>
      <c r="AL18" s="54">
        <v>61.072348300000002</v>
      </c>
      <c r="AM18" s="53">
        <v>23.1844091</v>
      </c>
      <c r="AN18" s="53">
        <v>46.833592500000002</v>
      </c>
      <c r="AO18" s="53">
        <v>139.99060549999999</v>
      </c>
      <c r="AP18" s="54">
        <v>259.31826219999999</v>
      </c>
      <c r="AQ18" s="58"/>
      <c r="AR18" s="52">
        <v>14</v>
      </c>
      <c r="AS18" s="53">
        <v>1.3387148</v>
      </c>
      <c r="AT18" s="53">
        <v>1.7262652000000001</v>
      </c>
      <c r="AU18" s="53">
        <v>4.5465847999999998</v>
      </c>
      <c r="AV18" s="54">
        <v>8.1605027999999997</v>
      </c>
      <c r="AW18" s="53">
        <v>6.5574861999999996</v>
      </c>
      <c r="AX18" s="53">
        <v>11.9036955</v>
      </c>
      <c r="AY18" s="53">
        <v>31.523062500000002</v>
      </c>
      <c r="AZ18" s="54">
        <v>56.201308500000003</v>
      </c>
      <c r="BA18" s="53">
        <v>28.516717</v>
      </c>
      <c r="BB18" s="53">
        <v>55.205410999999998</v>
      </c>
      <c r="BC18" s="53">
        <v>148.63704659999999</v>
      </c>
      <c r="BD18" s="54">
        <v>270.64549679999999</v>
      </c>
      <c r="BE18" s="58"/>
      <c r="BF18" s="52">
        <v>14</v>
      </c>
      <c r="BG18" s="53">
        <v>1.2757240999999999</v>
      </c>
      <c r="BH18" s="53">
        <v>1.7464694000000001</v>
      </c>
      <c r="BI18" s="53">
        <v>4.5176480999999997</v>
      </c>
      <c r="BJ18" s="54">
        <v>9.0593214999999994</v>
      </c>
      <c r="BK18" s="53">
        <v>6.3001021000000001</v>
      </c>
      <c r="BL18" s="53">
        <v>10.9892558</v>
      </c>
      <c r="BM18" s="53">
        <v>28.729832399999999</v>
      </c>
      <c r="BN18" s="54">
        <v>53.225023</v>
      </c>
      <c r="BO18" s="53">
        <v>23.121293600000001</v>
      </c>
      <c r="BP18" s="53">
        <v>50.416974699999997</v>
      </c>
      <c r="BQ18" s="53">
        <v>154.95343930000001</v>
      </c>
      <c r="BR18" s="54">
        <v>251.0127683</v>
      </c>
      <c r="BS18" s="58"/>
      <c r="BT18" s="52">
        <v>14</v>
      </c>
      <c r="BU18" s="53">
        <v>1.5698692999999999</v>
      </c>
      <c r="BV18" s="53">
        <v>1.9979275999999999</v>
      </c>
      <c r="BW18" s="53">
        <v>4.3270957000000001</v>
      </c>
      <c r="BX18" s="54">
        <v>6.8197197999999997</v>
      </c>
      <c r="BY18" s="53">
        <v>5.9192172999999997</v>
      </c>
      <c r="BZ18" s="53">
        <v>12.229184399999999</v>
      </c>
      <c r="CA18" s="53">
        <v>34.0015158</v>
      </c>
      <c r="CB18" s="54">
        <v>55.6472233</v>
      </c>
      <c r="CC18" s="53">
        <v>24.682759600000001</v>
      </c>
      <c r="CD18" s="53">
        <v>51.560271700000001</v>
      </c>
      <c r="CE18" s="53">
        <v>161.1264099</v>
      </c>
      <c r="CF18" s="54">
        <v>280.33300120000001</v>
      </c>
    </row>
    <row r="19" spans="1:84" ht="12.75" customHeight="1">
      <c r="A19" s="40"/>
      <c r="B19" s="52">
        <v>15</v>
      </c>
      <c r="C19" s="53">
        <f t="shared" si="45"/>
        <v>1.5389471600000002</v>
      </c>
      <c r="D19" s="53">
        <f t="shared" si="46"/>
        <v>2.2342221199999996</v>
      </c>
      <c r="E19" s="53">
        <f t="shared" si="47"/>
        <v>4.6668862999999998</v>
      </c>
      <c r="F19" s="54">
        <f t="shared" si="47"/>
        <v>8.00093678</v>
      </c>
      <c r="G19" s="53">
        <f t="shared" si="47"/>
        <v>5.9461118000000006</v>
      </c>
      <c r="H19" s="53">
        <f t="shared" si="47"/>
        <v>10.31901742</v>
      </c>
      <c r="I19" s="53">
        <f t="shared" si="47"/>
        <v>30.1407436</v>
      </c>
      <c r="J19" s="54">
        <f t="shared" si="47"/>
        <v>50.859028819999999</v>
      </c>
      <c r="K19" s="53">
        <f t="shared" si="47"/>
        <v>24.269578460000002</v>
      </c>
      <c r="L19" s="53">
        <f t="shared" si="47"/>
        <v>53.555672059999992</v>
      </c>
      <c r="M19" s="53">
        <f t="shared" si="47"/>
        <v>156.15938506000001</v>
      </c>
      <c r="N19" s="54">
        <f t="shared" si="47"/>
        <v>285.39644083999997</v>
      </c>
      <c r="P19" s="52">
        <v>15</v>
      </c>
      <c r="Q19" s="53">
        <v>1.6889434000000001</v>
      </c>
      <c r="R19" s="53">
        <v>2.5675678999999998</v>
      </c>
      <c r="S19" s="53">
        <v>5.4575690000000003</v>
      </c>
      <c r="T19" s="54">
        <v>8.3422672000000002</v>
      </c>
      <c r="U19" s="53">
        <v>6.1252594</v>
      </c>
      <c r="V19" s="53">
        <v>9.9405286999999998</v>
      </c>
      <c r="W19" s="53">
        <v>26.975883499999998</v>
      </c>
      <c r="X19" s="54">
        <v>45.341660099999999</v>
      </c>
      <c r="Y19" s="53">
        <v>25.776801200000001</v>
      </c>
      <c r="Z19" s="53">
        <v>59.932025899999999</v>
      </c>
      <c r="AA19" s="53">
        <v>169.5235916</v>
      </c>
      <c r="AB19" s="54">
        <v>306.1824866</v>
      </c>
      <c r="AD19" s="52">
        <v>15</v>
      </c>
      <c r="AE19" s="53">
        <v>1.7262371999999999</v>
      </c>
      <c r="AF19" s="53">
        <v>2.4975193</v>
      </c>
      <c r="AG19" s="53">
        <v>5.3855371999999999</v>
      </c>
      <c r="AH19" s="54">
        <v>9.8418620000000008</v>
      </c>
      <c r="AI19" s="53">
        <v>5.2353988999999999</v>
      </c>
      <c r="AJ19" s="53">
        <v>9.1789340999999993</v>
      </c>
      <c r="AK19" s="53">
        <v>31.875497500000002</v>
      </c>
      <c r="AL19" s="54">
        <v>51.279028400000001</v>
      </c>
      <c r="AM19" s="53">
        <v>24.9564947</v>
      </c>
      <c r="AN19" s="53">
        <v>52.855029299999998</v>
      </c>
      <c r="AO19" s="53">
        <v>163.32982369999999</v>
      </c>
      <c r="AP19" s="54">
        <v>311.21840509999998</v>
      </c>
      <c r="AR19" s="52">
        <v>15</v>
      </c>
      <c r="AS19" s="53">
        <v>1.2338199000000001</v>
      </c>
      <c r="AT19" s="53">
        <v>1.8470405999999999</v>
      </c>
      <c r="AU19" s="53">
        <v>4.2099291000000001</v>
      </c>
      <c r="AV19" s="54">
        <v>8.1706739000000006</v>
      </c>
      <c r="AW19" s="53">
        <v>6.2327336999999998</v>
      </c>
      <c r="AX19" s="53">
        <v>11.002259499999999</v>
      </c>
      <c r="AY19" s="53">
        <v>30.378649800000002</v>
      </c>
      <c r="AZ19" s="54">
        <v>52.661316100000001</v>
      </c>
      <c r="BA19" s="53">
        <v>25.0960733</v>
      </c>
      <c r="BB19" s="53">
        <v>58.981762699999997</v>
      </c>
      <c r="BC19" s="53">
        <v>171.52293850000001</v>
      </c>
      <c r="BD19" s="54">
        <v>304.36020769999999</v>
      </c>
      <c r="BF19" s="52">
        <v>15</v>
      </c>
      <c r="BG19" s="53">
        <v>1.3943449999999999</v>
      </c>
      <c r="BH19" s="53">
        <v>1.9771373000000001</v>
      </c>
      <c r="BI19" s="53">
        <v>3.8940193999999999</v>
      </c>
      <c r="BJ19" s="54">
        <v>6.4655886999999996</v>
      </c>
      <c r="BK19" s="53">
        <v>6.2511025</v>
      </c>
      <c r="BL19" s="53">
        <v>10.173386499999999</v>
      </c>
      <c r="BM19" s="53">
        <v>30.4559146</v>
      </c>
      <c r="BN19" s="54">
        <v>51.121394100000003</v>
      </c>
      <c r="BO19" s="53">
        <v>22.1183309</v>
      </c>
      <c r="BP19" s="53">
        <v>45.972606200000001</v>
      </c>
      <c r="BQ19" s="53">
        <v>135.50651490000001</v>
      </c>
      <c r="BR19" s="54">
        <v>255.8981459</v>
      </c>
      <c r="BT19" s="52">
        <v>15</v>
      </c>
      <c r="BU19" s="53">
        <v>1.6513903000000001</v>
      </c>
      <c r="BV19" s="53">
        <v>2.2818455000000002</v>
      </c>
      <c r="BW19" s="53">
        <v>4.3873768000000002</v>
      </c>
      <c r="BX19" s="54">
        <v>7.1842921000000004</v>
      </c>
      <c r="BY19" s="53">
        <v>5.8860644999999998</v>
      </c>
      <c r="BZ19" s="53">
        <v>11.299978299999999</v>
      </c>
      <c r="CA19" s="53">
        <v>31.017772600000001</v>
      </c>
      <c r="CB19" s="54">
        <v>53.891745399999998</v>
      </c>
      <c r="CC19" s="53">
        <v>23.400192199999999</v>
      </c>
      <c r="CD19" s="53">
        <v>50.0369362</v>
      </c>
      <c r="CE19" s="53">
        <v>140.91405660000001</v>
      </c>
      <c r="CF19" s="54">
        <v>249.3229589</v>
      </c>
    </row>
    <row r="20" spans="1:84" ht="12.75" customHeight="1">
      <c r="A20" s="40"/>
      <c r="B20" s="52">
        <v>16</v>
      </c>
      <c r="C20" s="53">
        <f t="shared" si="45"/>
        <v>1.6911411999999999</v>
      </c>
      <c r="D20" s="53">
        <f t="shared" si="46"/>
        <v>2.5656691799999995</v>
      </c>
      <c r="E20" s="53">
        <f t="shared" si="47"/>
        <v>5.3725857399999999</v>
      </c>
      <c r="F20" s="54">
        <f t="shared" si="47"/>
        <v>9.8836224799999997</v>
      </c>
      <c r="G20" s="53">
        <f t="shared" si="47"/>
        <v>6.0708315799999992</v>
      </c>
      <c r="H20" s="53">
        <f t="shared" si="47"/>
        <v>10.790043259999999</v>
      </c>
      <c r="I20" s="53">
        <f t="shared" si="47"/>
        <v>28.877162160000001</v>
      </c>
      <c r="J20" s="54">
        <f t="shared" si="47"/>
        <v>49.238807480000006</v>
      </c>
      <c r="K20" s="53">
        <f t="shared" si="47"/>
        <v>24.851051700000003</v>
      </c>
      <c r="L20" s="53">
        <f t="shared" si="47"/>
        <v>51.244839400000004</v>
      </c>
      <c r="M20" s="53">
        <f t="shared" si="47"/>
        <v>141.18524533999999</v>
      </c>
      <c r="N20" s="54">
        <f t="shared" si="47"/>
        <v>259.15323086000001</v>
      </c>
      <c r="P20" s="52">
        <v>16</v>
      </c>
      <c r="Q20" s="53">
        <v>1.5795946000000001</v>
      </c>
      <c r="R20" s="53">
        <v>2.311779</v>
      </c>
      <c r="S20" s="53">
        <v>4.7405892999999999</v>
      </c>
      <c r="T20" s="54">
        <v>9.9137842000000003</v>
      </c>
      <c r="U20" s="53">
        <v>5.9076979999999999</v>
      </c>
      <c r="V20" s="53">
        <v>9.0585640999999999</v>
      </c>
      <c r="W20" s="53">
        <v>25.137467699999998</v>
      </c>
      <c r="X20" s="54">
        <v>44.663175000000003</v>
      </c>
      <c r="Y20" s="53">
        <v>25.041415300000001</v>
      </c>
      <c r="Z20" s="53">
        <v>51.799587299999999</v>
      </c>
      <c r="AA20" s="53">
        <v>143.9623354</v>
      </c>
      <c r="AB20" s="54">
        <v>261.95245139999997</v>
      </c>
      <c r="AD20" s="52">
        <v>16</v>
      </c>
      <c r="AE20" s="53">
        <v>2.0908826999999999</v>
      </c>
      <c r="AF20" s="53">
        <v>4.1129366999999997</v>
      </c>
      <c r="AG20" s="53">
        <v>8.3522998000000008</v>
      </c>
      <c r="AH20" s="54">
        <v>13.0351558</v>
      </c>
      <c r="AI20" s="53">
        <v>6.4569853999999998</v>
      </c>
      <c r="AJ20" s="53">
        <v>10.698548799999999</v>
      </c>
      <c r="AK20" s="53">
        <v>29.0526254</v>
      </c>
      <c r="AL20" s="54">
        <v>48.607080699999997</v>
      </c>
      <c r="AM20" s="53">
        <v>23.5083752</v>
      </c>
      <c r="AN20" s="53">
        <v>49.514153299999997</v>
      </c>
      <c r="AO20" s="53">
        <v>161.0076085</v>
      </c>
      <c r="AP20" s="54">
        <v>291.34190260000003</v>
      </c>
      <c r="AR20" s="52">
        <v>16</v>
      </c>
      <c r="AS20" s="53">
        <v>1.8796611999999999</v>
      </c>
      <c r="AT20" s="53">
        <v>2.5254840999999999</v>
      </c>
      <c r="AU20" s="53">
        <v>5.1130068</v>
      </c>
      <c r="AV20" s="54">
        <v>10.5263607</v>
      </c>
      <c r="AW20" s="53">
        <v>5.8693492999999997</v>
      </c>
      <c r="AX20" s="53">
        <v>11.4770273</v>
      </c>
      <c r="AY20" s="53">
        <v>29.996295</v>
      </c>
      <c r="AZ20" s="54">
        <v>49.665186400000003</v>
      </c>
      <c r="BA20" s="53">
        <v>30.957159000000001</v>
      </c>
      <c r="BB20" s="53">
        <v>66.033433000000002</v>
      </c>
      <c r="BC20" s="53">
        <v>164.5806575</v>
      </c>
      <c r="BD20" s="54">
        <v>304.00827750000002</v>
      </c>
      <c r="BF20" s="52">
        <v>16</v>
      </c>
      <c r="BG20" s="53">
        <v>1.3280729</v>
      </c>
      <c r="BH20" s="53">
        <v>1.8022935</v>
      </c>
      <c r="BI20" s="53">
        <v>3.6998413999999999</v>
      </c>
      <c r="BJ20" s="54">
        <v>6.7299544999999998</v>
      </c>
      <c r="BK20" s="53">
        <v>6.4461152999999998</v>
      </c>
      <c r="BL20" s="53">
        <v>11.928234099999999</v>
      </c>
      <c r="BM20" s="53">
        <v>31.3357767</v>
      </c>
      <c r="BN20" s="54">
        <v>51.688985000000002</v>
      </c>
      <c r="BO20" s="53">
        <v>22.570485300000001</v>
      </c>
      <c r="BP20" s="53">
        <v>43.922444599999999</v>
      </c>
      <c r="BQ20" s="53">
        <v>118.2409837</v>
      </c>
      <c r="BR20" s="54">
        <v>224.92150029999999</v>
      </c>
      <c r="BT20" s="52">
        <v>16</v>
      </c>
      <c r="BU20" s="53">
        <v>1.5774946000000001</v>
      </c>
      <c r="BV20" s="53">
        <v>2.0758526000000002</v>
      </c>
      <c r="BW20" s="53">
        <v>4.9571914000000001</v>
      </c>
      <c r="BX20" s="54">
        <v>9.2128572000000002</v>
      </c>
      <c r="BY20" s="53">
        <v>5.6740098999999997</v>
      </c>
      <c r="BZ20" s="53">
        <v>10.787841999999999</v>
      </c>
      <c r="CA20" s="53">
        <v>28.863645999999999</v>
      </c>
      <c r="CB20" s="54">
        <v>51.569610300000001</v>
      </c>
      <c r="CC20" s="53">
        <v>22.177823700000001</v>
      </c>
      <c r="CD20" s="53">
        <v>44.9545788</v>
      </c>
      <c r="CE20" s="53">
        <v>118.13464159999999</v>
      </c>
      <c r="CF20" s="54">
        <v>213.5420225</v>
      </c>
    </row>
    <row r="21" spans="1:84" ht="12.75" customHeight="1">
      <c r="A21" s="40"/>
      <c r="B21" s="52">
        <v>17</v>
      </c>
      <c r="C21" s="53">
        <f t="shared" si="45"/>
        <v>1.7872149799999999</v>
      </c>
      <c r="D21" s="53">
        <f t="shared" si="46"/>
        <v>2.4737489799999999</v>
      </c>
      <c r="E21" s="53">
        <f t="shared" ref="E21:N36" si="48">AVERAGE(S21,AG21,AU21,BI21,BW21)</f>
        <v>5.2398707800000004</v>
      </c>
      <c r="F21" s="54">
        <f t="shared" si="48"/>
        <v>9.1860507600000005</v>
      </c>
      <c r="G21" s="53">
        <f t="shared" si="48"/>
        <v>5.8804231599999994</v>
      </c>
      <c r="H21" s="53">
        <f t="shared" si="48"/>
        <v>9.9072309000000001</v>
      </c>
      <c r="I21" s="53">
        <f t="shared" si="48"/>
        <v>26.839963920000002</v>
      </c>
      <c r="J21" s="54">
        <f t="shared" si="48"/>
        <v>49.095250759999999</v>
      </c>
      <c r="K21" s="53">
        <f t="shared" si="48"/>
        <v>22.445108900000001</v>
      </c>
      <c r="L21" s="53">
        <f t="shared" si="48"/>
        <v>42.926998979999993</v>
      </c>
      <c r="M21" s="53">
        <f t="shared" si="48"/>
        <v>128.85626916000001</v>
      </c>
      <c r="N21" s="54">
        <f t="shared" si="48"/>
        <v>244.122658</v>
      </c>
      <c r="P21" s="52">
        <v>17</v>
      </c>
      <c r="Q21" s="53">
        <v>1.6372158999999999</v>
      </c>
      <c r="R21" s="53">
        <v>2.1611956000000001</v>
      </c>
      <c r="S21" s="53">
        <v>4.4591476999999999</v>
      </c>
      <c r="T21" s="54">
        <v>9.7538395999999992</v>
      </c>
      <c r="U21" s="53">
        <v>5.6270891000000001</v>
      </c>
      <c r="V21" s="53">
        <v>10.1771998</v>
      </c>
      <c r="W21" s="53">
        <v>25.595347400000001</v>
      </c>
      <c r="X21" s="54">
        <v>45.410412399999998</v>
      </c>
      <c r="Y21" s="53">
        <v>25.156170100000001</v>
      </c>
      <c r="Z21" s="53">
        <v>43.6753894</v>
      </c>
      <c r="AA21" s="53">
        <v>123.9443057</v>
      </c>
      <c r="AB21" s="54">
        <v>256.25259019999999</v>
      </c>
      <c r="AD21" s="52">
        <v>17</v>
      </c>
      <c r="AE21" s="53">
        <v>2.3394917</v>
      </c>
      <c r="AF21" s="53">
        <v>3.4768667</v>
      </c>
      <c r="AG21" s="53">
        <v>7.7351511999999998</v>
      </c>
      <c r="AH21" s="54">
        <v>11.632867299999999</v>
      </c>
      <c r="AI21" s="53">
        <v>6.0736632000000004</v>
      </c>
      <c r="AJ21" s="53">
        <v>10.0942089</v>
      </c>
      <c r="AK21" s="53">
        <v>27.929070299999999</v>
      </c>
      <c r="AL21" s="54">
        <v>51.021295100000003</v>
      </c>
      <c r="AM21" s="53">
        <v>21.5378395</v>
      </c>
      <c r="AN21" s="53">
        <v>49.228299900000003</v>
      </c>
      <c r="AO21" s="53">
        <v>142.3237134</v>
      </c>
      <c r="AP21" s="54">
        <v>260.00508769999999</v>
      </c>
      <c r="AR21" s="52">
        <v>17</v>
      </c>
      <c r="AS21" s="53">
        <v>1.8029081</v>
      </c>
      <c r="AT21" s="53">
        <v>2.3372939000000001</v>
      </c>
      <c r="AU21" s="53">
        <v>4.9711533000000001</v>
      </c>
      <c r="AV21" s="54">
        <v>8.3410902</v>
      </c>
      <c r="AW21" s="53">
        <v>5.9584843000000003</v>
      </c>
      <c r="AX21" s="53">
        <v>9.5330385999999994</v>
      </c>
      <c r="AY21" s="53">
        <v>25.796605700000001</v>
      </c>
      <c r="AZ21" s="54">
        <v>47.854317199999997</v>
      </c>
      <c r="BA21" s="53">
        <v>24.1574378</v>
      </c>
      <c r="BB21" s="53">
        <v>47.651792</v>
      </c>
      <c r="BC21" s="53">
        <v>135.3174199</v>
      </c>
      <c r="BD21" s="54">
        <v>249.385963</v>
      </c>
      <c r="BF21" s="52">
        <v>17</v>
      </c>
      <c r="BG21" s="53">
        <v>1.5553454</v>
      </c>
      <c r="BH21" s="53">
        <v>2.0704870999999998</v>
      </c>
      <c r="BI21" s="53">
        <v>4.5227294999999996</v>
      </c>
      <c r="BJ21" s="54">
        <v>7.4009299999999998</v>
      </c>
      <c r="BK21" s="53">
        <v>5.6402735000000002</v>
      </c>
      <c r="BL21" s="53">
        <v>9.0257918000000004</v>
      </c>
      <c r="BM21" s="53">
        <v>26.211601099999999</v>
      </c>
      <c r="BN21" s="54">
        <v>52.613900899999997</v>
      </c>
      <c r="BO21" s="53">
        <v>21.7046417</v>
      </c>
      <c r="BP21" s="53">
        <v>35.516171399999998</v>
      </c>
      <c r="BQ21" s="53">
        <v>122.9827293</v>
      </c>
      <c r="BR21" s="54">
        <v>234.78930030000001</v>
      </c>
      <c r="BT21" s="52">
        <v>17</v>
      </c>
      <c r="BU21" s="53">
        <v>1.6011138</v>
      </c>
      <c r="BV21" s="53">
        <v>2.3229015999999998</v>
      </c>
      <c r="BW21" s="53">
        <v>4.5111721999999999</v>
      </c>
      <c r="BX21" s="54">
        <v>8.8015267000000001</v>
      </c>
      <c r="BY21" s="53">
        <v>6.1026056999999998</v>
      </c>
      <c r="BZ21" s="53">
        <v>10.7059154</v>
      </c>
      <c r="CA21" s="53">
        <v>28.667195100000001</v>
      </c>
      <c r="CB21" s="54">
        <v>48.576328199999999</v>
      </c>
      <c r="CC21" s="53">
        <v>19.6694554</v>
      </c>
      <c r="CD21" s="53">
        <v>38.563342200000001</v>
      </c>
      <c r="CE21" s="53">
        <v>119.7131775</v>
      </c>
      <c r="CF21" s="54">
        <v>220.18034879999999</v>
      </c>
    </row>
    <row r="22" spans="1:84" ht="12.75" customHeight="1">
      <c r="A22" s="40"/>
      <c r="B22" s="52">
        <v>18</v>
      </c>
      <c r="C22" s="53">
        <f t="shared" si="45"/>
        <v>1.6723694000000002</v>
      </c>
      <c r="D22" s="53">
        <f t="shared" si="46"/>
        <v>2.3699067399999998</v>
      </c>
      <c r="E22" s="53">
        <f t="shared" si="48"/>
        <v>4.9738950799999992</v>
      </c>
      <c r="F22" s="54">
        <f t="shared" si="48"/>
        <v>9.4071576399999994</v>
      </c>
      <c r="G22" s="53">
        <f t="shared" si="48"/>
        <v>5.7649930400000002</v>
      </c>
      <c r="H22" s="53">
        <f t="shared" si="48"/>
        <v>9.5063296799999986</v>
      </c>
      <c r="I22" s="53">
        <f t="shared" si="48"/>
        <v>25.804071520000001</v>
      </c>
      <c r="J22" s="54">
        <f t="shared" si="48"/>
        <v>44.565143499999998</v>
      </c>
      <c r="K22" s="53">
        <f t="shared" si="48"/>
        <v>21.7403987</v>
      </c>
      <c r="L22" s="53">
        <f t="shared" si="48"/>
        <v>41.752025119999999</v>
      </c>
      <c r="M22" s="53">
        <f t="shared" si="48"/>
        <v>126.17151191999999</v>
      </c>
      <c r="N22" s="54">
        <f t="shared" si="48"/>
        <v>233.47585512000001</v>
      </c>
      <c r="P22" s="52">
        <v>18</v>
      </c>
      <c r="Q22" s="53">
        <v>1.6364514999999999</v>
      </c>
      <c r="R22" s="53">
        <v>2.2532562</v>
      </c>
      <c r="S22" s="53">
        <v>4.2978353</v>
      </c>
      <c r="T22" s="54">
        <v>9.1905216999999997</v>
      </c>
      <c r="U22" s="53">
        <v>5.5722329999999998</v>
      </c>
      <c r="V22" s="53">
        <v>9.2501125000000002</v>
      </c>
      <c r="W22" s="53">
        <v>26.384716699999998</v>
      </c>
      <c r="X22" s="54">
        <v>46.104020400000003</v>
      </c>
      <c r="Y22" s="53">
        <v>23.2585725</v>
      </c>
      <c r="Z22" s="53">
        <v>45.539536400000003</v>
      </c>
      <c r="AA22" s="53">
        <v>141.1364092</v>
      </c>
      <c r="AB22" s="54">
        <v>251.35809209999999</v>
      </c>
      <c r="AD22" s="52">
        <v>18</v>
      </c>
      <c r="AE22" s="53">
        <v>1.8906388000000001</v>
      </c>
      <c r="AF22" s="53">
        <v>3.2002063999999999</v>
      </c>
      <c r="AG22" s="53">
        <v>7.3945011999999997</v>
      </c>
      <c r="AH22" s="54">
        <v>12.7109451</v>
      </c>
      <c r="AI22" s="53">
        <v>5.1694056000000002</v>
      </c>
      <c r="AJ22" s="53">
        <v>8.7432259999999999</v>
      </c>
      <c r="AK22" s="53">
        <v>25.965695</v>
      </c>
      <c r="AL22" s="54">
        <v>43.215915099999997</v>
      </c>
      <c r="AM22" s="53">
        <v>19.542410499999999</v>
      </c>
      <c r="AN22" s="53">
        <v>41.587908499999998</v>
      </c>
      <c r="AO22" s="53">
        <v>136.86333010000001</v>
      </c>
      <c r="AP22" s="54">
        <v>256.08385390000001</v>
      </c>
      <c r="AR22" s="52">
        <v>18</v>
      </c>
      <c r="AS22" s="53">
        <v>1.7262291000000001</v>
      </c>
      <c r="AT22" s="53">
        <v>2.3111350000000002</v>
      </c>
      <c r="AU22" s="53">
        <v>4.6717456999999998</v>
      </c>
      <c r="AV22" s="54">
        <v>8.9058095000000002</v>
      </c>
      <c r="AW22" s="53">
        <v>5.9887741999999999</v>
      </c>
      <c r="AX22" s="53">
        <v>9.9323481000000005</v>
      </c>
      <c r="AY22" s="53">
        <v>23.957530299999998</v>
      </c>
      <c r="AZ22" s="54">
        <v>42.133487899999999</v>
      </c>
      <c r="BA22" s="53">
        <v>23.013659499999999</v>
      </c>
      <c r="BB22" s="53">
        <v>42.552538300000002</v>
      </c>
      <c r="BC22" s="53">
        <v>109.66273839999999</v>
      </c>
      <c r="BD22" s="54">
        <v>197.92438250000001</v>
      </c>
      <c r="BF22" s="52">
        <v>18</v>
      </c>
      <c r="BG22" s="53">
        <v>1.4990086</v>
      </c>
      <c r="BH22" s="53">
        <v>1.9118915000000001</v>
      </c>
      <c r="BI22" s="53">
        <v>4.3658064999999997</v>
      </c>
      <c r="BJ22" s="54">
        <v>8.0758129000000007</v>
      </c>
      <c r="BK22" s="53">
        <v>6.1713404000000001</v>
      </c>
      <c r="BL22" s="53">
        <v>10.0946491</v>
      </c>
      <c r="BM22" s="53">
        <v>25.871677500000001</v>
      </c>
      <c r="BN22" s="54">
        <v>45.474358000000002</v>
      </c>
      <c r="BO22" s="53">
        <v>19.369049100000002</v>
      </c>
      <c r="BP22" s="53">
        <v>34.797249000000001</v>
      </c>
      <c r="BQ22" s="53">
        <v>118.1623161</v>
      </c>
      <c r="BR22" s="54">
        <v>220.03320980000001</v>
      </c>
      <c r="BT22" s="52">
        <v>18</v>
      </c>
      <c r="BU22" s="53">
        <v>1.6095189999999999</v>
      </c>
      <c r="BV22" s="53">
        <v>2.1730445999999999</v>
      </c>
      <c r="BW22" s="53">
        <v>4.1395866999999997</v>
      </c>
      <c r="BX22" s="54">
        <v>8.1526990000000001</v>
      </c>
      <c r="BY22" s="53">
        <v>5.9232120000000004</v>
      </c>
      <c r="BZ22" s="53">
        <v>9.5113126999999995</v>
      </c>
      <c r="CA22" s="53">
        <v>26.840738099999999</v>
      </c>
      <c r="CB22" s="54">
        <v>45.897936100000003</v>
      </c>
      <c r="CC22" s="53">
        <v>23.518301900000001</v>
      </c>
      <c r="CD22" s="53">
        <v>44.282893399999999</v>
      </c>
      <c r="CE22" s="53">
        <v>125.03276580000001</v>
      </c>
      <c r="CF22" s="54">
        <v>241.97973730000001</v>
      </c>
    </row>
    <row r="23" spans="1:84" ht="12.75" customHeight="1">
      <c r="A23" s="40"/>
      <c r="B23" s="52">
        <v>19</v>
      </c>
      <c r="C23" s="53">
        <f t="shared" si="45"/>
        <v>1.93333646</v>
      </c>
      <c r="D23" s="53">
        <f t="shared" si="46"/>
        <v>2.5790872199999995</v>
      </c>
      <c r="E23" s="53">
        <f t="shared" si="48"/>
        <v>5.1999727400000006</v>
      </c>
      <c r="F23" s="54">
        <f t="shared" si="48"/>
        <v>8.4177468199999996</v>
      </c>
      <c r="G23" s="53">
        <f t="shared" si="48"/>
        <v>5.8421620799999996</v>
      </c>
      <c r="H23" s="53">
        <f t="shared" si="48"/>
        <v>9.9830877999999981</v>
      </c>
      <c r="I23" s="53">
        <f t="shared" si="48"/>
        <v>26.433592659999999</v>
      </c>
      <c r="J23" s="54">
        <f t="shared" si="48"/>
        <v>46.881025339999994</v>
      </c>
      <c r="K23" s="53">
        <f t="shared" si="48"/>
        <v>21.48419556</v>
      </c>
      <c r="L23" s="53">
        <f t="shared" si="48"/>
        <v>40.515075079999995</v>
      </c>
      <c r="M23" s="53">
        <f t="shared" si="48"/>
        <v>112.89897448000002</v>
      </c>
      <c r="N23" s="54">
        <f t="shared" si="48"/>
        <v>212.03676614</v>
      </c>
      <c r="P23" s="52">
        <v>19</v>
      </c>
      <c r="Q23" s="53">
        <v>1.7562717999999999</v>
      </c>
      <c r="R23" s="53">
        <v>2.2748712000000002</v>
      </c>
      <c r="S23" s="53">
        <v>4.1188675999999997</v>
      </c>
      <c r="T23" s="54">
        <v>7.5334085000000002</v>
      </c>
      <c r="U23" s="53">
        <v>5.7306504</v>
      </c>
      <c r="V23" s="53">
        <v>9.5894306999999994</v>
      </c>
      <c r="W23" s="53">
        <v>28.9132146</v>
      </c>
      <c r="X23" s="54">
        <v>50.590263499999999</v>
      </c>
      <c r="Y23" s="53">
        <v>23.394645400000002</v>
      </c>
      <c r="Z23" s="53">
        <v>40.880007599999999</v>
      </c>
      <c r="AA23" s="53">
        <v>118.1408637</v>
      </c>
      <c r="AB23" s="54">
        <v>223.86507330000001</v>
      </c>
      <c r="AD23" s="52">
        <v>19</v>
      </c>
      <c r="AE23" s="53">
        <v>2.5018631999999998</v>
      </c>
      <c r="AF23" s="53">
        <v>3.6008396999999999</v>
      </c>
      <c r="AG23" s="53">
        <v>6.3811603999999997</v>
      </c>
      <c r="AH23" s="54">
        <v>10.2920102</v>
      </c>
      <c r="AI23" s="53">
        <v>5.5102950000000002</v>
      </c>
      <c r="AJ23" s="53">
        <v>9.4269566999999999</v>
      </c>
      <c r="AK23" s="53">
        <v>26.5971194</v>
      </c>
      <c r="AL23" s="54">
        <v>50.083761199999998</v>
      </c>
      <c r="AM23" s="53">
        <v>22.072048500000001</v>
      </c>
      <c r="AN23" s="53">
        <v>47.532429399999998</v>
      </c>
      <c r="AO23" s="53">
        <v>124.3552621</v>
      </c>
      <c r="AP23" s="54">
        <v>235.90580979999999</v>
      </c>
      <c r="AR23" s="52">
        <v>19</v>
      </c>
      <c r="AS23" s="53">
        <v>1.5777105</v>
      </c>
      <c r="AT23" s="53">
        <v>2.2236864999999999</v>
      </c>
      <c r="AU23" s="53">
        <v>5.2100536999999996</v>
      </c>
      <c r="AV23" s="54">
        <v>8.3385332000000005</v>
      </c>
      <c r="AW23" s="53">
        <v>6.6230874999999996</v>
      </c>
      <c r="AX23" s="53">
        <v>10.192691200000001</v>
      </c>
      <c r="AY23" s="53">
        <v>26.6803834</v>
      </c>
      <c r="AZ23" s="54">
        <v>45.296613600000001</v>
      </c>
      <c r="BA23" s="53">
        <v>20.512693299999999</v>
      </c>
      <c r="BB23" s="53">
        <v>37.254658300000003</v>
      </c>
      <c r="BC23" s="53">
        <v>103.83829590000001</v>
      </c>
      <c r="BD23" s="54">
        <v>191.6409434</v>
      </c>
      <c r="BF23" s="52">
        <v>19</v>
      </c>
      <c r="BG23" s="53">
        <v>1.5440479</v>
      </c>
      <c r="BH23" s="53">
        <v>2.0517414</v>
      </c>
      <c r="BI23" s="53">
        <v>5.4153349000000004</v>
      </c>
      <c r="BJ23" s="54">
        <v>9.0464047000000001</v>
      </c>
      <c r="BK23" s="53">
        <v>5.6212529</v>
      </c>
      <c r="BL23" s="53">
        <v>10.5695595</v>
      </c>
      <c r="BM23" s="53">
        <v>25.0444584</v>
      </c>
      <c r="BN23" s="54">
        <v>45.588311900000001</v>
      </c>
      <c r="BO23" s="53">
        <v>20.972836699999998</v>
      </c>
      <c r="BP23" s="53">
        <v>36.114600500000002</v>
      </c>
      <c r="BQ23" s="53">
        <v>102.4409163</v>
      </c>
      <c r="BR23" s="54">
        <v>202.4455949</v>
      </c>
      <c r="BT23" s="52">
        <v>19</v>
      </c>
      <c r="BU23" s="53">
        <v>2.2867888999999999</v>
      </c>
      <c r="BV23" s="53">
        <v>2.7442972999999999</v>
      </c>
      <c r="BW23" s="53">
        <v>4.8744471000000003</v>
      </c>
      <c r="BX23" s="54">
        <v>6.8783775</v>
      </c>
      <c r="BY23" s="53">
        <v>5.7255246</v>
      </c>
      <c r="BZ23" s="53">
        <v>10.136800900000001</v>
      </c>
      <c r="CA23" s="53">
        <v>24.9327875</v>
      </c>
      <c r="CB23" s="54">
        <v>42.846176499999999</v>
      </c>
      <c r="CC23" s="53">
        <v>20.468753899999999</v>
      </c>
      <c r="CD23" s="53">
        <v>40.793679599999997</v>
      </c>
      <c r="CE23" s="53">
        <v>115.7195344</v>
      </c>
      <c r="CF23" s="54">
        <v>206.32640929999999</v>
      </c>
    </row>
    <row r="24" spans="1:84" ht="12.75" customHeight="1">
      <c r="A24" s="40"/>
      <c r="B24" s="52">
        <v>20</v>
      </c>
      <c r="C24" s="53">
        <f t="shared" si="45"/>
        <v>1.76874456</v>
      </c>
      <c r="D24" s="53">
        <f t="shared" si="46"/>
        <v>2.4567933599999998</v>
      </c>
      <c r="E24" s="53">
        <f t="shared" si="48"/>
        <v>5.2001933199999995</v>
      </c>
      <c r="F24" s="54">
        <f t="shared" si="48"/>
        <v>9.2126274000000006</v>
      </c>
      <c r="G24" s="53">
        <f t="shared" si="48"/>
        <v>5.7733618800000004</v>
      </c>
      <c r="H24" s="53">
        <f t="shared" si="48"/>
        <v>9.86252906</v>
      </c>
      <c r="I24" s="53">
        <f t="shared" si="48"/>
        <v>24.31883436</v>
      </c>
      <c r="J24" s="54">
        <f t="shared" si="48"/>
        <v>43.2147486</v>
      </c>
      <c r="K24" s="53">
        <f t="shared" si="48"/>
        <v>20.603776519999997</v>
      </c>
      <c r="L24" s="53">
        <f t="shared" si="48"/>
        <v>37.765486359999997</v>
      </c>
      <c r="M24" s="53">
        <f t="shared" si="48"/>
        <v>110.3117512</v>
      </c>
      <c r="N24" s="54">
        <f t="shared" si="48"/>
        <v>200.35005998</v>
      </c>
      <c r="P24" s="52">
        <v>20</v>
      </c>
      <c r="Q24" s="53">
        <v>1.7512266999999999</v>
      </c>
      <c r="R24" s="53">
        <v>2.3903401</v>
      </c>
      <c r="S24" s="53">
        <v>5.2602118000000004</v>
      </c>
      <c r="T24" s="54">
        <v>9.2885880000000007</v>
      </c>
      <c r="U24" s="53">
        <v>5.7148893999999997</v>
      </c>
      <c r="V24" s="53">
        <v>9.4854108000000004</v>
      </c>
      <c r="W24" s="53">
        <v>24.7418786</v>
      </c>
      <c r="X24" s="54">
        <v>42.903399700000001</v>
      </c>
      <c r="Y24" s="53">
        <v>19.4326443</v>
      </c>
      <c r="Z24" s="53">
        <v>36.421110200000001</v>
      </c>
      <c r="AA24" s="53">
        <v>113.3946741</v>
      </c>
      <c r="AB24" s="54">
        <v>219.89865829999999</v>
      </c>
      <c r="AD24" s="52">
        <v>20</v>
      </c>
      <c r="AE24" s="53">
        <v>2.0113438000000001</v>
      </c>
      <c r="AF24" s="53">
        <v>2.8916582000000002</v>
      </c>
      <c r="AG24" s="53">
        <v>6.4995868999999997</v>
      </c>
      <c r="AH24" s="54">
        <v>12.1761952</v>
      </c>
      <c r="AI24" s="53">
        <v>5.5183083000000002</v>
      </c>
      <c r="AJ24" s="53">
        <v>9.8820639999999997</v>
      </c>
      <c r="AK24" s="53">
        <v>23.778717400000001</v>
      </c>
      <c r="AL24" s="54">
        <v>42.624006399999999</v>
      </c>
      <c r="AM24" s="53">
        <v>23.3230097</v>
      </c>
      <c r="AN24" s="53">
        <v>42.794420500000001</v>
      </c>
      <c r="AO24" s="53">
        <v>112.6357939</v>
      </c>
      <c r="AP24" s="54">
        <v>212.94756509999999</v>
      </c>
      <c r="AR24" s="52">
        <v>20</v>
      </c>
      <c r="AS24" s="53">
        <v>1.7129026000000001</v>
      </c>
      <c r="AT24" s="53">
        <v>2.3032525000000001</v>
      </c>
      <c r="AU24" s="53">
        <v>4.2728047</v>
      </c>
      <c r="AV24" s="54">
        <v>7.9895513999999999</v>
      </c>
      <c r="AW24" s="53">
        <v>5.9976507999999997</v>
      </c>
      <c r="AX24" s="53">
        <v>10.0452984</v>
      </c>
      <c r="AY24" s="53">
        <v>23.208067199999999</v>
      </c>
      <c r="AZ24" s="54">
        <v>45.006111900000001</v>
      </c>
      <c r="BA24" s="53">
        <v>20.854263</v>
      </c>
      <c r="BB24" s="53">
        <v>37.925124199999999</v>
      </c>
      <c r="BC24" s="53">
        <v>107.2050428</v>
      </c>
      <c r="BD24" s="54">
        <v>191.58514109999999</v>
      </c>
      <c r="BF24" s="52">
        <v>20</v>
      </c>
      <c r="BG24" s="53">
        <v>1.4629757999999999</v>
      </c>
      <c r="BH24" s="53">
        <v>1.9589637</v>
      </c>
      <c r="BI24" s="53">
        <v>4.2793108999999996</v>
      </c>
      <c r="BJ24" s="54">
        <v>8.1088205000000002</v>
      </c>
      <c r="BK24" s="53">
        <v>5.9308062000000001</v>
      </c>
      <c r="BL24" s="53">
        <v>11.0459589</v>
      </c>
      <c r="BM24" s="53">
        <v>26.825766399999999</v>
      </c>
      <c r="BN24" s="54">
        <v>44.747455600000002</v>
      </c>
      <c r="BO24" s="53">
        <v>19.091182199999999</v>
      </c>
      <c r="BP24" s="53">
        <v>37.402728799999998</v>
      </c>
      <c r="BQ24" s="53">
        <v>105.70853049999999</v>
      </c>
      <c r="BR24" s="54">
        <v>170.87567300000001</v>
      </c>
      <c r="BT24" s="52">
        <v>20</v>
      </c>
      <c r="BU24" s="53">
        <v>1.9052739000000001</v>
      </c>
      <c r="BV24" s="53">
        <v>2.7397523000000001</v>
      </c>
      <c r="BW24" s="53">
        <v>5.6890523000000002</v>
      </c>
      <c r="BX24" s="54">
        <v>8.4999818999999999</v>
      </c>
      <c r="BY24" s="53">
        <v>5.7051546999999996</v>
      </c>
      <c r="BZ24" s="53">
        <v>8.8539131999999992</v>
      </c>
      <c r="CA24" s="53">
        <v>23.039742199999999</v>
      </c>
      <c r="CB24" s="54">
        <v>40.792769399999997</v>
      </c>
      <c r="CC24" s="53">
        <v>20.3177834</v>
      </c>
      <c r="CD24" s="53">
        <v>34.2840481</v>
      </c>
      <c r="CE24" s="53">
        <v>112.61471469999999</v>
      </c>
      <c r="CF24" s="54">
        <v>206.44326240000001</v>
      </c>
    </row>
    <row r="25" spans="1:84" ht="12.75" customHeight="1">
      <c r="A25" s="40"/>
      <c r="B25" s="52">
        <v>21</v>
      </c>
      <c r="C25" s="53">
        <f t="shared" si="45"/>
        <v>1.7423223399999999</v>
      </c>
      <c r="D25" s="53">
        <f t="shared" si="46"/>
        <v>2.3966284</v>
      </c>
      <c r="E25" s="53">
        <f t="shared" si="48"/>
        <v>4.7656669999999997</v>
      </c>
      <c r="F25" s="54">
        <f t="shared" si="48"/>
        <v>8.241340300000001</v>
      </c>
      <c r="G25" s="53">
        <f t="shared" si="48"/>
        <v>5.6641259799999997</v>
      </c>
      <c r="H25" s="53">
        <f t="shared" si="48"/>
        <v>9.8288567400000009</v>
      </c>
      <c r="I25" s="53">
        <f t="shared" si="48"/>
        <v>24.659306480000005</v>
      </c>
      <c r="J25" s="54">
        <f t="shared" si="48"/>
        <v>43.353319159999998</v>
      </c>
      <c r="K25" s="53">
        <f t="shared" si="48"/>
        <v>20.852072639999996</v>
      </c>
      <c r="L25" s="53">
        <f t="shared" si="48"/>
        <v>38.599986380000004</v>
      </c>
      <c r="M25" s="53">
        <f t="shared" si="48"/>
        <v>107.94398923999999</v>
      </c>
      <c r="N25" s="54">
        <f t="shared" si="48"/>
        <v>190.07579924000001</v>
      </c>
      <c r="P25" s="52">
        <v>21</v>
      </c>
      <c r="Q25" s="53">
        <v>1.7327064999999999</v>
      </c>
      <c r="R25" s="53">
        <v>2.3623728000000002</v>
      </c>
      <c r="S25" s="53">
        <v>4.9152956000000003</v>
      </c>
      <c r="T25" s="54">
        <v>7.9564415999999998</v>
      </c>
      <c r="U25" s="53">
        <v>5.1450958</v>
      </c>
      <c r="V25" s="53">
        <v>9.9646180999999991</v>
      </c>
      <c r="W25" s="53">
        <v>24.7857764</v>
      </c>
      <c r="X25" s="54">
        <v>44.438935100000002</v>
      </c>
      <c r="Y25" s="53">
        <v>21.983481600000001</v>
      </c>
      <c r="Z25" s="53">
        <v>36.304996299999999</v>
      </c>
      <c r="AA25" s="53">
        <v>99.244376799999998</v>
      </c>
      <c r="AB25" s="54">
        <v>192.27194929999999</v>
      </c>
      <c r="AD25" s="52">
        <v>21</v>
      </c>
      <c r="AE25" s="53">
        <v>1.9897464</v>
      </c>
      <c r="AF25" s="53">
        <v>2.6730265000000002</v>
      </c>
      <c r="AG25" s="53">
        <v>5.6325789999999998</v>
      </c>
      <c r="AH25" s="54">
        <v>9.2429465000000004</v>
      </c>
      <c r="AI25" s="53">
        <v>5.7505445000000002</v>
      </c>
      <c r="AJ25" s="53">
        <v>10.1801575</v>
      </c>
      <c r="AK25" s="53">
        <v>24.159234699999999</v>
      </c>
      <c r="AL25" s="54">
        <v>42.338103799999999</v>
      </c>
      <c r="AM25" s="53">
        <v>23.320164699999999</v>
      </c>
      <c r="AN25" s="53">
        <v>45.068624300000003</v>
      </c>
      <c r="AO25" s="53">
        <v>118.16198730000001</v>
      </c>
      <c r="AP25" s="54">
        <v>200.08199250000001</v>
      </c>
      <c r="AR25" s="52">
        <v>21</v>
      </c>
      <c r="AS25" s="53">
        <v>1.6008883</v>
      </c>
      <c r="AT25" s="53">
        <v>2.2854481999999998</v>
      </c>
      <c r="AU25" s="53">
        <v>4.1026479</v>
      </c>
      <c r="AV25" s="54">
        <v>7.7216972999999998</v>
      </c>
      <c r="AW25" s="53">
        <v>5.8362995</v>
      </c>
      <c r="AX25" s="53">
        <v>9.8022068999999998</v>
      </c>
      <c r="AY25" s="53">
        <v>25.054239500000001</v>
      </c>
      <c r="AZ25" s="54">
        <v>43.636783100000002</v>
      </c>
      <c r="BA25" s="53">
        <v>21.570101999999999</v>
      </c>
      <c r="BB25" s="53">
        <v>40.0813335</v>
      </c>
      <c r="BC25" s="53">
        <v>112.0813773</v>
      </c>
      <c r="BD25" s="54">
        <v>177.99168739999999</v>
      </c>
      <c r="BF25" s="52">
        <v>21</v>
      </c>
      <c r="BG25" s="53">
        <v>1.5248984999999999</v>
      </c>
      <c r="BH25" s="53">
        <v>2.0706302000000001</v>
      </c>
      <c r="BI25" s="53">
        <v>4.4739998999999999</v>
      </c>
      <c r="BJ25" s="54">
        <v>7.3221417000000004</v>
      </c>
      <c r="BK25" s="53">
        <v>5.5870826999999998</v>
      </c>
      <c r="BL25" s="53">
        <v>8.8391985000000002</v>
      </c>
      <c r="BM25" s="53">
        <v>22.750636700000001</v>
      </c>
      <c r="BN25" s="54">
        <v>41.809272900000003</v>
      </c>
      <c r="BO25" s="53">
        <v>18.2851532</v>
      </c>
      <c r="BP25" s="53">
        <v>33.057992200000001</v>
      </c>
      <c r="BQ25" s="53">
        <v>99.596290499999995</v>
      </c>
      <c r="BR25" s="54">
        <v>187.56656889999999</v>
      </c>
      <c r="BT25" s="52">
        <v>21</v>
      </c>
      <c r="BU25" s="53">
        <v>1.863372</v>
      </c>
      <c r="BV25" s="53">
        <v>2.5916643000000001</v>
      </c>
      <c r="BW25" s="53">
        <v>4.7038126</v>
      </c>
      <c r="BX25" s="54">
        <v>8.9634744000000008</v>
      </c>
      <c r="BY25" s="53">
        <v>6.0016074000000001</v>
      </c>
      <c r="BZ25" s="53">
        <v>10.3581027</v>
      </c>
      <c r="CA25" s="53">
        <v>26.546645099999999</v>
      </c>
      <c r="CB25" s="54">
        <v>44.543500899999998</v>
      </c>
      <c r="CC25" s="53">
        <v>19.101461700000002</v>
      </c>
      <c r="CD25" s="53">
        <v>38.486985599999997</v>
      </c>
      <c r="CE25" s="53">
        <v>110.6359143</v>
      </c>
      <c r="CF25" s="54">
        <v>192.46679810000001</v>
      </c>
    </row>
    <row r="26" spans="1:84" ht="12.75" customHeight="1">
      <c r="A26" s="40"/>
      <c r="B26" s="52">
        <v>22</v>
      </c>
      <c r="C26" s="53">
        <f t="shared" si="45"/>
        <v>1.8799581399999998</v>
      </c>
      <c r="D26" s="53">
        <f t="shared" si="46"/>
        <v>2.6836152200000001</v>
      </c>
      <c r="E26" s="53">
        <f t="shared" si="48"/>
        <v>5.57914362</v>
      </c>
      <c r="F26" s="54">
        <f t="shared" si="48"/>
        <v>9.4772147800000006</v>
      </c>
      <c r="G26" s="53">
        <f t="shared" si="48"/>
        <v>6.3327677199999997</v>
      </c>
      <c r="H26" s="53">
        <f t="shared" si="48"/>
        <v>10.75736062</v>
      </c>
      <c r="I26" s="53">
        <f t="shared" si="48"/>
        <v>27.000823960000002</v>
      </c>
      <c r="J26" s="54">
        <f t="shared" si="48"/>
        <v>47.815223960000004</v>
      </c>
      <c r="K26" s="53">
        <f t="shared" si="48"/>
        <v>23.758875119999999</v>
      </c>
      <c r="L26" s="53">
        <f t="shared" si="48"/>
        <v>40.619769939999998</v>
      </c>
      <c r="M26" s="53">
        <f t="shared" si="48"/>
        <v>104.79413388</v>
      </c>
      <c r="N26" s="54">
        <f t="shared" si="48"/>
        <v>199.40106908000001</v>
      </c>
      <c r="P26" s="52">
        <v>22</v>
      </c>
      <c r="Q26" s="53">
        <v>1.610846</v>
      </c>
      <c r="R26" s="53">
        <v>2.4522230999999999</v>
      </c>
      <c r="S26" s="53">
        <v>6.9193410999999996</v>
      </c>
      <c r="T26" s="54">
        <v>10.8742641</v>
      </c>
      <c r="U26" s="53">
        <v>6.3825580999999998</v>
      </c>
      <c r="V26" s="53">
        <v>11.140756400000001</v>
      </c>
      <c r="W26" s="53">
        <v>26.459658099999999</v>
      </c>
      <c r="X26" s="54">
        <v>46.390028000000001</v>
      </c>
      <c r="Y26" s="53">
        <v>24.255890000000001</v>
      </c>
      <c r="Z26" s="53">
        <v>38.041553299999997</v>
      </c>
      <c r="AA26" s="53">
        <v>92.906326300000003</v>
      </c>
      <c r="AB26" s="54">
        <v>188.74773690000001</v>
      </c>
      <c r="AD26" s="52">
        <v>22</v>
      </c>
      <c r="AE26" s="53">
        <v>1.7192179000000001</v>
      </c>
      <c r="AF26" s="53">
        <v>2.8438412999999998</v>
      </c>
      <c r="AG26" s="53">
        <v>4.8442891000000001</v>
      </c>
      <c r="AH26" s="54">
        <v>7.6042044000000004</v>
      </c>
      <c r="AI26" s="53">
        <v>6.1614503999999997</v>
      </c>
      <c r="AJ26" s="53">
        <v>10.075186</v>
      </c>
      <c r="AK26" s="53">
        <v>24.656071000000001</v>
      </c>
      <c r="AL26" s="54">
        <v>46.858223000000002</v>
      </c>
      <c r="AM26" s="53">
        <v>23.896239300000001</v>
      </c>
      <c r="AN26" s="53">
        <v>45.984507499999999</v>
      </c>
      <c r="AO26" s="53">
        <v>121.9637805</v>
      </c>
      <c r="AP26" s="54">
        <v>223.43433920000001</v>
      </c>
      <c r="AR26" s="52">
        <v>22</v>
      </c>
      <c r="AS26" s="53">
        <v>1.7273065999999999</v>
      </c>
      <c r="AT26" s="53">
        <v>2.1603625000000002</v>
      </c>
      <c r="AU26" s="53">
        <v>4.7685873000000001</v>
      </c>
      <c r="AV26" s="54">
        <v>9.3319340000000004</v>
      </c>
      <c r="AW26" s="53">
        <v>6.2513262999999997</v>
      </c>
      <c r="AX26" s="53">
        <v>11.904033800000001</v>
      </c>
      <c r="AY26" s="53">
        <v>29.3915209</v>
      </c>
      <c r="AZ26" s="54">
        <v>50.322192899999997</v>
      </c>
      <c r="BA26" s="53">
        <v>24.505677299999999</v>
      </c>
      <c r="BB26" s="53">
        <v>39.598573199999997</v>
      </c>
      <c r="BC26" s="53">
        <v>112.61147990000001</v>
      </c>
      <c r="BD26" s="54">
        <v>203.19456550000001</v>
      </c>
      <c r="BF26" s="52">
        <v>22</v>
      </c>
      <c r="BG26" s="53">
        <v>2.2978548000000001</v>
      </c>
      <c r="BH26" s="53">
        <v>3.3069725000000001</v>
      </c>
      <c r="BI26" s="53">
        <v>5.6647166000000002</v>
      </c>
      <c r="BJ26" s="54">
        <v>9.8544816999999991</v>
      </c>
      <c r="BK26" s="53">
        <v>6.4758319000000002</v>
      </c>
      <c r="BL26" s="53">
        <v>10.4474155</v>
      </c>
      <c r="BM26" s="53">
        <v>27.568585899999999</v>
      </c>
      <c r="BN26" s="54">
        <v>50.335122200000001</v>
      </c>
      <c r="BO26" s="53">
        <v>22.8884291</v>
      </c>
      <c r="BP26" s="53">
        <v>39.565368999999997</v>
      </c>
      <c r="BQ26" s="53">
        <v>97.895725499999998</v>
      </c>
      <c r="BR26" s="54">
        <v>185.8204777</v>
      </c>
      <c r="BT26" s="52">
        <v>22</v>
      </c>
      <c r="BU26" s="53">
        <v>2.0445654000000002</v>
      </c>
      <c r="BV26" s="53">
        <v>2.6546767</v>
      </c>
      <c r="BW26" s="53">
        <v>5.6987839999999998</v>
      </c>
      <c r="BX26" s="54">
        <v>9.7211897</v>
      </c>
      <c r="BY26" s="53">
        <v>6.3926718999999999</v>
      </c>
      <c r="BZ26" s="53">
        <v>10.2194114</v>
      </c>
      <c r="CA26" s="53">
        <v>26.9282839</v>
      </c>
      <c r="CB26" s="54">
        <v>45.170553699999999</v>
      </c>
      <c r="CC26" s="53">
        <v>23.248139900000002</v>
      </c>
      <c r="CD26" s="53">
        <v>39.908846699999998</v>
      </c>
      <c r="CE26" s="53">
        <v>98.5933572</v>
      </c>
      <c r="CF26" s="54">
        <v>195.80822610000001</v>
      </c>
    </row>
    <row r="27" spans="1:84" ht="12.75" customHeight="1">
      <c r="A27" s="40"/>
      <c r="B27" s="52">
        <v>23</v>
      </c>
      <c r="C27" s="53">
        <f t="shared" si="45"/>
        <v>1.6425339000000001</v>
      </c>
      <c r="D27" s="53">
        <f t="shared" si="46"/>
        <v>2.4077370199999999</v>
      </c>
      <c r="E27" s="53">
        <f t="shared" si="48"/>
        <v>5.1889747999999996</v>
      </c>
      <c r="F27" s="54">
        <f t="shared" si="48"/>
        <v>9.3332402400000003</v>
      </c>
      <c r="G27" s="53">
        <f t="shared" si="48"/>
        <v>6.0519322400000002</v>
      </c>
      <c r="H27" s="53">
        <f t="shared" si="48"/>
        <v>10.18560454</v>
      </c>
      <c r="I27" s="53">
        <f t="shared" si="48"/>
        <v>24.263973999999997</v>
      </c>
      <c r="J27" s="54">
        <f t="shared" si="48"/>
        <v>43.494458960000003</v>
      </c>
      <c r="K27" s="53">
        <f t="shared" si="48"/>
        <v>22.831655959999999</v>
      </c>
      <c r="L27" s="53">
        <f t="shared" si="48"/>
        <v>40.578248539999997</v>
      </c>
      <c r="M27" s="53">
        <f t="shared" si="48"/>
        <v>103.08062842</v>
      </c>
      <c r="N27" s="54">
        <f t="shared" si="48"/>
        <v>191.10370308</v>
      </c>
      <c r="P27" s="52">
        <v>23</v>
      </c>
      <c r="Q27" s="53">
        <v>1.4791920999999999</v>
      </c>
      <c r="R27" s="53">
        <v>2.1763732</v>
      </c>
      <c r="S27" s="53">
        <v>5.9038947000000004</v>
      </c>
      <c r="T27" s="54">
        <v>10.533215999999999</v>
      </c>
      <c r="U27" s="53">
        <v>6.5272040999999996</v>
      </c>
      <c r="V27" s="53">
        <v>11.1213145</v>
      </c>
      <c r="W27" s="53">
        <v>26.5391713</v>
      </c>
      <c r="X27" s="54">
        <v>42.495489499999998</v>
      </c>
      <c r="Y27" s="53">
        <v>23.477356199999999</v>
      </c>
      <c r="Z27" s="53">
        <v>43.705860600000001</v>
      </c>
      <c r="AA27" s="53">
        <v>106.98893990000001</v>
      </c>
      <c r="AB27" s="54">
        <v>208.82386890000001</v>
      </c>
      <c r="AD27" s="52">
        <v>23</v>
      </c>
      <c r="AE27" s="53">
        <v>1.7315442999999999</v>
      </c>
      <c r="AF27" s="53">
        <v>2.8162086999999998</v>
      </c>
      <c r="AG27" s="53">
        <v>5.2466581000000003</v>
      </c>
      <c r="AH27" s="54">
        <v>9.4497943000000006</v>
      </c>
      <c r="AI27" s="53">
        <v>5.5409701</v>
      </c>
      <c r="AJ27" s="53">
        <v>10.0831382</v>
      </c>
      <c r="AK27" s="53">
        <v>24.233018399999999</v>
      </c>
      <c r="AL27" s="54">
        <v>43.941355899999998</v>
      </c>
      <c r="AM27" s="53">
        <v>23.806353300000001</v>
      </c>
      <c r="AN27" s="53">
        <v>46.205930299999999</v>
      </c>
      <c r="AO27" s="53">
        <v>121.0167778</v>
      </c>
      <c r="AP27" s="54">
        <v>200.47946619999999</v>
      </c>
      <c r="AR27" s="52">
        <v>23</v>
      </c>
      <c r="AS27" s="53">
        <v>1.5692159000000001</v>
      </c>
      <c r="AT27" s="53">
        <v>2.3107663000000001</v>
      </c>
      <c r="AU27" s="53">
        <v>4.9734882000000002</v>
      </c>
      <c r="AV27" s="54">
        <v>9.1710407000000007</v>
      </c>
      <c r="AW27" s="53">
        <v>5.8287639000000002</v>
      </c>
      <c r="AX27" s="53">
        <v>9.0201969000000002</v>
      </c>
      <c r="AY27" s="53">
        <v>21.744042799999999</v>
      </c>
      <c r="AZ27" s="54">
        <v>43.453468800000003</v>
      </c>
      <c r="BA27" s="53">
        <v>22.449828100000001</v>
      </c>
      <c r="BB27" s="53">
        <v>39.910491100000002</v>
      </c>
      <c r="BC27" s="53">
        <v>97.606839600000001</v>
      </c>
      <c r="BD27" s="54">
        <v>186.12940829999999</v>
      </c>
      <c r="BF27" s="52">
        <v>23</v>
      </c>
      <c r="BG27" s="53">
        <v>1.4862949999999999</v>
      </c>
      <c r="BH27" s="53">
        <v>2.2496649</v>
      </c>
      <c r="BI27" s="53">
        <v>4.5589604000000001</v>
      </c>
      <c r="BJ27" s="54">
        <v>7.4146067999999996</v>
      </c>
      <c r="BK27" s="53">
        <v>6.4412878999999998</v>
      </c>
      <c r="BL27" s="53">
        <v>10.445869500000001</v>
      </c>
      <c r="BM27" s="53">
        <v>24.618603700000001</v>
      </c>
      <c r="BN27" s="54">
        <v>46.749573699999999</v>
      </c>
      <c r="BO27" s="53">
        <v>22.277184099999999</v>
      </c>
      <c r="BP27" s="53">
        <v>37.231716599999999</v>
      </c>
      <c r="BQ27" s="53">
        <v>93.849779499999997</v>
      </c>
      <c r="BR27" s="54">
        <v>163.99128350000001</v>
      </c>
      <c r="BT27" s="52">
        <v>23</v>
      </c>
      <c r="BU27" s="53">
        <v>1.9464222</v>
      </c>
      <c r="BV27" s="53">
        <v>2.4856720000000001</v>
      </c>
      <c r="BW27" s="53">
        <v>5.2618726000000002</v>
      </c>
      <c r="BX27" s="54">
        <v>10.097543399999999</v>
      </c>
      <c r="BY27" s="53">
        <v>5.9214352000000003</v>
      </c>
      <c r="BZ27" s="53">
        <v>10.2575036</v>
      </c>
      <c r="CA27" s="53">
        <v>24.185033799999999</v>
      </c>
      <c r="CB27" s="54">
        <v>40.832406900000002</v>
      </c>
      <c r="CC27" s="53">
        <v>22.147558100000001</v>
      </c>
      <c r="CD27" s="53">
        <v>35.837244099999999</v>
      </c>
      <c r="CE27" s="53">
        <v>95.940805299999994</v>
      </c>
      <c r="CF27" s="54">
        <v>196.09448850000001</v>
      </c>
    </row>
    <row r="28" spans="1:84" ht="12.75" customHeight="1">
      <c r="A28" s="40"/>
      <c r="B28" s="55">
        <v>24</v>
      </c>
      <c r="C28" s="56">
        <f t="shared" si="45"/>
        <v>1.5798508600000001</v>
      </c>
      <c r="D28" s="56">
        <f t="shared" si="46"/>
        <v>2.3159336399999999</v>
      </c>
      <c r="E28" s="56">
        <f t="shared" si="48"/>
        <v>5.1445674999999991</v>
      </c>
      <c r="F28" s="57">
        <f t="shared" si="48"/>
        <v>9.1645828599999994</v>
      </c>
      <c r="G28" s="56">
        <f t="shared" si="48"/>
        <v>5.8699963800000008</v>
      </c>
      <c r="H28" s="56">
        <f t="shared" si="48"/>
        <v>9.7973150400000009</v>
      </c>
      <c r="I28" s="56">
        <f t="shared" si="48"/>
        <v>24.132675620000001</v>
      </c>
      <c r="J28" s="57">
        <f t="shared" si="48"/>
        <v>41.23222432</v>
      </c>
      <c r="K28" s="56">
        <f t="shared" si="48"/>
        <v>21.892136259999997</v>
      </c>
      <c r="L28" s="56">
        <f t="shared" si="48"/>
        <v>36.274665300000002</v>
      </c>
      <c r="M28" s="56">
        <f t="shared" si="48"/>
        <v>94.24000543999999</v>
      </c>
      <c r="N28" s="57">
        <f t="shared" si="48"/>
        <v>174.47934617999999</v>
      </c>
      <c r="P28" s="55">
        <v>24</v>
      </c>
      <c r="Q28" s="56">
        <v>1.5872461</v>
      </c>
      <c r="R28" s="56">
        <v>2.5139233999999999</v>
      </c>
      <c r="S28" s="56">
        <v>5.6669026000000002</v>
      </c>
      <c r="T28" s="57">
        <v>9.1845309000000004</v>
      </c>
      <c r="U28" s="56">
        <v>5.8945638999999996</v>
      </c>
      <c r="V28" s="56">
        <v>10.380270100000001</v>
      </c>
      <c r="W28" s="56">
        <v>26.022794999999999</v>
      </c>
      <c r="X28" s="57">
        <v>42.3053077</v>
      </c>
      <c r="Y28" s="56">
        <v>22.8539426</v>
      </c>
      <c r="Z28" s="56">
        <v>35.6362101</v>
      </c>
      <c r="AA28" s="56">
        <v>83.049657699999997</v>
      </c>
      <c r="AB28" s="57">
        <v>157.4522546</v>
      </c>
      <c r="AD28" s="55">
        <v>24</v>
      </c>
      <c r="AE28" s="56">
        <v>1.5316217000000001</v>
      </c>
      <c r="AF28" s="56">
        <v>2.0759786</v>
      </c>
      <c r="AG28" s="56">
        <v>4.6629376000000002</v>
      </c>
      <c r="AH28" s="57">
        <v>9.1331512000000004</v>
      </c>
      <c r="AI28" s="56">
        <v>5.8971837999999996</v>
      </c>
      <c r="AJ28" s="56">
        <v>8.9551877999999991</v>
      </c>
      <c r="AK28" s="56">
        <v>23.023890099999999</v>
      </c>
      <c r="AL28" s="57">
        <v>39.440944299999998</v>
      </c>
      <c r="AM28" s="56">
        <v>23.681003</v>
      </c>
      <c r="AN28" s="56">
        <v>42.183551799999996</v>
      </c>
      <c r="AO28" s="56">
        <v>104.0922332</v>
      </c>
      <c r="AP28" s="57">
        <v>184.6893954</v>
      </c>
      <c r="AR28" s="55">
        <v>24</v>
      </c>
      <c r="AS28" s="56">
        <v>1.4930953</v>
      </c>
      <c r="AT28" s="56">
        <v>2.2464992000000001</v>
      </c>
      <c r="AU28" s="56">
        <v>5.1862216999999999</v>
      </c>
      <c r="AV28" s="57">
        <v>9.9158732999999994</v>
      </c>
      <c r="AW28" s="56">
        <v>5.6803191000000002</v>
      </c>
      <c r="AX28" s="56">
        <v>9.3121518999999999</v>
      </c>
      <c r="AY28" s="56">
        <v>23.245891499999999</v>
      </c>
      <c r="AZ28" s="57">
        <v>40.0902332</v>
      </c>
      <c r="BA28" s="56">
        <v>20.554985299999998</v>
      </c>
      <c r="BB28" s="56">
        <v>34.896159400000002</v>
      </c>
      <c r="BC28" s="56">
        <v>94.658004500000004</v>
      </c>
      <c r="BD28" s="57">
        <v>183.92251239999999</v>
      </c>
      <c r="BF28" s="55">
        <v>24</v>
      </c>
      <c r="BG28" s="56">
        <v>1.3634307999999999</v>
      </c>
      <c r="BH28" s="56">
        <v>2.1407128000000002</v>
      </c>
      <c r="BI28" s="56">
        <v>4.5621216999999996</v>
      </c>
      <c r="BJ28" s="57">
        <v>8.0986311999999998</v>
      </c>
      <c r="BK28" s="56">
        <v>6.0755593000000001</v>
      </c>
      <c r="BL28" s="56">
        <v>9.8784811999999995</v>
      </c>
      <c r="BM28" s="56">
        <v>24.298643800000001</v>
      </c>
      <c r="BN28" s="57">
        <v>42.617604100000001</v>
      </c>
      <c r="BO28" s="56">
        <v>22.015034799999999</v>
      </c>
      <c r="BP28" s="56">
        <v>35.666198299999998</v>
      </c>
      <c r="BQ28" s="56">
        <v>96.921145800000005</v>
      </c>
      <c r="BR28" s="57">
        <v>168.8679223</v>
      </c>
      <c r="BT28" s="55">
        <v>24</v>
      </c>
      <c r="BU28" s="56">
        <v>1.9238603999999999</v>
      </c>
      <c r="BV28" s="56">
        <v>2.6025542000000002</v>
      </c>
      <c r="BW28" s="56">
        <v>5.6446538999999998</v>
      </c>
      <c r="BX28" s="57">
        <v>9.4907277000000008</v>
      </c>
      <c r="BY28" s="56">
        <v>5.8023558</v>
      </c>
      <c r="BZ28" s="56">
        <v>10.4604842</v>
      </c>
      <c r="CA28" s="56">
        <v>24.072157700000002</v>
      </c>
      <c r="CB28" s="57">
        <v>41.707032300000002</v>
      </c>
      <c r="CC28" s="56">
        <v>20.3557156</v>
      </c>
      <c r="CD28" s="56">
        <v>32.991206900000002</v>
      </c>
      <c r="CE28" s="56">
        <v>92.478986000000006</v>
      </c>
      <c r="CF28" s="57">
        <v>177.4646462</v>
      </c>
    </row>
    <row r="29" spans="1:84" ht="12.75" customHeight="1">
      <c r="A29" s="40"/>
      <c r="B29" s="52">
        <v>25</v>
      </c>
      <c r="C29" s="53">
        <f t="shared" si="45"/>
        <v>1.35828046</v>
      </c>
      <c r="D29" s="53">
        <f t="shared" si="46"/>
        <v>2.1010896400000001</v>
      </c>
      <c r="E29" s="53">
        <f t="shared" si="48"/>
        <v>4.5979997999999993</v>
      </c>
      <c r="F29" s="54">
        <f t="shared" si="48"/>
        <v>8.1364621200000009</v>
      </c>
      <c r="G29" s="53">
        <f t="shared" si="48"/>
        <v>7.3619096600000002</v>
      </c>
      <c r="H29" s="53">
        <f t="shared" si="48"/>
        <v>15.2345123</v>
      </c>
      <c r="I29" s="53">
        <f t="shared" si="48"/>
        <v>40.850777579999999</v>
      </c>
      <c r="J29" s="54">
        <f t="shared" si="48"/>
        <v>69.100195880000001</v>
      </c>
      <c r="K29" s="53">
        <f t="shared" si="48"/>
        <v>26.953540740000001</v>
      </c>
      <c r="L29" s="53">
        <f t="shared" si="48"/>
        <v>56.866290660000004</v>
      </c>
      <c r="M29" s="53">
        <f t="shared" si="48"/>
        <v>187.47503558</v>
      </c>
      <c r="N29" s="54">
        <f t="shared" si="48"/>
        <v>335.24662844000005</v>
      </c>
      <c r="P29" s="52">
        <v>25</v>
      </c>
      <c r="Q29" s="53">
        <v>1.6633312</v>
      </c>
      <c r="R29" s="53">
        <v>2.4148073999999999</v>
      </c>
      <c r="S29" s="53">
        <v>4.8954646000000004</v>
      </c>
      <c r="T29" s="54">
        <v>8.5268440000000005</v>
      </c>
      <c r="U29" s="53">
        <v>7.143764</v>
      </c>
      <c r="V29" s="53">
        <v>12.7944979</v>
      </c>
      <c r="W29" s="53">
        <v>35.057868800000001</v>
      </c>
      <c r="X29" s="54">
        <v>63.546756600000002</v>
      </c>
      <c r="Y29" s="53">
        <v>27.343546400000001</v>
      </c>
      <c r="Z29" s="53">
        <v>59.949223400000001</v>
      </c>
      <c r="AA29" s="53">
        <v>184.61142179999999</v>
      </c>
      <c r="AB29" s="54">
        <v>346.87290780000001</v>
      </c>
      <c r="AD29" s="52">
        <v>25</v>
      </c>
      <c r="AE29" s="53">
        <v>1.2115880000000001</v>
      </c>
      <c r="AF29" s="53">
        <v>1.9161843000000001</v>
      </c>
      <c r="AG29" s="53">
        <v>4.8244223000000002</v>
      </c>
      <c r="AH29" s="54">
        <v>8.7409846000000009</v>
      </c>
      <c r="AI29" s="53">
        <v>6.9963566999999998</v>
      </c>
      <c r="AJ29" s="53">
        <v>12.9460417</v>
      </c>
      <c r="AK29" s="53">
        <v>35.491073</v>
      </c>
      <c r="AL29" s="54">
        <v>64.978053900000006</v>
      </c>
      <c r="AM29" s="53">
        <v>29.876171599999999</v>
      </c>
      <c r="AN29" s="53">
        <v>68.4917102</v>
      </c>
      <c r="AO29" s="53">
        <v>218.1547674</v>
      </c>
      <c r="AP29" s="54">
        <v>376.43420400000002</v>
      </c>
      <c r="AR29" s="52">
        <v>25</v>
      </c>
      <c r="AS29" s="53">
        <v>1.3450924</v>
      </c>
      <c r="AT29" s="53">
        <v>1.7878518000000001</v>
      </c>
      <c r="AU29" s="53">
        <v>4.0085937999999999</v>
      </c>
      <c r="AV29" s="54">
        <v>7.7870895999999998</v>
      </c>
      <c r="AW29" s="53">
        <v>7.5370847000000003</v>
      </c>
      <c r="AX29" s="53">
        <v>16.885288200000002</v>
      </c>
      <c r="AY29" s="53">
        <v>47.4850426</v>
      </c>
      <c r="AZ29" s="54">
        <v>78.475819099999995</v>
      </c>
      <c r="BA29" s="53">
        <v>26.1416316</v>
      </c>
      <c r="BB29" s="53">
        <v>45.3115588</v>
      </c>
      <c r="BC29" s="53">
        <v>174.96718680000001</v>
      </c>
      <c r="BD29" s="54">
        <v>309.06961749999999</v>
      </c>
      <c r="BF29" s="52">
        <v>25</v>
      </c>
      <c r="BG29" s="53">
        <v>1.1535636</v>
      </c>
      <c r="BH29" s="53">
        <v>1.9833258</v>
      </c>
      <c r="BI29" s="53">
        <v>4.1381717</v>
      </c>
      <c r="BJ29" s="54">
        <v>7.1451501999999998</v>
      </c>
      <c r="BK29" s="53">
        <v>8.2924325999999997</v>
      </c>
      <c r="BL29" s="53">
        <v>17.543228800000001</v>
      </c>
      <c r="BM29" s="53">
        <v>41.791003799999999</v>
      </c>
      <c r="BN29" s="54">
        <v>66.669582500000004</v>
      </c>
      <c r="BO29" s="53">
        <v>25.8764678</v>
      </c>
      <c r="BP29" s="53">
        <v>51.100449300000001</v>
      </c>
      <c r="BQ29" s="53">
        <v>144.8269889</v>
      </c>
      <c r="BR29" s="54">
        <v>267.51191469999998</v>
      </c>
      <c r="BT29" s="52">
        <v>25</v>
      </c>
      <c r="BU29" s="53">
        <v>1.4178271</v>
      </c>
      <c r="BV29" s="53">
        <v>2.4032789000000001</v>
      </c>
      <c r="BW29" s="53">
        <v>5.1233465999999996</v>
      </c>
      <c r="BX29" s="54">
        <v>8.4822422</v>
      </c>
      <c r="BY29" s="53">
        <v>6.8399102999999997</v>
      </c>
      <c r="BZ29" s="53">
        <v>16.003504899999999</v>
      </c>
      <c r="CA29" s="53">
        <v>44.428899700000002</v>
      </c>
      <c r="CB29" s="54">
        <v>71.830767300000005</v>
      </c>
      <c r="CC29" s="53">
        <v>25.529886300000001</v>
      </c>
      <c r="CD29" s="53">
        <v>59.478511599999997</v>
      </c>
      <c r="CE29" s="53">
        <v>214.81481299999999</v>
      </c>
      <c r="CF29" s="54">
        <v>376.34449819999998</v>
      </c>
    </row>
    <row r="30" spans="1:84" ht="12.75" customHeight="1">
      <c r="A30" s="40"/>
      <c r="B30" s="52">
        <v>26</v>
      </c>
      <c r="C30" s="53">
        <f t="shared" si="45"/>
        <v>1.3114637200000001</v>
      </c>
      <c r="D30" s="53">
        <f t="shared" si="46"/>
        <v>1.9581602600000001</v>
      </c>
      <c r="E30" s="53">
        <f t="shared" si="48"/>
        <v>4.6907489799999995</v>
      </c>
      <c r="F30" s="54">
        <f t="shared" si="48"/>
        <v>8.738951740000001</v>
      </c>
      <c r="G30" s="53">
        <f t="shared" si="48"/>
        <v>7.1587218000000004</v>
      </c>
      <c r="H30" s="53">
        <f t="shared" si="48"/>
        <v>14.21224114</v>
      </c>
      <c r="I30" s="53">
        <f t="shared" si="48"/>
        <v>39.61241600000001</v>
      </c>
      <c r="J30" s="54">
        <f t="shared" si="48"/>
        <v>66.181444639999995</v>
      </c>
      <c r="K30" s="53">
        <f t="shared" si="48"/>
        <v>27.243378520000004</v>
      </c>
      <c r="L30" s="53">
        <f t="shared" si="48"/>
        <v>58.071103579999999</v>
      </c>
      <c r="M30" s="53">
        <f t="shared" si="48"/>
        <v>170.81207221999998</v>
      </c>
      <c r="N30" s="54">
        <f t="shared" si="48"/>
        <v>307.16931566</v>
      </c>
      <c r="P30" s="52">
        <v>26</v>
      </c>
      <c r="Q30" s="53">
        <v>1.4079831</v>
      </c>
      <c r="R30" s="53">
        <v>2.2964133000000002</v>
      </c>
      <c r="S30" s="53">
        <v>5.5533767000000003</v>
      </c>
      <c r="T30" s="54">
        <v>10.6245092</v>
      </c>
      <c r="U30" s="53">
        <v>7.0441761999999999</v>
      </c>
      <c r="V30" s="53">
        <v>14.420375699999999</v>
      </c>
      <c r="W30" s="53">
        <v>38.636178000000001</v>
      </c>
      <c r="X30" s="54">
        <v>67.614237799999998</v>
      </c>
      <c r="Y30" s="53">
        <v>29.4981638</v>
      </c>
      <c r="Z30" s="53">
        <v>58.827497600000001</v>
      </c>
      <c r="AA30" s="53">
        <v>167.62302940000001</v>
      </c>
      <c r="AB30" s="54">
        <v>322.23177800000002</v>
      </c>
      <c r="AD30" s="52">
        <v>26</v>
      </c>
      <c r="AE30" s="53">
        <v>1.1595732999999999</v>
      </c>
      <c r="AF30" s="53">
        <v>1.7256256999999999</v>
      </c>
      <c r="AG30" s="53">
        <v>4.6505099999999997</v>
      </c>
      <c r="AH30" s="54">
        <v>7.4163687999999999</v>
      </c>
      <c r="AI30" s="53">
        <v>7.5634562000000001</v>
      </c>
      <c r="AJ30" s="53">
        <v>14.2785856</v>
      </c>
      <c r="AK30" s="53">
        <v>36.285168300000002</v>
      </c>
      <c r="AL30" s="54">
        <v>62.665112999999998</v>
      </c>
      <c r="AM30" s="53">
        <v>26.6508723</v>
      </c>
      <c r="AN30" s="53">
        <v>58.386701100000003</v>
      </c>
      <c r="AO30" s="53">
        <v>168.0341616</v>
      </c>
      <c r="AP30" s="54">
        <v>285.89801349999999</v>
      </c>
      <c r="AR30" s="52">
        <v>26</v>
      </c>
      <c r="AS30" s="53">
        <v>1.2198206</v>
      </c>
      <c r="AT30" s="53">
        <v>1.7875866</v>
      </c>
      <c r="AU30" s="53">
        <v>4.5234087000000001</v>
      </c>
      <c r="AV30" s="54">
        <v>9.5298821</v>
      </c>
      <c r="AW30" s="53">
        <v>6.2935498000000001</v>
      </c>
      <c r="AX30" s="53">
        <v>13.9120404</v>
      </c>
      <c r="AY30" s="53">
        <v>40.7037008</v>
      </c>
      <c r="AZ30" s="54">
        <v>67.760798600000001</v>
      </c>
      <c r="BA30" s="53">
        <v>27.515173799999999</v>
      </c>
      <c r="BB30" s="53">
        <v>60.563408699999997</v>
      </c>
      <c r="BC30" s="53">
        <v>180.92891130000001</v>
      </c>
      <c r="BD30" s="54">
        <v>329.24634750000001</v>
      </c>
      <c r="BF30" s="52">
        <v>26</v>
      </c>
      <c r="BG30" s="53">
        <v>1.2509793</v>
      </c>
      <c r="BH30" s="53">
        <v>1.7716866</v>
      </c>
      <c r="BI30" s="53">
        <v>4.3235105999999996</v>
      </c>
      <c r="BJ30" s="54">
        <v>8.3118438000000001</v>
      </c>
      <c r="BK30" s="53">
        <v>7.5293222999999996</v>
      </c>
      <c r="BL30" s="53">
        <v>14.527453</v>
      </c>
      <c r="BM30" s="53">
        <v>39.846870199999998</v>
      </c>
      <c r="BN30" s="54">
        <v>64.625283300000007</v>
      </c>
      <c r="BO30" s="53">
        <v>24.979202600000001</v>
      </c>
      <c r="BP30" s="53">
        <v>55.235172300000002</v>
      </c>
      <c r="BQ30" s="53">
        <v>166.43791039999999</v>
      </c>
      <c r="BR30" s="54">
        <v>281.3878163</v>
      </c>
      <c r="BT30" s="52">
        <v>26</v>
      </c>
      <c r="BU30" s="53">
        <v>1.5189623000000001</v>
      </c>
      <c r="BV30" s="53">
        <v>2.2094890999999999</v>
      </c>
      <c r="BW30" s="53">
        <v>4.4029388999999997</v>
      </c>
      <c r="BX30" s="54">
        <v>7.8121548000000001</v>
      </c>
      <c r="BY30" s="53">
        <v>7.3631045000000004</v>
      </c>
      <c r="BZ30" s="53">
        <v>13.922751</v>
      </c>
      <c r="CA30" s="53">
        <v>42.5901627</v>
      </c>
      <c r="CB30" s="54">
        <v>68.241790499999993</v>
      </c>
      <c r="CC30" s="53">
        <v>27.573480100000001</v>
      </c>
      <c r="CD30" s="53">
        <v>57.342738199999999</v>
      </c>
      <c r="CE30" s="53">
        <v>171.03634840000001</v>
      </c>
      <c r="CF30" s="54">
        <v>317.08262300000001</v>
      </c>
    </row>
    <row r="31" spans="1:84" ht="12.75" customHeight="1">
      <c r="A31" s="40"/>
      <c r="B31" s="52">
        <v>27</v>
      </c>
      <c r="C31" s="53">
        <f t="shared" si="45"/>
        <v>1.4502895200000001</v>
      </c>
      <c r="D31" s="53">
        <f t="shared" si="46"/>
        <v>2.1266489399999999</v>
      </c>
      <c r="E31" s="53">
        <f t="shared" si="48"/>
        <v>5.4573615399999991</v>
      </c>
      <c r="F31" s="54">
        <f t="shared" si="48"/>
        <v>10.1721173</v>
      </c>
      <c r="G31" s="53">
        <f t="shared" si="48"/>
        <v>6.4831468599999997</v>
      </c>
      <c r="H31" s="53">
        <f t="shared" si="48"/>
        <v>13.260957480000002</v>
      </c>
      <c r="I31" s="53">
        <f t="shared" si="48"/>
        <v>35.716504260000001</v>
      </c>
      <c r="J31" s="54">
        <f t="shared" si="48"/>
        <v>62.70586754</v>
      </c>
      <c r="K31" s="53">
        <f t="shared" si="48"/>
        <v>24.289497740000002</v>
      </c>
      <c r="L31" s="53">
        <f t="shared" si="48"/>
        <v>53.675463579999999</v>
      </c>
      <c r="M31" s="53">
        <f t="shared" si="48"/>
        <v>154.10669664000002</v>
      </c>
      <c r="N31" s="54">
        <f t="shared" si="48"/>
        <v>283.11192658000004</v>
      </c>
      <c r="P31" s="52">
        <v>27</v>
      </c>
      <c r="Q31" s="53">
        <v>1.6660250999999999</v>
      </c>
      <c r="R31" s="53">
        <v>2.3586616999999999</v>
      </c>
      <c r="S31" s="53">
        <v>5.7629298999999996</v>
      </c>
      <c r="T31" s="54">
        <v>10.416402</v>
      </c>
      <c r="U31" s="53">
        <v>6.2646439000000003</v>
      </c>
      <c r="V31" s="53">
        <v>13.2923673</v>
      </c>
      <c r="W31" s="53">
        <v>34.605633599999997</v>
      </c>
      <c r="X31" s="54">
        <v>59.651326300000001</v>
      </c>
      <c r="Y31" s="53">
        <v>25.0799129</v>
      </c>
      <c r="Z31" s="53">
        <v>61.0031769</v>
      </c>
      <c r="AA31" s="53">
        <v>164.5403507</v>
      </c>
      <c r="AB31" s="54">
        <v>297.00971040000002</v>
      </c>
      <c r="AD31" s="52">
        <v>27</v>
      </c>
      <c r="AE31" s="53">
        <v>1.1946620999999999</v>
      </c>
      <c r="AF31" s="53">
        <v>1.7401267</v>
      </c>
      <c r="AG31" s="53">
        <v>4.6623276999999996</v>
      </c>
      <c r="AH31" s="54">
        <v>9.2850386999999994</v>
      </c>
      <c r="AI31" s="53">
        <v>6.1713287000000001</v>
      </c>
      <c r="AJ31" s="53">
        <v>11.6842475</v>
      </c>
      <c r="AK31" s="53">
        <v>31.727465899999999</v>
      </c>
      <c r="AL31" s="54">
        <v>62.1014634</v>
      </c>
      <c r="AM31" s="53">
        <v>22.4862967</v>
      </c>
      <c r="AN31" s="53">
        <v>50.597338999999998</v>
      </c>
      <c r="AO31" s="53">
        <v>146.7783092</v>
      </c>
      <c r="AP31" s="54">
        <v>287.36763079999997</v>
      </c>
      <c r="AR31" s="52">
        <v>27</v>
      </c>
      <c r="AS31" s="53">
        <v>1.4513921999999999</v>
      </c>
      <c r="AT31" s="53">
        <v>2.0221746</v>
      </c>
      <c r="AU31" s="53">
        <v>5.2298758000000003</v>
      </c>
      <c r="AV31" s="54">
        <v>9.4811297999999997</v>
      </c>
      <c r="AW31" s="53">
        <v>6.5971557000000001</v>
      </c>
      <c r="AX31" s="53">
        <v>13.8087695</v>
      </c>
      <c r="AY31" s="53">
        <v>37.000777999999997</v>
      </c>
      <c r="AZ31" s="54">
        <v>61.176997900000003</v>
      </c>
      <c r="BA31" s="53">
        <v>23.747221700000001</v>
      </c>
      <c r="BB31" s="53">
        <v>52.7857518</v>
      </c>
      <c r="BC31" s="53">
        <v>156.67376100000001</v>
      </c>
      <c r="BD31" s="54">
        <v>284.79524709999998</v>
      </c>
      <c r="BF31" s="52">
        <v>27</v>
      </c>
      <c r="BG31" s="53">
        <v>1.391788</v>
      </c>
      <c r="BH31" s="53">
        <v>2.2604438999999998</v>
      </c>
      <c r="BI31" s="53">
        <v>5.9171274</v>
      </c>
      <c r="BJ31" s="54">
        <v>10.759204</v>
      </c>
      <c r="BK31" s="53">
        <v>7.2019943</v>
      </c>
      <c r="BL31" s="53">
        <v>14.180868200000001</v>
      </c>
      <c r="BM31" s="53">
        <v>37.39967</v>
      </c>
      <c r="BN31" s="54">
        <v>67.059765900000002</v>
      </c>
      <c r="BO31" s="53">
        <v>24.235719</v>
      </c>
      <c r="BP31" s="53">
        <v>51.1919495</v>
      </c>
      <c r="BQ31" s="53">
        <v>140.01171429999999</v>
      </c>
      <c r="BR31" s="54">
        <v>254.1849737</v>
      </c>
      <c r="BT31" s="52">
        <v>27</v>
      </c>
      <c r="BU31" s="53">
        <v>1.5475802000000001</v>
      </c>
      <c r="BV31" s="53">
        <v>2.2518378000000001</v>
      </c>
      <c r="BW31" s="53">
        <v>5.7145469000000002</v>
      </c>
      <c r="BX31" s="54">
        <v>10.918812000000001</v>
      </c>
      <c r="BY31" s="53">
        <v>6.1806117</v>
      </c>
      <c r="BZ31" s="53">
        <v>13.338534900000001</v>
      </c>
      <c r="CA31" s="53">
        <v>37.848973800000003</v>
      </c>
      <c r="CB31" s="54">
        <v>63.5397842</v>
      </c>
      <c r="CC31" s="53">
        <v>25.8983384</v>
      </c>
      <c r="CD31" s="53">
        <v>52.799100699999997</v>
      </c>
      <c r="CE31" s="53">
        <v>162.529348</v>
      </c>
      <c r="CF31" s="54">
        <v>292.20207090000002</v>
      </c>
    </row>
    <row r="32" spans="1:84" ht="12.75" customHeight="1">
      <c r="A32" s="40"/>
      <c r="B32" s="52">
        <v>28</v>
      </c>
      <c r="C32" s="53">
        <f t="shared" si="45"/>
        <v>1.35240732</v>
      </c>
      <c r="D32" s="53">
        <f t="shared" si="46"/>
        <v>1.98685504</v>
      </c>
      <c r="E32" s="53">
        <f t="shared" si="48"/>
        <v>4.5058781999999997</v>
      </c>
      <c r="F32" s="54">
        <f t="shared" si="48"/>
        <v>8.3789956799999992</v>
      </c>
      <c r="G32" s="53">
        <f t="shared" si="48"/>
        <v>5.6725722000000003</v>
      </c>
      <c r="H32" s="53">
        <f t="shared" si="48"/>
        <v>11.0994457</v>
      </c>
      <c r="I32" s="53">
        <f t="shared" si="48"/>
        <v>27.555035300000004</v>
      </c>
      <c r="J32" s="54">
        <f t="shared" si="48"/>
        <v>49.115602860000003</v>
      </c>
      <c r="K32" s="53">
        <f t="shared" si="48"/>
        <v>20.358752459999998</v>
      </c>
      <c r="L32" s="53">
        <f t="shared" si="48"/>
        <v>40.815160919999997</v>
      </c>
      <c r="M32" s="53">
        <f t="shared" si="48"/>
        <v>115.23766764</v>
      </c>
      <c r="N32" s="54">
        <f t="shared" si="48"/>
        <v>201.30965243999998</v>
      </c>
      <c r="P32" s="52">
        <v>28</v>
      </c>
      <c r="Q32" s="53">
        <v>1.3390305</v>
      </c>
      <c r="R32" s="53">
        <v>1.8941368000000001</v>
      </c>
      <c r="S32" s="53">
        <v>5.5393163000000003</v>
      </c>
      <c r="T32" s="54">
        <v>8.5159068999999992</v>
      </c>
      <c r="U32" s="53">
        <v>5.5825399000000004</v>
      </c>
      <c r="V32" s="53">
        <v>10.2208811</v>
      </c>
      <c r="W32" s="53">
        <v>28.239128699999998</v>
      </c>
      <c r="X32" s="54">
        <v>49.374523000000003</v>
      </c>
      <c r="Y32" s="53">
        <v>21.372146999999998</v>
      </c>
      <c r="Z32" s="53">
        <v>40.568668000000002</v>
      </c>
      <c r="AA32" s="53">
        <v>124.6659519</v>
      </c>
      <c r="AB32" s="54">
        <v>225.95668409999999</v>
      </c>
      <c r="AD32" s="52">
        <v>28</v>
      </c>
      <c r="AE32" s="53">
        <v>1.3846927</v>
      </c>
      <c r="AF32" s="53">
        <v>2.0484081000000001</v>
      </c>
      <c r="AG32" s="53">
        <v>4.0012238</v>
      </c>
      <c r="AH32" s="54">
        <v>8.0491168000000002</v>
      </c>
      <c r="AI32" s="53">
        <v>5.5173448</v>
      </c>
      <c r="AJ32" s="53">
        <v>11.053397500000001</v>
      </c>
      <c r="AK32" s="53">
        <v>25.244031</v>
      </c>
      <c r="AL32" s="54">
        <v>45.675011400000002</v>
      </c>
      <c r="AM32" s="53">
        <v>18.6619469</v>
      </c>
      <c r="AN32" s="53">
        <v>38.649995699999998</v>
      </c>
      <c r="AO32" s="53">
        <v>106.22788869999999</v>
      </c>
      <c r="AP32" s="54">
        <v>192.9531527</v>
      </c>
      <c r="AR32" s="52">
        <v>28</v>
      </c>
      <c r="AS32" s="53">
        <v>1.2359146000000001</v>
      </c>
      <c r="AT32" s="53">
        <v>1.9198442</v>
      </c>
      <c r="AU32" s="53">
        <v>3.9076027</v>
      </c>
      <c r="AV32" s="54">
        <v>7.6995737999999996</v>
      </c>
      <c r="AW32" s="53">
        <v>5.4275769</v>
      </c>
      <c r="AX32" s="53">
        <v>11.246000199999999</v>
      </c>
      <c r="AY32" s="53">
        <v>33.414989300000002</v>
      </c>
      <c r="AZ32" s="54">
        <v>53.352356200000003</v>
      </c>
      <c r="BA32" s="53">
        <v>21.634261800000001</v>
      </c>
      <c r="BB32" s="53">
        <v>42.206030599999998</v>
      </c>
      <c r="BC32" s="53">
        <v>113.1990266</v>
      </c>
      <c r="BD32" s="54">
        <v>199.49341820000001</v>
      </c>
      <c r="BF32" s="52">
        <v>28</v>
      </c>
      <c r="BG32" s="53">
        <v>1.3799094000000001</v>
      </c>
      <c r="BH32" s="53">
        <v>1.8889568000000001</v>
      </c>
      <c r="BI32" s="53">
        <v>4.0159038999999996</v>
      </c>
      <c r="BJ32" s="54">
        <v>9.0607442999999996</v>
      </c>
      <c r="BK32" s="53">
        <v>5.7692323999999999</v>
      </c>
      <c r="BL32" s="53">
        <v>11.5621236</v>
      </c>
      <c r="BM32" s="53">
        <v>24.490279000000001</v>
      </c>
      <c r="BN32" s="54">
        <v>44.271577499999999</v>
      </c>
      <c r="BO32" s="53">
        <v>19.867231100000001</v>
      </c>
      <c r="BP32" s="53">
        <v>40.753227199999998</v>
      </c>
      <c r="BQ32" s="53">
        <v>119.05398169999999</v>
      </c>
      <c r="BR32" s="54">
        <v>194.73490369999999</v>
      </c>
      <c r="BT32" s="52">
        <v>28</v>
      </c>
      <c r="BU32" s="53">
        <v>1.4224893999999999</v>
      </c>
      <c r="BV32" s="53">
        <v>2.1829293000000001</v>
      </c>
      <c r="BW32" s="53">
        <v>5.0653442999999996</v>
      </c>
      <c r="BX32" s="54">
        <v>8.5696366000000008</v>
      </c>
      <c r="BY32" s="53">
        <v>6.0661670000000001</v>
      </c>
      <c r="BZ32" s="53">
        <v>11.414826100000001</v>
      </c>
      <c r="CA32" s="53">
        <v>26.386748499999999</v>
      </c>
      <c r="CB32" s="54">
        <v>52.904546199999999</v>
      </c>
      <c r="CC32" s="53">
        <v>20.2581755</v>
      </c>
      <c r="CD32" s="53">
        <v>41.897883100000001</v>
      </c>
      <c r="CE32" s="53">
        <v>113.04148929999999</v>
      </c>
      <c r="CF32" s="54">
        <v>193.41010349999999</v>
      </c>
    </row>
    <row r="33" spans="1:84" ht="12.75" customHeight="1">
      <c r="A33" s="40"/>
      <c r="B33" s="52">
        <v>29</v>
      </c>
      <c r="C33" s="53">
        <f t="shared" si="45"/>
        <v>1.31504044</v>
      </c>
      <c r="D33" s="53">
        <f t="shared" si="46"/>
        <v>1.8536175400000001</v>
      </c>
      <c r="E33" s="53">
        <f t="shared" si="48"/>
        <v>4.5493842400000002</v>
      </c>
      <c r="F33" s="54">
        <f t="shared" si="48"/>
        <v>8.4548740599999999</v>
      </c>
      <c r="G33" s="53">
        <f t="shared" si="48"/>
        <v>5.4080137199999996</v>
      </c>
      <c r="H33" s="53">
        <f t="shared" si="48"/>
        <v>10.182754020000001</v>
      </c>
      <c r="I33" s="53">
        <f t="shared" si="48"/>
        <v>24.421245680000002</v>
      </c>
      <c r="J33" s="54">
        <f t="shared" si="48"/>
        <v>43.955259560000002</v>
      </c>
      <c r="K33" s="53">
        <f t="shared" si="48"/>
        <v>19.1392758</v>
      </c>
      <c r="L33" s="53">
        <f t="shared" si="48"/>
        <v>39.479072719999998</v>
      </c>
      <c r="M33" s="53">
        <f t="shared" si="48"/>
        <v>114.84715632</v>
      </c>
      <c r="N33" s="54">
        <f t="shared" si="48"/>
        <v>194.10456998000001</v>
      </c>
      <c r="P33" s="52">
        <v>29</v>
      </c>
      <c r="Q33" s="53">
        <v>1.3988559</v>
      </c>
      <c r="R33" s="53">
        <v>1.9622755999999999</v>
      </c>
      <c r="S33" s="53">
        <v>5.6622935999999999</v>
      </c>
      <c r="T33" s="54">
        <v>10.353714200000001</v>
      </c>
      <c r="U33" s="53">
        <v>5.7193826999999997</v>
      </c>
      <c r="V33" s="53">
        <v>10.184565600000001</v>
      </c>
      <c r="W33" s="53">
        <v>24.055952600000001</v>
      </c>
      <c r="X33" s="54">
        <v>44.117680499999999</v>
      </c>
      <c r="Y33" s="53">
        <v>20.6683941</v>
      </c>
      <c r="Z33" s="53">
        <v>42.726685000000003</v>
      </c>
      <c r="AA33" s="53">
        <v>123.4583423</v>
      </c>
      <c r="AB33" s="54">
        <v>205.02192840000001</v>
      </c>
      <c r="AD33" s="52">
        <v>29</v>
      </c>
      <c r="AE33" s="53">
        <v>1.2664612</v>
      </c>
      <c r="AF33" s="53">
        <v>1.8246243</v>
      </c>
      <c r="AG33" s="53">
        <v>3.5775993000000001</v>
      </c>
      <c r="AH33" s="54">
        <v>6.5297558000000002</v>
      </c>
      <c r="AI33" s="53">
        <v>5.0347977000000004</v>
      </c>
      <c r="AJ33" s="53">
        <v>10.4304158</v>
      </c>
      <c r="AK33" s="53">
        <v>22.891668599999999</v>
      </c>
      <c r="AL33" s="54">
        <v>45.151494100000001</v>
      </c>
      <c r="AM33" s="53">
        <v>18.254024399999999</v>
      </c>
      <c r="AN33" s="53">
        <v>37.178847500000003</v>
      </c>
      <c r="AO33" s="53">
        <v>104.3363209</v>
      </c>
      <c r="AP33" s="54">
        <v>170.59979849999999</v>
      </c>
      <c r="AR33" s="52">
        <v>29</v>
      </c>
      <c r="AS33" s="53">
        <v>1.3602563999999999</v>
      </c>
      <c r="AT33" s="53">
        <v>1.9617842000000001</v>
      </c>
      <c r="AU33" s="53">
        <v>4.1854068</v>
      </c>
      <c r="AV33" s="54">
        <v>8.2719602000000005</v>
      </c>
      <c r="AW33" s="53">
        <v>5.2297792000000003</v>
      </c>
      <c r="AX33" s="53">
        <v>9.1012561000000005</v>
      </c>
      <c r="AY33" s="53">
        <v>24.157915299999999</v>
      </c>
      <c r="AZ33" s="54">
        <v>40.676717500000002</v>
      </c>
      <c r="BA33" s="53">
        <v>20.014501500000001</v>
      </c>
      <c r="BB33" s="53">
        <v>40.681821499999998</v>
      </c>
      <c r="BC33" s="53">
        <v>119.7443406</v>
      </c>
      <c r="BD33" s="54">
        <v>211.3233726</v>
      </c>
      <c r="BF33" s="52">
        <v>29</v>
      </c>
      <c r="BG33" s="53">
        <v>1.2294598000000001</v>
      </c>
      <c r="BH33" s="53">
        <v>1.6284966000000001</v>
      </c>
      <c r="BI33" s="53">
        <v>4.4794726000000002</v>
      </c>
      <c r="BJ33" s="54">
        <v>7.6405531</v>
      </c>
      <c r="BK33" s="53">
        <v>5.9736969000000002</v>
      </c>
      <c r="BL33" s="53">
        <v>10.793672900000001</v>
      </c>
      <c r="BM33" s="53">
        <v>25.792144799999999</v>
      </c>
      <c r="BN33" s="54">
        <v>44.848815100000003</v>
      </c>
      <c r="BO33" s="53">
        <v>17.786728700000001</v>
      </c>
      <c r="BP33" s="53">
        <v>36.965457899999997</v>
      </c>
      <c r="BQ33" s="53">
        <v>115.8020161</v>
      </c>
      <c r="BR33" s="54">
        <v>190.58714549999999</v>
      </c>
      <c r="BT33" s="52">
        <v>29</v>
      </c>
      <c r="BU33" s="53">
        <v>1.3201689000000001</v>
      </c>
      <c r="BV33" s="53">
        <v>1.8909069999999999</v>
      </c>
      <c r="BW33" s="53">
        <v>4.8421488999999998</v>
      </c>
      <c r="BX33" s="54">
        <v>9.4783869999999997</v>
      </c>
      <c r="BY33" s="53">
        <v>5.0824121</v>
      </c>
      <c r="BZ33" s="53">
        <v>10.4038597</v>
      </c>
      <c r="CA33" s="53">
        <v>25.208547100000001</v>
      </c>
      <c r="CB33" s="54">
        <v>44.981590599999997</v>
      </c>
      <c r="CC33" s="53">
        <v>18.972730299999998</v>
      </c>
      <c r="CD33" s="53">
        <v>39.842551700000001</v>
      </c>
      <c r="CE33" s="53">
        <v>110.8947617</v>
      </c>
      <c r="CF33" s="54">
        <v>192.99060489999999</v>
      </c>
    </row>
    <row r="34" spans="1:84" ht="12.75" customHeight="1">
      <c r="A34" s="40"/>
      <c r="B34" s="52">
        <v>30</v>
      </c>
      <c r="C34" s="53">
        <f t="shared" si="45"/>
        <v>1.3632501400000003</v>
      </c>
      <c r="D34" s="53">
        <f t="shared" si="46"/>
        <v>2.0353010400000002</v>
      </c>
      <c r="E34" s="53">
        <f t="shared" si="48"/>
        <v>5.1984902999999996</v>
      </c>
      <c r="F34" s="54">
        <f t="shared" si="48"/>
        <v>9.8784609999999997</v>
      </c>
      <c r="G34" s="53">
        <f t="shared" si="48"/>
        <v>5.0671272599999995</v>
      </c>
      <c r="H34" s="53">
        <f t="shared" si="48"/>
        <v>8.9543303600000002</v>
      </c>
      <c r="I34" s="53">
        <f t="shared" si="48"/>
        <v>22.549430560000001</v>
      </c>
      <c r="J34" s="54">
        <f t="shared" si="48"/>
        <v>40.789834880000001</v>
      </c>
      <c r="K34" s="53">
        <f t="shared" si="48"/>
        <v>18.624447679999996</v>
      </c>
      <c r="L34" s="53">
        <f t="shared" si="48"/>
        <v>36.999514539999993</v>
      </c>
      <c r="M34" s="53">
        <f t="shared" si="48"/>
        <v>102.69432456</v>
      </c>
      <c r="N34" s="54">
        <f t="shared" si="48"/>
        <v>188.96294898000002</v>
      </c>
      <c r="P34" s="52">
        <v>30</v>
      </c>
      <c r="Q34" s="53">
        <v>1.5248952</v>
      </c>
      <c r="R34" s="53">
        <v>2.3760436</v>
      </c>
      <c r="S34" s="53">
        <v>5.9908847999999999</v>
      </c>
      <c r="T34" s="54">
        <v>11.415452200000001</v>
      </c>
      <c r="U34" s="53">
        <v>5.0717296999999997</v>
      </c>
      <c r="V34" s="53">
        <v>9.6781219000000007</v>
      </c>
      <c r="W34" s="53">
        <v>22.841294600000001</v>
      </c>
      <c r="X34" s="54">
        <v>42.803312400000003</v>
      </c>
      <c r="Y34" s="53">
        <v>18.048263599999999</v>
      </c>
      <c r="Z34" s="53">
        <v>38.065403000000003</v>
      </c>
      <c r="AA34" s="53">
        <v>109.1727473</v>
      </c>
      <c r="AB34" s="54">
        <v>194.0175625</v>
      </c>
      <c r="AD34" s="52">
        <v>30</v>
      </c>
      <c r="AE34" s="53">
        <v>1.2471797</v>
      </c>
      <c r="AF34" s="53">
        <v>1.9300039</v>
      </c>
      <c r="AG34" s="53">
        <v>5.4667899999999996</v>
      </c>
      <c r="AH34" s="54">
        <v>9.9051104999999993</v>
      </c>
      <c r="AI34" s="53">
        <v>5.1937802</v>
      </c>
      <c r="AJ34" s="53">
        <v>8.9623681000000008</v>
      </c>
      <c r="AK34" s="53">
        <v>22.2113005</v>
      </c>
      <c r="AL34" s="54">
        <v>41.073702099999998</v>
      </c>
      <c r="AM34" s="53">
        <v>16.988867500000001</v>
      </c>
      <c r="AN34" s="53">
        <v>35.580305799999998</v>
      </c>
      <c r="AO34" s="53">
        <v>104.04022430000001</v>
      </c>
      <c r="AP34" s="54">
        <v>191.69167580000001</v>
      </c>
      <c r="AR34" s="52">
        <v>30</v>
      </c>
      <c r="AS34" s="53">
        <v>1.3644566</v>
      </c>
      <c r="AT34" s="53">
        <v>2.0980957</v>
      </c>
      <c r="AU34" s="53">
        <v>4.7690878999999997</v>
      </c>
      <c r="AV34" s="54">
        <v>9.6698745000000006</v>
      </c>
      <c r="AW34" s="53">
        <v>4.9144746000000001</v>
      </c>
      <c r="AX34" s="53">
        <v>8.3715624999999996</v>
      </c>
      <c r="AY34" s="53">
        <v>22.4642011</v>
      </c>
      <c r="AZ34" s="54">
        <v>41.701261700000003</v>
      </c>
      <c r="BA34" s="53">
        <v>18.625011499999999</v>
      </c>
      <c r="BB34" s="53">
        <v>36.440132699999999</v>
      </c>
      <c r="BC34" s="53">
        <v>107.0074054</v>
      </c>
      <c r="BD34" s="54">
        <v>202.33679140000001</v>
      </c>
      <c r="BF34" s="52">
        <v>30</v>
      </c>
      <c r="BG34" s="53">
        <v>1.2510089</v>
      </c>
      <c r="BH34" s="53">
        <v>1.6446179000000001</v>
      </c>
      <c r="BI34" s="53">
        <v>4.7886727999999996</v>
      </c>
      <c r="BJ34" s="54">
        <v>8.8618787999999995</v>
      </c>
      <c r="BK34" s="53">
        <v>4.8102489999999998</v>
      </c>
      <c r="BL34" s="53">
        <v>9.5493831999999994</v>
      </c>
      <c r="BM34" s="53">
        <v>25.533978999999999</v>
      </c>
      <c r="BN34" s="54">
        <v>40.428335400000002</v>
      </c>
      <c r="BO34" s="53">
        <v>18.5098156</v>
      </c>
      <c r="BP34" s="53">
        <v>38.160635200000002</v>
      </c>
      <c r="BQ34" s="53">
        <v>100.27779219999999</v>
      </c>
      <c r="BR34" s="54">
        <v>182.1848162</v>
      </c>
      <c r="BT34" s="52">
        <v>30</v>
      </c>
      <c r="BU34" s="53">
        <v>1.4287103000000001</v>
      </c>
      <c r="BV34" s="53">
        <v>2.1277441000000001</v>
      </c>
      <c r="BW34" s="53">
        <v>4.9770159999999999</v>
      </c>
      <c r="BX34" s="54">
        <v>9.5399890000000003</v>
      </c>
      <c r="BY34" s="53">
        <v>5.3454027999999996</v>
      </c>
      <c r="BZ34" s="53">
        <v>8.2102161000000002</v>
      </c>
      <c r="CA34" s="53">
        <v>19.696377600000002</v>
      </c>
      <c r="CB34" s="54">
        <v>37.942562799999997</v>
      </c>
      <c r="CC34" s="53">
        <v>20.950280200000002</v>
      </c>
      <c r="CD34" s="53">
        <v>36.751095999999997</v>
      </c>
      <c r="CE34" s="53">
        <v>92.973453599999999</v>
      </c>
      <c r="CF34" s="54">
        <v>174.583899</v>
      </c>
    </row>
    <row r="35" spans="1:84" ht="12.75" customHeight="1">
      <c r="A35" s="40"/>
      <c r="B35" s="52">
        <v>31</v>
      </c>
      <c r="C35" s="53">
        <f t="shared" si="45"/>
        <v>1.3378138399999999</v>
      </c>
      <c r="D35" s="53">
        <f t="shared" si="46"/>
        <v>2.0371644</v>
      </c>
      <c r="E35" s="53">
        <f t="shared" si="48"/>
        <v>4.5577777600000005</v>
      </c>
      <c r="F35" s="54">
        <f t="shared" si="48"/>
        <v>8.0956942400000003</v>
      </c>
      <c r="G35" s="53">
        <f t="shared" si="48"/>
        <v>5.7707983</v>
      </c>
      <c r="H35" s="53">
        <f t="shared" si="48"/>
        <v>10.970889099999999</v>
      </c>
      <c r="I35" s="53">
        <f t="shared" si="48"/>
        <v>28.171565520000001</v>
      </c>
      <c r="J35" s="54">
        <f t="shared" si="48"/>
        <v>46.995904900000006</v>
      </c>
      <c r="K35" s="53">
        <f t="shared" si="48"/>
        <v>20.775300399999999</v>
      </c>
      <c r="L35" s="53">
        <f t="shared" si="48"/>
        <v>41.649352379999996</v>
      </c>
      <c r="M35" s="53">
        <f t="shared" si="48"/>
        <v>122.16209118000002</v>
      </c>
      <c r="N35" s="54">
        <f t="shared" si="48"/>
        <v>209.86303366000001</v>
      </c>
      <c r="P35" s="52">
        <v>31</v>
      </c>
      <c r="Q35" s="53">
        <v>1.409616</v>
      </c>
      <c r="R35" s="53">
        <v>2.2579137</v>
      </c>
      <c r="S35" s="53">
        <v>4.8381974999999997</v>
      </c>
      <c r="T35" s="54">
        <v>9.2516452999999998</v>
      </c>
      <c r="U35" s="53">
        <v>5.9795939999999996</v>
      </c>
      <c r="V35" s="53">
        <v>10.5383446</v>
      </c>
      <c r="W35" s="53">
        <v>29.237355300000001</v>
      </c>
      <c r="X35" s="54">
        <v>48.113235600000003</v>
      </c>
      <c r="Y35" s="53">
        <v>21.2815525</v>
      </c>
      <c r="Z35" s="53">
        <v>40.759290900000003</v>
      </c>
      <c r="AA35" s="53">
        <v>124.1500953</v>
      </c>
      <c r="AB35" s="54">
        <v>209.2025017</v>
      </c>
      <c r="AD35" s="52">
        <v>31</v>
      </c>
      <c r="AE35" s="53">
        <v>1.2955540000000001</v>
      </c>
      <c r="AF35" s="53">
        <v>1.8556147999999999</v>
      </c>
      <c r="AG35" s="53">
        <v>4.6471881000000002</v>
      </c>
      <c r="AH35" s="54">
        <v>8.4106761999999993</v>
      </c>
      <c r="AI35" s="53">
        <v>5.8755069999999998</v>
      </c>
      <c r="AJ35" s="53">
        <v>10.839370600000001</v>
      </c>
      <c r="AK35" s="53">
        <v>27.274890500000001</v>
      </c>
      <c r="AL35" s="54">
        <v>47.903517600000001</v>
      </c>
      <c r="AM35" s="53">
        <v>20.520876999999999</v>
      </c>
      <c r="AN35" s="53">
        <v>42.657789999999999</v>
      </c>
      <c r="AO35" s="53">
        <v>136.01468059999999</v>
      </c>
      <c r="AP35" s="54">
        <v>220.528773</v>
      </c>
      <c r="AR35" s="52">
        <v>31</v>
      </c>
      <c r="AS35" s="53">
        <v>1.3919444999999999</v>
      </c>
      <c r="AT35" s="53">
        <v>2.2691881</v>
      </c>
      <c r="AU35" s="53">
        <v>4.3811327000000002</v>
      </c>
      <c r="AV35" s="54">
        <v>8.2275778000000006</v>
      </c>
      <c r="AW35" s="53">
        <v>5.8501225000000003</v>
      </c>
      <c r="AX35" s="53">
        <v>11.6746804</v>
      </c>
      <c r="AY35" s="53">
        <v>26.900024699999999</v>
      </c>
      <c r="AZ35" s="54">
        <v>46.918390700000003</v>
      </c>
      <c r="BA35" s="53">
        <v>22.084430000000001</v>
      </c>
      <c r="BB35" s="53">
        <v>46.393972400000003</v>
      </c>
      <c r="BC35" s="53">
        <v>128.91196590000001</v>
      </c>
      <c r="BD35" s="54">
        <v>223.8236421</v>
      </c>
      <c r="BF35" s="52">
        <v>31</v>
      </c>
      <c r="BG35" s="53">
        <v>1.2832876</v>
      </c>
      <c r="BH35" s="53">
        <v>1.6886213000000001</v>
      </c>
      <c r="BI35" s="53">
        <v>3.7975384999999999</v>
      </c>
      <c r="BJ35" s="54">
        <v>6.3959264999999998</v>
      </c>
      <c r="BK35" s="53">
        <v>5.6116790999999999</v>
      </c>
      <c r="BL35" s="53">
        <v>10.617289899999999</v>
      </c>
      <c r="BM35" s="53">
        <v>30.026960899999999</v>
      </c>
      <c r="BN35" s="54">
        <v>47.954644700000003</v>
      </c>
      <c r="BO35" s="53">
        <v>21.591642499999999</v>
      </c>
      <c r="BP35" s="53">
        <v>40.711741500000002</v>
      </c>
      <c r="BQ35" s="53">
        <v>116.4955705</v>
      </c>
      <c r="BR35" s="54">
        <v>201.39107060000001</v>
      </c>
      <c r="BT35" s="52">
        <v>31</v>
      </c>
      <c r="BU35" s="53">
        <v>1.3086671000000001</v>
      </c>
      <c r="BV35" s="53">
        <v>2.1144840999999999</v>
      </c>
      <c r="BW35" s="53">
        <v>5.1248319999999996</v>
      </c>
      <c r="BX35" s="54">
        <v>8.1926454</v>
      </c>
      <c r="BY35" s="53">
        <v>5.5370888999999996</v>
      </c>
      <c r="BZ35" s="53">
        <v>11.184760000000001</v>
      </c>
      <c r="CA35" s="53">
        <v>27.4185962</v>
      </c>
      <c r="CB35" s="54">
        <v>44.089735900000001</v>
      </c>
      <c r="CC35" s="53">
        <v>18.398</v>
      </c>
      <c r="CD35" s="53">
        <v>37.723967100000003</v>
      </c>
      <c r="CE35" s="53">
        <v>105.2381436</v>
      </c>
      <c r="CF35" s="54">
        <v>194.3691809</v>
      </c>
    </row>
    <row r="36" spans="1:84" ht="12.75" customHeight="1">
      <c r="A36" s="40"/>
      <c r="B36" s="52">
        <v>32</v>
      </c>
      <c r="C36" s="53">
        <f t="shared" si="45"/>
        <v>1.3887928200000001</v>
      </c>
      <c r="D36" s="53">
        <f t="shared" si="46"/>
        <v>1.9173210600000001</v>
      </c>
      <c r="E36" s="53">
        <f t="shared" si="48"/>
        <v>5.1864204599999999</v>
      </c>
      <c r="F36" s="54">
        <f t="shared" si="48"/>
        <v>9.3024118400000013</v>
      </c>
      <c r="G36" s="53">
        <f t="shared" si="48"/>
        <v>5.1903793199999999</v>
      </c>
      <c r="H36" s="53">
        <f t="shared" si="48"/>
        <v>9.5566308200000005</v>
      </c>
      <c r="I36" s="53">
        <f t="shared" si="48"/>
        <v>25.05260002</v>
      </c>
      <c r="J36" s="54">
        <f t="shared" si="48"/>
        <v>46.522217499999996</v>
      </c>
      <c r="K36" s="53">
        <f t="shared" si="48"/>
        <v>20.189739359999997</v>
      </c>
      <c r="L36" s="53">
        <f t="shared" si="48"/>
        <v>39.531866659999999</v>
      </c>
      <c r="M36" s="53">
        <f t="shared" si="48"/>
        <v>107.33003258000001</v>
      </c>
      <c r="N36" s="54">
        <f t="shared" si="48"/>
        <v>190.40589661999999</v>
      </c>
      <c r="P36" s="52">
        <v>32</v>
      </c>
      <c r="Q36" s="53">
        <v>1.4813866</v>
      </c>
      <c r="R36" s="53">
        <v>2.0973606</v>
      </c>
      <c r="S36" s="53">
        <v>5.5044453000000004</v>
      </c>
      <c r="T36" s="54">
        <v>9.5960567000000001</v>
      </c>
      <c r="U36" s="53">
        <v>5.0612792000000004</v>
      </c>
      <c r="V36" s="53">
        <v>8.5011066999999993</v>
      </c>
      <c r="W36" s="53">
        <v>21.604703300000001</v>
      </c>
      <c r="X36" s="54">
        <v>43.648589600000001</v>
      </c>
      <c r="Y36" s="53">
        <v>21.939435499999998</v>
      </c>
      <c r="Z36" s="53">
        <v>41.294148499999999</v>
      </c>
      <c r="AA36" s="53">
        <v>104.46286910000001</v>
      </c>
      <c r="AB36" s="54">
        <v>195.1005974</v>
      </c>
      <c r="AD36" s="52">
        <v>32</v>
      </c>
      <c r="AE36" s="53">
        <v>1.2778354999999999</v>
      </c>
      <c r="AF36" s="53">
        <v>1.8898245</v>
      </c>
      <c r="AG36" s="53">
        <v>4.7814420000000002</v>
      </c>
      <c r="AH36" s="54">
        <v>8.6429933999999999</v>
      </c>
      <c r="AI36" s="53">
        <v>5.4101489999999997</v>
      </c>
      <c r="AJ36" s="53">
        <v>10.279849799999999</v>
      </c>
      <c r="AK36" s="53">
        <v>25.6768745</v>
      </c>
      <c r="AL36" s="54">
        <v>45.9409402</v>
      </c>
      <c r="AM36" s="53">
        <v>19.8587946</v>
      </c>
      <c r="AN36" s="53">
        <v>43.115306799999999</v>
      </c>
      <c r="AO36" s="53">
        <v>117.2361107</v>
      </c>
      <c r="AP36" s="54">
        <v>203.84721569999999</v>
      </c>
      <c r="AR36" s="52">
        <v>32</v>
      </c>
      <c r="AS36" s="53">
        <v>1.4468905000000001</v>
      </c>
      <c r="AT36" s="53">
        <v>1.9101595</v>
      </c>
      <c r="AU36" s="53">
        <v>4.9620778000000003</v>
      </c>
      <c r="AV36" s="54">
        <v>9.2132921000000003</v>
      </c>
      <c r="AW36" s="53">
        <v>5.2284442999999996</v>
      </c>
      <c r="AX36" s="53">
        <v>9.5240483999999999</v>
      </c>
      <c r="AY36" s="53">
        <v>26.176883</v>
      </c>
      <c r="AZ36" s="54">
        <v>46.247963599999999</v>
      </c>
      <c r="BA36" s="53">
        <v>20.9221951</v>
      </c>
      <c r="BB36" s="53">
        <v>35.357812199999998</v>
      </c>
      <c r="BC36" s="53">
        <v>100.10318150000001</v>
      </c>
      <c r="BD36" s="54">
        <v>180.4645534</v>
      </c>
      <c r="BF36" s="52">
        <v>32</v>
      </c>
      <c r="BG36" s="53">
        <v>1.3664803000000001</v>
      </c>
      <c r="BH36" s="53">
        <v>1.9144642000000001</v>
      </c>
      <c r="BI36" s="53">
        <v>5.8429954000000004</v>
      </c>
      <c r="BJ36" s="54">
        <v>9.6057436999999997</v>
      </c>
      <c r="BK36" s="53">
        <v>5.2205741000000003</v>
      </c>
      <c r="BL36" s="53">
        <v>10.071026</v>
      </c>
      <c r="BM36" s="53">
        <v>26.3679445</v>
      </c>
      <c r="BN36" s="54">
        <v>50.405949900000003</v>
      </c>
      <c r="BO36" s="53">
        <v>18.9611397</v>
      </c>
      <c r="BP36" s="53">
        <v>37.596507299999999</v>
      </c>
      <c r="BQ36" s="53">
        <v>108.73878550000001</v>
      </c>
      <c r="BR36" s="54">
        <v>180.9448988</v>
      </c>
      <c r="BT36" s="52">
        <v>32</v>
      </c>
      <c r="BU36" s="53">
        <v>1.3713712</v>
      </c>
      <c r="BV36" s="53">
        <v>1.7747965000000001</v>
      </c>
      <c r="BW36" s="53">
        <v>4.8411417999999999</v>
      </c>
      <c r="BX36" s="54">
        <v>9.4539732999999995</v>
      </c>
      <c r="BY36" s="53">
        <v>5.0314500000000004</v>
      </c>
      <c r="BZ36" s="53">
        <v>9.4071231999999991</v>
      </c>
      <c r="CA36" s="53">
        <v>25.436594800000002</v>
      </c>
      <c r="CB36" s="54">
        <v>46.367644200000001</v>
      </c>
      <c r="CC36" s="53">
        <v>19.267131899999999</v>
      </c>
      <c r="CD36" s="53">
        <v>40.295558499999999</v>
      </c>
      <c r="CE36" s="53">
        <v>106.1092161</v>
      </c>
      <c r="CF36" s="54">
        <v>191.6722178</v>
      </c>
    </row>
    <row r="37" spans="1:84" ht="12.75" customHeight="1">
      <c r="A37" s="40"/>
      <c r="B37" s="52">
        <v>33</v>
      </c>
      <c r="C37" s="53">
        <f t="shared" ref="C37:C68" si="49">AVERAGE(Q37,AE37,AS37,BG37,BU37)</f>
        <v>1.247741</v>
      </c>
      <c r="D37" s="53">
        <f t="shared" ref="D37:D68" si="50">AVERAGE(R37,AF37,AT37,BH37,BV37)</f>
        <v>1.9845047800000004</v>
      </c>
      <c r="E37" s="53">
        <f t="shared" ref="E37:N52" si="51">AVERAGE(S37,AG37,AU37,BI37,BW37)</f>
        <v>5.1551944000000001</v>
      </c>
      <c r="F37" s="54">
        <f t="shared" si="51"/>
        <v>9.2131768800000007</v>
      </c>
      <c r="G37" s="53">
        <f t="shared" si="51"/>
        <v>4.9674984000000002</v>
      </c>
      <c r="H37" s="53">
        <f t="shared" si="51"/>
        <v>9.0833057999999998</v>
      </c>
      <c r="I37" s="53">
        <f t="shared" si="51"/>
        <v>24.034235199999998</v>
      </c>
      <c r="J37" s="54">
        <f t="shared" si="51"/>
        <v>41.921522719999999</v>
      </c>
      <c r="K37" s="53">
        <f t="shared" si="51"/>
        <v>19.322345259999999</v>
      </c>
      <c r="L37" s="53">
        <f t="shared" si="51"/>
        <v>36.494959399999999</v>
      </c>
      <c r="M37" s="53">
        <f t="shared" si="51"/>
        <v>103.93206053999999</v>
      </c>
      <c r="N37" s="54">
        <f t="shared" si="51"/>
        <v>185.97793756000002</v>
      </c>
      <c r="P37" s="52">
        <v>33</v>
      </c>
      <c r="Q37" s="53">
        <v>1.3893249000000001</v>
      </c>
      <c r="R37" s="53">
        <v>2.1609539</v>
      </c>
      <c r="S37" s="53">
        <v>5.4169666000000003</v>
      </c>
      <c r="T37" s="54">
        <v>9.5216721</v>
      </c>
      <c r="U37" s="53">
        <v>5.3410858000000001</v>
      </c>
      <c r="V37" s="53">
        <v>8.8341898000000008</v>
      </c>
      <c r="W37" s="53">
        <v>21.579930399999999</v>
      </c>
      <c r="X37" s="54">
        <v>39.011191599999997</v>
      </c>
      <c r="Y37" s="53">
        <v>19.5206351</v>
      </c>
      <c r="Z37" s="53">
        <v>38.7562335</v>
      </c>
      <c r="AA37" s="53">
        <v>111.4236901</v>
      </c>
      <c r="AB37" s="54">
        <v>193.86334350000001</v>
      </c>
      <c r="AD37" s="52">
        <v>33</v>
      </c>
      <c r="AE37" s="53">
        <v>1.2107806000000001</v>
      </c>
      <c r="AF37" s="53">
        <v>1.9652151</v>
      </c>
      <c r="AG37" s="53">
        <v>4.4778916999999998</v>
      </c>
      <c r="AH37" s="54">
        <v>9.1207547000000009</v>
      </c>
      <c r="AI37" s="53">
        <v>4.7868234000000003</v>
      </c>
      <c r="AJ37" s="53">
        <v>8.9056916000000008</v>
      </c>
      <c r="AK37" s="53">
        <v>23.811810699999999</v>
      </c>
      <c r="AL37" s="54">
        <v>40.930317899999999</v>
      </c>
      <c r="AM37" s="53">
        <v>19.017682900000001</v>
      </c>
      <c r="AN37" s="53">
        <v>34.464672999999998</v>
      </c>
      <c r="AO37" s="53">
        <v>103.8867154</v>
      </c>
      <c r="AP37" s="54">
        <v>190.00657820000001</v>
      </c>
      <c r="AR37" s="52">
        <v>33</v>
      </c>
      <c r="AS37" s="53">
        <v>1.1931248000000001</v>
      </c>
      <c r="AT37" s="53">
        <v>2.0827236</v>
      </c>
      <c r="AU37" s="53">
        <v>5.6284795000000001</v>
      </c>
      <c r="AV37" s="54">
        <v>9.3544175999999997</v>
      </c>
      <c r="AW37" s="53">
        <v>4.7729417999999999</v>
      </c>
      <c r="AX37" s="53">
        <v>9.1404484999999998</v>
      </c>
      <c r="AY37" s="53">
        <v>24.773682099999998</v>
      </c>
      <c r="AZ37" s="54">
        <v>41.611400000000003</v>
      </c>
      <c r="BA37" s="53">
        <v>19.872489300000002</v>
      </c>
      <c r="BB37" s="53">
        <v>38.442857600000004</v>
      </c>
      <c r="BC37" s="53">
        <v>111.61303460000001</v>
      </c>
      <c r="BD37" s="54">
        <v>202.3477062</v>
      </c>
      <c r="BF37" s="52">
        <v>33</v>
      </c>
      <c r="BG37" s="53">
        <v>1.2424682</v>
      </c>
      <c r="BH37" s="53">
        <v>1.8748544</v>
      </c>
      <c r="BI37" s="53">
        <v>5.1890761999999997</v>
      </c>
      <c r="BJ37" s="54">
        <v>9.1596697000000002</v>
      </c>
      <c r="BK37" s="53">
        <v>5.1686448</v>
      </c>
      <c r="BL37" s="53">
        <v>9.4822012000000004</v>
      </c>
      <c r="BM37" s="53">
        <v>24.9694653</v>
      </c>
      <c r="BN37" s="54">
        <v>44.995979599999998</v>
      </c>
      <c r="BO37" s="53">
        <v>18.913174900000001</v>
      </c>
      <c r="BP37" s="53">
        <v>31.5396012</v>
      </c>
      <c r="BQ37" s="53">
        <v>90.755844100000004</v>
      </c>
      <c r="BR37" s="54">
        <v>172.32413389999999</v>
      </c>
      <c r="BT37" s="52">
        <v>33</v>
      </c>
      <c r="BU37" s="53">
        <v>1.2030065000000001</v>
      </c>
      <c r="BV37" s="53">
        <v>1.8387769</v>
      </c>
      <c r="BW37" s="53">
        <v>5.0635579999999996</v>
      </c>
      <c r="BX37" s="54">
        <v>8.9093703000000009</v>
      </c>
      <c r="BY37" s="53">
        <v>4.7679961999999998</v>
      </c>
      <c r="BZ37" s="53">
        <v>9.0539979000000006</v>
      </c>
      <c r="CA37" s="53">
        <v>25.0362875</v>
      </c>
      <c r="CB37" s="54">
        <v>43.058724499999997</v>
      </c>
      <c r="CC37" s="53">
        <v>19.287744100000001</v>
      </c>
      <c r="CD37" s="53">
        <v>39.271431700000001</v>
      </c>
      <c r="CE37" s="53">
        <v>101.9810185</v>
      </c>
      <c r="CF37" s="54">
        <v>171.347926</v>
      </c>
    </row>
    <row r="38" spans="1:84" ht="12.75" customHeight="1">
      <c r="A38" s="40"/>
      <c r="B38" s="52">
        <v>34</v>
      </c>
      <c r="C38" s="53">
        <f t="shared" si="49"/>
        <v>1.5539038600000001</v>
      </c>
      <c r="D38" s="53">
        <f t="shared" si="50"/>
        <v>2.1817745200000003</v>
      </c>
      <c r="E38" s="53">
        <f t="shared" si="51"/>
        <v>4.9774034</v>
      </c>
      <c r="F38" s="54">
        <f t="shared" si="51"/>
        <v>9.4391795399999996</v>
      </c>
      <c r="G38" s="53">
        <f t="shared" si="51"/>
        <v>5.9467233199999994</v>
      </c>
      <c r="H38" s="53">
        <f t="shared" si="51"/>
        <v>10.992514979999999</v>
      </c>
      <c r="I38" s="53">
        <f t="shared" si="51"/>
        <v>30.036225000000002</v>
      </c>
      <c r="J38" s="54">
        <f t="shared" si="51"/>
        <v>49.651818320000004</v>
      </c>
      <c r="K38" s="53">
        <f t="shared" si="51"/>
        <v>20.593022319999996</v>
      </c>
      <c r="L38" s="53">
        <f t="shared" si="51"/>
        <v>39.268602700000002</v>
      </c>
      <c r="M38" s="53">
        <f t="shared" si="51"/>
        <v>119.31429883999999</v>
      </c>
      <c r="N38" s="54">
        <f t="shared" si="51"/>
        <v>214.45381200000003</v>
      </c>
      <c r="P38" s="52">
        <v>34</v>
      </c>
      <c r="Q38" s="53">
        <v>1.5122066999999999</v>
      </c>
      <c r="R38" s="53">
        <v>1.9161214</v>
      </c>
      <c r="S38" s="53">
        <v>5.1820854000000001</v>
      </c>
      <c r="T38" s="54">
        <v>10.5198266</v>
      </c>
      <c r="U38" s="53">
        <v>5.8832529999999998</v>
      </c>
      <c r="V38" s="53">
        <v>10.8549407</v>
      </c>
      <c r="W38" s="53">
        <v>31.479961800000002</v>
      </c>
      <c r="X38" s="54">
        <v>53.193147099999997</v>
      </c>
      <c r="Y38" s="53">
        <v>21.5009117</v>
      </c>
      <c r="Z38" s="53">
        <v>41.489351800000001</v>
      </c>
      <c r="AA38" s="53">
        <v>116.5862351</v>
      </c>
      <c r="AB38" s="54">
        <v>219.80670670000001</v>
      </c>
      <c r="AD38" s="52">
        <v>34</v>
      </c>
      <c r="AE38" s="53">
        <v>1.3783941</v>
      </c>
      <c r="AF38" s="53">
        <v>2.1008924000000002</v>
      </c>
      <c r="AG38" s="53">
        <v>4.5884970999999997</v>
      </c>
      <c r="AH38" s="54">
        <v>8.9698525</v>
      </c>
      <c r="AI38" s="53">
        <v>6.0990935000000004</v>
      </c>
      <c r="AJ38" s="53">
        <v>11.732352799999999</v>
      </c>
      <c r="AK38" s="53">
        <v>27.557210399999999</v>
      </c>
      <c r="AL38" s="54">
        <v>47.201746800000002</v>
      </c>
      <c r="AM38" s="53">
        <v>21.480066000000001</v>
      </c>
      <c r="AN38" s="53">
        <v>43.008515600000003</v>
      </c>
      <c r="AO38" s="53">
        <v>122.3798326</v>
      </c>
      <c r="AP38" s="54">
        <v>219.5880057</v>
      </c>
      <c r="AR38" s="52">
        <v>34</v>
      </c>
      <c r="AS38" s="53">
        <v>1.3909294999999999</v>
      </c>
      <c r="AT38" s="53">
        <v>2.1889482999999998</v>
      </c>
      <c r="AU38" s="53">
        <v>4.4600955999999998</v>
      </c>
      <c r="AV38" s="54">
        <v>8.5600311999999992</v>
      </c>
      <c r="AW38" s="53">
        <v>5.7248375999999999</v>
      </c>
      <c r="AX38" s="53">
        <v>11.770939</v>
      </c>
      <c r="AY38" s="53">
        <v>33.360440500000003</v>
      </c>
      <c r="AZ38" s="54">
        <v>52.759312399999999</v>
      </c>
      <c r="BA38" s="53">
        <v>20.1286588</v>
      </c>
      <c r="BB38" s="53">
        <v>36.921871600000003</v>
      </c>
      <c r="BC38" s="53">
        <v>116.80880999999999</v>
      </c>
      <c r="BD38" s="54">
        <v>203.57687999999999</v>
      </c>
      <c r="BF38" s="52">
        <v>34</v>
      </c>
      <c r="BG38" s="53">
        <v>1.4368859</v>
      </c>
      <c r="BH38" s="53">
        <v>1.998659</v>
      </c>
      <c r="BI38" s="53">
        <v>5.2390359000000002</v>
      </c>
      <c r="BJ38" s="54">
        <v>9.7283559000000004</v>
      </c>
      <c r="BK38" s="53">
        <v>6.3825082999999996</v>
      </c>
      <c r="BL38" s="53">
        <v>11.112097199999999</v>
      </c>
      <c r="BM38" s="53">
        <v>31.987273200000001</v>
      </c>
      <c r="BN38" s="54">
        <v>52.4117453</v>
      </c>
      <c r="BO38" s="53">
        <v>19.1715567</v>
      </c>
      <c r="BP38" s="53">
        <v>38.863966699999999</v>
      </c>
      <c r="BQ38" s="53">
        <v>115.0711766</v>
      </c>
      <c r="BR38" s="54">
        <v>208.79504710000001</v>
      </c>
      <c r="BT38" s="52">
        <v>34</v>
      </c>
      <c r="BU38" s="53">
        <v>2.0511031000000002</v>
      </c>
      <c r="BV38" s="53">
        <v>2.7042514999999998</v>
      </c>
      <c r="BW38" s="53">
        <v>5.4173030000000004</v>
      </c>
      <c r="BX38" s="54">
        <v>9.4178315000000001</v>
      </c>
      <c r="BY38" s="53">
        <v>5.6439241999999998</v>
      </c>
      <c r="BZ38" s="53">
        <v>9.4922451999999993</v>
      </c>
      <c r="CA38" s="53">
        <v>25.796239100000001</v>
      </c>
      <c r="CB38" s="54">
        <v>42.69314</v>
      </c>
      <c r="CC38" s="53">
        <v>20.6839184</v>
      </c>
      <c r="CD38" s="53">
        <v>36.059307799999999</v>
      </c>
      <c r="CE38" s="53">
        <v>125.7254399</v>
      </c>
      <c r="CF38" s="54">
        <v>220.5024205</v>
      </c>
    </row>
    <row r="39" spans="1:84" ht="12.75" customHeight="1">
      <c r="A39" s="40"/>
      <c r="B39" s="52">
        <v>35</v>
      </c>
      <c r="C39" s="53">
        <f t="shared" si="49"/>
        <v>1.5052731000000001</v>
      </c>
      <c r="D39" s="53">
        <f t="shared" si="50"/>
        <v>2.1520826200000003</v>
      </c>
      <c r="E39" s="53">
        <f t="shared" si="51"/>
        <v>5.335615279999999</v>
      </c>
      <c r="F39" s="54">
        <f t="shared" si="51"/>
        <v>9.3453704399999999</v>
      </c>
      <c r="G39" s="53">
        <f t="shared" si="51"/>
        <v>5.4998701000000008</v>
      </c>
      <c r="H39" s="53">
        <f t="shared" si="51"/>
        <v>9.6770125199999999</v>
      </c>
      <c r="I39" s="53">
        <f t="shared" si="51"/>
        <v>24.054632040000001</v>
      </c>
      <c r="J39" s="54">
        <f t="shared" si="51"/>
        <v>43.375205559999998</v>
      </c>
      <c r="K39" s="53">
        <f t="shared" si="51"/>
        <v>19.707804320000001</v>
      </c>
      <c r="L39" s="53">
        <f t="shared" si="51"/>
        <v>36.987759140000001</v>
      </c>
      <c r="M39" s="53">
        <f t="shared" si="51"/>
        <v>108.89706962</v>
      </c>
      <c r="N39" s="54">
        <f t="shared" si="51"/>
        <v>186.34403072000001</v>
      </c>
      <c r="P39" s="52">
        <v>35</v>
      </c>
      <c r="Q39" s="53">
        <v>1.5588229</v>
      </c>
      <c r="R39" s="53">
        <v>2.2132803999999999</v>
      </c>
      <c r="S39" s="53">
        <v>5.8709584000000001</v>
      </c>
      <c r="T39" s="54">
        <v>10.1423147</v>
      </c>
      <c r="U39" s="53">
        <v>5.4875284000000004</v>
      </c>
      <c r="V39" s="53">
        <v>9.8541369999999997</v>
      </c>
      <c r="W39" s="53">
        <v>26.545630200000002</v>
      </c>
      <c r="X39" s="54">
        <v>43.629966600000003</v>
      </c>
      <c r="Y39" s="53">
        <v>21.174787200000001</v>
      </c>
      <c r="Z39" s="53">
        <v>40.782778800000003</v>
      </c>
      <c r="AA39" s="53">
        <v>119.68651680000001</v>
      </c>
      <c r="AB39" s="54">
        <v>204.095483</v>
      </c>
      <c r="AD39" s="52">
        <v>35</v>
      </c>
      <c r="AE39" s="53">
        <v>1.4134842999999999</v>
      </c>
      <c r="AF39" s="53">
        <v>1.9247031999999999</v>
      </c>
      <c r="AG39" s="53">
        <v>4.7052101999999998</v>
      </c>
      <c r="AH39" s="54">
        <v>8.6213116000000003</v>
      </c>
      <c r="AI39" s="53">
        <v>5.4388129999999997</v>
      </c>
      <c r="AJ39" s="53">
        <v>9.0973810000000004</v>
      </c>
      <c r="AK39" s="53">
        <v>22.1750443</v>
      </c>
      <c r="AL39" s="54">
        <v>42.294967</v>
      </c>
      <c r="AM39" s="53">
        <v>19.060990400000001</v>
      </c>
      <c r="AN39" s="53">
        <v>35.852216400000003</v>
      </c>
      <c r="AO39" s="53">
        <v>113.165114</v>
      </c>
      <c r="AP39" s="54">
        <v>190.43288150000001</v>
      </c>
      <c r="AR39" s="52">
        <v>35</v>
      </c>
      <c r="AS39" s="53">
        <v>1.4927840999999999</v>
      </c>
      <c r="AT39" s="53">
        <v>2.4015531999999999</v>
      </c>
      <c r="AU39" s="53">
        <v>5.5806094999999996</v>
      </c>
      <c r="AV39" s="54">
        <v>8.9365631000000008</v>
      </c>
      <c r="AW39" s="53">
        <v>5.7652453000000001</v>
      </c>
      <c r="AX39" s="53">
        <v>10.3927099</v>
      </c>
      <c r="AY39" s="53">
        <v>23.983733900000001</v>
      </c>
      <c r="AZ39" s="54">
        <v>44.237127000000001</v>
      </c>
      <c r="BA39" s="53">
        <v>19.208749699999998</v>
      </c>
      <c r="BB39" s="53">
        <v>36.052875700000001</v>
      </c>
      <c r="BC39" s="53">
        <v>104.29400939999999</v>
      </c>
      <c r="BD39" s="54">
        <v>190.4885889</v>
      </c>
      <c r="BF39" s="52">
        <v>35</v>
      </c>
      <c r="BG39" s="53">
        <v>1.4505250999999999</v>
      </c>
      <c r="BH39" s="53">
        <v>2.1088406000000002</v>
      </c>
      <c r="BI39" s="53">
        <v>5.7361155999999998</v>
      </c>
      <c r="BJ39" s="54">
        <v>9.7732591000000006</v>
      </c>
      <c r="BK39" s="53">
        <v>5.4105435000000002</v>
      </c>
      <c r="BL39" s="53">
        <v>9.2584953999999993</v>
      </c>
      <c r="BM39" s="53">
        <v>24.924170499999999</v>
      </c>
      <c r="BN39" s="54">
        <v>44.613234300000002</v>
      </c>
      <c r="BO39" s="53">
        <v>19.487356900000002</v>
      </c>
      <c r="BP39" s="53">
        <v>36.032791500000002</v>
      </c>
      <c r="BQ39" s="53">
        <v>94.380161700000002</v>
      </c>
      <c r="BR39" s="54">
        <v>164.61603360000001</v>
      </c>
      <c r="BT39" s="52">
        <v>35</v>
      </c>
      <c r="BU39" s="53">
        <v>1.6107491</v>
      </c>
      <c r="BV39" s="53">
        <v>2.1120356999999998</v>
      </c>
      <c r="BW39" s="53">
        <v>4.7851827</v>
      </c>
      <c r="BX39" s="54">
        <v>9.2534036999999998</v>
      </c>
      <c r="BY39" s="53">
        <v>5.3972202999999999</v>
      </c>
      <c r="BZ39" s="53">
        <v>9.7823393000000003</v>
      </c>
      <c r="CA39" s="53">
        <v>22.644581299999999</v>
      </c>
      <c r="CB39" s="54">
        <v>42.100732899999997</v>
      </c>
      <c r="CC39" s="53">
        <v>19.607137399999999</v>
      </c>
      <c r="CD39" s="53">
        <v>36.218133299999998</v>
      </c>
      <c r="CE39" s="53">
        <v>112.95954620000001</v>
      </c>
      <c r="CF39" s="54">
        <v>182.08716659999999</v>
      </c>
    </row>
    <row r="40" spans="1:84" ht="12.75" customHeight="1">
      <c r="A40" s="40"/>
      <c r="B40" s="52">
        <v>36</v>
      </c>
      <c r="C40" s="53">
        <f t="shared" si="49"/>
        <v>1.4237893400000001</v>
      </c>
      <c r="D40" s="53">
        <f t="shared" si="50"/>
        <v>2.0716807999999998</v>
      </c>
      <c r="E40" s="53">
        <f t="shared" si="51"/>
        <v>5.0526599599999997</v>
      </c>
      <c r="F40" s="54">
        <f t="shared" si="51"/>
        <v>9.0673492400000004</v>
      </c>
      <c r="G40" s="53">
        <f t="shared" si="51"/>
        <v>5.58224388</v>
      </c>
      <c r="H40" s="53">
        <f t="shared" si="51"/>
        <v>9.2552536399999994</v>
      </c>
      <c r="I40" s="53">
        <f t="shared" si="51"/>
        <v>24.733834219999999</v>
      </c>
      <c r="J40" s="54">
        <f t="shared" si="51"/>
        <v>43.191501540000004</v>
      </c>
      <c r="K40" s="53">
        <f t="shared" si="51"/>
        <v>19.451810180000003</v>
      </c>
      <c r="L40" s="53">
        <f t="shared" si="51"/>
        <v>34.160587059999997</v>
      </c>
      <c r="M40" s="53">
        <f t="shared" si="51"/>
        <v>98.056375439999982</v>
      </c>
      <c r="N40" s="54">
        <f t="shared" si="51"/>
        <v>171.23738195999999</v>
      </c>
      <c r="P40" s="52">
        <v>36</v>
      </c>
      <c r="Q40" s="53">
        <v>1.6355598</v>
      </c>
      <c r="R40" s="53">
        <v>2.468067</v>
      </c>
      <c r="S40" s="53">
        <v>6.6559933999999998</v>
      </c>
      <c r="T40" s="54">
        <v>11.779502900000001</v>
      </c>
      <c r="U40" s="53">
        <v>5.3711605000000002</v>
      </c>
      <c r="V40" s="53">
        <v>8.6350549999999995</v>
      </c>
      <c r="W40" s="53">
        <v>22.6380458</v>
      </c>
      <c r="X40" s="54">
        <v>42.011333200000003</v>
      </c>
      <c r="Y40" s="53">
        <v>19.339610199999999</v>
      </c>
      <c r="Z40" s="53">
        <v>35.160311399999998</v>
      </c>
      <c r="AA40" s="53">
        <v>107.9975178</v>
      </c>
      <c r="AB40" s="54">
        <v>185.57212989999999</v>
      </c>
      <c r="AD40" s="52">
        <v>36</v>
      </c>
      <c r="AE40" s="53">
        <v>1.4060459999999999</v>
      </c>
      <c r="AF40" s="53">
        <v>2.1191209999999998</v>
      </c>
      <c r="AG40" s="53">
        <v>5.4519412000000003</v>
      </c>
      <c r="AH40" s="54">
        <v>10.137370199999999</v>
      </c>
      <c r="AI40" s="53">
        <v>5.4917185999999996</v>
      </c>
      <c r="AJ40" s="53">
        <v>8.9603145000000008</v>
      </c>
      <c r="AK40" s="53">
        <v>23.641259399999999</v>
      </c>
      <c r="AL40" s="54">
        <v>39.777058500000003</v>
      </c>
      <c r="AM40" s="53">
        <v>19.096409999999999</v>
      </c>
      <c r="AN40" s="53">
        <v>34.110610399999999</v>
      </c>
      <c r="AO40" s="53">
        <v>93.772660700000003</v>
      </c>
      <c r="AP40" s="54">
        <v>172.18135150000001</v>
      </c>
      <c r="AR40" s="52">
        <v>36</v>
      </c>
      <c r="AS40" s="53">
        <v>1.4485110999999999</v>
      </c>
      <c r="AT40" s="53">
        <v>1.9878031</v>
      </c>
      <c r="AU40" s="53">
        <v>4.0881751</v>
      </c>
      <c r="AV40" s="54">
        <v>6.8239828999999999</v>
      </c>
      <c r="AW40" s="53">
        <v>5.9618989999999998</v>
      </c>
      <c r="AX40" s="53">
        <v>10.2160213</v>
      </c>
      <c r="AY40" s="53">
        <v>27.973740200000002</v>
      </c>
      <c r="AZ40" s="54">
        <v>46.934649999999998</v>
      </c>
      <c r="BA40" s="53">
        <v>19.978937800000001</v>
      </c>
      <c r="BB40" s="53">
        <v>35.982006300000002</v>
      </c>
      <c r="BC40" s="53">
        <v>110.6733981</v>
      </c>
      <c r="BD40" s="54">
        <v>175.1285129</v>
      </c>
      <c r="BF40" s="52">
        <v>36</v>
      </c>
      <c r="BG40" s="53">
        <v>1.3230868</v>
      </c>
      <c r="BH40" s="53">
        <v>1.7435372</v>
      </c>
      <c r="BI40" s="53">
        <v>4.2108239999999997</v>
      </c>
      <c r="BJ40" s="54">
        <v>7.8589931999999996</v>
      </c>
      <c r="BK40" s="53">
        <v>5.6610950999999998</v>
      </c>
      <c r="BL40" s="53">
        <v>9.6972807000000003</v>
      </c>
      <c r="BM40" s="53">
        <v>23.629232399999999</v>
      </c>
      <c r="BN40" s="54">
        <v>41.242456699999998</v>
      </c>
      <c r="BO40" s="53">
        <v>20.267709100000001</v>
      </c>
      <c r="BP40" s="53">
        <v>34.645323599999998</v>
      </c>
      <c r="BQ40" s="53">
        <v>87.871377499999994</v>
      </c>
      <c r="BR40" s="54">
        <v>163.24290569999999</v>
      </c>
      <c r="BT40" s="52">
        <v>36</v>
      </c>
      <c r="BU40" s="53">
        <v>1.3057430000000001</v>
      </c>
      <c r="BV40" s="53">
        <v>2.0398757000000001</v>
      </c>
      <c r="BW40" s="53">
        <v>4.8563660999999998</v>
      </c>
      <c r="BX40" s="54">
        <v>8.7368970000000008</v>
      </c>
      <c r="BY40" s="53">
        <v>5.4253461999999999</v>
      </c>
      <c r="BZ40" s="53">
        <v>8.7675967000000004</v>
      </c>
      <c r="CA40" s="53">
        <v>25.786893299999999</v>
      </c>
      <c r="CB40" s="54">
        <v>45.992009299999999</v>
      </c>
      <c r="CC40" s="53">
        <v>18.576383799999999</v>
      </c>
      <c r="CD40" s="53">
        <v>30.904683599999998</v>
      </c>
      <c r="CE40" s="53">
        <v>89.966923100000002</v>
      </c>
      <c r="CF40" s="54">
        <v>160.0620098</v>
      </c>
    </row>
    <row r="41" spans="1:84" ht="12.75" customHeight="1">
      <c r="A41" s="40"/>
      <c r="B41" s="52">
        <v>37</v>
      </c>
      <c r="C41" s="53">
        <f t="shared" si="49"/>
        <v>1.23681876</v>
      </c>
      <c r="D41" s="53">
        <f t="shared" si="50"/>
        <v>1.7881040199999998</v>
      </c>
      <c r="E41" s="53">
        <f t="shared" si="51"/>
        <v>4.4471069600000011</v>
      </c>
      <c r="F41" s="54">
        <f t="shared" si="51"/>
        <v>7.8868905400000004</v>
      </c>
      <c r="G41" s="53">
        <f t="shared" si="51"/>
        <v>7.2926969799999997</v>
      </c>
      <c r="H41" s="53">
        <f t="shared" si="51"/>
        <v>14.796186860000001</v>
      </c>
      <c r="I41" s="53">
        <f t="shared" si="51"/>
        <v>40.128163619999995</v>
      </c>
      <c r="J41" s="54">
        <f t="shared" si="51"/>
        <v>69.182788200000005</v>
      </c>
      <c r="K41" s="53">
        <f t="shared" si="51"/>
        <v>26.603593960000001</v>
      </c>
      <c r="L41" s="53">
        <f t="shared" si="51"/>
        <v>61.503887340000006</v>
      </c>
      <c r="M41" s="53">
        <f t="shared" si="51"/>
        <v>176.59898800000002</v>
      </c>
      <c r="N41" s="54">
        <f t="shared" si="51"/>
        <v>319.92476133999998</v>
      </c>
      <c r="P41" s="52">
        <v>37</v>
      </c>
      <c r="Q41" s="53">
        <v>1.2789063000000001</v>
      </c>
      <c r="R41" s="53">
        <v>1.7888016</v>
      </c>
      <c r="S41" s="53">
        <v>4.5345671000000003</v>
      </c>
      <c r="T41" s="54">
        <v>8.9780846000000007</v>
      </c>
      <c r="U41" s="53">
        <v>5.991581</v>
      </c>
      <c r="V41" s="53">
        <v>13.085073899999999</v>
      </c>
      <c r="W41" s="53">
        <v>32.934795000000001</v>
      </c>
      <c r="X41" s="54">
        <v>60.228423999999997</v>
      </c>
      <c r="Y41" s="53">
        <v>29.501194900000002</v>
      </c>
      <c r="Z41" s="53">
        <v>65.024408899999997</v>
      </c>
      <c r="AA41" s="53">
        <v>178.95061100000001</v>
      </c>
      <c r="AB41" s="54">
        <v>323.93851480000001</v>
      </c>
      <c r="AD41" s="52">
        <v>37</v>
      </c>
      <c r="AE41" s="53">
        <v>1.0737029</v>
      </c>
      <c r="AF41" s="53">
        <v>1.8283297999999999</v>
      </c>
      <c r="AG41" s="53">
        <v>4.6874764000000004</v>
      </c>
      <c r="AH41" s="54">
        <v>7.4633082999999996</v>
      </c>
      <c r="AI41" s="53">
        <v>8.7606912999999995</v>
      </c>
      <c r="AJ41" s="53">
        <v>15.572083599999999</v>
      </c>
      <c r="AK41" s="53">
        <v>44.8678977</v>
      </c>
      <c r="AL41" s="54">
        <v>75.391850899999994</v>
      </c>
      <c r="AM41" s="53">
        <v>25.1940308</v>
      </c>
      <c r="AN41" s="53">
        <v>55.783535299999997</v>
      </c>
      <c r="AO41" s="53">
        <v>184.56935559999999</v>
      </c>
      <c r="AP41" s="54">
        <v>338.03085579999998</v>
      </c>
      <c r="AR41" s="52">
        <v>37</v>
      </c>
      <c r="AS41" s="53">
        <v>1.3708781000000001</v>
      </c>
      <c r="AT41" s="53">
        <v>1.8768441</v>
      </c>
      <c r="AU41" s="53">
        <v>4.9169679000000004</v>
      </c>
      <c r="AV41" s="54">
        <v>8.5360966000000005</v>
      </c>
      <c r="AW41" s="53">
        <v>7.3983217999999997</v>
      </c>
      <c r="AX41" s="53">
        <v>16.894330400000001</v>
      </c>
      <c r="AY41" s="53">
        <v>39.094054100000001</v>
      </c>
      <c r="AZ41" s="54">
        <v>68.715603700000003</v>
      </c>
      <c r="BA41" s="53">
        <v>24.681128099999999</v>
      </c>
      <c r="BB41" s="53">
        <v>62.3129554</v>
      </c>
      <c r="BC41" s="53">
        <v>181.80948609999999</v>
      </c>
      <c r="BD41" s="54">
        <v>326.84623240000002</v>
      </c>
      <c r="BF41" s="52">
        <v>37</v>
      </c>
      <c r="BG41" s="53">
        <v>1.0971936</v>
      </c>
      <c r="BH41" s="53">
        <v>1.5074487999999999</v>
      </c>
      <c r="BI41" s="53">
        <v>3.8715291999999999</v>
      </c>
      <c r="BJ41" s="54">
        <v>6.8700549000000004</v>
      </c>
      <c r="BK41" s="53">
        <v>7.5555468000000001</v>
      </c>
      <c r="BL41" s="53">
        <v>14.924561300000001</v>
      </c>
      <c r="BM41" s="53">
        <v>38.924959399999999</v>
      </c>
      <c r="BN41" s="54">
        <v>68.812470500000003</v>
      </c>
      <c r="BO41" s="53">
        <v>26.069501200000001</v>
      </c>
      <c r="BP41" s="53">
        <v>59.972947900000001</v>
      </c>
      <c r="BQ41" s="53">
        <v>154.78514139999999</v>
      </c>
      <c r="BR41" s="54">
        <v>269.00980479999998</v>
      </c>
      <c r="BT41" s="52">
        <v>37</v>
      </c>
      <c r="BU41" s="53">
        <v>1.3634128999999999</v>
      </c>
      <c r="BV41" s="53">
        <v>1.9390958</v>
      </c>
      <c r="BW41" s="53">
        <v>4.2249942000000003</v>
      </c>
      <c r="BX41" s="54">
        <v>7.5869083000000002</v>
      </c>
      <c r="BY41" s="53">
        <v>6.7573439999999998</v>
      </c>
      <c r="BZ41" s="53">
        <v>13.504885099999999</v>
      </c>
      <c r="CA41" s="53">
        <v>44.819111900000003</v>
      </c>
      <c r="CB41" s="54">
        <v>72.765591900000004</v>
      </c>
      <c r="CC41" s="53">
        <v>27.572114800000001</v>
      </c>
      <c r="CD41" s="53">
        <v>64.425589200000005</v>
      </c>
      <c r="CE41" s="53">
        <v>182.88034590000001</v>
      </c>
      <c r="CF41" s="54">
        <v>341.7983989</v>
      </c>
    </row>
    <row r="42" spans="1:84" ht="12.75" customHeight="1">
      <c r="A42" s="40"/>
      <c r="B42" s="52">
        <v>38</v>
      </c>
      <c r="C42" s="53">
        <f t="shared" si="49"/>
        <v>1.3793574400000002</v>
      </c>
      <c r="D42" s="53">
        <f t="shared" si="50"/>
        <v>1.9747294799999999</v>
      </c>
      <c r="E42" s="53">
        <f t="shared" si="51"/>
        <v>4.4465376800000005</v>
      </c>
      <c r="F42" s="54">
        <f t="shared" si="51"/>
        <v>8.3321167999999979</v>
      </c>
      <c r="G42" s="53">
        <f t="shared" si="51"/>
        <v>6.5531546399999998</v>
      </c>
      <c r="H42" s="53">
        <f t="shared" si="51"/>
        <v>13.53198562</v>
      </c>
      <c r="I42" s="53">
        <f t="shared" si="51"/>
        <v>37.836525999999999</v>
      </c>
      <c r="J42" s="54">
        <f t="shared" si="51"/>
        <v>64.25594498000001</v>
      </c>
      <c r="K42" s="53">
        <f t="shared" si="51"/>
        <v>25.788318359999998</v>
      </c>
      <c r="L42" s="53">
        <f t="shared" si="51"/>
        <v>56.708027859999994</v>
      </c>
      <c r="M42" s="53">
        <f t="shared" si="51"/>
        <v>168.03188534</v>
      </c>
      <c r="N42" s="54">
        <f t="shared" si="51"/>
        <v>312.43968130000002</v>
      </c>
      <c r="P42" s="52">
        <v>38</v>
      </c>
      <c r="Q42" s="53">
        <v>1.3399285999999999</v>
      </c>
      <c r="R42" s="53">
        <v>1.9551174</v>
      </c>
      <c r="S42" s="53">
        <v>4.0910489999999999</v>
      </c>
      <c r="T42" s="54">
        <v>8.6601687999999992</v>
      </c>
      <c r="U42" s="53">
        <v>6.5497709000000004</v>
      </c>
      <c r="V42" s="53">
        <v>11.805956</v>
      </c>
      <c r="W42" s="53">
        <v>29.980951399999999</v>
      </c>
      <c r="X42" s="54">
        <v>53.298682300000003</v>
      </c>
      <c r="Y42" s="53">
        <v>28.822553899999999</v>
      </c>
      <c r="Z42" s="53">
        <v>60.1507261</v>
      </c>
      <c r="AA42" s="53">
        <v>165.94431660000001</v>
      </c>
      <c r="AB42" s="54">
        <v>316.40808529999998</v>
      </c>
      <c r="AD42" s="52">
        <v>38</v>
      </c>
      <c r="AE42" s="53">
        <v>1.1645128</v>
      </c>
      <c r="AF42" s="53">
        <v>1.8189238999999999</v>
      </c>
      <c r="AG42" s="53">
        <v>3.9290973999999999</v>
      </c>
      <c r="AH42" s="54">
        <v>7.0590166999999999</v>
      </c>
      <c r="AI42" s="53">
        <v>6.3113637999999996</v>
      </c>
      <c r="AJ42" s="53">
        <v>12.9120726</v>
      </c>
      <c r="AK42" s="53">
        <v>37.847675600000002</v>
      </c>
      <c r="AL42" s="54">
        <v>64.6502804</v>
      </c>
      <c r="AM42" s="53">
        <v>25.013674900000002</v>
      </c>
      <c r="AN42" s="53">
        <v>52.770710999999999</v>
      </c>
      <c r="AO42" s="53">
        <v>168.43012920000001</v>
      </c>
      <c r="AP42" s="54">
        <v>315.29166240000001</v>
      </c>
      <c r="AR42" s="52">
        <v>38</v>
      </c>
      <c r="AS42" s="53">
        <v>1.663843</v>
      </c>
      <c r="AT42" s="53">
        <v>2.2741009999999999</v>
      </c>
      <c r="AU42" s="53">
        <v>5.9756117</v>
      </c>
      <c r="AV42" s="54">
        <v>10.8521962</v>
      </c>
      <c r="AW42" s="53">
        <v>6.3822136</v>
      </c>
      <c r="AX42" s="53">
        <v>15.044772999999999</v>
      </c>
      <c r="AY42" s="53">
        <v>38.923034600000001</v>
      </c>
      <c r="AZ42" s="54">
        <v>66.385056700000007</v>
      </c>
      <c r="BA42" s="53">
        <v>27.680926400000001</v>
      </c>
      <c r="BB42" s="53">
        <v>62.401852400000003</v>
      </c>
      <c r="BC42" s="53">
        <v>186.54973770000001</v>
      </c>
      <c r="BD42" s="54">
        <v>354.65800289999999</v>
      </c>
      <c r="BF42" s="52">
        <v>38</v>
      </c>
      <c r="BG42" s="53">
        <v>1.2377929999999999</v>
      </c>
      <c r="BH42" s="53">
        <v>1.7585139999999999</v>
      </c>
      <c r="BI42" s="53">
        <v>3.8705964000000002</v>
      </c>
      <c r="BJ42" s="54">
        <v>7.5071367999999996</v>
      </c>
      <c r="BK42" s="53">
        <v>7.2663549999999999</v>
      </c>
      <c r="BL42" s="53">
        <v>14.441889099999999</v>
      </c>
      <c r="BM42" s="53">
        <v>44.728695399999999</v>
      </c>
      <c r="BN42" s="54">
        <v>75.140811400000004</v>
      </c>
      <c r="BO42" s="53">
        <v>21.9032187</v>
      </c>
      <c r="BP42" s="53">
        <v>52.090531300000002</v>
      </c>
      <c r="BQ42" s="53">
        <v>148.83826070000001</v>
      </c>
      <c r="BR42" s="54">
        <v>266.03175229999999</v>
      </c>
      <c r="BT42" s="52">
        <v>38</v>
      </c>
      <c r="BU42" s="53">
        <v>1.4907098000000001</v>
      </c>
      <c r="BV42" s="53">
        <v>2.0669911000000001</v>
      </c>
      <c r="BW42" s="53">
        <v>4.3663338999999999</v>
      </c>
      <c r="BX42" s="54">
        <v>7.5820654999999997</v>
      </c>
      <c r="BY42" s="53">
        <v>6.2560699</v>
      </c>
      <c r="BZ42" s="53">
        <v>13.4552374</v>
      </c>
      <c r="CA42" s="53">
        <v>37.702272999999998</v>
      </c>
      <c r="CB42" s="54">
        <v>61.804894099999999</v>
      </c>
      <c r="CC42" s="53">
        <v>25.5212179</v>
      </c>
      <c r="CD42" s="53">
        <v>56.126318499999996</v>
      </c>
      <c r="CE42" s="53">
        <v>170.39698250000001</v>
      </c>
      <c r="CF42" s="54">
        <v>309.80890360000001</v>
      </c>
    </row>
    <row r="43" spans="1:84" ht="12.75" customHeight="1">
      <c r="A43" s="40"/>
      <c r="B43" s="52">
        <v>39</v>
      </c>
      <c r="C43" s="53">
        <f t="shared" si="49"/>
        <v>1.36547518</v>
      </c>
      <c r="D43" s="53">
        <f t="shared" si="50"/>
        <v>2.0690483200000003</v>
      </c>
      <c r="E43" s="53">
        <f t="shared" si="51"/>
        <v>4.6901748200000002</v>
      </c>
      <c r="F43" s="54">
        <f t="shared" si="51"/>
        <v>9.0860766599999998</v>
      </c>
      <c r="G43" s="53">
        <f t="shared" si="51"/>
        <v>6.3906021199999987</v>
      </c>
      <c r="H43" s="53">
        <f t="shared" si="51"/>
        <v>12.31525034</v>
      </c>
      <c r="I43" s="53">
        <f t="shared" si="51"/>
        <v>31.415872700000001</v>
      </c>
      <c r="J43" s="54">
        <f t="shared" si="51"/>
        <v>56.070953119999999</v>
      </c>
      <c r="K43" s="53">
        <f t="shared" si="51"/>
        <v>25.47505666</v>
      </c>
      <c r="L43" s="53">
        <f t="shared" si="51"/>
        <v>54.00016892</v>
      </c>
      <c r="M43" s="53">
        <f t="shared" si="51"/>
        <v>164.78115117999999</v>
      </c>
      <c r="N43" s="54">
        <f t="shared" si="51"/>
        <v>295.76370018</v>
      </c>
      <c r="P43" s="52">
        <v>39</v>
      </c>
      <c r="Q43" s="53">
        <v>1.4510034000000001</v>
      </c>
      <c r="R43" s="53">
        <v>2.0547591000000001</v>
      </c>
      <c r="S43" s="53">
        <v>5.7064212999999997</v>
      </c>
      <c r="T43" s="54">
        <v>10.7728267</v>
      </c>
      <c r="U43" s="53">
        <v>6.4826053999999997</v>
      </c>
      <c r="V43" s="53">
        <v>12.9504573</v>
      </c>
      <c r="W43" s="53">
        <v>31.829254800000001</v>
      </c>
      <c r="X43" s="54">
        <v>56.9353725</v>
      </c>
      <c r="Y43" s="53">
        <v>24.282064600000002</v>
      </c>
      <c r="Z43" s="53">
        <v>52.374085800000003</v>
      </c>
      <c r="AA43" s="53">
        <v>155.4418938</v>
      </c>
      <c r="AB43" s="54">
        <v>282.49102210000001</v>
      </c>
      <c r="AD43" s="52">
        <v>39</v>
      </c>
      <c r="AE43" s="53">
        <v>1.1465506999999999</v>
      </c>
      <c r="AF43" s="53">
        <v>1.8144258</v>
      </c>
      <c r="AG43" s="53">
        <v>3.6248198999999999</v>
      </c>
      <c r="AH43" s="54">
        <v>7.5383826000000003</v>
      </c>
      <c r="AI43" s="53">
        <v>6.1034826999999998</v>
      </c>
      <c r="AJ43" s="53">
        <v>11.674008799999999</v>
      </c>
      <c r="AK43" s="53">
        <v>28.430895499999998</v>
      </c>
      <c r="AL43" s="54">
        <v>49.880468299999997</v>
      </c>
      <c r="AM43" s="53">
        <v>23.8406585</v>
      </c>
      <c r="AN43" s="53">
        <v>46.469709100000003</v>
      </c>
      <c r="AO43" s="53">
        <v>157.62006700000001</v>
      </c>
      <c r="AP43" s="54">
        <v>286.13084450000002</v>
      </c>
      <c r="AR43" s="52">
        <v>39</v>
      </c>
      <c r="AS43" s="53">
        <v>1.2484</v>
      </c>
      <c r="AT43" s="53">
        <v>1.8482742000000001</v>
      </c>
      <c r="AU43" s="53">
        <v>4.4413264000000003</v>
      </c>
      <c r="AV43" s="54">
        <v>8.1443756</v>
      </c>
      <c r="AW43" s="53">
        <v>6.1528931</v>
      </c>
      <c r="AX43" s="53">
        <v>11.3129515</v>
      </c>
      <c r="AY43" s="53">
        <v>31.427010599999999</v>
      </c>
      <c r="AZ43" s="54">
        <v>54.803389799999998</v>
      </c>
      <c r="BA43" s="53">
        <v>28.124836500000001</v>
      </c>
      <c r="BB43" s="53">
        <v>62.032274700000002</v>
      </c>
      <c r="BC43" s="53">
        <v>187.0901628</v>
      </c>
      <c r="BD43" s="54">
        <v>352.39145639999998</v>
      </c>
      <c r="BF43" s="52">
        <v>39</v>
      </c>
      <c r="BG43" s="53">
        <v>1.4399926999999999</v>
      </c>
      <c r="BH43" s="53">
        <v>2.3250826</v>
      </c>
      <c r="BI43" s="53">
        <v>4.4601547999999998</v>
      </c>
      <c r="BJ43" s="54">
        <v>8.7393607000000006</v>
      </c>
      <c r="BK43" s="53">
        <v>7.0672126999999998</v>
      </c>
      <c r="BL43" s="53">
        <v>13.100852400000001</v>
      </c>
      <c r="BM43" s="53">
        <v>34.305405</v>
      </c>
      <c r="BN43" s="54">
        <v>60.098642900000002</v>
      </c>
      <c r="BO43" s="53">
        <v>23.639653599999999</v>
      </c>
      <c r="BP43" s="53">
        <v>50.790818899999998</v>
      </c>
      <c r="BQ43" s="53">
        <v>137.36591989999999</v>
      </c>
      <c r="BR43" s="54">
        <v>237.94591009999999</v>
      </c>
      <c r="BT43" s="52">
        <v>39</v>
      </c>
      <c r="BU43" s="53">
        <v>1.5414291</v>
      </c>
      <c r="BV43" s="53">
        <v>2.3026998999999999</v>
      </c>
      <c r="BW43" s="53">
        <v>5.2181516999999999</v>
      </c>
      <c r="BX43" s="54">
        <v>10.2354377</v>
      </c>
      <c r="BY43" s="53">
        <v>6.1468166999999996</v>
      </c>
      <c r="BZ43" s="53">
        <v>12.5379817</v>
      </c>
      <c r="CA43" s="53">
        <v>31.086797600000001</v>
      </c>
      <c r="CB43" s="54">
        <v>58.636892099999997</v>
      </c>
      <c r="CC43" s="53">
        <v>27.488070100000002</v>
      </c>
      <c r="CD43" s="53">
        <v>58.333956100000002</v>
      </c>
      <c r="CE43" s="53">
        <v>186.3877124</v>
      </c>
      <c r="CF43" s="54">
        <v>319.8592678</v>
      </c>
    </row>
    <row r="44" spans="1:84" ht="12.75" customHeight="1">
      <c r="A44" s="40"/>
      <c r="B44" s="52">
        <v>40</v>
      </c>
      <c r="C44" s="53">
        <f t="shared" si="49"/>
        <v>1.3279918599999998</v>
      </c>
      <c r="D44" s="53">
        <f t="shared" si="50"/>
        <v>2.1233679599999999</v>
      </c>
      <c r="E44" s="53">
        <f t="shared" si="51"/>
        <v>4.6447800399999997</v>
      </c>
      <c r="F44" s="54">
        <f t="shared" si="51"/>
        <v>8.3964353799999998</v>
      </c>
      <c r="G44" s="53">
        <f t="shared" si="51"/>
        <v>5.4451780999999997</v>
      </c>
      <c r="H44" s="53">
        <f t="shared" si="51"/>
        <v>10.246899379999999</v>
      </c>
      <c r="I44" s="53">
        <f t="shared" si="51"/>
        <v>26.312281860000002</v>
      </c>
      <c r="J44" s="54">
        <f t="shared" si="51"/>
        <v>45.946571159999998</v>
      </c>
      <c r="K44" s="53">
        <f t="shared" si="51"/>
        <v>20.68986288</v>
      </c>
      <c r="L44" s="53">
        <f t="shared" si="51"/>
        <v>41.308954600000007</v>
      </c>
      <c r="M44" s="53">
        <f t="shared" si="51"/>
        <v>119.55273348</v>
      </c>
      <c r="N44" s="54">
        <f t="shared" si="51"/>
        <v>209.77651093999998</v>
      </c>
      <c r="P44" s="52">
        <v>40</v>
      </c>
      <c r="Q44" s="53">
        <v>1.5459638</v>
      </c>
      <c r="R44" s="53">
        <v>2.4297106999999998</v>
      </c>
      <c r="S44" s="53">
        <v>4.9547540000000003</v>
      </c>
      <c r="T44" s="54">
        <v>8.9421394999999997</v>
      </c>
      <c r="U44" s="53">
        <v>5.4353971999999997</v>
      </c>
      <c r="V44" s="53">
        <v>10.337559600000001</v>
      </c>
      <c r="W44" s="53">
        <v>26.013574299999998</v>
      </c>
      <c r="X44" s="54">
        <v>46.170678899999999</v>
      </c>
      <c r="Y44" s="53">
        <v>20.7349417</v>
      </c>
      <c r="Z44" s="53">
        <v>43.373272299999996</v>
      </c>
      <c r="AA44" s="53">
        <v>122.1900571</v>
      </c>
      <c r="AB44" s="54">
        <v>214.24241599999999</v>
      </c>
      <c r="AD44" s="52">
        <v>40</v>
      </c>
      <c r="AE44" s="53">
        <v>1.1723315999999999</v>
      </c>
      <c r="AF44" s="53">
        <v>2.2789850999999999</v>
      </c>
      <c r="AG44" s="53">
        <v>4.4335933000000001</v>
      </c>
      <c r="AH44" s="54">
        <v>8.2353339999999999</v>
      </c>
      <c r="AI44" s="53">
        <v>5.4508597999999999</v>
      </c>
      <c r="AJ44" s="53">
        <v>10.4833262</v>
      </c>
      <c r="AK44" s="53">
        <v>24.259308000000001</v>
      </c>
      <c r="AL44" s="54">
        <v>43.377192899999997</v>
      </c>
      <c r="AM44" s="53">
        <v>22.0118537</v>
      </c>
      <c r="AN44" s="53">
        <v>39.287576700000002</v>
      </c>
      <c r="AO44" s="53">
        <v>112.4979132</v>
      </c>
      <c r="AP44" s="54">
        <v>199.93835659999999</v>
      </c>
      <c r="AR44" s="52">
        <v>40</v>
      </c>
      <c r="AS44" s="53">
        <v>1.2736208</v>
      </c>
      <c r="AT44" s="53">
        <v>2.1885610999999998</v>
      </c>
      <c r="AU44" s="53">
        <v>5.3118467999999996</v>
      </c>
      <c r="AV44" s="54">
        <v>8.4173861999999993</v>
      </c>
      <c r="AW44" s="53">
        <v>5.3817285999999998</v>
      </c>
      <c r="AX44" s="53">
        <v>10.2543895</v>
      </c>
      <c r="AY44" s="53">
        <v>29.009869599999998</v>
      </c>
      <c r="AZ44" s="54">
        <v>44.425846300000003</v>
      </c>
      <c r="BA44" s="53">
        <v>22.0306742</v>
      </c>
      <c r="BB44" s="53">
        <v>45.133347100000002</v>
      </c>
      <c r="BC44" s="53">
        <v>147.77633209999999</v>
      </c>
      <c r="BD44" s="54">
        <v>244.74610039999999</v>
      </c>
      <c r="BF44" s="52">
        <v>40</v>
      </c>
      <c r="BG44" s="53">
        <v>1.2212314</v>
      </c>
      <c r="BH44" s="53">
        <v>1.6559953000000001</v>
      </c>
      <c r="BI44" s="53">
        <v>4.3791864</v>
      </c>
      <c r="BJ44" s="54">
        <v>7.8266546999999997</v>
      </c>
      <c r="BK44" s="53">
        <v>5.7216819000000001</v>
      </c>
      <c r="BL44" s="53">
        <v>10.4387443</v>
      </c>
      <c r="BM44" s="53">
        <v>26.662152299999999</v>
      </c>
      <c r="BN44" s="54">
        <v>48.571143499999998</v>
      </c>
      <c r="BO44" s="53">
        <v>18.2040753</v>
      </c>
      <c r="BP44" s="53">
        <v>40.395418399999997</v>
      </c>
      <c r="BQ44" s="53">
        <v>107.2813505</v>
      </c>
      <c r="BR44" s="54">
        <v>185.51420719999999</v>
      </c>
      <c r="BT44" s="52">
        <v>40</v>
      </c>
      <c r="BU44" s="53">
        <v>1.4268117</v>
      </c>
      <c r="BV44" s="53">
        <v>2.0635876</v>
      </c>
      <c r="BW44" s="53">
        <v>4.1445197</v>
      </c>
      <c r="BX44" s="54">
        <v>8.5606624999999994</v>
      </c>
      <c r="BY44" s="53">
        <v>5.2362229999999998</v>
      </c>
      <c r="BZ44" s="53">
        <v>9.7204773000000007</v>
      </c>
      <c r="CA44" s="53">
        <v>25.616505100000001</v>
      </c>
      <c r="CB44" s="54">
        <v>47.187994199999999</v>
      </c>
      <c r="CC44" s="53">
        <v>20.467769499999999</v>
      </c>
      <c r="CD44" s="53">
        <v>38.355158500000002</v>
      </c>
      <c r="CE44" s="53">
        <v>108.01801450000001</v>
      </c>
      <c r="CF44" s="54">
        <v>204.4414745</v>
      </c>
    </row>
    <row r="45" spans="1:84" ht="12.75" customHeight="1">
      <c r="A45" s="40"/>
      <c r="B45" s="52">
        <v>41</v>
      </c>
      <c r="C45" s="53">
        <f t="shared" si="49"/>
        <v>1.3441475400000003</v>
      </c>
      <c r="D45" s="53">
        <f t="shared" si="50"/>
        <v>1.9623379599999999</v>
      </c>
      <c r="E45" s="53">
        <f t="shared" si="51"/>
        <v>4.4819186200000001</v>
      </c>
      <c r="F45" s="54">
        <f t="shared" si="51"/>
        <v>9.1512113999999993</v>
      </c>
      <c r="G45" s="53">
        <f t="shared" si="51"/>
        <v>5.1801792799999999</v>
      </c>
      <c r="H45" s="53">
        <f t="shared" si="51"/>
        <v>9.7399709800000007</v>
      </c>
      <c r="I45" s="53">
        <f t="shared" si="51"/>
        <v>25.653089320000003</v>
      </c>
      <c r="J45" s="54">
        <f t="shared" si="51"/>
        <v>44.29972832</v>
      </c>
      <c r="K45" s="53">
        <f t="shared" si="51"/>
        <v>19.275013219999998</v>
      </c>
      <c r="L45" s="53">
        <f t="shared" si="51"/>
        <v>37.212416800000007</v>
      </c>
      <c r="M45" s="53">
        <f t="shared" si="51"/>
        <v>102.6219292</v>
      </c>
      <c r="N45" s="54">
        <f t="shared" si="51"/>
        <v>182.80181217999998</v>
      </c>
      <c r="P45" s="52">
        <v>41</v>
      </c>
      <c r="Q45" s="53">
        <v>1.5052996000000001</v>
      </c>
      <c r="R45" s="53">
        <v>2.1088374999999999</v>
      </c>
      <c r="S45" s="53">
        <v>3.8349125000000002</v>
      </c>
      <c r="T45" s="54">
        <v>9.3660414000000003</v>
      </c>
      <c r="U45" s="53">
        <v>5.4479809000000001</v>
      </c>
      <c r="V45" s="53">
        <v>10.185097799999999</v>
      </c>
      <c r="W45" s="53">
        <v>27.248041300000001</v>
      </c>
      <c r="X45" s="54">
        <v>44.846802500000003</v>
      </c>
      <c r="Y45" s="53">
        <v>21.258653200000001</v>
      </c>
      <c r="Z45" s="53">
        <v>41.908104199999997</v>
      </c>
      <c r="AA45" s="53">
        <v>109.0639315</v>
      </c>
      <c r="AB45" s="54">
        <v>196.0031165</v>
      </c>
      <c r="AD45" s="52">
        <v>41</v>
      </c>
      <c r="AE45" s="53">
        <v>1.2673129999999999</v>
      </c>
      <c r="AF45" s="53">
        <v>2.0105116000000001</v>
      </c>
      <c r="AG45" s="53">
        <v>4.6349758999999997</v>
      </c>
      <c r="AH45" s="54">
        <v>9.2032775000000004</v>
      </c>
      <c r="AI45" s="53">
        <v>4.7989962000000004</v>
      </c>
      <c r="AJ45" s="53">
        <v>8.5174354999999995</v>
      </c>
      <c r="AK45" s="53">
        <v>23.193830699999999</v>
      </c>
      <c r="AL45" s="54">
        <v>41.655504800000003</v>
      </c>
      <c r="AM45" s="53">
        <v>19.6832192</v>
      </c>
      <c r="AN45" s="53">
        <v>34.271843199999999</v>
      </c>
      <c r="AO45" s="53">
        <v>99.474016899999995</v>
      </c>
      <c r="AP45" s="54">
        <v>184.83340419999999</v>
      </c>
      <c r="AR45" s="52">
        <v>41</v>
      </c>
      <c r="AS45" s="53">
        <v>1.373251</v>
      </c>
      <c r="AT45" s="53">
        <v>1.8880988999999999</v>
      </c>
      <c r="AU45" s="53">
        <v>4.6084791999999997</v>
      </c>
      <c r="AV45" s="54">
        <v>8.6700216999999995</v>
      </c>
      <c r="AW45" s="53">
        <v>5.1475720999999997</v>
      </c>
      <c r="AX45" s="53">
        <v>10.6419201</v>
      </c>
      <c r="AY45" s="53">
        <v>26.522491200000001</v>
      </c>
      <c r="AZ45" s="54">
        <v>44.796751499999999</v>
      </c>
      <c r="BA45" s="53">
        <v>18.895706000000001</v>
      </c>
      <c r="BB45" s="53">
        <v>36.775233100000001</v>
      </c>
      <c r="BC45" s="53">
        <v>98.677076200000002</v>
      </c>
      <c r="BD45" s="54">
        <v>186.61167349999999</v>
      </c>
      <c r="BF45" s="52">
        <v>41</v>
      </c>
      <c r="BG45" s="53">
        <v>1.3292368000000001</v>
      </c>
      <c r="BH45" s="53">
        <v>2.1075645000000001</v>
      </c>
      <c r="BI45" s="53">
        <v>4.7138911999999999</v>
      </c>
      <c r="BJ45" s="54">
        <v>9.2623271000000003</v>
      </c>
      <c r="BK45" s="53">
        <v>5.3863398</v>
      </c>
      <c r="BL45" s="53">
        <v>10.331580600000001</v>
      </c>
      <c r="BM45" s="53">
        <v>26.289645100000001</v>
      </c>
      <c r="BN45" s="54">
        <v>45.142285600000001</v>
      </c>
      <c r="BO45" s="53">
        <v>17.945663400000001</v>
      </c>
      <c r="BP45" s="53">
        <v>34.7225745</v>
      </c>
      <c r="BQ45" s="53">
        <v>96.409799800000002</v>
      </c>
      <c r="BR45" s="54">
        <v>162.57726049999999</v>
      </c>
      <c r="BT45" s="52">
        <v>41</v>
      </c>
      <c r="BU45" s="53">
        <v>1.2456373000000001</v>
      </c>
      <c r="BV45" s="53">
        <v>1.6966772999999999</v>
      </c>
      <c r="BW45" s="53">
        <v>4.6173342999999996</v>
      </c>
      <c r="BX45" s="54">
        <v>9.2543892999999997</v>
      </c>
      <c r="BY45" s="53">
        <v>5.1200074000000004</v>
      </c>
      <c r="BZ45" s="53">
        <v>9.0238209000000005</v>
      </c>
      <c r="CA45" s="53">
        <v>25.011438299999998</v>
      </c>
      <c r="CB45" s="54">
        <v>45.057297200000001</v>
      </c>
      <c r="CC45" s="53">
        <v>18.591824299999999</v>
      </c>
      <c r="CD45" s="53">
        <v>38.384329000000001</v>
      </c>
      <c r="CE45" s="53">
        <v>109.4848216</v>
      </c>
      <c r="CF45" s="54">
        <v>183.9836062</v>
      </c>
    </row>
    <row r="46" spans="1:84" ht="12.75" customHeight="1">
      <c r="A46" s="40"/>
      <c r="B46" s="52">
        <v>42</v>
      </c>
      <c r="C46" s="53">
        <f t="shared" si="49"/>
        <v>1.38725254</v>
      </c>
      <c r="D46" s="53">
        <f t="shared" si="50"/>
        <v>1.9824312800000001</v>
      </c>
      <c r="E46" s="53">
        <f t="shared" si="51"/>
        <v>4.5940849400000001</v>
      </c>
      <c r="F46" s="54">
        <f t="shared" si="51"/>
        <v>8.9802049400000001</v>
      </c>
      <c r="G46" s="53">
        <f t="shared" si="51"/>
        <v>5.2110292200000004</v>
      </c>
      <c r="H46" s="53">
        <f t="shared" si="51"/>
        <v>9.0640319799999993</v>
      </c>
      <c r="I46" s="53">
        <f t="shared" si="51"/>
        <v>22.588448720000002</v>
      </c>
      <c r="J46" s="54">
        <f t="shared" si="51"/>
        <v>40.587028679999996</v>
      </c>
      <c r="K46" s="53">
        <f t="shared" si="51"/>
        <v>18.22055774</v>
      </c>
      <c r="L46" s="53">
        <f t="shared" si="51"/>
        <v>37.291521920000001</v>
      </c>
      <c r="M46" s="53">
        <f t="shared" si="51"/>
        <v>108.00403962</v>
      </c>
      <c r="N46" s="54">
        <f t="shared" si="51"/>
        <v>189.56249680000002</v>
      </c>
      <c r="P46" s="52">
        <v>42</v>
      </c>
      <c r="Q46" s="53">
        <v>1.5074924000000001</v>
      </c>
      <c r="R46" s="53">
        <v>2.0906682000000001</v>
      </c>
      <c r="S46" s="53">
        <v>4.6665095000000001</v>
      </c>
      <c r="T46" s="54">
        <v>9.6752287999999993</v>
      </c>
      <c r="U46" s="53">
        <v>5.3601818000000003</v>
      </c>
      <c r="V46" s="53">
        <v>8.4426600999999994</v>
      </c>
      <c r="W46" s="53">
        <v>22.395554400000002</v>
      </c>
      <c r="X46" s="54">
        <v>41.237808399999999</v>
      </c>
      <c r="Y46" s="53">
        <v>18.343432100000001</v>
      </c>
      <c r="Z46" s="53">
        <v>36.308250600000001</v>
      </c>
      <c r="AA46" s="53">
        <v>109.2506329</v>
      </c>
      <c r="AB46" s="54">
        <v>192.5920366</v>
      </c>
      <c r="AD46" s="52">
        <v>42</v>
      </c>
      <c r="AE46" s="53">
        <v>1.4110905</v>
      </c>
      <c r="AF46" s="53">
        <v>2.2535199000000001</v>
      </c>
      <c r="AG46" s="53">
        <v>5.1128349999999996</v>
      </c>
      <c r="AH46" s="54">
        <v>9.7539581000000002</v>
      </c>
      <c r="AI46" s="53">
        <v>5.0553622999999996</v>
      </c>
      <c r="AJ46" s="53">
        <v>9.3433007999999997</v>
      </c>
      <c r="AK46" s="53">
        <v>23.552104799999999</v>
      </c>
      <c r="AL46" s="54">
        <v>41.364159899999997</v>
      </c>
      <c r="AM46" s="53">
        <v>18.577690400000002</v>
      </c>
      <c r="AN46" s="53">
        <v>38.615892500000001</v>
      </c>
      <c r="AO46" s="53">
        <v>109.04850949999999</v>
      </c>
      <c r="AP46" s="54">
        <v>193.0799174</v>
      </c>
      <c r="AR46" s="52">
        <v>42</v>
      </c>
      <c r="AS46" s="53">
        <v>1.2163652</v>
      </c>
      <c r="AT46" s="53">
        <v>1.7632239999999999</v>
      </c>
      <c r="AU46" s="53">
        <v>4.6916327999999998</v>
      </c>
      <c r="AV46" s="54">
        <v>9.0179193000000009</v>
      </c>
      <c r="AW46" s="53">
        <v>4.9646295</v>
      </c>
      <c r="AX46" s="53">
        <v>9.3126472000000007</v>
      </c>
      <c r="AY46" s="53">
        <v>22.792527499999998</v>
      </c>
      <c r="AZ46" s="54">
        <v>41.712480399999997</v>
      </c>
      <c r="BA46" s="53">
        <v>18.754822399999998</v>
      </c>
      <c r="BB46" s="53">
        <v>39.346693700000003</v>
      </c>
      <c r="BC46" s="53">
        <v>119.62788810000001</v>
      </c>
      <c r="BD46" s="54">
        <v>212.0822403</v>
      </c>
      <c r="BF46" s="52">
        <v>42</v>
      </c>
      <c r="BG46" s="53">
        <v>1.3550698999999999</v>
      </c>
      <c r="BH46" s="53">
        <v>1.8577489</v>
      </c>
      <c r="BI46" s="53">
        <v>4.5143069000000002</v>
      </c>
      <c r="BJ46" s="54">
        <v>8.7743710000000004</v>
      </c>
      <c r="BK46" s="53">
        <v>5.3121435000000004</v>
      </c>
      <c r="BL46" s="53">
        <v>9.2812052000000005</v>
      </c>
      <c r="BM46" s="53">
        <v>21.315255700000002</v>
      </c>
      <c r="BN46" s="54">
        <v>37.902603499999998</v>
      </c>
      <c r="BO46" s="53">
        <v>16.5230748</v>
      </c>
      <c r="BP46" s="53">
        <v>33.651652900000002</v>
      </c>
      <c r="BQ46" s="53">
        <v>93.697864899999999</v>
      </c>
      <c r="BR46" s="54">
        <v>165.79326750000001</v>
      </c>
      <c r="BT46" s="52">
        <v>42</v>
      </c>
      <c r="BU46" s="53">
        <v>1.4462447</v>
      </c>
      <c r="BV46" s="53">
        <v>1.9469954</v>
      </c>
      <c r="BW46" s="53">
        <v>3.9851405</v>
      </c>
      <c r="BX46" s="54">
        <v>7.6795475</v>
      </c>
      <c r="BY46" s="53">
        <v>5.3628289999999996</v>
      </c>
      <c r="BZ46" s="53">
        <v>8.9403465999999998</v>
      </c>
      <c r="CA46" s="53">
        <v>22.886801200000001</v>
      </c>
      <c r="CB46" s="54">
        <v>40.718091200000003</v>
      </c>
      <c r="CC46" s="53">
        <v>18.903769</v>
      </c>
      <c r="CD46" s="53">
        <v>38.535119899999998</v>
      </c>
      <c r="CE46" s="53">
        <v>108.3953027</v>
      </c>
      <c r="CF46" s="54">
        <v>184.2650222</v>
      </c>
    </row>
    <row r="47" spans="1:84" ht="12.75" customHeight="1">
      <c r="A47" s="40"/>
      <c r="B47" s="52">
        <v>43</v>
      </c>
      <c r="C47" s="53">
        <f t="shared" si="49"/>
        <v>1.2880209600000001</v>
      </c>
      <c r="D47" s="53">
        <f t="shared" si="50"/>
        <v>2.0354840799999998</v>
      </c>
      <c r="E47" s="53">
        <f t="shared" si="51"/>
        <v>4.5548195800000002</v>
      </c>
      <c r="F47" s="54">
        <f t="shared" si="51"/>
        <v>8.0168743800000009</v>
      </c>
      <c r="G47" s="53">
        <f t="shared" si="51"/>
        <v>5.47492058</v>
      </c>
      <c r="H47" s="53">
        <f t="shared" si="51"/>
        <v>10.750840980000001</v>
      </c>
      <c r="I47" s="53">
        <f t="shared" si="51"/>
        <v>26.269080939999998</v>
      </c>
      <c r="J47" s="54">
        <f t="shared" si="51"/>
        <v>45.267872760000003</v>
      </c>
      <c r="K47" s="53">
        <f t="shared" si="51"/>
        <v>20.089652780000002</v>
      </c>
      <c r="L47" s="53">
        <f t="shared" si="51"/>
        <v>39.212781459999995</v>
      </c>
      <c r="M47" s="53">
        <f t="shared" si="51"/>
        <v>104.06434663999998</v>
      </c>
      <c r="N47" s="54">
        <f t="shared" si="51"/>
        <v>192.78921387999998</v>
      </c>
      <c r="P47" s="52">
        <v>43</v>
      </c>
      <c r="Q47" s="53">
        <v>1.3915128000000001</v>
      </c>
      <c r="R47" s="53">
        <v>1.9758715</v>
      </c>
      <c r="S47" s="53">
        <v>3.9309482</v>
      </c>
      <c r="T47" s="54">
        <v>7.4219270000000002</v>
      </c>
      <c r="U47" s="53">
        <v>5.6516484</v>
      </c>
      <c r="V47" s="53">
        <v>10.216328600000001</v>
      </c>
      <c r="W47" s="53">
        <v>24.648413900000001</v>
      </c>
      <c r="X47" s="54">
        <v>42.026771500000002</v>
      </c>
      <c r="Y47" s="53">
        <v>20.7807405</v>
      </c>
      <c r="Z47" s="53">
        <v>38.629902600000001</v>
      </c>
      <c r="AA47" s="53">
        <v>94.517914700000006</v>
      </c>
      <c r="AB47" s="54">
        <v>178.32422579999999</v>
      </c>
      <c r="AD47" s="52">
        <v>43</v>
      </c>
      <c r="AE47" s="53">
        <v>1.3490150000000001</v>
      </c>
      <c r="AF47" s="53">
        <v>1.9808802000000001</v>
      </c>
      <c r="AG47" s="53">
        <v>4.1631640000000001</v>
      </c>
      <c r="AH47" s="54">
        <v>7.0289142</v>
      </c>
      <c r="AI47" s="53">
        <v>5.3571514999999996</v>
      </c>
      <c r="AJ47" s="53">
        <v>10.6002299</v>
      </c>
      <c r="AK47" s="53">
        <v>25.550932799999998</v>
      </c>
      <c r="AL47" s="54">
        <v>45.473315999999997</v>
      </c>
      <c r="AM47" s="53">
        <v>18.973471400000001</v>
      </c>
      <c r="AN47" s="53">
        <v>39.278610800000003</v>
      </c>
      <c r="AO47" s="53">
        <v>106.7326805</v>
      </c>
      <c r="AP47" s="54">
        <v>198.86092579999999</v>
      </c>
      <c r="AR47" s="52">
        <v>43</v>
      </c>
      <c r="AS47" s="53">
        <v>1.209295</v>
      </c>
      <c r="AT47" s="53">
        <v>2.3851805000000001</v>
      </c>
      <c r="AU47" s="53">
        <v>5.2018272999999997</v>
      </c>
      <c r="AV47" s="54">
        <v>7.8841618000000002</v>
      </c>
      <c r="AW47" s="53">
        <v>5.3816202000000004</v>
      </c>
      <c r="AX47" s="53">
        <v>11.9531677</v>
      </c>
      <c r="AY47" s="53">
        <v>29.734638799999999</v>
      </c>
      <c r="AZ47" s="54">
        <v>46.994764400000001</v>
      </c>
      <c r="BA47" s="53">
        <v>21.556915400000001</v>
      </c>
      <c r="BB47" s="53">
        <v>41.163237199999998</v>
      </c>
      <c r="BC47" s="53">
        <v>107.0587376</v>
      </c>
      <c r="BD47" s="54">
        <v>209.9917542</v>
      </c>
      <c r="BF47" s="52">
        <v>43</v>
      </c>
      <c r="BG47" s="53">
        <v>1.2019242000000001</v>
      </c>
      <c r="BH47" s="53">
        <v>1.8731453</v>
      </c>
      <c r="BI47" s="53">
        <v>3.8910710000000002</v>
      </c>
      <c r="BJ47" s="54">
        <v>7.6735685</v>
      </c>
      <c r="BK47" s="53">
        <v>5.6472758000000001</v>
      </c>
      <c r="BL47" s="53">
        <v>10.6347843</v>
      </c>
      <c r="BM47" s="53">
        <v>25.442145499999999</v>
      </c>
      <c r="BN47" s="54">
        <v>45.2971279</v>
      </c>
      <c r="BO47" s="53">
        <v>19.1518151</v>
      </c>
      <c r="BP47" s="53">
        <v>37.583511799999997</v>
      </c>
      <c r="BQ47" s="53">
        <v>98.620796200000001</v>
      </c>
      <c r="BR47" s="54">
        <v>179.0214513</v>
      </c>
      <c r="BT47" s="52">
        <v>43</v>
      </c>
      <c r="BU47" s="53">
        <v>1.2883578</v>
      </c>
      <c r="BV47" s="53">
        <v>1.9623428999999999</v>
      </c>
      <c r="BW47" s="53">
        <v>5.5870873999999997</v>
      </c>
      <c r="BX47" s="54">
        <v>10.0758004</v>
      </c>
      <c r="BY47" s="53">
        <v>5.3369070000000001</v>
      </c>
      <c r="BZ47" s="53">
        <v>10.349694400000001</v>
      </c>
      <c r="CA47" s="53">
        <v>25.969273699999999</v>
      </c>
      <c r="CB47" s="54">
        <v>46.547384000000001</v>
      </c>
      <c r="CC47" s="53">
        <v>19.985321500000001</v>
      </c>
      <c r="CD47" s="53">
        <v>39.408644899999999</v>
      </c>
      <c r="CE47" s="53">
        <v>113.3916042</v>
      </c>
      <c r="CF47" s="54">
        <v>197.74771229999999</v>
      </c>
    </row>
    <row r="48" spans="1:84" ht="12.75" customHeight="1">
      <c r="A48" s="40"/>
      <c r="B48" s="52">
        <v>44</v>
      </c>
      <c r="C48" s="53">
        <f t="shared" si="49"/>
        <v>1.3194830200000003</v>
      </c>
      <c r="D48" s="53">
        <f t="shared" si="50"/>
        <v>1.8592808399999998</v>
      </c>
      <c r="E48" s="53">
        <f t="shared" si="51"/>
        <v>4.8528827200000002</v>
      </c>
      <c r="F48" s="54">
        <f t="shared" si="51"/>
        <v>8.8865884400000006</v>
      </c>
      <c r="G48" s="53">
        <f t="shared" si="51"/>
        <v>5.2565851000000006</v>
      </c>
      <c r="H48" s="53">
        <f t="shared" si="51"/>
        <v>9.5806446399999992</v>
      </c>
      <c r="I48" s="53">
        <f t="shared" si="51"/>
        <v>25.407062020000001</v>
      </c>
      <c r="J48" s="54">
        <f t="shared" si="51"/>
        <v>44.388656660000002</v>
      </c>
      <c r="K48" s="53">
        <f t="shared" si="51"/>
        <v>19.9331855</v>
      </c>
      <c r="L48" s="53">
        <f t="shared" si="51"/>
        <v>38.609876559999996</v>
      </c>
      <c r="M48" s="53">
        <f t="shared" si="51"/>
        <v>107.56127708</v>
      </c>
      <c r="N48" s="54">
        <f t="shared" si="51"/>
        <v>186.5292565</v>
      </c>
      <c r="P48" s="52">
        <v>44</v>
      </c>
      <c r="Q48" s="53">
        <v>1.371883</v>
      </c>
      <c r="R48" s="53">
        <v>1.8939334000000001</v>
      </c>
      <c r="S48" s="53">
        <v>4.6494286000000002</v>
      </c>
      <c r="T48" s="54">
        <v>9.884188</v>
      </c>
      <c r="U48" s="53">
        <v>5.3375260999999998</v>
      </c>
      <c r="V48" s="53">
        <v>9.4809116000000007</v>
      </c>
      <c r="W48" s="53">
        <v>23.669939299999999</v>
      </c>
      <c r="X48" s="54">
        <v>42.367165300000003</v>
      </c>
      <c r="Y48" s="53">
        <v>20.935482499999999</v>
      </c>
      <c r="Z48" s="53">
        <v>41.905033099999997</v>
      </c>
      <c r="AA48" s="53">
        <v>113.585928</v>
      </c>
      <c r="AB48" s="54">
        <v>191.7915232</v>
      </c>
      <c r="AD48" s="52">
        <v>44</v>
      </c>
      <c r="AE48" s="53">
        <v>1.2109231</v>
      </c>
      <c r="AF48" s="53">
        <v>1.6452012</v>
      </c>
      <c r="AG48" s="53">
        <v>4.4364657999999997</v>
      </c>
      <c r="AH48" s="54">
        <v>7.796678</v>
      </c>
      <c r="AI48" s="53">
        <v>5.5018322</v>
      </c>
      <c r="AJ48" s="53">
        <v>9.6472598999999999</v>
      </c>
      <c r="AK48" s="53">
        <v>27.0335207</v>
      </c>
      <c r="AL48" s="54">
        <v>45.205335300000002</v>
      </c>
      <c r="AM48" s="53">
        <v>19.439254699999999</v>
      </c>
      <c r="AN48" s="53">
        <v>39.285083700000001</v>
      </c>
      <c r="AO48" s="53">
        <v>114.8202874</v>
      </c>
      <c r="AP48" s="54">
        <v>187.75612820000001</v>
      </c>
      <c r="AR48" s="52">
        <v>44</v>
      </c>
      <c r="AS48" s="53">
        <v>1.4405758</v>
      </c>
      <c r="AT48" s="53">
        <v>2.2257227999999998</v>
      </c>
      <c r="AU48" s="53">
        <v>4.9020001000000004</v>
      </c>
      <c r="AV48" s="54">
        <v>8.7654645999999996</v>
      </c>
      <c r="AW48" s="53">
        <v>4.8993640000000003</v>
      </c>
      <c r="AX48" s="53">
        <v>8.9694675999999998</v>
      </c>
      <c r="AY48" s="53">
        <v>26.334098300000001</v>
      </c>
      <c r="AZ48" s="54">
        <v>45.0463162</v>
      </c>
      <c r="BA48" s="53">
        <v>20.6390122</v>
      </c>
      <c r="BB48" s="53">
        <v>40.9625044</v>
      </c>
      <c r="BC48" s="53">
        <v>110.2864481</v>
      </c>
      <c r="BD48" s="54">
        <v>196.1494399</v>
      </c>
      <c r="BF48" s="52">
        <v>44</v>
      </c>
      <c r="BG48" s="53">
        <v>1.1971080000000001</v>
      </c>
      <c r="BH48" s="53">
        <v>1.5734938000000001</v>
      </c>
      <c r="BI48" s="53">
        <v>4.7565299000000003</v>
      </c>
      <c r="BJ48" s="54">
        <v>9.0533471999999993</v>
      </c>
      <c r="BK48" s="53">
        <v>5.5149955999999998</v>
      </c>
      <c r="BL48" s="53">
        <v>10.786344</v>
      </c>
      <c r="BM48" s="53">
        <v>26.426457200000002</v>
      </c>
      <c r="BN48" s="54">
        <v>47.333126900000003</v>
      </c>
      <c r="BO48" s="53">
        <v>19.359946000000001</v>
      </c>
      <c r="BP48" s="53">
        <v>32.385569599999997</v>
      </c>
      <c r="BQ48" s="53">
        <v>91.519690900000001</v>
      </c>
      <c r="BR48" s="54">
        <v>161.77439140000001</v>
      </c>
      <c r="BT48" s="52">
        <v>44</v>
      </c>
      <c r="BU48" s="53">
        <v>1.3769252000000001</v>
      </c>
      <c r="BV48" s="53">
        <v>1.958053</v>
      </c>
      <c r="BW48" s="53">
        <v>5.5199892000000004</v>
      </c>
      <c r="BX48" s="54">
        <v>8.9332644000000005</v>
      </c>
      <c r="BY48" s="53">
        <v>5.0292076000000003</v>
      </c>
      <c r="BZ48" s="53">
        <v>9.0192400999999993</v>
      </c>
      <c r="CA48" s="53">
        <v>23.571294600000002</v>
      </c>
      <c r="CB48" s="54">
        <v>41.991339600000003</v>
      </c>
      <c r="CC48" s="53">
        <v>19.2922321</v>
      </c>
      <c r="CD48" s="53">
        <v>38.511192000000001</v>
      </c>
      <c r="CE48" s="53">
        <v>107.594031</v>
      </c>
      <c r="CF48" s="54">
        <v>195.17479979999999</v>
      </c>
    </row>
    <row r="49" spans="1:84" ht="12.75" customHeight="1">
      <c r="A49" s="40"/>
      <c r="B49" s="52">
        <v>45</v>
      </c>
      <c r="C49" s="53">
        <f t="shared" si="49"/>
        <v>1.3473718599999998</v>
      </c>
      <c r="D49" s="53">
        <f t="shared" si="50"/>
        <v>1.9237460000000002</v>
      </c>
      <c r="E49" s="53">
        <f t="shared" si="51"/>
        <v>4.7858969200000008</v>
      </c>
      <c r="F49" s="54">
        <f t="shared" si="51"/>
        <v>9.1711156600000017</v>
      </c>
      <c r="G49" s="53">
        <f t="shared" si="51"/>
        <v>5.0168979800000004</v>
      </c>
      <c r="H49" s="53">
        <f t="shared" si="51"/>
        <v>9.0134169000000011</v>
      </c>
      <c r="I49" s="53">
        <f t="shared" si="51"/>
        <v>22.54770508</v>
      </c>
      <c r="J49" s="54">
        <f t="shared" si="51"/>
        <v>41.099531779999992</v>
      </c>
      <c r="K49" s="53">
        <f t="shared" si="51"/>
        <v>17.886293620000004</v>
      </c>
      <c r="L49" s="53">
        <f t="shared" si="51"/>
        <v>36.600738799999995</v>
      </c>
      <c r="M49" s="53">
        <f t="shared" si="51"/>
        <v>101.58417626000001</v>
      </c>
      <c r="N49" s="54">
        <f t="shared" si="51"/>
        <v>175.44260731999998</v>
      </c>
      <c r="P49" s="52">
        <v>45</v>
      </c>
      <c r="Q49" s="53">
        <v>1.5294817999999999</v>
      </c>
      <c r="R49" s="53">
        <v>2.1134694000000001</v>
      </c>
      <c r="S49" s="53">
        <v>4.4123109999999999</v>
      </c>
      <c r="T49" s="54">
        <v>9.3694097000000003</v>
      </c>
      <c r="U49" s="53">
        <v>4.9121158999999999</v>
      </c>
      <c r="V49" s="53">
        <v>8.3496831999999994</v>
      </c>
      <c r="W49" s="53">
        <v>21.639061600000002</v>
      </c>
      <c r="X49" s="54">
        <v>40.305635199999998</v>
      </c>
      <c r="Y49" s="53">
        <v>16.370710800000001</v>
      </c>
      <c r="Z49" s="53">
        <v>34.4050917</v>
      </c>
      <c r="AA49" s="53">
        <v>100.3163826</v>
      </c>
      <c r="AB49" s="54">
        <v>181.73356190000001</v>
      </c>
      <c r="AD49" s="52">
        <v>45</v>
      </c>
      <c r="AE49" s="53">
        <v>1.2237122</v>
      </c>
      <c r="AF49" s="53">
        <v>2.0770225999999998</v>
      </c>
      <c r="AG49" s="53">
        <v>5.2111273000000002</v>
      </c>
      <c r="AH49" s="54">
        <v>9.8753819000000007</v>
      </c>
      <c r="AI49" s="53">
        <v>4.9571221999999997</v>
      </c>
      <c r="AJ49" s="53">
        <v>9.5269548999999998</v>
      </c>
      <c r="AK49" s="53">
        <v>23.946049800000001</v>
      </c>
      <c r="AL49" s="54">
        <v>40.688159499999998</v>
      </c>
      <c r="AM49" s="53">
        <v>17.332953400000001</v>
      </c>
      <c r="AN49" s="53">
        <v>36.911144499999999</v>
      </c>
      <c r="AO49" s="53">
        <v>103.8585716</v>
      </c>
      <c r="AP49" s="54">
        <v>183.1199465</v>
      </c>
      <c r="AR49" s="52">
        <v>45</v>
      </c>
      <c r="AS49" s="53">
        <v>1.2974418999999999</v>
      </c>
      <c r="AT49" s="53">
        <v>1.7635174</v>
      </c>
      <c r="AU49" s="53">
        <v>4.9872396999999999</v>
      </c>
      <c r="AV49" s="54">
        <v>9.0863805000000006</v>
      </c>
      <c r="AW49" s="53">
        <v>5.1116088</v>
      </c>
      <c r="AX49" s="53">
        <v>8.8042906999999992</v>
      </c>
      <c r="AY49" s="53">
        <v>20.782828200000001</v>
      </c>
      <c r="AZ49" s="54">
        <v>38.403625300000002</v>
      </c>
      <c r="BA49" s="53">
        <v>18.949560600000002</v>
      </c>
      <c r="BB49" s="53">
        <v>43.255065299999998</v>
      </c>
      <c r="BC49" s="53">
        <v>113.08566</v>
      </c>
      <c r="BD49" s="54">
        <v>185.62975789999999</v>
      </c>
      <c r="BF49" s="52">
        <v>45</v>
      </c>
      <c r="BG49" s="53">
        <v>1.3098879000000001</v>
      </c>
      <c r="BH49" s="53">
        <v>1.8573706000000001</v>
      </c>
      <c r="BI49" s="53">
        <v>4.4421781999999999</v>
      </c>
      <c r="BJ49" s="54">
        <v>8.7475491000000005</v>
      </c>
      <c r="BK49" s="53">
        <v>5.0678044</v>
      </c>
      <c r="BL49" s="53">
        <v>8.9548652000000004</v>
      </c>
      <c r="BM49" s="53">
        <v>22.6710858</v>
      </c>
      <c r="BN49" s="54">
        <v>42.220125400000001</v>
      </c>
      <c r="BO49" s="53">
        <v>17.9539866</v>
      </c>
      <c r="BP49" s="53">
        <v>33.913237199999998</v>
      </c>
      <c r="BQ49" s="53">
        <v>92.019347100000005</v>
      </c>
      <c r="BR49" s="54">
        <v>154.57657879999999</v>
      </c>
      <c r="BT49" s="52">
        <v>45</v>
      </c>
      <c r="BU49" s="53">
        <v>1.3763354999999999</v>
      </c>
      <c r="BV49" s="53">
        <v>1.80735</v>
      </c>
      <c r="BW49" s="53">
        <v>4.8766284000000004</v>
      </c>
      <c r="BX49" s="54">
        <v>8.7768571000000009</v>
      </c>
      <c r="BY49" s="53">
        <v>5.0358385999999999</v>
      </c>
      <c r="BZ49" s="53">
        <v>9.4312904999999994</v>
      </c>
      <c r="CA49" s="53">
        <v>23.6995</v>
      </c>
      <c r="CB49" s="54">
        <v>43.8801135</v>
      </c>
      <c r="CC49" s="53">
        <v>18.824256699999999</v>
      </c>
      <c r="CD49" s="53">
        <v>34.519155300000001</v>
      </c>
      <c r="CE49" s="53">
        <v>98.640919999999994</v>
      </c>
      <c r="CF49" s="54">
        <v>172.15319149999999</v>
      </c>
    </row>
    <row r="50" spans="1:84" ht="12.75" customHeight="1">
      <c r="A50" s="40"/>
      <c r="B50" s="52">
        <v>46</v>
      </c>
      <c r="C50" s="53">
        <f t="shared" si="49"/>
        <v>1.4188526000000001</v>
      </c>
      <c r="D50" s="53">
        <f t="shared" si="50"/>
        <v>2.0588607400000001</v>
      </c>
      <c r="E50" s="53">
        <f t="shared" si="51"/>
        <v>5.1089812800000001</v>
      </c>
      <c r="F50" s="54">
        <f t="shared" si="51"/>
        <v>8.9379702000000005</v>
      </c>
      <c r="G50" s="53">
        <f t="shared" si="51"/>
        <v>5.6944738600000004</v>
      </c>
      <c r="H50" s="53">
        <f t="shared" si="51"/>
        <v>11.1394483</v>
      </c>
      <c r="I50" s="53">
        <f t="shared" si="51"/>
        <v>28.175636619999999</v>
      </c>
      <c r="J50" s="54">
        <f t="shared" si="51"/>
        <v>47.069081099999998</v>
      </c>
      <c r="K50" s="53">
        <f t="shared" si="51"/>
        <v>20.123261719999999</v>
      </c>
      <c r="L50" s="53">
        <f t="shared" si="51"/>
        <v>39.552478439999994</v>
      </c>
      <c r="M50" s="53">
        <f t="shared" si="51"/>
        <v>119.11273184</v>
      </c>
      <c r="N50" s="54">
        <f t="shared" si="51"/>
        <v>200.60865328</v>
      </c>
      <c r="P50" s="52">
        <v>46</v>
      </c>
      <c r="Q50" s="53">
        <v>1.6104476000000001</v>
      </c>
      <c r="R50" s="53">
        <v>2.2752327000000001</v>
      </c>
      <c r="S50" s="53">
        <v>6.6415199999999999</v>
      </c>
      <c r="T50" s="54">
        <v>10.6929148</v>
      </c>
      <c r="U50" s="53">
        <v>5.8955551000000002</v>
      </c>
      <c r="V50" s="53">
        <v>11.334706499999999</v>
      </c>
      <c r="W50" s="53">
        <v>27.982875400000001</v>
      </c>
      <c r="X50" s="54">
        <v>45.371045199999998</v>
      </c>
      <c r="Y50" s="53">
        <v>19.4344395</v>
      </c>
      <c r="Z50" s="53">
        <v>35.864828299999999</v>
      </c>
      <c r="AA50" s="53">
        <v>119.4066449</v>
      </c>
      <c r="AB50" s="54">
        <v>198.80782189999999</v>
      </c>
      <c r="AD50" s="52">
        <v>46</v>
      </c>
      <c r="AE50" s="53">
        <v>1.4169286000000001</v>
      </c>
      <c r="AF50" s="53">
        <v>2.0717154999999998</v>
      </c>
      <c r="AG50" s="53">
        <v>5.9248583000000004</v>
      </c>
      <c r="AH50" s="54">
        <v>10.424660599999999</v>
      </c>
      <c r="AI50" s="53">
        <v>5.7447882000000003</v>
      </c>
      <c r="AJ50" s="53">
        <v>12.0474736</v>
      </c>
      <c r="AK50" s="53">
        <v>28.616092200000001</v>
      </c>
      <c r="AL50" s="54">
        <v>47.485724500000003</v>
      </c>
      <c r="AM50" s="53">
        <v>20.961473300000002</v>
      </c>
      <c r="AN50" s="53">
        <v>44.1053304</v>
      </c>
      <c r="AO50" s="53">
        <v>147.7807497</v>
      </c>
      <c r="AP50" s="54">
        <v>237.39165080000001</v>
      </c>
      <c r="AR50" s="52">
        <v>46</v>
      </c>
      <c r="AS50" s="53">
        <v>1.4067152999999999</v>
      </c>
      <c r="AT50" s="53">
        <v>2.1621044</v>
      </c>
      <c r="AU50" s="53">
        <v>4.4863749000000004</v>
      </c>
      <c r="AV50" s="54">
        <v>7.0409274999999996</v>
      </c>
      <c r="AW50" s="53">
        <v>5.5764752</v>
      </c>
      <c r="AX50" s="53">
        <v>10.635601100000001</v>
      </c>
      <c r="AY50" s="53">
        <v>29.860145299999999</v>
      </c>
      <c r="AZ50" s="54">
        <v>48.9939319</v>
      </c>
      <c r="BA50" s="53">
        <v>20.760028399999999</v>
      </c>
      <c r="BB50" s="53">
        <v>39.2168493</v>
      </c>
      <c r="BC50" s="53">
        <v>118.30766079999999</v>
      </c>
      <c r="BD50" s="54">
        <v>200.578802</v>
      </c>
      <c r="BF50" s="52">
        <v>46</v>
      </c>
      <c r="BG50" s="53">
        <v>1.3148439000000001</v>
      </c>
      <c r="BH50" s="53">
        <v>1.9091180000000001</v>
      </c>
      <c r="BI50" s="53">
        <v>4.2487075000000001</v>
      </c>
      <c r="BJ50" s="54">
        <v>7.4121959000000004</v>
      </c>
      <c r="BK50" s="53">
        <v>5.5963846999999998</v>
      </c>
      <c r="BL50" s="53">
        <v>11.674551900000001</v>
      </c>
      <c r="BM50" s="53">
        <v>29.369590800000001</v>
      </c>
      <c r="BN50" s="54">
        <v>48.3118762</v>
      </c>
      <c r="BO50" s="53">
        <v>19.3458632</v>
      </c>
      <c r="BP50" s="53">
        <v>37.6871996</v>
      </c>
      <c r="BQ50" s="53">
        <v>99.737460400000003</v>
      </c>
      <c r="BR50" s="54">
        <v>174.97849049999999</v>
      </c>
      <c r="BT50" s="52">
        <v>46</v>
      </c>
      <c r="BU50" s="53">
        <v>1.3453276000000001</v>
      </c>
      <c r="BV50" s="53">
        <v>1.8761331000000001</v>
      </c>
      <c r="BW50" s="53">
        <v>4.2434456999999997</v>
      </c>
      <c r="BX50" s="54">
        <v>9.1191522000000003</v>
      </c>
      <c r="BY50" s="53">
        <v>5.6591661000000002</v>
      </c>
      <c r="BZ50" s="53">
        <v>10.0049084</v>
      </c>
      <c r="CA50" s="53">
        <v>25.049479399999999</v>
      </c>
      <c r="CB50" s="54">
        <v>45.182827699999997</v>
      </c>
      <c r="CC50" s="53">
        <v>20.114504199999999</v>
      </c>
      <c r="CD50" s="53">
        <v>40.888184600000002</v>
      </c>
      <c r="CE50" s="53">
        <v>110.3311434</v>
      </c>
      <c r="CF50" s="54">
        <v>191.2865012</v>
      </c>
    </row>
    <row r="51" spans="1:84" ht="12.75" customHeight="1">
      <c r="A51" s="40"/>
      <c r="B51" s="52">
        <v>47</v>
      </c>
      <c r="C51" s="53">
        <f t="shared" si="49"/>
        <v>1.4812959800000001</v>
      </c>
      <c r="D51" s="53">
        <f t="shared" si="50"/>
        <v>2.0481316000000001</v>
      </c>
      <c r="E51" s="53">
        <f t="shared" si="51"/>
        <v>5.2039530200000002</v>
      </c>
      <c r="F51" s="54">
        <f t="shared" si="51"/>
        <v>9.3951904000000006</v>
      </c>
      <c r="G51" s="53">
        <f t="shared" si="51"/>
        <v>5.3626128600000005</v>
      </c>
      <c r="H51" s="53">
        <f t="shared" si="51"/>
        <v>10.035465139999999</v>
      </c>
      <c r="I51" s="53">
        <f t="shared" si="51"/>
        <v>25.624465899999997</v>
      </c>
      <c r="J51" s="54">
        <f t="shared" si="51"/>
        <v>43.89572244</v>
      </c>
      <c r="K51" s="53">
        <f t="shared" si="51"/>
        <v>19.19898804</v>
      </c>
      <c r="L51" s="53">
        <f t="shared" si="51"/>
        <v>36.721184460000003</v>
      </c>
      <c r="M51" s="53">
        <f t="shared" si="51"/>
        <v>108.57133102</v>
      </c>
      <c r="N51" s="54">
        <f t="shared" si="51"/>
        <v>188.83774962000001</v>
      </c>
      <c r="P51" s="52">
        <v>47</v>
      </c>
      <c r="Q51" s="53">
        <v>1.6302365000000001</v>
      </c>
      <c r="R51" s="53">
        <v>2.1101866</v>
      </c>
      <c r="S51" s="53">
        <v>5.8419046999999997</v>
      </c>
      <c r="T51" s="54">
        <v>10.383447</v>
      </c>
      <c r="U51" s="53">
        <v>5.4801701999999999</v>
      </c>
      <c r="V51" s="53">
        <v>9.7084715999999993</v>
      </c>
      <c r="W51" s="53">
        <v>22.882316599999999</v>
      </c>
      <c r="X51" s="54">
        <v>42.874907800000003</v>
      </c>
      <c r="Y51" s="53">
        <v>18.999137300000001</v>
      </c>
      <c r="Z51" s="53">
        <v>41.130949600000001</v>
      </c>
      <c r="AA51" s="53">
        <v>113.20592980000001</v>
      </c>
      <c r="AB51" s="54">
        <v>193.98045389999999</v>
      </c>
      <c r="AD51" s="52">
        <v>47</v>
      </c>
      <c r="AE51" s="53">
        <v>1.3958017</v>
      </c>
      <c r="AF51" s="53">
        <v>1.9668798000000001</v>
      </c>
      <c r="AG51" s="53">
        <v>4.3379333999999998</v>
      </c>
      <c r="AH51" s="54">
        <v>8.9376224999999998</v>
      </c>
      <c r="AI51" s="53">
        <v>5.4335883000000003</v>
      </c>
      <c r="AJ51" s="53">
        <v>10.102299800000001</v>
      </c>
      <c r="AK51" s="53">
        <v>25.9022702</v>
      </c>
      <c r="AL51" s="54">
        <v>41.0200514</v>
      </c>
      <c r="AM51" s="53">
        <v>21.005638900000001</v>
      </c>
      <c r="AN51" s="53">
        <v>37.779616099999998</v>
      </c>
      <c r="AO51" s="53">
        <v>114.3349867</v>
      </c>
      <c r="AP51" s="54">
        <v>192.0960278</v>
      </c>
      <c r="AR51" s="52">
        <v>47</v>
      </c>
      <c r="AS51" s="53">
        <v>1.5135282999999999</v>
      </c>
      <c r="AT51" s="53">
        <v>2.1192614999999999</v>
      </c>
      <c r="AU51" s="53">
        <v>5.9594969999999998</v>
      </c>
      <c r="AV51" s="54">
        <v>9.7894888000000009</v>
      </c>
      <c r="AW51" s="53">
        <v>5.2253493000000004</v>
      </c>
      <c r="AX51" s="53">
        <v>9.8047330000000006</v>
      </c>
      <c r="AY51" s="53">
        <v>26.852270799999999</v>
      </c>
      <c r="AZ51" s="54">
        <v>46.1014293</v>
      </c>
      <c r="BA51" s="53">
        <v>19.521377699999999</v>
      </c>
      <c r="BB51" s="53">
        <v>38.759019600000002</v>
      </c>
      <c r="BC51" s="53">
        <v>113.1192618</v>
      </c>
      <c r="BD51" s="54">
        <v>200.9510521</v>
      </c>
      <c r="BF51" s="52">
        <v>47</v>
      </c>
      <c r="BG51" s="53">
        <v>1.4552278999999999</v>
      </c>
      <c r="BH51" s="53">
        <v>1.9172066999999999</v>
      </c>
      <c r="BI51" s="53">
        <v>4.5052354000000001</v>
      </c>
      <c r="BJ51" s="54">
        <v>8.4313365999999998</v>
      </c>
      <c r="BK51" s="53">
        <v>5.1837071000000003</v>
      </c>
      <c r="BL51" s="53">
        <v>9.7735898999999993</v>
      </c>
      <c r="BM51" s="53">
        <v>26.029384700000001</v>
      </c>
      <c r="BN51" s="54">
        <v>43.931616099999999</v>
      </c>
      <c r="BO51" s="53">
        <v>18.5338265</v>
      </c>
      <c r="BP51" s="53">
        <v>33.6688908</v>
      </c>
      <c r="BQ51" s="53">
        <v>99.008428100000003</v>
      </c>
      <c r="BR51" s="54">
        <v>165.90954210000001</v>
      </c>
      <c r="BT51" s="52">
        <v>47</v>
      </c>
      <c r="BU51" s="53">
        <v>1.4116854999999999</v>
      </c>
      <c r="BV51" s="53">
        <v>2.1271233999999999</v>
      </c>
      <c r="BW51" s="53">
        <v>5.3751946000000004</v>
      </c>
      <c r="BX51" s="54">
        <v>9.4340571000000004</v>
      </c>
      <c r="BY51" s="53">
        <v>5.4902493999999997</v>
      </c>
      <c r="BZ51" s="53">
        <v>10.788231400000001</v>
      </c>
      <c r="CA51" s="53">
        <v>26.456087199999999</v>
      </c>
      <c r="CB51" s="54">
        <v>45.550607599999999</v>
      </c>
      <c r="CC51" s="53">
        <v>17.934959800000001</v>
      </c>
      <c r="CD51" s="53">
        <v>32.267446200000002</v>
      </c>
      <c r="CE51" s="53">
        <v>103.1880487</v>
      </c>
      <c r="CF51" s="54">
        <v>191.2516722</v>
      </c>
    </row>
    <row r="52" spans="1:84" ht="12.75" customHeight="1">
      <c r="A52" s="40"/>
      <c r="B52" s="55">
        <v>48</v>
      </c>
      <c r="C52" s="56">
        <f t="shared" si="49"/>
        <v>1.4258081</v>
      </c>
      <c r="D52" s="56">
        <f t="shared" si="50"/>
        <v>2.0087081599999999</v>
      </c>
      <c r="E52" s="56">
        <f t="shared" si="51"/>
        <v>4.6470165999999997</v>
      </c>
      <c r="F52" s="57">
        <f t="shared" si="51"/>
        <v>8.772429240000001</v>
      </c>
      <c r="G52" s="56">
        <f t="shared" si="51"/>
        <v>5.1219934</v>
      </c>
      <c r="H52" s="56">
        <f t="shared" si="51"/>
        <v>8.9742589400000021</v>
      </c>
      <c r="I52" s="56">
        <f t="shared" si="51"/>
        <v>24.827359179999995</v>
      </c>
      <c r="J52" s="57">
        <f t="shared" si="51"/>
        <v>42.676061579999995</v>
      </c>
      <c r="K52" s="56">
        <f t="shared" si="51"/>
        <v>18.693624419999999</v>
      </c>
      <c r="L52" s="56">
        <f t="shared" si="51"/>
        <v>35.317085540000008</v>
      </c>
      <c r="M52" s="56">
        <f t="shared" si="51"/>
        <v>108.1440623</v>
      </c>
      <c r="N52" s="57">
        <f t="shared" si="51"/>
        <v>182.80428908000002</v>
      </c>
      <c r="P52" s="55">
        <v>48</v>
      </c>
      <c r="Q52" s="56">
        <v>1.5324475</v>
      </c>
      <c r="R52" s="56">
        <v>2.0511002999999999</v>
      </c>
      <c r="S52" s="56">
        <v>4.8995042</v>
      </c>
      <c r="T52" s="57">
        <v>8.999689</v>
      </c>
      <c r="U52" s="56">
        <v>5.0194356999999998</v>
      </c>
      <c r="V52" s="56">
        <v>7.7599990999999999</v>
      </c>
      <c r="W52" s="56">
        <v>23.850556900000001</v>
      </c>
      <c r="X52" s="57">
        <v>41.104911600000001</v>
      </c>
      <c r="Y52" s="56">
        <v>18.305190400000001</v>
      </c>
      <c r="Z52" s="56">
        <v>34.960382600000003</v>
      </c>
      <c r="AA52" s="56">
        <v>111.0036661</v>
      </c>
      <c r="AB52" s="57">
        <v>184.78194880000001</v>
      </c>
      <c r="AD52" s="55">
        <v>48</v>
      </c>
      <c r="AE52" s="56">
        <v>1.4527620000000001</v>
      </c>
      <c r="AF52" s="56">
        <v>2.0724222999999999</v>
      </c>
      <c r="AG52" s="56">
        <v>5.0125415000000002</v>
      </c>
      <c r="AH52" s="57">
        <v>8.5887027000000007</v>
      </c>
      <c r="AI52" s="56">
        <v>5.3113225000000002</v>
      </c>
      <c r="AJ52" s="56">
        <v>8.9346034000000003</v>
      </c>
      <c r="AK52" s="56">
        <v>23.336312199999998</v>
      </c>
      <c r="AL52" s="57">
        <v>40.030982399999999</v>
      </c>
      <c r="AM52" s="56">
        <v>19.1773253</v>
      </c>
      <c r="AN52" s="56">
        <v>38.319268700000002</v>
      </c>
      <c r="AO52" s="56">
        <v>105.964893</v>
      </c>
      <c r="AP52" s="57">
        <v>177.5168749</v>
      </c>
      <c r="AR52" s="55">
        <v>48</v>
      </c>
      <c r="AS52" s="56">
        <v>1.4073743999999999</v>
      </c>
      <c r="AT52" s="56">
        <v>2.2006787999999999</v>
      </c>
      <c r="AU52" s="56">
        <v>4.9311965000000004</v>
      </c>
      <c r="AV52" s="57">
        <v>9.2671208000000007</v>
      </c>
      <c r="AW52" s="56">
        <v>5.1291250000000002</v>
      </c>
      <c r="AX52" s="56">
        <v>10.0927802</v>
      </c>
      <c r="AY52" s="56">
        <v>26.112780799999999</v>
      </c>
      <c r="AZ52" s="57">
        <v>44.446677399999999</v>
      </c>
      <c r="BA52" s="56">
        <v>17.161542799999999</v>
      </c>
      <c r="BB52" s="56">
        <v>32.130220399999999</v>
      </c>
      <c r="BC52" s="56">
        <v>98.883200700000003</v>
      </c>
      <c r="BD52" s="57">
        <v>175.3090985</v>
      </c>
      <c r="BF52" s="55">
        <v>48</v>
      </c>
      <c r="BG52" s="56">
        <v>1.4030435999999999</v>
      </c>
      <c r="BH52" s="56">
        <v>1.8843576</v>
      </c>
      <c r="BI52" s="56">
        <v>4.3785575999999997</v>
      </c>
      <c r="BJ52" s="57">
        <v>8.3683060000000005</v>
      </c>
      <c r="BK52" s="56">
        <v>4.9460629000000003</v>
      </c>
      <c r="BL52" s="56">
        <v>8.5692634000000005</v>
      </c>
      <c r="BM52" s="56">
        <v>24.633580500000001</v>
      </c>
      <c r="BN52" s="57">
        <v>43.0527522</v>
      </c>
      <c r="BO52" s="56">
        <v>19.783522999999999</v>
      </c>
      <c r="BP52" s="56">
        <v>39.660870000000003</v>
      </c>
      <c r="BQ52" s="56">
        <v>110.27345680000001</v>
      </c>
      <c r="BR52" s="57">
        <v>190.72408419999999</v>
      </c>
      <c r="BT52" s="55">
        <v>48</v>
      </c>
      <c r="BU52" s="56">
        <v>1.333413</v>
      </c>
      <c r="BV52" s="56">
        <v>1.8349818</v>
      </c>
      <c r="BW52" s="56">
        <v>4.0132832000000001</v>
      </c>
      <c r="BX52" s="57">
        <v>8.6383276999999996</v>
      </c>
      <c r="BY52" s="56">
        <v>5.2040208999999997</v>
      </c>
      <c r="BZ52" s="56">
        <v>9.5146485999999992</v>
      </c>
      <c r="CA52" s="56">
        <v>26.2035655</v>
      </c>
      <c r="CB52" s="57">
        <v>44.744984299999999</v>
      </c>
      <c r="CC52" s="56">
        <v>19.0405406</v>
      </c>
      <c r="CD52" s="56">
        <v>31.514686000000001</v>
      </c>
      <c r="CE52" s="56">
        <v>114.59509490000001</v>
      </c>
      <c r="CF52" s="57">
        <v>185.68943899999999</v>
      </c>
    </row>
    <row r="53" spans="1:84" ht="12.75" customHeight="1">
      <c r="A53" s="40"/>
      <c r="B53" s="52">
        <v>49</v>
      </c>
      <c r="C53" s="53">
        <f t="shared" si="49"/>
        <v>1.36764032</v>
      </c>
      <c r="D53" s="53">
        <f t="shared" si="50"/>
        <v>1.8291026399999999</v>
      </c>
      <c r="E53" s="53">
        <f t="shared" ref="E53:N68" si="52">AVERAGE(S53,AG53,AU53,BI53,BW53)</f>
        <v>4.09827282</v>
      </c>
      <c r="F53" s="54">
        <f t="shared" si="52"/>
        <v>7.2048939200000008</v>
      </c>
      <c r="G53" s="53">
        <f t="shared" si="52"/>
        <v>6.1348013199999993</v>
      </c>
      <c r="H53" s="53">
        <f t="shared" si="52"/>
        <v>10.56441128</v>
      </c>
      <c r="I53" s="53">
        <f t="shared" si="52"/>
        <v>27.976952779999998</v>
      </c>
      <c r="J53" s="54">
        <f t="shared" si="52"/>
        <v>49.017580780000003</v>
      </c>
      <c r="K53" s="53">
        <f t="shared" si="52"/>
        <v>23.22538334</v>
      </c>
      <c r="L53" s="53">
        <f t="shared" si="52"/>
        <v>46.760449999999999</v>
      </c>
      <c r="M53" s="53">
        <f t="shared" si="52"/>
        <v>134.96773668</v>
      </c>
      <c r="N53" s="54">
        <f t="shared" si="52"/>
        <v>241.88598786000003</v>
      </c>
      <c r="P53" s="52">
        <v>49</v>
      </c>
      <c r="Q53" s="53">
        <v>1.2607476</v>
      </c>
      <c r="R53" s="53">
        <v>1.6849566</v>
      </c>
      <c r="S53" s="53">
        <v>3.7051398</v>
      </c>
      <c r="T53" s="54">
        <v>7.1418875000000002</v>
      </c>
      <c r="U53" s="53">
        <v>6.0172074000000002</v>
      </c>
      <c r="V53" s="53">
        <v>10.3297826</v>
      </c>
      <c r="W53" s="53">
        <v>28.6953344</v>
      </c>
      <c r="X53" s="54">
        <v>44.181596200000001</v>
      </c>
      <c r="Y53" s="53">
        <v>22.675651500000001</v>
      </c>
      <c r="Z53" s="53">
        <v>41.200770400000003</v>
      </c>
      <c r="AA53" s="53">
        <v>127.76824000000001</v>
      </c>
      <c r="AB53" s="54">
        <v>255.16583969999999</v>
      </c>
      <c r="AD53" s="52">
        <v>49</v>
      </c>
      <c r="AE53" s="53">
        <v>1.2580179</v>
      </c>
      <c r="AF53" s="53">
        <v>1.6440840000000001</v>
      </c>
      <c r="AG53" s="53">
        <v>3.8340599000000002</v>
      </c>
      <c r="AH53" s="54">
        <v>6.4675186</v>
      </c>
      <c r="AI53" s="53">
        <v>7.4437999000000001</v>
      </c>
      <c r="AJ53" s="53">
        <v>11.5497341</v>
      </c>
      <c r="AK53" s="53">
        <v>30.046206099999999</v>
      </c>
      <c r="AL53" s="54">
        <v>52.889533999999998</v>
      </c>
      <c r="AM53" s="53">
        <v>23.698644600000002</v>
      </c>
      <c r="AN53" s="53">
        <v>48.661600200000002</v>
      </c>
      <c r="AO53" s="53">
        <v>147.26686710000001</v>
      </c>
      <c r="AP53" s="54">
        <v>238.37339990000001</v>
      </c>
      <c r="AR53" s="52">
        <v>49</v>
      </c>
      <c r="AS53" s="53">
        <v>1.5424180999999999</v>
      </c>
      <c r="AT53" s="53">
        <v>2.0649514999999998</v>
      </c>
      <c r="AU53" s="53">
        <v>4.0949854999999999</v>
      </c>
      <c r="AV53" s="54">
        <v>7.1348579000000001</v>
      </c>
      <c r="AW53" s="53">
        <v>5.4840315999999998</v>
      </c>
      <c r="AX53" s="53">
        <v>10.4955213</v>
      </c>
      <c r="AY53" s="53">
        <v>27.700328899999999</v>
      </c>
      <c r="AZ53" s="54">
        <v>49.868779600000003</v>
      </c>
      <c r="BA53" s="53">
        <v>24.307525900000002</v>
      </c>
      <c r="BB53" s="53">
        <v>48.3278751</v>
      </c>
      <c r="BC53" s="53">
        <v>144.29622560000001</v>
      </c>
      <c r="BD53" s="54">
        <v>249.1031533</v>
      </c>
      <c r="BF53" s="52">
        <v>49</v>
      </c>
      <c r="BG53" s="53">
        <v>1.4342277999999999</v>
      </c>
      <c r="BH53" s="53">
        <v>1.9673556000000001</v>
      </c>
      <c r="BI53" s="53">
        <v>4.2689408000000002</v>
      </c>
      <c r="BJ53" s="54">
        <v>7.6652325000000001</v>
      </c>
      <c r="BK53" s="53">
        <v>5.9113001000000001</v>
      </c>
      <c r="BL53" s="53">
        <v>10.7491393</v>
      </c>
      <c r="BM53" s="53">
        <v>25.943795600000001</v>
      </c>
      <c r="BN53" s="54">
        <v>49.012637300000002</v>
      </c>
      <c r="BO53" s="53">
        <v>21.258524399999999</v>
      </c>
      <c r="BP53" s="53">
        <v>42.982693599999998</v>
      </c>
      <c r="BQ53" s="53">
        <v>124.4355383</v>
      </c>
      <c r="BR53" s="54">
        <v>220.1391654</v>
      </c>
      <c r="BT53" s="52">
        <v>49</v>
      </c>
      <c r="BU53" s="53">
        <v>1.3427902</v>
      </c>
      <c r="BV53" s="53">
        <v>1.7841655000000001</v>
      </c>
      <c r="BW53" s="53">
        <v>4.5882380999999999</v>
      </c>
      <c r="BX53" s="54">
        <v>7.6149731000000003</v>
      </c>
      <c r="BY53" s="53">
        <v>5.8176676</v>
      </c>
      <c r="BZ53" s="53">
        <v>9.6978790999999998</v>
      </c>
      <c r="CA53" s="53">
        <v>27.4990989</v>
      </c>
      <c r="CB53" s="54">
        <v>49.135356799999997</v>
      </c>
      <c r="CC53" s="53">
        <v>24.1865703</v>
      </c>
      <c r="CD53" s="53">
        <v>52.629310699999998</v>
      </c>
      <c r="CE53" s="53">
        <v>131.0718124</v>
      </c>
      <c r="CF53" s="54">
        <v>246.648381</v>
      </c>
    </row>
    <row r="54" spans="1:84" ht="12.75" customHeight="1">
      <c r="A54" s="40"/>
      <c r="B54" s="52">
        <v>50</v>
      </c>
      <c r="C54" s="53">
        <f t="shared" si="49"/>
        <v>1.3434956000000002</v>
      </c>
      <c r="D54" s="53">
        <f t="shared" si="50"/>
        <v>1.8219801799999999</v>
      </c>
      <c r="E54" s="53">
        <f t="shared" si="52"/>
        <v>3.9085785999999998</v>
      </c>
      <c r="F54" s="54">
        <f t="shared" si="52"/>
        <v>6.9513190600000003</v>
      </c>
      <c r="G54" s="53">
        <f t="shared" si="52"/>
        <v>5.5351666800000006</v>
      </c>
      <c r="H54" s="53">
        <f t="shared" si="52"/>
        <v>9.7097267399999989</v>
      </c>
      <c r="I54" s="53">
        <f t="shared" si="52"/>
        <v>26.378887840000004</v>
      </c>
      <c r="J54" s="54">
        <f t="shared" si="52"/>
        <v>45.376516299999999</v>
      </c>
      <c r="K54" s="53">
        <f t="shared" si="52"/>
        <v>20.542541960000001</v>
      </c>
      <c r="L54" s="53">
        <f t="shared" si="52"/>
        <v>40.584123420000005</v>
      </c>
      <c r="M54" s="53">
        <f t="shared" si="52"/>
        <v>120.48798695999999</v>
      </c>
      <c r="N54" s="54">
        <f t="shared" si="52"/>
        <v>221.56086955999999</v>
      </c>
      <c r="P54" s="52">
        <v>50</v>
      </c>
      <c r="Q54" s="53">
        <v>1.2742826</v>
      </c>
      <c r="R54" s="53">
        <v>1.7511002</v>
      </c>
      <c r="S54" s="53">
        <v>3.2917898000000001</v>
      </c>
      <c r="T54" s="54">
        <v>5.9835216000000004</v>
      </c>
      <c r="U54" s="53">
        <v>5.6481241999999998</v>
      </c>
      <c r="V54" s="53">
        <v>9.1877571000000007</v>
      </c>
      <c r="W54" s="53">
        <v>26.067448200000001</v>
      </c>
      <c r="X54" s="54">
        <v>42.3797742</v>
      </c>
      <c r="Y54" s="53">
        <v>20.414573600000001</v>
      </c>
      <c r="Z54" s="53">
        <v>42.316850299999999</v>
      </c>
      <c r="AA54" s="53">
        <v>124.39224059999999</v>
      </c>
      <c r="AB54" s="54">
        <v>233.25688199999999</v>
      </c>
      <c r="AD54" s="52">
        <v>50</v>
      </c>
      <c r="AE54" s="53">
        <v>1.3900207</v>
      </c>
      <c r="AF54" s="53">
        <v>1.9314563</v>
      </c>
      <c r="AG54" s="53">
        <v>4.2189202000000003</v>
      </c>
      <c r="AH54" s="54">
        <v>7.6532809999999998</v>
      </c>
      <c r="AI54" s="53">
        <v>5.7001537000000004</v>
      </c>
      <c r="AJ54" s="53">
        <v>10.028824800000001</v>
      </c>
      <c r="AK54" s="53">
        <v>29.316030900000001</v>
      </c>
      <c r="AL54" s="54">
        <v>48.777148699999998</v>
      </c>
      <c r="AM54" s="53">
        <v>20.1580622</v>
      </c>
      <c r="AN54" s="53">
        <v>40.955386500000003</v>
      </c>
      <c r="AO54" s="53">
        <v>112.505719</v>
      </c>
      <c r="AP54" s="54">
        <v>218.40244469999999</v>
      </c>
      <c r="AR54" s="52">
        <v>50</v>
      </c>
      <c r="AS54" s="53">
        <v>1.209462</v>
      </c>
      <c r="AT54" s="53">
        <v>1.6826403000000001</v>
      </c>
      <c r="AU54" s="53">
        <v>3.9543873999999999</v>
      </c>
      <c r="AV54" s="54">
        <v>6.8695515</v>
      </c>
      <c r="AW54" s="53">
        <v>5.2388119</v>
      </c>
      <c r="AX54" s="53">
        <v>10.384788199999999</v>
      </c>
      <c r="AY54" s="53">
        <v>24.8416782</v>
      </c>
      <c r="AZ54" s="54">
        <v>43.089452100000003</v>
      </c>
      <c r="BA54" s="53">
        <v>20.5330291</v>
      </c>
      <c r="BB54" s="53">
        <v>36.944514699999999</v>
      </c>
      <c r="BC54" s="53">
        <v>100.2366359</v>
      </c>
      <c r="BD54" s="54">
        <v>187.7747004</v>
      </c>
      <c r="BF54" s="52">
        <v>50</v>
      </c>
      <c r="BG54" s="53">
        <v>1.2568295</v>
      </c>
      <c r="BH54" s="53">
        <v>1.6566719999999999</v>
      </c>
      <c r="BI54" s="53">
        <v>3.7486605000000002</v>
      </c>
      <c r="BJ54" s="54">
        <v>6.6535745999999998</v>
      </c>
      <c r="BK54" s="53">
        <v>5.3012296000000001</v>
      </c>
      <c r="BL54" s="53">
        <v>9.3634220999999993</v>
      </c>
      <c r="BM54" s="53">
        <v>25.751987400000001</v>
      </c>
      <c r="BN54" s="54">
        <v>44.749564499999998</v>
      </c>
      <c r="BO54" s="53">
        <v>19.318368899999999</v>
      </c>
      <c r="BP54" s="53">
        <v>35.503031499999999</v>
      </c>
      <c r="BQ54" s="53">
        <v>123.2287922</v>
      </c>
      <c r="BR54" s="54">
        <v>226.61167040000001</v>
      </c>
      <c r="BT54" s="52">
        <v>50</v>
      </c>
      <c r="BU54" s="53">
        <v>1.5868831999999999</v>
      </c>
      <c r="BV54" s="53">
        <v>2.0880320999999999</v>
      </c>
      <c r="BW54" s="53">
        <v>4.3291351000000002</v>
      </c>
      <c r="BX54" s="54">
        <v>7.5966665999999998</v>
      </c>
      <c r="BY54" s="53">
        <v>5.7875139999999998</v>
      </c>
      <c r="BZ54" s="53">
        <v>9.5838415000000001</v>
      </c>
      <c r="CA54" s="53">
        <v>25.917294500000001</v>
      </c>
      <c r="CB54" s="54">
        <v>47.886642000000002</v>
      </c>
      <c r="CC54" s="53">
        <v>22.288675999999999</v>
      </c>
      <c r="CD54" s="53">
        <v>47.200834100000002</v>
      </c>
      <c r="CE54" s="53">
        <v>142.0765471</v>
      </c>
      <c r="CF54" s="54">
        <v>241.7586503</v>
      </c>
    </row>
    <row r="55" spans="1:84" ht="12.75" customHeight="1">
      <c r="A55" s="40"/>
      <c r="B55" s="52">
        <v>51</v>
      </c>
      <c r="C55" s="53">
        <f t="shared" si="49"/>
        <v>1.5188785399999998</v>
      </c>
      <c r="D55" s="53">
        <f t="shared" si="50"/>
        <v>1.96970672</v>
      </c>
      <c r="E55" s="53">
        <f t="shared" si="52"/>
        <v>4.0666788799999996</v>
      </c>
      <c r="F55" s="54">
        <f t="shared" si="52"/>
        <v>6.8802307000000003</v>
      </c>
      <c r="G55" s="53">
        <f t="shared" si="52"/>
        <v>5.3620553800000001</v>
      </c>
      <c r="H55" s="53">
        <f t="shared" si="52"/>
        <v>8.8646062599999986</v>
      </c>
      <c r="I55" s="53">
        <f t="shared" si="52"/>
        <v>22.940612299999998</v>
      </c>
      <c r="J55" s="54">
        <f t="shared" si="52"/>
        <v>43.057602340000003</v>
      </c>
      <c r="K55" s="53">
        <f t="shared" si="52"/>
        <v>19.591615260000001</v>
      </c>
      <c r="L55" s="53">
        <f t="shared" si="52"/>
        <v>40.27578862</v>
      </c>
      <c r="M55" s="53">
        <f t="shared" si="52"/>
        <v>112.80820536000002</v>
      </c>
      <c r="N55" s="54">
        <f t="shared" si="52"/>
        <v>208.03291234</v>
      </c>
      <c r="P55" s="52">
        <v>51</v>
      </c>
      <c r="Q55" s="53">
        <v>1.4577561999999999</v>
      </c>
      <c r="R55" s="53">
        <v>2.0353748</v>
      </c>
      <c r="S55" s="53">
        <v>4.3848623</v>
      </c>
      <c r="T55" s="54">
        <v>7.4052042</v>
      </c>
      <c r="U55" s="53">
        <v>5.5613554000000001</v>
      </c>
      <c r="V55" s="53">
        <v>9.0946282000000007</v>
      </c>
      <c r="W55" s="53">
        <v>22.959334999999999</v>
      </c>
      <c r="X55" s="54">
        <v>42.889626999999997</v>
      </c>
      <c r="Y55" s="53">
        <v>18.0763295</v>
      </c>
      <c r="Z55" s="53">
        <v>38.759091699999999</v>
      </c>
      <c r="AA55" s="53">
        <v>113.9259727</v>
      </c>
      <c r="AB55" s="54">
        <v>210.62948270000001</v>
      </c>
      <c r="AD55" s="52">
        <v>51</v>
      </c>
      <c r="AE55" s="53">
        <v>1.5487789000000001</v>
      </c>
      <c r="AF55" s="53">
        <v>2.0657773000000001</v>
      </c>
      <c r="AG55" s="53">
        <v>4.1860624</v>
      </c>
      <c r="AH55" s="54">
        <v>7.3079619999999998</v>
      </c>
      <c r="AI55" s="53">
        <v>4.9990711000000001</v>
      </c>
      <c r="AJ55" s="53">
        <v>8.4864115000000009</v>
      </c>
      <c r="AK55" s="53">
        <v>22.746046199999999</v>
      </c>
      <c r="AL55" s="54">
        <v>41.471192500000001</v>
      </c>
      <c r="AM55" s="53">
        <v>20.803315999999999</v>
      </c>
      <c r="AN55" s="53">
        <v>38.978467299999998</v>
      </c>
      <c r="AO55" s="53">
        <v>110.14110669999999</v>
      </c>
      <c r="AP55" s="54">
        <v>207.39882750000001</v>
      </c>
      <c r="AR55" s="52">
        <v>51</v>
      </c>
      <c r="AS55" s="53">
        <v>1.4838830000000001</v>
      </c>
      <c r="AT55" s="53">
        <v>1.8534861</v>
      </c>
      <c r="AU55" s="53">
        <v>3.6476397999999999</v>
      </c>
      <c r="AV55" s="54">
        <v>6.3004074000000001</v>
      </c>
      <c r="AW55" s="53">
        <v>5.3691832000000002</v>
      </c>
      <c r="AX55" s="53">
        <v>8.8285202999999992</v>
      </c>
      <c r="AY55" s="53">
        <v>23.696224999999998</v>
      </c>
      <c r="AZ55" s="54">
        <v>44.826913099999999</v>
      </c>
      <c r="BA55" s="53">
        <v>19.291744300000001</v>
      </c>
      <c r="BB55" s="53">
        <v>41.797601</v>
      </c>
      <c r="BC55" s="53">
        <v>116.9980218</v>
      </c>
      <c r="BD55" s="54">
        <v>220.46356639999999</v>
      </c>
      <c r="BF55" s="52">
        <v>51</v>
      </c>
      <c r="BG55" s="53">
        <v>1.314036</v>
      </c>
      <c r="BH55" s="53">
        <v>1.6903109000000001</v>
      </c>
      <c r="BI55" s="53">
        <v>3.728059</v>
      </c>
      <c r="BJ55" s="54">
        <v>6.1149936</v>
      </c>
      <c r="BK55" s="53">
        <v>5.1188162000000004</v>
      </c>
      <c r="BL55" s="53">
        <v>8.4005542000000002</v>
      </c>
      <c r="BM55" s="53">
        <v>23.182279000000001</v>
      </c>
      <c r="BN55" s="54">
        <v>42.977313000000002</v>
      </c>
      <c r="BO55" s="53">
        <v>19.5288979</v>
      </c>
      <c r="BP55" s="53">
        <v>40.921086600000002</v>
      </c>
      <c r="BQ55" s="53">
        <v>105.2973604</v>
      </c>
      <c r="BR55" s="54">
        <v>187.14177720000001</v>
      </c>
      <c r="BT55" s="52">
        <v>51</v>
      </c>
      <c r="BU55" s="53">
        <v>1.7899385999999999</v>
      </c>
      <c r="BV55" s="53">
        <v>2.2035844999999998</v>
      </c>
      <c r="BW55" s="53">
        <v>4.3867709000000001</v>
      </c>
      <c r="BX55" s="54">
        <v>7.2725863000000004</v>
      </c>
      <c r="BY55" s="53">
        <v>5.7618510000000001</v>
      </c>
      <c r="BZ55" s="53">
        <v>9.5129170999999992</v>
      </c>
      <c r="CA55" s="53">
        <v>22.119176299999999</v>
      </c>
      <c r="CB55" s="54">
        <v>43.122966099999999</v>
      </c>
      <c r="CC55" s="53">
        <v>20.257788600000001</v>
      </c>
      <c r="CD55" s="53">
        <v>40.922696500000001</v>
      </c>
      <c r="CE55" s="53">
        <v>117.67856519999999</v>
      </c>
      <c r="CF55" s="54">
        <v>214.53090789999999</v>
      </c>
    </row>
    <row r="56" spans="1:84" ht="12.75" customHeight="1">
      <c r="A56" s="40"/>
      <c r="B56" s="52">
        <v>52</v>
      </c>
      <c r="C56" s="53">
        <f t="shared" si="49"/>
        <v>1.6485699600000001</v>
      </c>
      <c r="D56" s="53">
        <f t="shared" si="50"/>
        <v>2.2847347600000001</v>
      </c>
      <c r="E56" s="53">
        <f t="shared" si="52"/>
        <v>4.7961449600000012</v>
      </c>
      <c r="F56" s="54">
        <f t="shared" si="52"/>
        <v>8.0475485000000013</v>
      </c>
      <c r="G56" s="53">
        <f t="shared" si="52"/>
        <v>5.6756920399999995</v>
      </c>
      <c r="H56" s="53">
        <f t="shared" si="52"/>
        <v>9.9046572400000024</v>
      </c>
      <c r="I56" s="53">
        <f t="shared" si="52"/>
        <v>25.467826780000003</v>
      </c>
      <c r="J56" s="54">
        <f t="shared" si="52"/>
        <v>41.739641079999998</v>
      </c>
      <c r="K56" s="53">
        <f t="shared" si="52"/>
        <v>22.108981280000002</v>
      </c>
      <c r="L56" s="53">
        <f t="shared" si="52"/>
        <v>42.083039440000007</v>
      </c>
      <c r="M56" s="53">
        <f t="shared" si="52"/>
        <v>118.41376806000001</v>
      </c>
      <c r="N56" s="54">
        <f t="shared" si="52"/>
        <v>210.34928682</v>
      </c>
      <c r="P56" s="52">
        <v>52</v>
      </c>
      <c r="Q56" s="53">
        <v>1.5675064000000001</v>
      </c>
      <c r="R56" s="53">
        <v>2.1752392999999999</v>
      </c>
      <c r="S56" s="53">
        <v>4.4434801000000004</v>
      </c>
      <c r="T56" s="54">
        <v>6.7097429000000002</v>
      </c>
      <c r="U56" s="53">
        <v>5.5746624000000002</v>
      </c>
      <c r="V56" s="53">
        <v>10.0982918</v>
      </c>
      <c r="W56" s="53">
        <v>27.4115562</v>
      </c>
      <c r="X56" s="54">
        <v>44.322570800000001</v>
      </c>
      <c r="Y56" s="53">
        <v>23.3587816</v>
      </c>
      <c r="Z56" s="53">
        <v>42.921226500000003</v>
      </c>
      <c r="AA56" s="53">
        <v>118.04538169999999</v>
      </c>
      <c r="AB56" s="54">
        <v>196.72485520000001</v>
      </c>
      <c r="AD56" s="52">
        <v>52</v>
      </c>
      <c r="AE56" s="53">
        <v>1.8327834000000001</v>
      </c>
      <c r="AF56" s="53">
        <v>2.5670603000000001</v>
      </c>
      <c r="AG56" s="53">
        <v>5.2749584</v>
      </c>
      <c r="AH56" s="54">
        <v>9.6482624999999995</v>
      </c>
      <c r="AI56" s="53">
        <v>5.7269202999999997</v>
      </c>
      <c r="AJ56" s="53">
        <v>10.5306903</v>
      </c>
      <c r="AK56" s="53">
        <v>27.9563296</v>
      </c>
      <c r="AL56" s="54">
        <v>45.199272200000003</v>
      </c>
      <c r="AM56" s="53">
        <v>21.3403457</v>
      </c>
      <c r="AN56" s="53">
        <v>43.531026400000002</v>
      </c>
      <c r="AO56" s="53">
        <v>119.24209829999999</v>
      </c>
      <c r="AP56" s="54">
        <v>204.96927009999999</v>
      </c>
      <c r="AR56" s="52">
        <v>52</v>
      </c>
      <c r="AS56" s="53">
        <v>1.6802322000000001</v>
      </c>
      <c r="AT56" s="53">
        <v>2.1226775999999998</v>
      </c>
      <c r="AU56" s="53">
        <v>4.3720170999999999</v>
      </c>
      <c r="AV56" s="54">
        <v>7.0171245000000004</v>
      </c>
      <c r="AW56" s="53">
        <v>5.6625120999999998</v>
      </c>
      <c r="AX56" s="53">
        <v>9.868017</v>
      </c>
      <c r="AY56" s="53">
        <v>25.824183699999999</v>
      </c>
      <c r="AZ56" s="54">
        <v>44.199229699999997</v>
      </c>
      <c r="BA56" s="53">
        <v>22.392176599999999</v>
      </c>
      <c r="BB56" s="53">
        <v>41.688838599999997</v>
      </c>
      <c r="BC56" s="53">
        <v>118.4070779</v>
      </c>
      <c r="BD56" s="54">
        <v>207.4494004</v>
      </c>
      <c r="BF56" s="52">
        <v>52</v>
      </c>
      <c r="BG56" s="53">
        <v>1.3284624</v>
      </c>
      <c r="BH56" s="53">
        <v>2.1523682000000002</v>
      </c>
      <c r="BI56" s="53">
        <v>4.9851235000000003</v>
      </c>
      <c r="BJ56" s="54">
        <v>8.7331939999999992</v>
      </c>
      <c r="BK56" s="53">
        <v>6.1331249999999997</v>
      </c>
      <c r="BL56" s="53">
        <v>10.370956899999999</v>
      </c>
      <c r="BM56" s="53">
        <v>20.921552299999998</v>
      </c>
      <c r="BN56" s="54">
        <v>30.3552526</v>
      </c>
      <c r="BO56" s="53">
        <v>21.5532398</v>
      </c>
      <c r="BP56" s="53">
        <v>42.180250800000003</v>
      </c>
      <c r="BQ56" s="53">
        <v>118.9636696</v>
      </c>
      <c r="BR56" s="54">
        <v>226.1257109</v>
      </c>
      <c r="BT56" s="52">
        <v>52</v>
      </c>
      <c r="BU56" s="53">
        <v>1.8338654000000001</v>
      </c>
      <c r="BV56" s="53">
        <v>2.4063284</v>
      </c>
      <c r="BW56" s="53">
        <v>4.9051457000000003</v>
      </c>
      <c r="BX56" s="54">
        <v>8.1294185999999993</v>
      </c>
      <c r="BY56" s="53">
        <v>5.2812403999999997</v>
      </c>
      <c r="BZ56" s="53">
        <v>8.6553301999999999</v>
      </c>
      <c r="CA56" s="53">
        <v>25.2255121</v>
      </c>
      <c r="CB56" s="54">
        <v>44.621880099999998</v>
      </c>
      <c r="CC56" s="53">
        <v>21.900362699999999</v>
      </c>
      <c r="CD56" s="53">
        <v>40.093854899999997</v>
      </c>
      <c r="CE56" s="53">
        <v>117.4106128</v>
      </c>
      <c r="CF56" s="54">
        <v>216.47719749999999</v>
      </c>
    </row>
    <row r="57" spans="1:84" ht="12.75" customHeight="1">
      <c r="A57" s="40"/>
      <c r="B57" s="52">
        <v>53</v>
      </c>
      <c r="C57" s="53">
        <f t="shared" si="49"/>
        <v>1.7010865800000001</v>
      </c>
      <c r="D57" s="53">
        <f t="shared" si="50"/>
        <v>2.3634115200000001</v>
      </c>
      <c r="E57" s="53">
        <f t="shared" si="52"/>
        <v>4.76057928</v>
      </c>
      <c r="F57" s="54">
        <f t="shared" si="52"/>
        <v>7.8090011599999993</v>
      </c>
      <c r="G57" s="53">
        <f t="shared" si="52"/>
        <v>5.32492622</v>
      </c>
      <c r="H57" s="53">
        <f t="shared" si="52"/>
        <v>9.2769925799999999</v>
      </c>
      <c r="I57" s="53">
        <f t="shared" si="52"/>
        <v>24.002163400000001</v>
      </c>
      <c r="J57" s="54">
        <f t="shared" si="52"/>
        <v>44.160672819999995</v>
      </c>
      <c r="K57" s="53">
        <f t="shared" si="52"/>
        <v>21.785056820000001</v>
      </c>
      <c r="L57" s="53">
        <f t="shared" si="52"/>
        <v>39.387275000000002</v>
      </c>
      <c r="M57" s="53">
        <f t="shared" si="52"/>
        <v>109.20790585999998</v>
      </c>
      <c r="N57" s="54">
        <f t="shared" si="52"/>
        <v>203.36986143999999</v>
      </c>
      <c r="P57" s="52">
        <v>53</v>
      </c>
      <c r="Q57" s="53">
        <v>1.7667562999999999</v>
      </c>
      <c r="R57" s="53">
        <v>2.5595951000000001</v>
      </c>
      <c r="S57" s="53">
        <v>4.7475063999999998</v>
      </c>
      <c r="T57" s="54">
        <v>7.6578355</v>
      </c>
      <c r="U57" s="53">
        <v>5.2959750000000003</v>
      </c>
      <c r="V57" s="53">
        <v>9.1253363000000007</v>
      </c>
      <c r="W57" s="53">
        <v>23.966567999999999</v>
      </c>
      <c r="X57" s="54">
        <v>44.1088618</v>
      </c>
      <c r="Y57" s="53">
        <v>23.524854900000001</v>
      </c>
      <c r="Z57" s="53">
        <v>39.411383200000003</v>
      </c>
      <c r="AA57" s="53">
        <v>115.54221769999999</v>
      </c>
      <c r="AB57" s="54">
        <v>203.99610759999999</v>
      </c>
      <c r="AD57" s="52">
        <v>53</v>
      </c>
      <c r="AE57" s="53">
        <v>1.8328462999999999</v>
      </c>
      <c r="AF57" s="53">
        <v>2.7501126</v>
      </c>
      <c r="AG57" s="53">
        <v>5.0808185999999997</v>
      </c>
      <c r="AH57" s="54">
        <v>7.9133588000000001</v>
      </c>
      <c r="AI57" s="53">
        <v>5.7361133000000004</v>
      </c>
      <c r="AJ57" s="53">
        <v>10.1506797</v>
      </c>
      <c r="AK57" s="53">
        <v>24.8677317</v>
      </c>
      <c r="AL57" s="54">
        <v>45.605150299999998</v>
      </c>
      <c r="AM57" s="53">
        <v>22.571558899999999</v>
      </c>
      <c r="AN57" s="53">
        <v>38.345091600000003</v>
      </c>
      <c r="AO57" s="53">
        <v>96.380687199999997</v>
      </c>
      <c r="AP57" s="54">
        <v>194.3182214</v>
      </c>
      <c r="AR57" s="52">
        <v>53</v>
      </c>
      <c r="AS57" s="53">
        <v>1.7765854999999999</v>
      </c>
      <c r="AT57" s="53">
        <v>2.4394874</v>
      </c>
      <c r="AU57" s="53">
        <v>4.8558816</v>
      </c>
      <c r="AV57" s="54">
        <v>8.1980348999999997</v>
      </c>
      <c r="AW57" s="53">
        <v>5.5701176999999999</v>
      </c>
      <c r="AX57" s="53">
        <v>9.0945145000000007</v>
      </c>
      <c r="AY57" s="53">
        <v>23.784619500000002</v>
      </c>
      <c r="AZ57" s="54">
        <v>41.780119200000001</v>
      </c>
      <c r="BA57" s="53">
        <v>21.089670000000002</v>
      </c>
      <c r="BB57" s="53">
        <v>42.465481500000003</v>
      </c>
      <c r="BC57" s="53">
        <v>111.69891389999999</v>
      </c>
      <c r="BD57" s="54">
        <v>211.23816600000001</v>
      </c>
      <c r="BF57" s="52">
        <v>53</v>
      </c>
      <c r="BG57" s="53">
        <v>1.5937494000000001</v>
      </c>
      <c r="BH57" s="53">
        <v>2.0951849999999999</v>
      </c>
      <c r="BI57" s="53">
        <v>4.4821</v>
      </c>
      <c r="BJ57" s="54">
        <v>7.8693881000000001</v>
      </c>
      <c r="BK57" s="53">
        <v>4.2175893000000002</v>
      </c>
      <c r="BL57" s="53">
        <v>8.5795911999999994</v>
      </c>
      <c r="BM57" s="53">
        <v>24.231600100000001</v>
      </c>
      <c r="BN57" s="54">
        <v>44.311985999999997</v>
      </c>
      <c r="BO57" s="53">
        <v>21.574902099999999</v>
      </c>
      <c r="BP57" s="53">
        <v>39.074924299999999</v>
      </c>
      <c r="BQ57" s="53">
        <v>106.99380669999999</v>
      </c>
      <c r="BR57" s="54">
        <v>192.1424926</v>
      </c>
      <c r="BT57" s="52">
        <v>53</v>
      </c>
      <c r="BU57" s="53">
        <v>1.5354954000000001</v>
      </c>
      <c r="BV57" s="53">
        <v>1.9726775000000001</v>
      </c>
      <c r="BW57" s="53">
        <v>4.6365898000000003</v>
      </c>
      <c r="BX57" s="54">
        <v>7.4063885000000003</v>
      </c>
      <c r="BY57" s="53">
        <v>5.8048358000000002</v>
      </c>
      <c r="BZ57" s="53">
        <v>9.4348411999999993</v>
      </c>
      <c r="CA57" s="53">
        <v>23.160297700000001</v>
      </c>
      <c r="CB57" s="54">
        <v>44.997246799999999</v>
      </c>
      <c r="CC57" s="53">
        <v>20.164298200000001</v>
      </c>
      <c r="CD57" s="53">
        <v>37.639494399999997</v>
      </c>
      <c r="CE57" s="53">
        <v>115.42390380000001</v>
      </c>
      <c r="CF57" s="54">
        <v>215.15431960000001</v>
      </c>
    </row>
    <row r="58" spans="1:84" ht="12.75" customHeight="1">
      <c r="A58" s="40"/>
      <c r="B58" s="52">
        <v>54</v>
      </c>
      <c r="C58" s="53">
        <f t="shared" si="49"/>
        <v>1.7322254399999999</v>
      </c>
      <c r="D58" s="53">
        <f t="shared" si="50"/>
        <v>2.3481828199999994</v>
      </c>
      <c r="E58" s="53">
        <f t="shared" si="52"/>
        <v>4.6898476799999997</v>
      </c>
      <c r="F58" s="54">
        <f t="shared" si="52"/>
        <v>7.8469215600000002</v>
      </c>
      <c r="G58" s="53">
        <f t="shared" si="52"/>
        <v>5.3867467399999995</v>
      </c>
      <c r="H58" s="53">
        <f t="shared" si="52"/>
        <v>9.5035019400000014</v>
      </c>
      <c r="I58" s="53">
        <f t="shared" si="52"/>
        <v>25.156068659999999</v>
      </c>
      <c r="J58" s="54">
        <f t="shared" si="52"/>
        <v>43.267758440000001</v>
      </c>
      <c r="K58" s="53">
        <f t="shared" si="52"/>
        <v>20.686145040000003</v>
      </c>
      <c r="L58" s="53">
        <f t="shared" si="52"/>
        <v>37.484576400000002</v>
      </c>
      <c r="M58" s="53">
        <f t="shared" si="52"/>
        <v>106.79034559999999</v>
      </c>
      <c r="N58" s="54">
        <f t="shared" si="52"/>
        <v>191.78472600000001</v>
      </c>
      <c r="P58" s="52">
        <v>54</v>
      </c>
      <c r="Q58" s="53">
        <v>1.5998357000000001</v>
      </c>
      <c r="R58" s="53">
        <v>2.1209965999999998</v>
      </c>
      <c r="S58" s="53">
        <v>4.3415106999999997</v>
      </c>
      <c r="T58" s="54">
        <v>7.2531600999999997</v>
      </c>
      <c r="U58" s="53">
        <v>5.0887435999999999</v>
      </c>
      <c r="V58" s="53">
        <v>9.4010195999999997</v>
      </c>
      <c r="W58" s="53">
        <v>23.354253400000001</v>
      </c>
      <c r="X58" s="54">
        <v>40.034521900000001</v>
      </c>
      <c r="Y58" s="53">
        <v>21.866256100000001</v>
      </c>
      <c r="Z58" s="53">
        <v>38.092164500000003</v>
      </c>
      <c r="AA58" s="53">
        <v>116.401703</v>
      </c>
      <c r="AB58" s="54">
        <v>203.6936987</v>
      </c>
      <c r="AD58" s="52">
        <v>54</v>
      </c>
      <c r="AE58" s="53">
        <v>2.1716731999999999</v>
      </c>
      <c r="AF58" s="53">
        <v>2.9881049000000002</v>
      </c>
      <c r="AG58" s="53">
        <v>6.0410895</v>
      </c>
      <c r="AH58" s="54">
        <v>9.9097065999999998</v>
      </c>
      <c r="AI58" s="53">
        <v>5.2008466999999996</v>
      </c>
      <c r="AJ58" s="53">
        <v>8.4743594000000009</v>
      </c>
      <c r="AK58" s="53">
        <v>24.397211299999999</v>
      </c>
      <c r="AL58" s="54">
        <v>41.160325899999997</v>
      </c>
      <c r="AM58" s="53">
        <v>20.192093400000001</v>
      </c>
      <c r="AN58" s="53">
        <v>39.918033899999998</v>
      </c>
      <c r="AO58" s="53">
        <v>103.3646583</v>
      </c>
      <c r="AP58" s="54">
        <v>196.81600789999999</v>
      </c>
      <c r="AR58" s="52">
        <v>54</v>
      </c>
      <c r="AS58" s="53">
        <v>1.6770636999999999</v>
      </c>
      <c r="AT58" s="53">
        <v>2.3536793</v>
      </c>
      <c r="AU58" s="53">
        <v>4.7583684000000002</v>
      </c>
      <c r="AV58" s="54">
        <v>8.1796672000000008</v>
      </c>
      <c r="AW58" s="53">
        <v>5.4839055999999999</v>
      </c>
      <c r="AX58" s="53">
        <v>10.130951</v>
      </c>
      <c r="AY58" s="53">
        <v>26.3679302</v>
      </c>
      <c r="AZ58" s="54">
        <v>46.284864399999996</v>
      </c>
      <c r="BA58" s="53">
        <v>20.650556699999999</v>
      </c>
      <c r="BB58" s="53">
        <v>36.4640573</v>
      </c>
      <c r="BC58" s="53">
        <v>104.6637678</v>
      </c>
      <c r="BD58" s="54">
        <v>191.14035580000001</v>
      </c>
      <c r="BF58" s="52">
        <v>54</v>
      </c>
      <c r="BG58" s="53">
        <v>1.4881352000000001</v>
      </c>
      <c r="BH58" s="53">
        <v>1.9429997000000001</v>
      </c>
      <c r="BI58" s="53">
        <v>3.9296413000000001</v>
      </c>
      <c r="BJ58" s="54">
        <v>6.8886703999999996</v>
      </c>
      <c r="BK58" s="53">
        <v>5.6595977</v>
      </c>
      <c r="BL58" s="53">
        <v>10.486361199999999</v>
      </c>
      <c r="BM58" s="53">
        <v>26.9978008</v>
      </c>
      <c r="BN58" s="54">
        <v>46.983067599999998</v>
      </c>
      <c r="BO58" s="53">
        <v>19.6390432</v>
      </c>
      <c r="BP58" s="53">
        <v>34.3190673</v>
      </c>
      <c r="BQ58" s="53">
        <v>99.172095299999995</v>
      </c>
      <c r="BR58" s="54">
        <v>170.7102131</v>
      </c>
      <c r="BT58" s="52">
        <v>54</v>
      </c>
      <c r="BU58" s="53">
        <v>1.7244193999999999</v>
      </c>
      <c r="BV58" s="53">
        <v>2.3351335999999998</v>
      </c>
      <c r="BW58" s="53">
        <v>4.3786284999999996</v>
      </c>
      <c r="BX58" s="54">
        <v>7.0034035000000001</v>
      </c>
      <c r="BY58" s="53">
        <v>5.5006401</v>
      </c>
      <c r="BZ58" s="53">
        <v>9.0248185000000003</v>
      </c>
      <c r="CA58" s="53">
        <v>24.663147599999999</v>
      </c>
      <c r="CB58" s="54">
        <v>41.8760124</v>
      </c>
      <c r="CC58" s="53">
        <v>21.0827758</v>
      </c>
      <c r="CD58" s="53">
        <v>38.629559</v>
      </c>
      <c r="CE58" s="53">
        <v>110.34950360000001</v>
      </c>
      <c r="CF58" s="54">
        <v>196.5633545</v>
      </c>
    </row>
    <row r="59" spans="1:84" ht="12.75" customHeight="1">
      <c r="A59" s="40"/>
      <c r="B59" s="52">
        <v>55</v>
      </c>
      <c r="C59" s="53">
        <f t="shared" si="49"/>
        <v>1.7692080000000001</v>
      </c>
      <c r="D59" s="53">
        <f t="shared" si="50"/>
        <v>2.32265006</v>
      </c>
      <c r="E59" s="53">
        <f t="shared" si="52"/>
        <v>4.6652622199999998</v>
      </c>
      <c r="F59" s="54">
        <f t="shared" si="52"/>
        <v>7.7914279799999999</v>
      </c>
      <c r="G59" s="53">
        <f t="shared" si="52"/>
        <v>6.0580372200000001</v>
      </c>
      <c r="H59" s="53">
        <f t="shared" si="52"/>
        <v>10.41930878</v>
      </c>
      <c r="I59" s="53">
        <f t="shared" si="52"/>
        <v>25.684232659999999</v>
      </c>
      <c r="J59" s="54">
        <f t="shared" si="52"/>
        <v>43.591423399999996</v>
      </c>
      <c r="K59" s="53">
        <f t="shared" si="52"/>
        <v>20.865109679999996</v>
      </c>
      <c r="L59" s="53">
        <f t="shared" si="52"/>
        <v>39.728888060000003</v>
      </c>
      <c r="M59" s="53">
        <f t="shared" si="52"/>
        <v>111.97674792000001</v>
      </c>
      <c r="N59" s="54">
        <f t="shared" si="52"/>
        <v>194.69638896000001</v>
      </c>
      <c r="P59" s="52">
        <v>55</v>
      </c>
      <c r="Q59" s="53">
        <v>1.5579566</v>
      </c>
      <c r="R59" s="53">
        <v>1.9318298</v>
      </c>
      <c r="S59" s="53">
        <v>3.7997557999999998</v>
      </c>
      <c r="T59" s="54">
        <v>6.4986734000000004</v>
      </c>
      <c r="U59" s="53">
        <v>5.7896407999999999</v>
      </c>
      <c r="V59" s="53">
        <v>10.1529825</v>
      </c>
      <c r="W59" s="53">
        <v>22.965647499999999</v>
      </c>
      <c r="X59" s="54">
        <v>42.388100999999999</v>
      </c>
      <c r="Y59" s="53">
        <v>22.3431575</v>
      </c>
      <c r="Z59" s="53">
        <v>45.173050699999997</v>
      </c>
      <c r="AA59" s="53">
        <v>123.9893008</v>
      </c>
      <c r="AB59" s="54">
        <v>209.4432588</v>
      </c>
      <c r="AD59" s="52">
        <v>55</v>
      </c>
      <c r="AE59" s="53">
        <v>2.7078318000000001</v>
      </c>
      <c r="AF59" s="53">
        <v>3.3494918999999999</v>
      </c>
      <c r="AG59" s="53">
        <v>5.7439704999999996</v>
      </c>
      <c r="AH59" s="54">
        <v>9.7199138000000005</v>
      </c>
      <c r="AI59" s="53">
        <v>6.1638713000000003</v>
      </c>
      <c r="AJ59" s="53">
        <v>10.801389800000001</v>
      </c>
      <c r="AK59" s="53">
        <v>25.377109900000001</v>
      </c>
      <c r="AL59" s="54">
        <v>40.290581299999999</v>
      </c>
      <c r="AM59" s="53">
        <v>20.4096121</v>
      </c>
      <c r="AN59" s="53">
        <v>37.198567400000002</v>
      </c>
      <c r="AO59" s="53">
        <v>110.93408650000001</v>
      </c>
      <c r="AP59" s="54">
        <v>199.2060085</v>
      </c>
      <c r="AR59" s="52">
        <v>55</v>
      </c>
      <c r="AS59" s="53">
        <v>1.5122704</v>
      </c>
      <c r="AT59" s="53">
        <v>2.0192518000000002</v>
      </c>
      <c r="AU59" s="53">
        <v>5.1638149000000002</v>
      </c>
      <c r="AV59" s="54">
        <v>7.1526252000000001</v>
      </c>
      <c r="AW59" s="53">
        <v>5.8599914000000002</v>
      </c>
      <c r="AX59" s="53">
        <v>10.19415</v>
      </c>
      <c r="AY59" s="53">
        <v>29.316408599999999</v>
      </c>
      <c r="AZ59" s="54">
        <v>46.3863901</v>
      </c>
      <c r="BA59" s="53">
        <v>22.856582</v>
      </c>
      <c r="BB59" s="53">
        <v>40.938320900000001</v>
      </c>
      <c r="BC59" s="53">
        <v>111.5682096</v>
      </c>
      <c r="BD59" s="54">
        <v>191.89143110000001</v>
      </c>
      <c r="BF59" s="52">
        <v>55</v>
      </c>
      <c r="BG59" s="53">
        <v>1.4384261</v>
      </c>
      <c r="BH59" s="53">
        <v>2.0211020999999998</v>
      </c>
      <c r="BI59" s="53">
        <v>3.7100919000000001</v>
      </c>
      <c r="BJ59" s="54">
        <v>6.7763844000000004</v>
      </c>
      <c r="BK59" s="53">
        <v>6.1406796000000003</v>
      </c>
      <c r="BL59" s="53">
        <v>10.7641893</v>
      </c>
      <c r="BM59" s="53">
        <v>26.386845999999998</v>
      </c>
      <c r="BN59" s="54">
        <v>46.526670799999998</v>
      </c>
      <c r="BO59" s="53">
        <v>19.399816099999999</v>
      </c>
      <c r="BP59" s="53">
        <v>40.508941999999998</v>
      </c>
      <c r="BQ59" s="53">
        <v>108.83574969999999</v>
      </c>
      <c r="BR59" s="54">
        <v>182.20386500000001</v>
      </c>
      <c r="BT59" s="52">
        <v>55</v>
      </c>
      <c r="BU59" s="53">
        <v>1.6295550999999999</v>
      </c>
      <c r="BV59" s="53">
        <v>2.2915747</v>
      </c>
      <c r="BW59" s="53">
        <v>4.9086780000000001</v>
      </c>
      <c r="BX59" s="54">
        <v>8.8095431000000008</v>
      </c>
      <c r="BY59" s="53">
        <v>6.3360029999999998</v>
      </c>
      <c r="BZ59" s="53">
        <v>10.183832300000001</v>
      </c>
      <c r="CA59" s="53">
        <v>24.375151299999999</v>
      </c>
      <c r="CB59" s="54">
        <v>42.3653738</v>
      </c>
      <c r="CC59" s="53">
        <v>19.3163807</v>
      </c>
      <c r="CD59" s="53">
        <v>34.825559300000002</v>
      </c>
      <c r="CE59" s="53">
        <v>104.556393</v>
      </c>
      <c r="CF59" s="54">
        <v>190.7373814</v>
      </c>
    </row>
    <row r="60" spans="1:84" ht="12.75" customHeight="1">
      <c r="A60" s="40"/>
      <c r="B60" s="52">
        <v>56</v>
      </c>
      <c r="C60" s="53">
        <f t="shared" si="49"/>
        <v>1.7828169800000002</v>
      </c>
      <c r="D60" s="53">
        <f t="shared" si="50"/>
        <v>2.2691406399999998</v>
      </c>
      <c r="E60" s="53">
        <f t="shared" si="52"/>
        <v>4.5612173000000009</v>
      </c>
      <c r="F60" s="54">
        <f t="shared" si="52"/>
        <v>8.0125095399999999</v>
      </c>
      <c r="G60" s="53">
        <f t="shared" si="52"/>
        <v>5.6035262599999998</v>
      </c>
      <c r="H60" s="53">
        <f t="shared" si="52"/>
        <v>10.071584920000001</v>
      </c>
      <c r="I60" s="53">
        <f t="shared" si="52"/>
        <v>24.697302539999999</v>
      </c>
      <c r="J60" s="54">
        <f t="shared" si="52"/>
        <v>42.937319319999993</v>
      </c>
      <c r="K60" s="53">
        <f t="shared" si="52"/>
        <v>18.935166039999999</v>
      </c>
      <c r="L60" s="53">
        <f t="shared" si="52"/>
        <v>33.576576299999999</v>
      </c>
      <c r="M60" s="53">
        <f t="shared" si="52"/>
        <v>97.032118499999996</v>
      </c>
      <c r="N60" s="54">
        <f t="shared" si="52"/>
        <v>184.68769082</v>
      </c>
      <c r="P60" s="52">
        <v>56</v>
      </c>
      <c r="Q60" s="53">
        <v>1.8103764</v>
      </c>
      <c r="R60" s="53">
        <v>2.3007122</v>
      </c>
      <c r="S60" s="53">
        <v>4.4309497000000002</v>
      </c>
      <c r="T60" s="54">
        <v>7.2088868000000002</v>
      </c>
      <c r="U60" s="53">
        <v>5.2402544999999998</v>
      </c>
      <c r="V60" s="53">
        <v>8.8344839000000004</v>
      </c>
      <c r="W60" s="53">
        <v>23.092314500000001</v>
      </c>
      <c r="X60" s="54">
        <v>38.507808300000001</v>
      </c>
      <c r="Y60" s="53">
        <v>19.876732000000001</v>
      </c>
      <c r="Z60" s="53">
        <v>34.942313300000002</v>
      </c>
      <c r="AA60" s="53">
        <v>102.89406719999999</v>
      </c>
      <c r="AB60" s="54">
        <v>187.576098</v>
      </c>
      <c r="AD60" s="52">
        <v>56</v>
      </c>
      <c r="AE60" s="53">
        <v>1.9942967</v>
      </c>
      <c r="AF60" s="53">
        <v>2.4020104999999998</v>
      </c>
      <c r="AG60" s="53">
        <v>5.0976777000000002</v>
      </c>
      <c r="AH60" s="54">
        <v>11.228263</v>
      </c>
      <c r="AI60" s="53">
        <v>5.2416583000000001</v>
      </c>
      <c r="AJ60" s="53">
        <v>9.8982258000000005</v>
      </c>
      <c r="AK60" s="53">
        <v>24.410644600000001</v>
      </c>
      <c r="AL60" s="54">
        <v>41.471412700000002</v>
      </c>
      <c r="AM60" s="53">
        <v>18.796498100000001</v>
      </c>
      <c r="AN60" s="53">
        <v>30.299112300000001</v>
      </c>
      <c r="AO60" s="53">
        <v>88.600654800000001</v>
      </c>
      <c r="AP60" s="54">
        <v>184.67559199999999</v>
      </c>
      <c r="AR60" s="52">
        <v>56</v>
      </c>
      <c r="AS60" s="53">
        <v>1.7590109</v>
      </c>
      <c r="AT60" s="53">
        <v>2.3502310999999998</v>
      </c>
      <c r="AU60" s="53">
        <v>4.2516712999999999</v>
      </c>
      <c r="AV60" s="54">
        <v>6.5648147999999997</v>
      </c>
      <c r="AW60" s="53">
        <v>5.5897889000000003</v>
      </c>
      <c r="AX60" s="53">
        <v>10.2332369</v>
      </c>
      <c r="AY60" s="53">
        <v>24.8061404</v>
      </c>
      <c r="AZ60" s="54">
        <v>42.818501500000004</v>
      </c>
      <c r="BA60" s="53">
        <v>20.781542000000002</v>
      </c>
      <c r="BB60" s="53">
        <v>31.799638999999999</v>
      </c>
      <c r="BC60" s="53">
        <v>99.113954899999996</v>
      </c>
      <c r="BD60" s="54">
        <v>193.2390365</v>
      </c>
      <c r="BF60" s="52">
        <v>56</v>
      </c>
      <c r="BG60" s="53">
        <v>1.6349990999999999</v>
      </c>
      <c r="BH60" s="53">
        <v>2.0514383</v>
      </c>
      <c r="BI60" s="53">
        <v>4.4443203999999996</v>
      </c>
      <c r="BJ60" s="54">
        <v>7.5518517000000003</v>
      </c>
      <c r="BK60" s="53">
        <v>6.0692367000000003</v>
      </c>
      <c r="BL60" s="53">
        <v>10.468508699999999</v>
      </c>
      <c r="BM60" s="53">
        <v>25.401491199999999</v>
      </c>
      <c r="BN60" s="54">
        <v>45.239471199999997</v>
      </c>
      <c r="BO60" s="53">
        <v>17.781051699999999</v>
      </c>
      <c r="BP60" s="53">
        <v>34.144041999999999</v>
      </c>
      <c r="BQ60" s="53">
        <v>98.802246299999993</v>
      </c>
      <c r="BR60" s="54">
        <v>181.96567379999999</v>
      </c>
      <c r="BT60" s="52">
        <v>56</v>
      </c>
      <c r="BU60" s="53">
        <v>1.7154018</v>
      </c>
      <c r="BV60" s="53">
        <v>2.2413110999999999</v>
      </c>
      <c r="BW60" s="53">
        <v>4.5814674000000002</v>
      </c>
      <c r="BX60" s="54">
        <v>7.5087314000000003</v>
      </c>
      <c r="BY60" s="53">
        <v>5.8766929000000001</v>
      </c>
      <c r="BZ60" s="53">
        <v>10.923469300000001</v>
      </c>
      <c r="CA60" s="53">
        <v>25.775922000000001</v>
      </c>
      <c r="CB60" s="54">
        <v>46.649402899999998</v>
      </c>
      <c r="CC60" s="53">
        <v>17.440006400000001</v>
      </c>
      <c r="CD60" s="53">
        <v>36.697774899999999</v>
      </c>
      <c r="CE60" s="53">
        <v>95.749669299999994</v>
      </c>
      <c r="CF60" s="54">
        <v>175.98205379999999</v>
      </c>
    </row>
    <row r="61" spans="1:84" ht="12.75" customHeight="1">
      <c r="A61" s="40"/>
      <c r="B61" s="52">
        <v>57</v>
      </c>
      <c r="C61" s="53">
        <f t="shared" si="49"/>
        <v>1.9053136800000001</v>
      </c>
      <c r="D61" s="53">
        <f t="shared" si="50"/>
        <v>2.4941637399999999</v>
      </c>
      <c r="E61" s="53">
        <f t="shared" si="52"/>
        <v>5.1223379799999993</v>
      </c>
      <c r="F61" s="54">
        <f t="shared" si="52"/>
        <v>8.0384111399999991</v>
      </c>
      <c r="G61" s="53">
        <f t="shared" si="52"/>
        <v>5.440363360000001</v>
      </c>
      <c r="H61" s="53">
        <f t="shared" si="52"/>
        <v>9.3318990600000014</v>
      </c>
      <c r="I61" s="53">
        <f t="shared" si="52"/>
        <v>23.645322480000001</v>
      </c>
      <c r="J61" s="54">
        <f t="shared" si="52"/>
        <v>40.427225960000001</v>
      </c>
      <c r="K61" s="53">
        <f t="shared" si="52"/>
        <v>18.663041080000003</v>
      </c>
      <c r="L61" s="53">
        <f t="shared" si="52"/>
        <v>33.120332599999998</v>
      </c>
      <c r="M61" s="53">
        <f t="shared" si="52"/>
        <v>95.788407899999996</v>
      </c>
      <c r="N61" s="54">
        <f t="shared" si="52"/>
        <v>171.15078385999999</v>
      </c>
      <c r="P61" s="52">
        <v>57</v>
      </c>
      <c r="Q61" s="53">
        <v>1.7970052000000001</v>
      </c>
      <c r="R61" s="53">
        <v>2.4685823999999998</v>
      </c>
      <c r="S61" s="53">
        <v>4.9177115999999996</v>
      </c>
      <c r="T61" s="54">
        <v>7.7197262999999996</v>
      </c>
      <c r="U61" s="53">
        <v>5.0400383</v>
      </c>
      <c r="V61" s="53">
        <v>9.1394610000000007</v>
      </c>
      <c r="W61" s="53">
        <v>22.3151878</v>
      </c>
      <c r="X61" s="54">
        <v>37.561411200000002</v>
      </c>
      <c r="Y61" s="53">
        <v>19.256584799999999</v>
      </c>
      <c r="Z61" s="53">
        <v>34.203935600000001</v>
      </c>
      <c r="AA61" s="53">
        <v>98.905791600000001</v>
      </c>
      <c r="AB61" s="54">
        <v>168.3095228</v>
      </c>
      <c r="AD61" s="52">
        <v>57</v>
      </c>
      <c r="AE61" s="53">
        <v>2.5430187000000002</v>
      </c>
      <c r="AF61" s="53">
        <v>3.2700901</v>
      </c>
      <c r="AG61" s="53">
        <v>7.1083125999999996</v>
      </c>
      <c r="AH61" s="54">
        <v>10.4415435</v>
      </c>
      <c r="AI61" s="53">
        <v>5.3714025000000003</v>
      </c>
      <c r="AJ61" s="53">
        <v>9.0446896999999993</v>
      </c>
      <c r="AK61" s="53">
        <v>21.301630500000002</v>
      </c>
      <c r="AL61" s="54">
        <v>37.336577599999998</v>
      </c>
      <c r="AM61" s="53">
        <v>18.795871200000001</v>
      </c>
      <c r="AN61" s="53">
        <v>31.473890600000001</v>
      </c>
      <c r="AO61" s="53">
        <v>97.781029099999998</v>
      </c>
      <c r="AP61" s="54">
        <v>177.27092289999999</v>
      </c>
      <c r="AR61" s="52">
        <v>57</v>
      </c>
      <c r="AS61" s="53">
        <v>1.5547255</v>
      </c>
      <c r="AT61" s="53">
        <v>2.0778386000000002</v>
      </c>
      <c r="AU61" s="53">
        <v>4.0995925</v>
      </c>
      <c r="AV61" s="54">
        <v>7.1119455</v>
      </c>
      <c r="AW61" s="53">
        <v>5.5938299000000002</v>
      </c>
      <c r="AX61" s="53">
        <v>9.6246553000000006</v>
      </c>
      <c r="AY61" s="53">
        <v>26.463468899999999</v>
      </c>
      <c r="AZ61" s="54">
        <v>44.921249699999997</v>
      </c>
      <c r="BA61" s="53">
        <v>18.1633657</v>
      </c>
      <c r="BB61" s="53">
        <v>33.892805600000003</v>
      </c>
      <c r="BC61" s="53">
        <v>97.508637199999995</v>
      </c>
      <c r="BD61" s="54">
        <v>181.75922299999999</v>
      </c>
      <c r="BF61" s="52">
        <v>57</v>
      </c>
      <c r="BG61" s="53">
        <v>1.7216263000000001</v>
      </c>
      <c r="BH61" s="53">
        <v>2.2935956000000002</v>
      </c>
      <c r="BI61" s="53">
        <v>4.2592930000000004</v>
      </c>
      <c r="BJ61" s="54">
        <v>7.1675746</v>
      </c>
      <c r="BK61" s="53">
        <v>5.4787013</v>
      </c>
      <c r="BL61" s="53">
        <v>8.9777751000000006</v>
      </c>
      <c r="BM61" s="53">
        <v>24.954349700000002</v>
      </c>
      <c r="BN61" s="54">
        <v>41.266623199999998</v>
      </c>
      <c r="BO61" s="53">
        <v>18.2807423</v>
      </c>
      <c r="BP61" s="53">
        <v>33.277135199999996</v>
      </c>
      <c r="BQ61" s="53">
        <v>92.228146800000005</v>
      </c>
      <c r="BR61" s="54">
        <v>162.89109250000001</v>
      </c>
      <c r="BT61" s="52">
        <v>57</v>
      </c>
      <c r="BU61" s="53">
        <v>1.9101927000000001</v>
      </c>
      <c r="BV61" s="53">
        <v>2.3607119999999999</v>
      </c>
      <c r="BW61" s="53">
        <v>5.2267802000000003</v>
      </c>
      <c r="BX61" s="54">
        <v>7.7512657999999997</v>
      </c>
      <c r="BY61" s="53">
        <v>5.7178447999999999</v>
      </c>
      <c r="BZ61" s="53">
        <v>9.8729142000000003</v>
      </c>
      <c r="CA61" s="53">
        <v>23.191975500000002</v>
      </c>
      <c r="CB61" s="54">
        <v>41.050268099999997</v>
      </c>
      <c r="CC61" s="53">
        <v>18.818641400000001</v>
      </c>
      <c r="CD61" s="53">
        <v>32.753895999999997</v>
      </c>
      <c r="CE61" s="53">
        <v>92.518434799999994</v>
      </c>
      <c r="CF61" s="54">
        <v>165.52315809999999</v>
      </c>
    </row>
    <row r="62" spans="1:84" ht="12.75" customHeight="1">
      <c r="A62" s="40"/>
      <c r="B62" s="52">
        <v>58</v>
      </c>
      <c r="C62" s="53">
        <f t="shared" si="49"/>
        <v>1.7015742</v>
      </c>
      <c r="D62" s="53">
        <f t="shared" si="50"/>
        <v>2.3196318999999996</v>
      </c>
      <c r="E62" s="53">
        <f t="shared" si="52"/>
        <v>4.7527294800000011</v>
      </c>
      <c r="F62" s="54">
        <f t="shared" si="52"/>
        <v>7.5124594400000007</v>
      </c>
      <c r="G62" s="53">
        <f t="shared" si="52"/>
        <v>6.4809534799999993</v>
      </c>
      <c r="H62" s="53">
        <f t="shared" si="52"/>
        <v>11.186590660000002</v>
      </c>
      <c r="I62" s="53">
        <f t="shared" si="52"/>
        <v>28.282808019999997</v>
      </c>
      <c r="J62" s="54">
        <f t="shared" si="52"/>
        <v>48.152553139999995</v>
      </c>
      <c r="K62" s="53">
        <f t="shared" si="52"/>
        <v>23.125809060000002</v>
      </c>
      <c r="L62" s="53">
        <f t="shared" si="52"/>
        <v>41.477299599999995</v>
      </c>
      <c r="M62" s="53">
        <f t="shared" si="52"/>
        <v>109.97111808</v>
      </c>
      <c r="N62" s="54">
        <f t="shared" si="52"/>
        <v>192.40614379999997</v>
      </c>
      <c r="P62" s="52">
        <v>58</v>
      </c>
      <c r="Q62" s="53">
        <v>1.4156725999999999</v>
      </c>
      <c r="R62" s="53">
        <v>1.8476668999999999</v>
      </c>
      <c r="S62" s="53">
        <v>4.0501839999999998</v>
      </c>
      <c r="T62" s="54">
        <v>7.6423632000000001</v>
      </c>
      <c r="U62" s="53">
        <v>6.7623167000000004</v>
      </c>
      <c r="V62" s="53">
        <v>12.408742999999999</v>
      </c>
      <c r="W62" s="53">
        <v>31.114429000000001</v>
      </c>
      <c r="X62" s="54">
        <v>49.6769617</v>
      </c>
      <c r="Y62" s="53">
        <v>23.800821599999999</v>
      </c>
      <c r="Z62" s="53">
        <v>38.199307099999999</v>
      </c>
      <c r="AA62" s="53">
        <v>90.113147900000001</v>
      </c>
      <c r="AB62" s="54">
        <v>177.2296417</v>
      </c>
      <c r="AD62" s="52">
        <v>58</v>
      </c>
      <c r="AE62" s="53">
        <v>1.6950436</v>
      </c>
      <c r="AF62" s="53">
        <v>2.4059162999999999</v>
      </c>
      <c r="AG62" s="53">
        <v>5.8289116999999999</v>
      </c>
      <c r="AH62" s="54">
        <v>8.5716158999999994</v>
      </c>
      <c r="AI62" s="53">
        <v>5.9406080000000001</v>
      </c>
      <c r="AJ62" s="53">
        <v>10.892692500000001</v>
      </c>
      <c r="AK62" s="53">
        <v>23.786816200000001</v>
      </c>
      <c r="AL62" s="54">
        <v>45.295736699999999</v>
      </c>
      <c r="AM62" s="53">
        <v>22.615381500000002</v>
      </c>
      <c r="AN62" s="53">
        <v>45.449924199999998</v>
      </c>
      <c r="AO62" s="53">
        <v>126.36944219999999</v>
      </c>
      <c r="AP62" s="54">
        <v>212.67893900000001</v>
      </c>
      <c r="AR62" s="52">
        <v>58</v>
      </c>
      <c r="AS62" s="53">
        <v>1.6273375000000001</v>
      </c>
      <c r="AT62" s="53">
        <v>2.0473780000000001</v>
      </c>
      <c r="AU62" s="53">
        <v>4.4382495000000004</v>
      </c>
      <c r="AV62" s="54">
        <v>7.1220528999999999</v>
      </c>
      <c r="AW62" s="53">
        <v>5.9397964999999999</v>
      </c>
      <c r="AX62" s="53">
        <v>10.0632926</v>
      </c>
      <c r="AY62" s="53">
        <v>26.825019300000001</v>
      </c>
      <c r="AZ62" s="54">
        <v>45.581185300000001</v>
      </c>
      <c r="BA62" s="53">
        <v>22.3466004</v>
      </c>
      <c r="BB62" s="53">
        <v>40.909224399999999</v>
      </c>
      <c r="BC62" s="53">
        <v>111.685451</v>
      </c>
      <c r="BD62" s="54">
        <v>189.62002459999999</v>
      </c>
      <c r="BF62" s="52">
        <v>58</v>
      </c>
      <c r="BG62" s="53">
        <v>1.8129279</v>
      </c>
      <c r="BH62" s="53">
        <v>2.5327109999999999</v>
      </c>
      <c r="BI62" s="53">
        <v>4.9657188000000003</v>
      </c>
      <c r="BJ62" s="54">
        <v>7.4651626999999996</v>
      </c>
      <c r="BK62" s="53">
        <v>6.8691304999999998</v>
      </c>
      <c r="BL62" s="53">
        <v>11.0284248</v>
      </c>
      <c r="BM62" s="53">
        <v>28.471673299999999</v>
      </c>
      <c r="BN62" s="54">
        <v>49.399195900000002</v>
      </c>
      <c r="BO62" s="53">
        <v>23.2098023</v>
      </c>
      <c r="BP62" s="53">
        <v>40.7051996</v>
      </c>
      <c r="BQ62" s="53">
        <v>114.3325822</v>
      </c>
      <c r="BR62" s="54">
        <v>196.71159119999999</v>
      </c>
      <c r="BT62" s="52">
        <v>58</v>
      </c>
      <c r="BU62" s="53">
        <v>1.9568893999999999</v>
      </c>
      <c r="BV62" s="53">
        <v>2.7644872999999999</v>
      </c>
      <c r="BW62" s="53">
        <v>4.4805834000000004</v>
      </c>
      <c r="BX62" s="54">
        <v>6.7611024999999998</v>
      </c>
      <c r="BY62" s="53">
        <v>6.8929156999999996</v>
      </c>
      <c r="BZ62" s="53">
        <v>11.539800400000001</v>
      </c>
      <c r="CA62" s="53">
        <v>31.216102299999999</v>
      </c>
      <c r="CB62" s="54">
        <v>50.8096861</v>
      </c>
      <c r="CC62" s="53">
        <v>23.656439500000001</v>
      </c>
      <c r="CD62" s="53">
        <v>42.1228427</v>
      </c>
      <c r="CE62" s="53">
        <v>107.3549671</v>
      </c>
      <c r="CF62" s="54">
        <v>185.79052250000001</v>
      </c>
    </row>
    <row r="63" spans="1:84" ht="12.75" customHeight="1">
      <c r="A63" s="40"/>
      <c r="B63" s="52">
        <v>59</v>
      </c>
      <c r="C63" s="53">
        <f t="shared" si="49"/>
        <v>1.7318691399999999</v>
      </c>
      <c r="D63" s="53">
        <f t="shared" si="50"/>
        <v>2.2943754600000004</v>
      </c>
      <c r="E63" s="53">
        <f t="shared" si="52"/>
        <v>4.5790815</v>
      </c>
      <c r="F63" s="54">
        <f t="shared" si="52"/>
        <v>7.5099839200000007</v>
      </c>
      <c r="G63" s="53">
        <f t="shared" si="52"/>
        <v>6.1509496800000001</v>
      </c>
      <c r="H63" s="53">
        <f t="shared" si="52"/>
        <v>9.8112182199999989</v>
      </c>
      <c r="I63" s="53">
        <f t="shared" si="52"/>
        <v>24.871319399999997</v>
      </c>
      <c r="J63" s="54">
        <f t="shared" si="52"/>
        <v>42.855744340000001</v>
      </c>
      <c r="K63" s="53">
        <f t="shared" si="52"/>
        <v>23.537738300000001</v>
      </c>
      <c r="L63" s="53">
        <f t="shared" si="52"/>
        <v>42.437734920000004</v>
      </c>
      <c r="M63" s="53">
        <f t="shared" si="52"/>
        <v>109.71409032000001</v>
      </c>
      <c r="N63" s="54">
        <f t="shared" si="52"/>
        <v>187.79590930000001</v>
      </c>
      <c r="P63" s="52">
        <v>59</v>
      </c>
      <c r="Q63" s="53">
        <v>1.5345958</v>
      </c>
      <c r="R63" s="53">
        <v>1.9759078000000001</v>
      </c>
      <c r="S63" s="53">
        <v>4.8340243999999997</v>
      </c>
      <c r="T63" s="54">
        <v>8.0255869999999998</v>
      </c>
      <c r="U63" s="53">
        <v>6.3575501000000001</v>
      </c>
      <c r="V63" s="53">
        <v>9.6306200000000004</v>
      </c>
      <c r="W63" s="53">
        <v>25.875693399999999</v>
      </c>
      <c r="X63" s="54">
        <v>41.388067700000001</v>
      </c>
      <c r="Y63" s="53">
        <v>24.3403119</v>
      </c>
      <c r="Z63" s="53">
        <v>45.9232327</v>
      </c>
      <c r="AA63" s="53">
        <v>113.0490688</v>
      </c>
      <c r="AB63" s="54">
        <v>207.7951722</v>
      </c>
      <c r="AD63" s="52">
        <v>59</v>
      </c>
      <c r="AE63" s="53">
        <v>2.0910112000000001</v>
      </c>
      <c r="AF63" s="53">
        <v>2.667192</v>
      </c>
      <c r="AG63" s="53">
        <v>4.9551482</v>
      </c>
      <c r="AH63" s="54">
        <v>8.1762996999999995</v>
      </c>
      <c r="AI63" s="53">
        <v>5.8448213000000004</v>
      </c>
      <c r="AJ63" s="53">
        <v>8.7478341000000004</v>
      </c>
      <c r="AK63" s="53">
        <v>21.910550300000001</v>
      </c>
      <c r="AL63" s="54">
        <v>40.248649700000001</v>
      </c>
      <c r="AM63" s="53">
        <v>22.517144699999999</v>
      </c>
      <c r="AN63" s="53">
        <v>42.154172600000003</v>
      </c>
      <c r="AO63" s="53">
        <v>116.9212849</v>
      </c>
      <c r="AP63" s="54">
        <v>190.8950394</v>
      </c>
      <c r="AR63" s="52">
        <v>59</v>
      </c>
      <c r="AS63" s="53">
        <v>1.5976678</v>
      </c>
      <c r="AT63" s="53">
        <v>2.3121659000000001</v>
      </c>
      <c r="AU63" s="53">
        <v>4.4124694</v>
      </c>
      <c r="AV63" s="54">
        <v>7.3187496999999997</v>
      </c>
      <c r="AW63" s="53">
        <v>5.8239108000000002</v>
      </c>
      <c r="AX63" s="53">
        <v>10.422959000000001</v>
      </c>
      <c r="AY63" s="53">
        <v>24.9127294</v>
      </c>
      <c r="AZ63" s="54">
        <v>44.642795300000003</v>
      </c>
      <c r="BA63" s="53">
        <v>23.8429331</v>
      </c>
      <c r="BB63" s="53">
        <v>39.842334100000002</v>
      </c>
      <c r="BC63" s="53">
        <v>112.8339277</v>
      </c>
      <c r="BD63" s="54">
        <v>183.7834995</v>
      </c>
      <c r="BF63" s="52">
        <v>59</v>
      </c>
      <c r="BG63" s="53">
        <v>1.7283978</v>
      </c>
      <c r="BH63" s="53">
        <v>2.2202095000000002</v>
      </c>
      <c r="BI63" s="53">
        <v>4.2522558000000004</v>
      </c>
      <c r="BJ63" s="54">
        <v>7.2960637999999998</v>
      </c>
      <c r="BK63" s="53">
        <v>6.5874609</v>
      </c>
      <c r="BL63" s="53">
        <v>10.805718799999999</v>
      </c>
      <c r="BM63" s="53">
        <v>25.6798243</v>
      </c>
      <c r="BN63" s="54">
        <v>45.172777799999999</v>
      </c>
      <c r="BO63" s="53">
        <v>23.401327800000001</v>
      </c>
      <c r="BP63" s="53">
        <v>40.580953399999999</v>
      </c>
      <c r="BQ63" s="53">
        <v>102.9222951</v>
      </c>
      <c r="BR63" s="54">
        <v>175.28127119999999</v>
      </c>
      <c r="BT63" s="52">
        <v>59</v>
      </c>
      <c r="BU63" s="53">
        <v>1.7076731000000001</v>
      </c>
      <c r="BV63" s="53">
        <v>2.2964020999999999</v>
      </c>
      <c r="BW63" s="53">
        <v>4.4415097000000001</v>
      </c>
      <c r="BX63" s="54">
        <v>6.7332194000000003</v>
      </c>
      <c r="BY63" s="53">
        <v>6.1410052999999998</v>
      </c>
      <c r="BZ63" s="53">
        <v>9.4489591999999991</v>
      </c>
      <c r="CA63" s="53">
        <v>25.977799600000001</v>
      </c>
      <c r="CB63" s="54">
        <v>42.826431200000002</v>
      </c>
      <c r="CC63" s="53">
        <v>23.586974000000001</v>
      </c>
      <c r="CD63" s="53">
        <v>43.687981800000003</v>
      </c>
      <c r="CE63" s="53">
        <v>102.84387510000001</v>
      </c>
      <c r="CF63" s="54">
        <v>181.2245642</v>
      </c>
    </row>
    <row r="64" spans="1:84" ht="12.75" customHeight="1">
      <c r="A64" s="40"/>
      <c r="B64" s="52">
        <v>60</v>
      </c>
      <c r="C64" s="53">
        <f t="shared" si="49"/>
        <v>1.8583976600000001</v>
      </c>
      <c r="D64" s="53">
        <f t="shared" si="50"/>
        <v>2.44547662</v>
      </c>
      <c r="E64" s="53">
        <f t="shared" si="52"/>
        <v>4.6838577599999995</v>
      </c>
      <c r="F64" s="54">
        <f t="shared" si="52"/>
        <v>7.2765080600000003</v>
      </c>
      <c r="G64" s="53">
        <f t="shared" si="52"/>
        <v>6.2921935199999997</v>
      </c>
      <c r="H64" s="53">
        <f t="shared" si="52"/>
        <v>9.9788645000000002</v>
      </c>
      <c r="I64" s="53">
        <f t="shared" si="52"/>
        <v>24.542373179999998</v>
      </c>
      <c r="J64" s="54">
        <f t="shared" si="52"/>
        <v>41.591504020000002</v>
      </c>
      <c r="K64" s="53">
        <f t="shared" si="52"/>
        <v>22.004047719999999</v>
      </c>
      <c r="L64" s="53">
        <f t="shared" si="52"/>
        <v>38.108746599999996</v>
      </c>
      <c r="M64" s="53">
        <f t="shared" si="52"/>
        <v>103.12902818000001</v>
      </c>
      <c r="N64" s="54">
        <f t="shared" si="52"/>
        <v>178.3737428</v>
      </c>
      <c r="P64" s="52">
        <v>60</v>
      </c>
      <c r="Q64" s="53">
        <v>1.6424174</v>
      </c>
      <c r="R64" s="53">
        <v>2.2843618000000001</v>
      </c>
      <c r="S64" s="53">
        <v>4.6735856</v>
      </c>
      <c r="T64" s="54">
        <v>6.9753957</v>
      </c>
      <c r="U64" s="53">
        <v>6.8696942999999999</v>
      </c>
      <c r="V64" s="53">
        <v>11.1118142</v>
      </c>
      <c r="W64" s="53">
        <v>26.321237400000001</v>
      </c>
      <c r="X64" s="54">
        <v>41.348990700000002</v>
      </c>
      <c r="Y64" s="53">
        <v>22.7915849</v>
      </c>
      <c r="Z64" s="53">
        <v>38.5662004</v>
      </c>
      <c r="AA64" s="53">
        <v>106.29118389999999</v>
      </c>
      <c r="AB64" s="54">
        <v>179.62770069999999</v>
      </c>
      <c r="AD64" s="52">
        <v>60</v>
      </c>
      <c r="AE64" s="53">
        <v>2.8674073999999998</v>
      </c>
      <c r="AF64" s="53">
        <v>3.3480360999999998</v>
      </c>
      <c r="AG64" s="53">
        <v>5.8339455999999998</v>
      </c>
      <c r="AH64" s="54">
        <v>8.3635751999999997</v>
      </c>
      <c r="AI64" s="53">
        <v>5.8593745000000004</v>
      </c>
      <c r="AJ64" s="53">
        <v>8.6876353999999996</v>
      </c>
      <c r="AK64" s="53">
        <v>21.346647399999998</v>
      </c>
      <c r="AL64" s="54">
        <v>37.875342199999999</v>
      </c>
      <c r="AM64" s="53">
        <v>21.168415199999998</v>
      </c>
      <c r="AN64" s="53">
        <v>38.595338699999999</v>
      </c>
      <c r="AO64" s="53">
        <v>108.25801540000001</v>
      </c>
      <c r="AP64" s="54">
        <v>186.77285119999999</v>
      </c>
      <c r="AR64" s="52">
        <v>60</v>
      </c>
      <c r="AS64" s="53">
        <v>1.4214998999999999</v>
      </c>
      <c r="AT64" s="53">
        <v>1.9640359000000001</v>
      </c>
      <c r="AU64" s="53">
        <v>4.1625655999999998</v>
      </c>
      <c r="AV64" s="54">
        <v>6.5395370000000002</v>
      </c>
      <c r="AW64" s="53">
        <v>5.7936902000000003</v>
      </c>
      <c r="AX64" s="53">
        <v>9.1523020000000006</v>
      </c>
      <c r="AY64" s="53">
        <v>23.321744200000001</v>
      </c>
      <c r="AZ64" s="54">
        <v>40.134985</v>
      </c>
      <c r="BA64" s="53">
        <v>22.145285999999999</v>
      </c>
      <c r="BB64" s="53">
        <v>38.407679399999999</v>
      </c>
      <c r="BC64" s="53">
        <v>103.66194969999999</v>
      </c>
      <c r="BD64" s="54">
        <v>175.41045969999999</v>
      </c>
      <c r="BF64" s="52">
        <v>60</v>
      </c>
      <c r="BG64" s="53">
        <v>1.519485</v>
      </c>
      <c r="BH64" s="53">
        <v>2.1552620999999998</v>
      </c>
      <c r="BI64" s="53">
        <v>4.1138873</v>
      </c>
      <c r="BJ64" s="54">
        <v>7.1072626999999997</v>
      </c>
      <c r="BK64" s="53">
        <v>6.9965367000000001</v>
      </c>
      <c r="BL64" s="53">
        <v>11.2865082</v>
      </c>
      <c r="BM64" s="53">
        <v>26.985553400000001</v>
      </c>
      <c r="BN64" s="54">
        <v>47.7766333</v>
      </c>
      <c r="BO64" s="53">
        <v>22.229139700000001</v>
      </c>
      <c r="BP64" s="53">
        <v>37.772266799999997</v>
      </c>
      <c r="BQ64" s="53">
        <v>97.9622837</v>
      </c>
      <c r="BR64" s="54">
        <v>170.08875029999999</v>
      </c>
      <c r="BT64" s="52">
        <v>60</v>
      </c>
      <c r="BU64" s="53">
        <v>1.8411786000000001</v>
      </c>
      <c r="BV64" s="53">
        <v>2.4756871999999999</v>
      </c>
      <c r="BW64" s="53">
        <v>4.6353046999999998</v>
      </c>
      <c r="BX64" s="54">
        <v>7.3967697000000001</v>
      </c>
      <c r="BY64" s="53">
        <v>5.9416719000000002</v>
      </c>
      <c r="BZ64" s="53">
        <v>9.6560626999999997</v>
      </c>
      <c r="CA64" s="53">
        <v>24.736683500000002</v>
      </c>
      <c r="CB64" s="54">
        <v>40.821568900000003</v>
      </c>
      <c r="CC64" s="53">
        <v>21.685812800000001</v>
      </c>
      <c r="CD64" s="53">
        <v>37.202247700000001</v>
      </c>
      <c r="CE64" s="53">
        <v>99.471708199999995</v>
      </c>
      <c r="CF64" s="54">
        <v>179.9689521</v>
      </c>
    </row>
    <row r="65" spans="1:84" ht="12.75" customHeight="1">
      <c r="A65" s="40"/>
      <c r="B65" s="52">
        <v>61</v>
      </c>
      <c r="C65" s="53">
        <f t="shared" si="49"/>
        <v>1.38249946</v>
      </c>
      <c r="D65" s="53">
        <f t="shared" si="50"/>
        <v>1.86943832</v>
      </c>
      <c r="E65" s="53">
        <f t="shared" si="52"/>
        <v>4.0561579800000001</v>
      </c>
      <c r="F65" s="54">
        <f t="shared" si="52"/>
        <v>7.0848546400000005</v>
      </c>
      <c r="G65" s="53">
        <f t="shared" si="52"/>
        <v>5.3031216200000006</v>
      </c>
      <c r="H65" s="53">
        <f t="shared" si="52"/>
        <v>9.2803442399999998</v>
      </c>
      <c r="I65" s="53">
        <f t="shared" si="52"/>
        <v>24.52425384</v>
      </c>
      <c r="J65" s="54">
        <f t="shared" si="52"/>
        <v>43.852507299999999</v>
      </c>
      <c r="K65" s="53">
        <f t="shared" si="52"/>
        <v>19.66646948</v>
      </c>
      <c r="L65" s="53">
        <f t="shared" si="52"/>
        <v>36.402415240000003</v>
      </c>
      <c r="M65" s="53">
        <f t="shared" si="52"/>
        <v>101.51915492000001</v>
      </c>
      <c r="N65" s="54">
        <f t="shared" si="52"/>
        <v>191.41303992000002</v>
      </c>
      <c r="P65" s="52">
        <v>61</v>
      </c>
      <c r="Q65" s="53">
        <v>1.3486647</v>
      </c>
      <c r="R65" s="53">
        <v>1.8477275</v>
      </c>
      <c r="S65" s="53">
        <v>4.3556439999999998</v>
      </c>
      <c r="T65" s="54">
        <v>8.6270696000000004</v>
      </c>
      <c r="U65" s="53">
        <v>4.8428303000000001</v>
      </c>
      <c r="V65" s="53">
        <v>8.2093760000000007</v>
      </c>
      <c r="W65" s="53">
        <v>20.6820308</v>
      </c>
      <c r="X65" s="54">
        <v>38.381623599999998</v>
      </c>
      <c r="Y65" s="53">
        <v>19.881480700000001</v>
      </c>
      <c r="Z65" s="53">
        <v>35.217384000000003</v>
      </c>
      <c r="AA65" s="53">
        <v>101.8858949</v>
      </c>
      <c r="AB65" s="54">
        <v>183.53083609999999</v>
      </c>
      <c r="AD65" s="52">
        <v>61</v>
      </c>
      <c r="AE65" s="53">
        <v>1.1765626</v>
      </c>
      <c r="AF65" s="53">
        <v>1.6835092</v>
      </c>
      <c r="AG65" s="53">
        <v>4.4725191999999998</v>
      </c>
      <c r="AH65" s="54">
        <v>7.1533233000000003</v>
      </c>
      <c r="AI65" s="53">
        <v>5.3709448999999996</v>
      </c>
      <c r="AJ65" s="53">
        <v>8.4460943999999998</v>
      </c>
      <c r="AK65" s="53">
        <v>24.071196100000002</v>
      </c>
      <c r="AL65" s="54">
        <v>42.0410015</v>
      </c>
      <c r="AM65" s="53">
        <v>20.9316265</v>
      </c>
      <c r="AN65" s="53">
        <v>36.809778600000001</v>
      </c>
      <c r="AO65" s="53">
        <v>104.2486461</v>
      </c>
      <c r="AP65" s="54">
        <v>198.29740279999999</v>
      </c>
      <c r="AR65" s="52">
        <v>61</v>
      </c>
      <c r="AS65" s="53">
        <v>1.8044203000000001</v>
      </c>
      <c r="AT65" s="53">
        <v>2.2172957000000002</v>
      </c>
      <c r="AU65" s="53">
        <v>4.4627749999999997</v>
      </c>
      <c r="AV65" s="54">
        <v>7.0107058000000002</v>
      </c>
      <c r="AW65" s="53">
        <v>5.7696035999999999</v>
      </c>
      <c r="AX65" s="53">
        <v>9.6276071000000005</v>
      </c>
      <c r="AY65" s="53">
        <v>26.547903399999999</v>
      </c>
      <c r="AZ65" s="54">
        <v>47.052670900000003</v>
      </c>
      <c r="BA65" s="53">
        <v>19.126717200000002</v>
      </c>
      <c r="BB65" s="53">
        <v>31.935681200000001</v>
      </c>
      <c r="BC65" s="53">
        <v>89.601848000000004</v>
      </c>
      <c r="BD65" s="54">
        <v>174.35377399999999</v>
      </c>
      <c r="BF65" s="52">
        <v>61</v>
      </c>
      <c r="BG65" s="53">
        <v>1.2372825999999999</v>
      </c>
      <c r="BH65" s="53">
        <v>1.8125373</v>
      </c>
      <c r="BI65" s="53">
        <v>3.6786443000000002</v>
      </c>
      <c r="BJ65" s="54">
        <v>5.9579195</v>
      </c>
      <c r="BK65" s="53">
        <v>5.4340232999999998</v>
      </c>
      <c r="BL65" s="53">
        <v>10.259737700000001</v>
      </c>
      <c r="BM65" s="53">
        <v>26.498959200000002</v>
      </c>
      <c r="BN65" s="54">
        <v>47.381374999999998</v>
      </c>
      <c r="BO65" s="53">
        <v>19.4272548</v>
      </c>
      <c r="BP65" s="53">
        <v>41.4082577</v>
      </c>
      <c r="BQ65" s="53">
        <v>109.3039514</v>
      </c>
      <c r="BR65" s="54">
        <v>202.11739249999999</v>
      </c>
      <c r="BT65" s="52">
        <v>61</v>
      </c>
      <c r="BU65" s="53">
        <v>1.3455671</v>
      </c>
      <c r="BV65" s="53">
        <v>1.7861218999999999</v>
      </c>
      <c r="BW65" s="53">
        <v>3.3112073999999998</v>
      </c>
      <c r="BX65" s="54">
        <v>6.6752549999999999</v>
      </c>
      <c r="BY65" s="53">
        <v>5.0982060000000002</v>
      </c>
      <c r="BZ65" s="53">
        <v>9.8589059999999993</v>
      </c>
      <c r="CA65" s="53">
        <v>24.821179699999998</v>
      </c>
      <c r="CB65" s="54">
        <v>44.405865499999997</v>
      </c>
      <c r="CC65" s="53">
        <v>18.965268200000001</v>
      </c>
      <c r="CD65" s="53">
        <v>36.640974700000001</v>
      </c>
      <c r="CE65" s="53">
        <v>102.55543419999999</v>
      </c>
      <c r="CF65" s="54">
        <v>198.76579419999999</v>
      </c>
    </row>
    <row r="66" spans="1:84" ht="12.75" customHeight="1">
      <c r="A66" s="40"/>
      <c r="B66" s="52">
        <v>62</v>
      </c>
      <c r="C66" s="53">
        <f t="shared" si="49"/>
        <v>1.4086043199999998</v>
      </c>
      <c r="D66" s="53">
        <f t="shared" si="50"/>
        <v>1.90745604</v>
      </c>
      <c r="E66" s="53">
        <f t="shared" si="52"/>
        <v>4.0880944400000008</v>
      </c>
      <c r="F66" s="54">
        <f t="shared" si="52"/>
        <v>7.6347311800000002</v>
      </c>
      <c r="G66" s="53">
        <f t="shared" si="52"/>
        <v>5.2296226000000008</v>
      </c>
      <c r="H66" s="53">
        <f t="shared" si="52"/>
        <v>9.3401236799999996</v>
      </c>
      <c r="I66" s="53">
        <f t="shared" si="52"/>
        <v>24.212988359999997</v>
      </c>
      <c r="J66" s="54">
        <f t="shared" si="52"/>
        <v>41.698345900000007</v>
      </c>
      <c r="K66" s="53">
        <f t="shared" si="52"/>
        <v>18.693488420000001</v>
      </c>
      <c r="L66" s="53">
        <f t="shared" si="52"/>
        <v>35.97333098</v>
      </c>
      <c r="M66" s="53">
        <f t="shared" si="52"/>
        <v>107.5242745</v>
      </c>
      <c r="N66" s="54">
        <f t="shared" si="52"/>
        <v>188.09121116</v>
      </c>
      <c r="P66" s="52">
        <v>62</v>
      </c>
      <c r="Q66" s="53">
        <v>1.381473</v>
      </c>
      <c r="R66" s="53">
        <v>1.8869054000000001</v>
      </c>
      <c r="S66" s="53">
        <v>4.0395649999999996</v>
      </c>
      <c r="T66" s="54">
        <v>8.0241941000000008</v>
      </c>
      <c r="U66" s="53">
        <v>5.5001011999999996</v>
      </c>
      <c r="V66" s="53">
        <v>9.8600765999999993</v>
      </c>
      <c r="W66" s="53">
        <v>25.807561199999999</v>
      </c>
      <c r="X66" s="54">
        <v>43.590463800000002</v>
      </c>
      <c r="Y66" s="53">
        <v>18.5954795</v>
      </c>
      <c r="Z66" s="53">
        <v>35.522968400000003</v>
      </c>
      <c r="AA66" s="53">
        <v>105.2655901</v>
      </c>
      <c r="AB66" s="54">
        <v>178.2181564</v>
      </c>
      <c r="AD66" s="52">
        <v>62</v>
      </c>
      <c r="AE66" s="53">
        <v>1.3300288</v>
      </c>
      <c r="AF66" s="53">
        <v>1.8573734</v>
      </c>
      <c r="AG66" s="53">
        <v>4.1409912999999996</v>
      </c>
      <c r="AH66" s="54">
        <v>7.5395006000000002</v>
      </c>
      <c r="AI66" s="53">
        <v>4.9259779999999997</v>
      </c>
      <c r="AJ66" s="53">
        <v>9.0632856000000004</v>
      </c>
      <c r="AK66" s="53">
        <v>22.944879799999999</v>
      </c>
      <c r="AL66" s="54">
        <v>38.6058448</v>
      </c>
      <c r="AM66" s="53">
        <v>19.818312899999999</v>
      </c>
      <c r="AN66" s="53">
        <v>35.768385899999998</v>
      </c>
      <c r="AO66" s="53">
        <v>92.820252199999999</v>
      </c>
      <c r="AP66" s="54">
        <v>180.9743939</v>
      </c>
      <c r="AR66" s="52">
        <v>62</v>
      </c>
      <c r="AS66" s="53">
        <v>1.452501</v>
      </c>
      <c r="AT66" s="53">
        <v>1.9404733999999999</v>
      </c>
      <c r="AU66" s="53">
        <v>3.9016886</v>
      </c>
      <c r="AV66" s="54">
        <v>6.8012582000000004</v>
      </c>
      <c r="AW66" s="53">
        <v>5.2221074999999999</v>
      </c>
      <c r="AX66" s="53">
        <v>8.8966884999999998</v>
      </c>
      <c r="AY66" s="53">
        <v>25.004871000000001</v>
      </c>
      <c r="AZ66" s="54">
        <v>44.820549200000002</v>
      </c>
      <c r="BA66" s="53">
        <v>20.5047499</v>
      </c>
      <c r="BB66" s="53">
        <v>37.611539399999998</v>
      </c>
      <c r="BC66" s="53">
        <v>119.16372800000001</v>
      </c>
      <c r="BD66" s="54">
        <v>205.63593610000001</v>
      </c>
      <c r="BF66" s="52">
        <v>62</v>
      </c>
      <c r="BG66" s="53">
        <v>1.5438802</v>
      </c>
      <c r="BH66" s="53">
        <v>1.9918958</v>
      </c>
      <c r="BI66" s="53">
        <v>4.5164891000000003</v>
      </c>
      <c r="BJ66" s="54">
        <v>8.1197146</v>
      </c>
      <c r="BK66" s="53">
        <v>5.4391312000000003</v>
      </c>
      <c r="BL66" s="53">
        <v>9.6901828999999999</v>
      </c>
      <c r="BM66" s="53">
        <v>24.402666499999999</v>
      </c>
      <c r="BN66" s="54">
        <v>41.188281099999998</v>
      </c>
      <c r="BO66" s="53">
        <v>16.575004</v>
      </c>
      <c r="BP66" s="53">
        <v>33.102074100000003</v>
      </c>
      <c r="BQ66" s="53">
        <v>109.1208058</v>
      </c>
      <c r="BR66" s="54">
        <v>179.8498348</v>
      </c>
      <c r="BT66" s="52">
        <v>62</v>
      </c>
      <c r="BU66" s="53">
        <v>1.3351386000000001</v>
      </c>
      <c r="BV66" s="53">
        <v>1.8606322</v>
      </c>
      <c r="BW66" s="53">
        <v>3.8417382</v>
      </c>
      <c r="BX66" s="54">
        <v>7.6889884000000004</v>
      </c>
      <c r="BY66" s="53">
        <v>5.0607951</v>
      </c>
      <c r="BZ66" s="53">
        <v>9.1903848000000004</v>
      </c>
      <c r="CA66" s="53">
        <v>22.904963299999999</v>
      </c>
      <c r="CB66" s="54">
        <v>40.286590599999997</v>
      </c>
      <c r="CC66" s="53">
        <v>17.973895800000001</v>
      </c>
      <c r="CD66" s="53">
        <v>37.861687099999997</v>
      </c>
      <c r="CE66" s="53">
        <v>111.25099640000001</v>
      </c>
      <c r="CF66" s="54">
        <v>195.7777346</v>
      </c>
    </row>
    <row r="67" spans="1:84" ht="12.75" customHeight="1">
      <c r="A67" s="40"/>
      <c r="B67" s="52">
        <v>63</v>
      </c>
      <c r="C67" s="53">
        <f t="shared" si="49"/>
        <v>1.5276837400000001</v>
      </c>
      <c r="D67" s="53">
        <f t="shared" si="50"/>
        <v>2.1711014799999999</v>
      </c>
      <c r="E67" s="53">
        <f t="shared" si="52"/>
        <v>4.5289909000000002</v>
      </c>
      <c r="F67" s="54">
        <f t="shared" si="52"/>
        <v>7.2860803799999996</v>
      </c>
      <c r="G67" s="53">
        <f t="shared" si="52"/>
        <v>4.75704774</v>
      </c>
      <c r="H67" s="53">
        <f t="shared" si="52"/>
        <v>8.4586435999999985</v>
      </c>
      <c r="I67" s="53">
        <f t="shared" si="52"/>
        <v>21.471230860000002</v>
      </c>
      <c r="J67" s="54">
        <f t="shared" si="52"/>
        <v>38.040494340000002</v>
      </c>
      <c r="K67" s="53">
        <f t="shared" si="52"/>
        <v>17.27672664</v>
      </c>
      <c r="L67" s="53">
        <f t="shared" si="52"/>
        <v>34.644996120000002</v>
      </c>
      <c r="M67" s="53">
        <f t="shared" si="52"/>
        <v>96.182938500000006</v>
      </c>
      <c r="N67" s="54">
        <f t="shared" si="52"/>
        <v>177.16442728000001</v>
      </c>
      <c r="P67" s="52">
        <v>63</v>
      </c>
      <c r="Q67" s="53">
        <v>1.6221186999999999</v>
      </c>
      <c r="R67" s="53">
        <v>2.3525165000000001</v>
      </c>
      <c r="S67" s="53">
        <v>5.3230974</v>
      </c>
      <c r="T67" s="54">
        <v>8.1020587000000006</v>
      </c>
      <c r="U67" s="53">
        <v>4.6874653000000004</v>
      </c>
      <c r="V67" s="53">
        <v>8.2867338999999998</v>
      </c>
      <c r="W67" s="53">
        <v>20.3300707</v>
      </c>
      <c r="X67" s="54">
        <v>37.062873000000003</v>
      </c>
      <c r="Y67" s="53">
        <v>17.267424200000001</v>
      </c>
      <c r="Z67" s="53">
        <v>36.683818700000003</v>
      </c>
      <c r="AA67" s="53">
        <v>100.2910517</v>
      </c>
      <c r="AB67" s="54">
        <v>179.77674809999999</v>
      </c>
      <c r="AD67" s="52">
        <v>63</v>
      </c>
      <c r="AE67" s="53">
        <v>1.6662816</v>
      </c>
      <c r="AF67" s="53">
        <v>2.2253842000000001</v>
      </c>
      <c r="AG67" s="53">
        <v>4.8659762000000004</v>
      </c>
      <c r="AH67" s="54">
        <v>8.5213412999999996</v>
      </c>
      <c r="AI67" s="53">
        <v>4.6470981</v>
      </c>
      <c r="AJ67" s="53">
        <v>8.2268796000000002</v>
      </c>
      <c r="AK67" s="53">
        <v>21.6830538</v>
      </c>
      <c r="AL67" s="54">
        <v>37.1737106</v>
      </c>
      <c r="AM67" s="53">
        <v>19.186531800000001</v>
      </c>
      <c r="AN67" s="53">
        <v>38.934513699999997</v>
      </c>
      <c r="AO67" s="53">
        <v>108.5147872</v>
      </c>
      <c r="AP67" s="54">
        <v>190.5034173</v>
      </c>
      <c r="AR67" s="52">
        <v>63</v>
      </c>
      <c r="AS67" s="53">
        <v>1.4728341</v>
      </c>
      <c r="AT67" s="53">
        <v>2.0245193000000001</v>
      </c>
      <c r="AU67" s="53">
        <v>4.0006770999999999</v>
      </c>
      <c r="AV67" s="54">
        <v>6.4558445000000004</v>
      </c>
      <c r="AW67" s="53">
        <v>4.9098230999999997</v>
      </c>
      <c r="AX67" s="53">
        <v>8.9987682000000007</v>
      </c>
      <c r="AY67" s="53">
        <v>23.189103299999999</v>
      </c>
      <c r="AZ67" s="54">
        <v>40.013244700000001</v>
      </c>
      <c r="BA67" s="53">
        <v>17.409596100000002</v>
      </c>
      <c r="BB67" s="53">
        <v>36.426625100000003</v>
      </c>
      <c r="BC67" s="53">
        <v>102.213712</v>
      </c>
      <c r="BD67" s="54">
        <v>187.2329541</v>
      </c>
      <c r="BF67" s="52">
        <v>63</v>
      </c>
      <c r="BG67" s="53">
        <v>1.3675659</v>
      </c>
      <c r="BH67" s="53">
        <v>2.0964075000000002</v>
      </c>
      <c r="BI67" s="53">
        <v>4.1912262</v>
      </c>
      <c r="BJ67" s="54">
        <v>6.7343242999999999</v>
      </c>
      <c r="BK67" s="53">
        <v>4.7232552999999999</v>
      </c>
      <c r="BL67" s="53">
        <v>8.1764048000000003</v>
      </c>
      <c r="BM67" s="53">
        <v>21.231372700000001</v>
      </c>
      <c r="BN67" s="54">
        <v>37.972616899999998</v>
      </c>
      <c r="BO67" s="53">
        <v>15.5602147</v>
      </c>
      <c r="BP67" s="53">
        <v>29.294394100000002</v>
      </c>
      <c r="BQ67" s="53">
        <v>79.211229000000003</v>
      </c>
      <c r="BR67" s="54">
        <v>154.77413300000001</v>
      </c>
      <c r="BT67" s="52">
        <v>63</v>
      </c>
      <c r="BU67" s="53">
        <v>1.5096183999999999</v>
      </c>
      <c r="BV67" s="53">
        <v>2.1566798999999999</v>
      </c>
      <c r="BW67" s="53">
        <v>4.2639775999999996</v>
      </c>
      <c r="BX67" s="54">
        <v>6.6168331</v>
      </c>
      <c r="BY67" s="53">
        <v>4.8175968999999998</v>
      </c>
      <c r="BZ67" s="53">
        <v>8.6044315000000005</v>
      </c>
      <c r="CA67" s="53">
        <v>20.922553799999999</v>
      </c>
      <c r="CB67" s="54">
        <v>37.980026500000001</v>
      </c>
      <c r="CC67" s="53">
        <v>16.959866399999999</v>
      </c>
      <c r="CD67" s="53">
        <v>31.885629000000002</v>
      </c>
      <c r="CE67" s="53">
        <v>90.683912599999999</v>
      </c>
      <c r="CF67" s="54">
        <v>173.53488390000001</v>
      </c>
    </row>
    <row r="68" spans="1:84" ht="12.75" customHeight="1">
      <c r="A68" s="40"/>
      <c r="B68" s="52">
        <v>64</v>
      </c>
      <c r="C68" s="53">
        <f t="shared" si="49"/>
        <v>1.6269975199999998</v>
      </c>
      <c r="D68" s="53">
        <f t="shared" si="50"/>
        <v>2.2918472800000003</v>
      </c>
      <c r="E68" s="53">
        <f t="shared" si="52"/>
        <v>4.63717004</v>
      </c>
      <c r="F68" s="54">
        <f t="shared" si="52"/>
        <v>7.2080731</v>
      </c>
      <c r="G68" s="53">
        <f t="shared" si="52"/>
        <v>5.7973698000000002</v>
      </c>
      <c r="H68" s="53">
        <f t="shared" si="52"/>
        <v>9.8808500600000002</v>
      </c>
      <c r="I68" s="53">
        <f t="shared" si="52"/>
        <v>25.332745820000003</v>
      </c>
      <c r="J68" s="54">
        <f t="shared" si="52"/>
        <v>45.376387739999998</v>
      </c>
      <c r="K68" s="53">
        <f t="shared" si="52"/>
        <v>20.336118139999996</v>
      </c>
      <c r="L68" s="53">
        <f t="shared" si="52"/>
        <v>38.984424239999996</v>
      </c>
      <c r="M68" s="53">
        <f t="shared" si="52"/>
        <v>110.30365856</v>
      </c>
      <c r="N68" s="54">
        <f t="shared" si="52"/>
        <v>198.73552962000002</v>
      </c>
      <c r="P68" s="52">
        <v>64</v>
      </c>
      <c r="Q68" s="53">
        <v>1.5654988999999999</v>
      </c>
      <c r="R68" s="53">
        <v>2.0283139000000001</v>
      </c>
      <c r="S68" s="53">
        <v>3.9509685999999999</v>
      </c>
      <c r="T68" s="54">
        <v>6.5698793999999996</v>
      </c>
      <c r="U68" s="53">
        <v>5.8620717999999998</v>
      </c>
      <c r="V68" s="53">
        <v>10.2249783</v>
      </c>
      <c r="W68" s="53">
        <v>24.862179600000001</v>
      </c>
      <c r="X68" s="54">
        <v>46.278163499999998</v>
      </c>
      <c r="Y68" s="53">
        <v>20.145721500000001</v>
      </c>
      <c r="Z68" s="53">
        <v>36.998783899999999</v>
      </c>
      <c r="AA68" s="53">
        <v>108.6842601</v>
      </c>
      <c r="AB68" s="54">
        <v>201.2474283</v>
      </c>
      <c r="AD68" s="52">
        <v>64</v>
      </c>
      <c r="AE68" s="53">
        <v>1.8291576000000001</v>
      </c>
      <c r="AF68" s="53">
        <v>2.3995956999999999</v>
      </c>
      <c r="AG68" s="53">
        <v>4.9258207000000001</v>
      </c>
      <c r="AH68" s="54">
        <v>7.5445443000000001</v>
      </c>
      <c r="AI68" s="53">
        <v>5.8158628999999999</v>
      </c>
      <c r="AJ68" s="53">
        <v>9.7994637999999998</v>
      </c>
      <c r="AK68" s="53">
        <v>25.284838100000002</v>
      </c>
      <c r="AL68" s="54">
        <v>45.8287209</v>
      </c>
      <c r="AM68" s="53">
        <v>20.6094154</v>
      </c>
      <c r="AN68" s="53">
        <v>39.818872200000001</v>
      </c>
      <c r="AO68" s="53">
        <v>122.3481149</v>
      </c>
      <c r="AP68" s="54">
        <v>208.3370056</v>
      </c>
      <c r="AR68" s="52">
        <v>64</v>
      </c>
      <c r="AS68" s="53">
        <v>1.5882253</v>
      </c>
      <c r="AT68" s="53">
        <v>2.8311299000000001</v>
      </c>
      <c r="AU68" s="53">
        <v>5.6591716999999999</v>
      </c>
      <c r="AV68" s="54">
        <v>8.3180870000000002</v>
      </c>
      <c r="AW68" s="53">
        <v>5.6550250999999996</v>
      </c>
      <c r="AX68" s="53">
        <v>8.7576140999999996</v>
      </c>
      <c r="AY68" s="53">
        <v>25.911214099999999</v>
      </c>
      <c r="AZ68" s="54">
        <v>43.837974600000003</v>
      </c>
      <c r="BA68" s="53">
        <v>20.327853399999999</v>
      </c>
      <c r="BB68" s="53">
        <v>40.292154400000001</v>
      </c>
      <c r="BC68" s="53">
        <v>106.5423038</v>
      </c>
      <c r="BD68" s="54">
        <v>205.7678464</v>
      </c>
      <c r="BF68" s="52">
        <v>64</v>
      </c>
      <c r="BG68" s="53">
        <v>1.4018971</v>
      </c>
      <c r="BH68" s="53">
        <v>1.8632660999999999</v>
      </c>
      <c r="BI68" s="53">
        <v>3.9495729000000002</v>
      </c>
      <c r="BJ68" s="54">
        <v>6.4561244000000002</v>
      </c>
      <c r="BK68" s="53">
        <v>5.6345077000000003</v>
      </c>
      <c r="BL68" s="53">
        <v>10.414380299999999</v>
      </c>
      <c r="BM68" s="53">
        <v>26.943972200000001</v>
      </c>
      <c r="BN68" s="54">
        <v>46.147117299999998</v>
      </c>
      <c r="BO68" s="53">
        <v>19.869959399999999</v>
      </c>
      <c r="BP68" s="53">
        <v>36.960382899999999</v>
      </c>
      <c r="BQ68" s="53">
        <v>98.730491400000005</v>
      </c>
      <c r="BR68" s="54">
        <v>180.6304379</v>
      </c>
      <c r="BT68" s="52">
        <v>64</v>
      </c>
      <c r="BU68" s="53">
        <v>1.7502087</v>
      </c>
      <c r="BV68" s="53">
        <v>2.3369308000000002</v>
      </c>
      <c r="BW68" s="53">
        <v>4.7003162999999999</v>
      </c>
      <c r="BX68" s="54">
        <v>7.1517303999999999</v>
      </c>
      <c r="BY68" s="53">
        <v>6.0193814999999997</v>
      </c>
      <c r="BZ68" s="53">
        <v>10.2078138</v>
      </c>
      <c r="CA68" s="53">
        <v>23.661525099999999</v>
      </c>
      <c r="CB68" s="54">
        <v>44.7899624</v>
      </c>
      <c r="CC68" s="53">
        <v>20.727640999999998</v>
      </c>
      <c r="CD68" s="53">
        <v>40.851927799999999</v>
      </c>
      <c r="CE68" s="53">
        <v>115.21312260000001</v>
      </c>
      <c r="CF68" s="54">
        <v>197.69492990000001</v>
      </c>
    </row>
    <row r="69" spans="1:84" ht="12.75" customHeight="1">
      <c r="A69" s="40"/>
      <c r="B69" s="52">
        <v>65</v>
      </c>
      <c r="C69" s="53">
        <f t="shared" ref="C69:C100" si="53">AVERAGE(Q69,AE69,AS69,BG69,BU69)</f>
        <v>1.72330188</v>
      </c>
      <c r="D69" s="53">
        <f t="shared" ref="D69:D100" si="54">AVERAGE(R69,AF69,AT69,BH69,BV69)</f>
        <v>2.4042641200000001</v>
      </c>
      <c r="E69" s="53">
        <f t="shared" ref="E69:N84" si="55">AVERAGE(S69,AG69,AU69,BI69,BW69)</f>
        <v>5.0819277999999999</v>
      </c>
      <c r="F69" s="54">
        <f t="shared" si="55"/>
        <v>8.0999739999999996</v>
      </c>
      <c r="G69" s="53">
        <f t="shared" si="55"/>
        <v>5.4421925200000008</v>
      </c>
      <c r="H69" s="53">
        <f t="shared" si="55"/>
        <v>9.157638819999999</v>
      </c>
      <c r="I69" s="53">
        <f t="shared" si="55"/>
        <v>23.08540202</v>
      </c>
      <c r="J69" s="54">
        <f t="shared" si="55"/>
        <v>41.61476468</v>
      </c>
      <c r="K69" s="53">
        <f t="shared" si="55"/>
        <v>20.305609479999998</v>
      </c>
      <c r="L69" s="53">
        <f t="shared" si="55"/>
        <v>37.377761980000002</v>
      </c>
      <c r="M69" s="53">
        <f t="shared" si="55"/>
        <v>102.65123817999999</v>
      </c>
      <c r="N69" s="54">
        <f t="shared" si="55"/>
        <v>184.93741016000001</v>
      </c>
      <c r="P69" s="52">
        <v>65</v>
      </c>
      <c r="Q69" s="53">
        <v>1.8675974</v>
      </c>
      <c r="R69" s="53">
        <v>2.8819952999999998</v>
      </c>
      <c r="S69" s="53">
        <v>5.2556048000000004</v>
      </c>
      <c r="T69" s="54">
        <v>7.8723988</v>
      </c>
      <c r="U69" s="53">
        <v>5.1932476999999997</v>
      </c>
      <c r="V69" s="53">
        <v>8.4263477000000009</v>
      </c>
      <c r="W69" s="53">
        <v>22.497109200000001</v>
      </c>
      <c r="X69" s="54">
        <v>40.786945799999998</v>
      </c>
      <c r="Y69" s="53">
        <v>18.836917499999998</v>
      </c>
      <c r="Z69" s="53">
        <v>32.230330600000002</v>
      </c>
      <c r="AA69" s="53">
        <v>98.381101200000003</v>
      </c>
      <c r="AB69" s="54">
        <v>185.4643738</v>
      </c>
      <c r="AD69" s="52">
        <v>65</v>
      </c>
      <c r="AE69" s="53">
        <v>1.6859736999999999</v>
      </c>
      <c r="AF69" s="53">
        <v>2.4335696000000002</v>
      </c>
      <c r="AG69" s="53">
        <v>5.8502443</v>
      </c>
      <c r="AH69" s="54">
        <v>8.1613579000000005</v>
      </c>
      <c r="AI69" s="53">
        <v>5.0395310000000002</v>
      </c>
      <c r="AJ69" s="53">
        <v>8.8455384000000006</v>
      </c>
      <c r="AK69" s="53">
        <v>21.113051200000001</v>
      </c>
      <c r="AL69" s="54">
        <v>37.708730000000003</v>
      </c>
      <c r="AM69" s="53">
        <v>21.228297099999999</v>
      </c>
      <c r="AN69" s="53">
        <v>36.380887199999997</v>
      </c>
      <c r="AO69" s="53">
        <v>98.023769700000003</v>
      </c>
      <c r="AP69" s="54">
        <v>177.89915780000001</v>
      </c>
      <c r="AR69" s="52">
        <v>65</v>
      </c>
      <c r="AS69" s="53">
        <v>1.7226831</v>
      </c>
      <c r="AT69" s="53">
        <v>2.4454904000000002</v>
      </c>
      <c r="AU69" s="53">
        <v>4.8120627000000002</v>
      </c>
      <c r="AV69" s="54">
        <v>8.0618707000000001</v>
      </c>
      <c r="AW69" s="53">
        <v>5.3281397000000004</v>
      </c>
      <c r="AX69" s="53">
        <v>9.2430275000000002</v>
      </c>
      <c r="AY69" s="53">
        <v>21.963654500000001</v>
      </c>
      <c r="AZ69" s="54">
        <v>40.455576000000001</v>
      </c>
      <c r="BA69" s="53">
        <v>21.530816900000001</v>
      </c>
      <c r="BB69" s="53">
        <v>43.261943000000002</v>
      </c>
      <c r="BC69" s="53">
        <v>110.3907256</v>
      </c>
      <c r="BD69" s="54">
        <v>199.3100623</v>
      </c>
      <c r="BF69" s="52">
        <v>65</v>
      </c>
      <c r="BG69" s="53">
        <v>1.5262279999999999</v>
      </c>
      <c r="BH69" s="53">
        <v>1.9914491000000001</v>
      </c>
      <c r="BI69" s="53">
        <v>4.0161125999999996</v>
      </c>
      <c r="BJ69" s="54">
        <v>6.7407801000000003</v>
      </c>
      <c r="BK69" s="53">
        <v>5.9798127000000001</v>
      </c>
      <c r="BL69" s="53">
        <v>9.5960911000000007</v>
      </c>
      <c r="BM69" s="53">
        <v>24.8087689</v>
      </c>
      <c r="BN69" s="54">
        <v>43.708936700000002</v>
      </c>
      <c r="BO69" s="53">
        <v>19.835311999999998</v>
      </c>
      <c r="BP69" s="53">
        <v>36.117145299999997</v>
      </c>
      <c r="BQ69" s="53">
        <v>98.277727100000007</v>
      </c>
      <c r="BR69" s="54">
        <v>173.0456102</v>
      </c>
      <c r="BT69" s="52">
        <v>65</v>
      </c>
      <c r="BU69" s="53">
        <v>1.8140272</v>
      </c>
      <c r="BV69" s="53">
        <v>2.2688161999999998</v>
      </c>
      <c r="BW69" s="53">
        <v>5.4756146000000001</v>
      </c>
      <c r="BX69" s="54">
        <v>9.6634624999999996</v>
      </c>
      <c r="BY69" s="53">
        <v>5.6702314999999999</v>
      </c>
      <c r="BZ69" s="53">
        <v>9.6771893999999996</v>
      </c>
      <c r="CA69" s="53">
        <v>25.044426300000001</v>
      </c>
      <c r="CB69" s="54">
        <v>45.413634899999998</v>
      </c>
      <c r="CC69" s="53">
        <v>20.096703900000001</v>
      </c>
      <c r="CD69" s="53">
        <v>38.8985038</v>
      </c>
      <c r="CE69" s="53">
        <v>108.1828673</v>
      </c>
      <c r="CF69" s="54">
        <v>188.9678467</v>
      </c>
    </row>
    <row r="70" spans="1:84" ht="12.75" customHeight="1">
      <c r="A70" s="40"/>
      <c r="B70" s="52">
        <v>66</v>
      </c>
      <c r="C70" s="53">
        <f t="shared" si="53"/>
        <v>1.7175406199999999</v>
      </c>
      <c r="D70" s="53">
        <f t="shared" si="54"/>
        <v>2.3049326200000002</v>
      </c>
      <c r="E70" s="53">
        <f t="shared" si="55"/>
        <v>4.9028986200000002</v>
      </c>
      <c r="F70" s="54">
        <f t="shared" si="55"/>
        <v>8.23005736</v>
      </c>
      <c r="G70" s="53">
        <f t="shared" si="55"/>
        <v>5.3182835800000001</v>
      </c>
      <c r="H70" s="53">
        <f t="shared" si="55"/>
        <v>8.58995642</v>
      </c>
      <c r="I70" s="53">
        <f t="shared" si="55"/>
        <v>22.415078520000002</v>
      </c>
      <c r="J70" s="54">
        <f t="shared" si="55"/>
        <v>40.630548539999999</v>
      </c>
      <c r="K70" s="53">
        <f t="shared" si="55"/>
        <v>20.032627560000002</v>
      </c>
      <c r="L70" s="53">
        <f t="shared" si="55"/>
        <v>36.5040215</v>
      </c>
      <c r="M70" s="53">
        <f t="shared" si="55"/>
        <v>99.248560980000008</v>
      </c>
      <c r="N70" s="54">
        <f t="shared" si="55"/>
        <v>178.28880158000001</v>
      </c>
      <c r="P70" s="52">
        <v>66</v>
      </c>
      <c r="Q70" s="53">
        <v>1.8158592</v>
      </c>
      <c r="R70" s="53">
        <v>2.3326196000000001</v>
      </c>
      <c r="S70" s="53">
        <v>4.6851878999999998</v>
      </c>
      <c r="T70" s="54">
        <v>8.1612012000000007</v>
      </c>
      <c r="U70" s="53">
        <v>5.1532912</v>
      </c>
      <c r="V70" s="53">
        <v>8.6277218999999992</v>
      </c>
      <c r="W70" s="53">
        <v>21.782823199999999</v>
      </c>
      <c r="X70" s="54">
        <v>38.903897000000001</v>
      </c>
      <c r="Y70" s="53">
        <v>19.7558963</v>
      </c>
      <c r="Z70" s="53">
        <v>36.3706915</v>
      </c>
      <c r="AA70" s="53">
        <v>95.080737299999996</v>
      </c>
      <c r="AB70" s="54">
        <v>162.39156399999999</v>
      </c>
      <c r="AD70" s="52">
        <v>66</v>
      </c>
      <c r="AE70" s="53">
        <v>1.6908042000000001</v>
      </c>
      <c r="AF70" s="53">
        <v>2.2218938000000001</v>
      </c>
      <c r="AG70" s="53">
        <v>5.5654117999999997</v>
      </c>
      <c r="AH70" s="54">
        <v>9.9967059999999996</v>
      </c>
      <c r="AI70" s="53">
        <v>5.1157190999999997</v>
      </c>
      <c r="AJ70" s="53">
        <v>8.5566788000000003</v>
      </c>
      <c r="AK70" s="53">
        <v>22.535457399999999</v>
      </c>
      <c r="AL70" s="54">
        <v>38.571083999999999</v>
      </c>
      <c r="AM70" s="53">
        <v>19.5170551</v>
      </c>
      <c r="AN70" s="53">
        <v>36.000836900000003</v>
      </c>
      <c r="AO70" s="53">
        <v>88.979143899999997</v>
      </c>
      <c r="AP70" s="54">
        <v>177.1046599</v>
      </c>
      <c r="AR70" s="52">
        <v>66</v>
      </c>
      <c r="AS70" s="53">
        <v>1.6193898</v>
      </c>
      <c r="AT70" s="53">
        <v>2.4159461000000002</v>
      </c>
      <c r="AU70" s="53">
        <v>4.8129415</v>
      </c>
      <c r="AV70" s="54">
        <v>7.3496136999999999</v>
      </c>
      <c r="AW70" s="53">
        <v>5.0731681999999996</v>
      </c>
      <c r="AX70" s="53">
        <v>8.0496998000000008</v>
      </c>
      <c r="AY70" s="53">
        <v>22.755413300000001</v>
      </c>
      <c r="AZ70" s="54">
        <v>42.025337800000003</v>
      </c>
      <c r="BA70" s="53">
        <v>21.876139500000001</v>
      </c>
      <c r="BB70" s="53">
        <v>38.620961299999998</v>
      </c>
      <c r="BC70" s="53">
        <v>108.288383</v>
      </c>
      <c r="BD70" s="54">
        <v>185.379299</v>
      </c>
      <c r="BF70" s="52">
        <v>66</v>
      </c>
      <c r="BG70" s="53">
        <v>1.6651940000000001</v>
      </c>
      <c r="BH70" s="53">
        <v>2.0272958999999999</v>
      </c>
      <c r="BI70" s="53">
        <v>4.2698308999999997</v>
      </c>
      <c r="BJ70" s="54">
        <v>7.9870346000000003</v>
      </c>
      <c r="BK70" s="53">
        <v>5.5078620000000003</v>
      </c>
      <c r="BL70" s="53">
        <v>8.7036876999999997</v>
      </c>
      <c r="BM70" s="53">
        <v>22.400044600000001</v>
      </c>
      <c r="BN70" s="54">
        <v>41.090310299999999</v>
      </c>
      <c r="BO70" s="53">
        <v>16.3906873</v>
      </c>
      <c r="BP70" s="53">
        <v>29.529757499999999</v>
      </c>
      <c r="BQ70" s="53">
        <v>92.655787200000006</v>
      </c>
      <c r="BR70" s="54">
        <v>162.47187750000001</v>
      </c>
      <c r="BT70" s="52">
        <v>66</v>
      </c>
      <c r="BU70" s="53">
        <v>1.7964559</v>
      </c>
      <c r="BV70" s="53">
        <v>2.5269077000000002</v>
      </c>
      <c r="BW70" s="53">
        <v>5.1811210000000001</v>
      </c>
      <c r="BX70" s="54">
        <v>7.6557313000000002</v>
      </c>
      <c r="BY70" s="53">
        <v>5.7413774000000002</v>
      </c>
      <c r="BZ70" s="53">
        <v>9.0119939000000002</v>
      </c>
      <c r="CA70" s="53">
        <v>22.601654100000001</v>
      </c>
      <c r="CB70" s="54">
        <v>42.562113600000004</v>
      </c>
      <c r="CC70" s="53">
        <v>22.623359600000001</v>
      </c>
      <c r="CD70" s="53">
        <v>41.997860299999999</v>
      </c>
      <c r="CE70" s="53">
        <v>111.2387535</v>
      </c>
      <c r="CF70" s="54">
        <v>204.0966075</v>
      </c>
    </row>
    <row r="71" spans="1:84" ht="12.75" customHeight="1">
      <c r="A71" s="40"/>
      <c r="B71" s="52">
        <v>67</v>
      </c>
      <c r="C71" s="53">
        <f t="shared" si="53"/>
        <v>1.6203368199999999</v>
      </c>
      <c r="D71" s="53">
        <f t="shared" si="54"/>
        <v>2.2618748399999999</v>
      </c>
      <c r="E71" s="53">
        <f t="shared" si="55"/>
        <v>4.7576571799999998</v>
      </c>
      <c r="F71" s="54">
        <f t="shared" si="55"/>
        <v>7.8405637200000005</v>
      </c>
      <c r="G71" s="53">
        <f t="shared" si="55"/>
        <v>5.7131077199999991</v>
      </c>
      <c r="H71" s="53">
        <f t="shared" si="55"/>
        <v>9.2694916000000003</v>
      </c>
      <c r="I71" s="53">
        <f t="shared" si="55"/>
        <v>24.262774839999999</v>
      </c>
      <c r="J71" s="54">
        <f t="shared" si="55"/>
        <v>42.650158440000006</v>
      </c>
      <c r="K71" s="53">
        <f t="shared" si="55"/>
        <v>18.799552980000001</v>
      </c>
      <c r="L71" s="53">
        <f t="shared" si="55"/>
        <v>37.336771060000004</v>
      </c>
      <c r="M71" s="53">
        <f t="shared" si="55"/>
        <v>113.1013439</v>
      </c>
      <c r="N71" s="54">
        <f t="shared" si="55"/>
        <v>192.92612010000002</v>
      </c>
      <c r="P71" s="52">
        <v>67</v>
      </c>
      <c r="Q71" s="53">
        <v>1.5944562</v>
      </c>
      <c r="R71" s="53">
        <v>2.0917021</v>
      </c>
      <c r="S71" s="53">
        <v>3.7234362999999999</v>
      </c>
      <c r="T71" s="54">
        <v>6.9403062999999996</v>
      </c>
      <c r="U71" s="53">
        <v>5.5713065999999998</v>
      </c>
      <c r="V71" s="53">
        <v>9.2654449000000003</v>
      </c>
      <c r="W71" s="53">
        <v>22.8964362</v>
      </c>
      <c r="X71" s="54">
        <v>37.7236525</v>
      </c>
      <c r="Y71" s="53">
        <v>17.915731999999998</v>
      </c>
      <c r="Z71" s="53">
        <v>35.068126200000002</v>
      </c>
      <c r="AA71" s="53">
        <v>104.0734953</v>
      </c>
      <c r="AB71" s="54">
        <v>174.5541441</v>
      </c>
      <c r="AD71" s="52">
        <v>67</v>
      </c>
      <c r="AE71" s="53">
        <v>1.6941535000000001</v>
      </c>
      <c r="AF71" s="53">
        <v>2.2993416</v>
      </c>
      <c r="AG71" s="53">
        <v>4.6210901</v>
      </c>
      <c r="AH71" s="54">
        <v>8.8405719000000005</v>
      </c>
      <c r="AI71" s="53">
        <v>5.4265701000000002</v>
      </c>
      <c r="AJ71" s="53">
        <v>8.5293054999999995</v>
      </c>
      <c r="AK71" s="53">
        <v>21.391481800000001</v>
      </c>
      <c r="AL71" s="54">
        <v>42.031837000000003</v>
      </c>
      <c r="AM71" s="53">
        <v>19.798975500000001</v>
      </c>
      <c r="AN71" s="53">
        <v>39.817314400000001</v>
      </c>
      <c r="AO71" s="53">
        <v>128.83916189999999</v>
      </c>
      <c r="AP71" s="54">
        <v>218.9194249</v>
      </c>
      <c r="AR71" s="52">
        <v>67</v>
      </c>
      <c r="AS71" s="53">
        <v>1.5854115</v>
      </c>
      <c r="AT71" s="53">
        <v>2.6229132000000002</v>
      </c>
      <c r="AU71" s="53">
        <v>6.4922389999999996</v>
      </c>
      <c r="AV71" s="54">
        <v>9.0899532999999995</v>
      </c>
      <c r="AW71" s="53">
        <v>5.7257882999999996</v>
      </c>
      <c r="AX71" s="53">
        <v>9.7589606999999994</v>
      </c>
      <c r="AY71" s="53">
        <v>25.281164199999999</v>
      </c>
      <c r="AZ71" s="54">
        <v>46.579038300000001</v>
      </c>
      <c r="BA71" s="53">
        <v>20.086117900000001</v>
      </c>
      <c r="BB71" s="53">
        <v>37.022759000000001</v>
      </c>
      <c r="BC71" s="53">
        <v>101.2123409</v>
      </c>
      <c r="BD71" s="54">
        <v>183.7541114</v>
      </c>
      <c r="BF71" s="52">
        <v>67</v>
      </c>
      <c r="BG71" s="53">
        <v>1.5832276999999999</v>
      </c>
      <c r="BH71" s="53">
        <v>2.0488824000000001</v>
      </c>
      <c r="BI71" s="53">
        <v>4.1877181999999999</v>
      </c>
      <c r="BJ71" s="54">
        <v>6.9275877000000001</v>
      </c>
      <c r="BK71" s="53">
        <v>5.6484005000000002</v>
      </c>
      <c r="BL71" s="53">
        <v>8.7292348000000004</v>
      </c>
      <c r="BM71" s="53">
        <v>23.609567899999998</v>
      </c>
      <c r="BN71" s="54">
        <v>41.9983559</v>
      </c>
      <c r="BO71" s="53">
        <v>18.488716</v>
      </c>
      <c r="BP71" s="53">
        <v>35.992406199999998</v>
      </c>
      <c r="BQ71" s="53">
        <v>114.4167781</v>
      </c>
      <c r="BR71" s="54">
        <v>191.84686740000001</v>
      </c>
      <c r="BT71" s="52">
        <v>67</v>
      </c>
      <c r="BU71" s="53">
        <v>1.6444352</v>
      </c>
      <c r="BV71" s="53">
        <v>2.2465348999999999</v>
      </c>
      <c r="BW71" s="53">
        <v>4.7638023</v>
      </c>
      <c r="BX71" s="54">
        <v>7.4043994</v>
      </c>
      <c r="BY71" s="53">
        <v>6.1934731000000003</v>
      </c>
      <c r="BZ71" s="53">
        <v>10.0645121</v>
      </c>
      <c r="CA71" s="53">
        <v>28.135224099999999</v>
      </c>
      <c r="CB71" s="54">
        <v>44.917908500000003</v>
      </c>
      <c r="CC71" s="53">
        <v>17.708223499999999</v>
      </c>
      <c r="CD71" s="53">
        <v>38.783249499999997</v>
      </c>
      <c r="CE71" s="53">
        <v>116.9649433</v>
      </c>
      <c r="CF71" s="54">
        <v>195.55605270000001</v>
      </c>
    </row>
    <row r="72" spans="1:84" ht="12.75" customHeight="1">
      <c r="A72" s="40"/>
      <c r="B72" s="52">
        <v>68</v>
      </c>
      <c r="C72" s="53">
        <f t="shared" si="53"/>
        <v>1.7260619599999998</v>
      </c>
      <c r="D72" s="53">
        <f t="shared" si="54"/>
        <v>2.3576942999999999</v>
      </c>
      <c r="E72" s="53">
        <f t="shared" si="55"/>
        <v>4.7300713400000003</v>
      </c>
      <c r="F72" s="54">
        <f t="shared" si="55"/>
        <v>7.8334986799999999</v>
      </c>
      <c r="G72" s="53">
        <f t="shared" si="55"/>
        <v>5.4809749800000001</v>
      </c>
      <c r="H72" s="53">
        <f t="shared" si="55"/>
        <v>8.9094945600000006</v>
      </c>
      <c r="I72" s="53">
        <f t="shared" si="55"/>
        <v>22.310772159999999</v>
      </c>
      <c r="J72" s="54">
        <f t="shared" si="55"/>
        <v>39.207112239999994</v>
      </c>
      <c r="K72" s="53">
        <f t="shared" si="55"/>
        <v>17.46551758</v>
      </c>
      <c r="L72" s="53">
        <f t="shared" si="55"/>
        <v>32.998865000000002</v>
      </c>
      <c r="M72" s="53">
        <f t="shared" si="55"/>
        <v>96.769609160000002</v>
      </c>
      <c r="N72" s="54">
        <f t="shared" si="55"/>
        <v>173.98258963999999</v>
      </c>
      <c r="P72" s="52">
        <v>68</v>
      </c>
      <c r="Q72" s="53">
        <v>1.9307884</v>
      </c>
      <c r="R72" s="53">
        <v>2.7110560000000001</v>
      </c>
      <c r="S72" s="53">
        <v>4.6402796999999998</v>
      </c>
      <c r="T72" s="54">
        <v>7.7122441000000004</v>
      </c>
      <c r="U72" s="53">
        <v>5.4155927000000004</v>
      </c>
      <c r="V72" s="53">
        <v>8.4193382000000003</v>
      </c>
      <c r="W72" s="53">
        <v>21.635105200000002</v>
      </c>
      <c r="X72" s="54">
        <v>37.367552500000002</v>
      </c>
      <c r="Y72" s="53">
        <v>18.0703025</v>
      </c>
      <c r="Z72" s="53">
        <v>33.888312900000003</v>
      </c>
      <c r="AA72" s="53">
        <v>109.1107258</v>
      </c>
      <c r="AB72" s="54">
        <v>187.26418659999999</v>
      </c>
      <c r="AD72" s="52">
        <v>68</v>
      </c>
      <c r="AE72" s="53">
        <v>1.6306149999999999</v>
      </c>
      <c r="AF72" s="53">
        <v>2.3169517000000002</v>
      </c>
      <c r="AG72" s="53">
        <v>4.3864868000000001</v>
      </c>
      <c r="AH72" s="54">
        <v>8.2345337000000001</v>
      </c>
      <c r="AI72" s="53">
        <v>5.3405202999999997</v>
      </c>
      <c r="AJ72" s="53">
        <v>8.0060949000000008</v>
      </c>
      <c r="AK72" s="53">
        <v>19.708423499999999</v>
      </c>
      <c r="AL72" s="54">
        <v>36.660116199999997</v>
      </c>
      <c r="AM72" s="53">
        <v>16.2093031</v>
      </c>
      <c r="AN72" s="53">
        <v>34.0307259</v>
      </c>
      <c r="AO72" s="53">
        <v>104.7567461</v>
      </c>
      <c r="AP72" s="54">
        <v>178.03667949999999</v>
      </c>
      <c r="AR72" s="52">
        <v>68</v>
      </c>
      <c r="AS72" s="53">
        <v>1.6848437000000001</v>
      </c>
      <c r="AT72" s="53">
        <v>2.1241481000000002</v>
      </c>
      <c r="AU72" s="53">
        <v>4.8444947000000003</v>
      </c>
      <c r="AV72" s="54">
        <v>7.8849999000000004</v>
      </c>
      <c r="AW72" s="53">
        <v>5.3855754999999998</v>
      </c>
      <c r="AX72" s="53">
        <v>9.4525968999999996</v>
      </c>
      <c r="AY72" s="53">
        <v>23.716997500000002</v>
      </c>
      <c r="AZ72" s="54">
        <v>40.529037299999999</v>
      </c>
      <c r="BA72" s="53">
        <v>17.332991199999999</v>
      </c>
      <c r="BB72" s="53">
        <v>34.0359202</v>
      </c>
      <c r="BC72" s="53">
        <v>87.710183499999999</v>
      </c>
      <c r="BD72" s="54">
        <v>162.4294448</v>
      </c>
      <c r="BF72" s="52">
        <v>68</v>
      </c>
      <c r="BG72" s="53">
        <v>1.6675565999999999</v>
      </c>
      <c r="BH72" s="53">
        <v>2.3502288</v>
      </c>
      <c r="BI72" s="53">
        <v>5.0542381000000001</v>
      </c>
      <c r="BJ72" s="54">
        <v>7.2262836999999998</v>
      </c>
      <c r="BK72" s="53">
        <v>5.5171033999999999</v>
      </c>
      <c r="BL72" s="53">
        <v>9.7119748000000001</v>
      </c>
      <c r="BM72" s="53">
        <v>24.588162100000002</v>
      </c>
      <c r="BN72" s="54">
        <v>41.228408299999998</v>
      </c>
      <c r="BO72" s="53">
        <v>17.7031128</v>
      </c>
      <c r="BP72" s="53">
        <v>28.7907169</v>
      </c>
      <c r="BQ72" s="53">
        <v>86.0873323</v>
      </c>
      <c r="BR72" s="54">
        <v>160.2478806</v>
      </c>
      <c r="BT72" s="52">
        <v>68</v>
      </c>
      <c r="BU72" s="53">
        <v>1.7165060999999999</v>
      </c>
      <c r="BV72" s="53">
        <v>2.2860868999999999</v>
      </c>
      <c r="BW72" s="53">
        <v>4.7248574000000003</v>
      </c>
      <c r="BX72" s="54">
        <v>8.109432</v>
      </c>
      <c r="BY72" s="53">
        <v>5.7460829999999996</v>
      </c>
      <c r="BZ72" s="53">
        <v>8.9574680000000004</v>
      </c>
      <c r="CA72" s="53">
        <v>21.905172499999999</v>
      </c>
      <c r="CB72" s="54">
        <v>40.2504469</v>
      </c>
      <c r="CC72" s="53">
        <v>18.011878299999999</v>
      </c>
      <c r="CD72" s="53">
        <v>34.248649100000002</v>
      </c>
      <c r="CE72" s="53">
        <v>96.183058099999997</v>
      </c>
      <c r="CF72" s="54">
        <v>181.93475670000001</v>
      </c>
    </row>
    <row r="73" spans="1:84" ht="12.75" customHeight="1">
      <c r="A73" s="40"/>
      <c r="B73" s="52">
        <v>69</v>
      </c>
      <c r="C73" s="53">
        <f t="shared" si="53"/>
        <v>1.9100947800000001</v>
      </c>
      <c r="D73" s="53">
        <f t="shared" si="54"/>
        <v>2.5495490599999995</v>
      </c>
      <c r="E73" s="53">
        <f t="shared" si="55"/>
        <v>4.8912429799999995</v>
      </c>
      <c r="F73" s="54">
        <f t="shared" si="55"/>
        <v>8.0238043799999996</v>
      </c>
      <c r="G73" s="53">
        <f t="shared" si="55"/>
        <v>5.42507202</v>
      </c>
      <c r="H73" s="53">
        <f t="shared" si="55"/>
        <v>8.5782484199999978</v>
      </c>
      <c r="I73" s="53">
        <f t="shared" si="55"/>
        <v>21.268524079999999</v>
      </c>
      <c r="J73" s="54">
        <f t="shared" si="55"/>
        <v>39.092077940000003</v>
      </c>
      <c r="K73" s="53">
        <f t="shared" si="55"/>
        <v>17.49898542</v>
      </c>
      <c r="L73" s="53">
        <f t="shared" si="55"/>
        <v>32.778479959999999</v>
      </c>
      <c r="M73" s="53">
        <f t="shared" si="55"/>
        <v>92.029721659999993</v>
      </c>
      <c r="N73" s="54">
        <f t="shared" si="55"/>
        <v>167.65518205999996</v>
      </c>
      <c r="P73" s="52">
        <v>69</v>
      </c>
      <c r="Q73" s="53">
        <v>2.1445137999999999</v>
      </c>
      <c r="R73" s="53">
        <v>2.6847546000000002</v>
      </c>
      <c r="S73" s="53">
        <v>4.8997900000000003</v>
      </c>
      <c r="T73" s="54">
        <v>8.5688777999999992</v>
      </c>
      <c r="U73" s="53">
        <v>5.1030420999999997</v>
      </c>
      <c r="V73" s="53">
        <v>8.3055684000000003</v>
      </c>
      <c r="W73" s="53">
        <v>20.317159799999999</v>
      </c>
      <c r="X73" s="54">
        <v>36.068600000000004</v>
      </c>
      <c r="Y73" s="53">
        <v>17.807858499999998</v>
      </c>
      <c r="Z73" s="53">
        <v>37.163381299999998</v>
      </c>
      <c r="AA73" s="53">
        <v>104.65542929999999</v>
      </c>
      <c r="AB73" s="54">
        <v>184.6947165</v>
      </c>
      <c r="AD73" s="52">
        <v>69</v>
      </c>
      <c r="AE73" s="53">
        <v>1.9603957999999999</v>
      </c>
      <c r="AF73" s="53">
        <v>2.7333409</v>
      </c>
      <c r="AG73" s="53">
        <v>5.1035655999999996</v>
      </c>
      <c r="AH73" s="54">
        <v>8.0886139999999997</v>
      </c>
      <c r="AI73" s="53">
        <v>5.4009948000000003</v>
      </c>
      <c r="AJ73" s="53">
        <v>8.8437219999999996</v>
      </c>
      <c r="AK73" s="53">
        <v>20.916073399999998</v>
      </c>
      <c r="AL73" s="54">
        <v>36.925168900000003</v>
      </c>
      <c r="AM73" s="53">
        <v>16.962681199999999</v>
      </c>
      <c r="AN73" s="53">
        <v>30.196195299999999</v>
      </c>
      <c r="AO73" s="53">
        <v>76.130443299999996</v>
      </c>
      <c r="AP73" s="54">
        <v>153.3468675</v>
      </c>
      <c r="AR73" s="52">
        <v>69</v>
      </c>
      <c r="AS73" s="53">
        <v>1.5413505999999999</v>
      </c>
      <c r="AT73" s="53">
        <v>2.3685627</v>
      </c>
      <c r="AU73" s="53">
        <v>4.5518571999999997</v>
      </c>
      <c r="AV73" s="54">
        <v>7.3238744000000002</v>
      </c>
      <c r="AW73" s="53">
        <v>5.6363149000000003</v>
      </c>
      <c r="AX73" s="53">
        <v>9.1634928000000002</v>
      </c>
      <c r="AY73" s="53">
        <v>23.7997619</v>
      </c>
      <c r="AZ73" s="54">
        <v>43.111298699999999</v>
      </c>
      <c r="BA73" s="53">
        <v>17.960097099999999</v>
      </c>
      <c r="BB73" s="53">
        <v>32.9804891</v>
      </c>
      <c r="BC73" s="53">
        <v>99.687872900000002</v>
      </c>
      <c r="BD73" s="54">
        <v>170.88852180000001</v>
      </c>
      <c r="BF73" s="52">
        <v>69</v>
      </c>
      <c r="BG73" s="53">
        <v>1.5703849999999999</v>
      </c>
      <c r="BH73" s="53">
        <v>1.9886834</v>
      </c>
      <c r="BI73" s="53">
        <v>4.0977550999999997</v>
      </c>
      <c r="BJ73" s="54">
        <v>6.8530707</v>
      </c>
      <c r="BK73" s="53">
        <v>5.4193898000000003</v>
      </c>
      <c r="BL73" s="53">
        <v>7.8808574</v>
      </c>
      <c r="BM73" s="53">
        <v>20.230741299999998</v>
      </c>
      <c r="BN73" s="54">
        <v>40.772738099999998</v>
      </c>
      <c r="BO73" s="53">
        <v>17.786317499999999</v>
      </c>
      <c r="BP73" s="53">
        <v>30.172642</v>
      </c>
      <c r="BQ73" s="53">
        <v>88.298274500000005</v>
      </c>
      <c r="BR73" s="54">
        <v>157.01452499999999</v>
      </c>
      <c r="BT73" s="52">
        <v>69</v>
      </c>
      <c r="BU73" s="53">
        <v>2.3338287000000002</v>
      </c>
      <c r="BV73" s="53">
        <v>2.9724037000000001</v>
      </c>
      <c r="BW73" s="53">
        <v>5.8032469999999998</v>
      </c>
      <c r="BX73" s="54">
        <v>9.2845849999999999</v>
      </c>
      <c r="BY73" s="53">
        <v>5.5656185000000002</v>
      </c>
      <c r="BZ73" s="53">
        <v>8.6976014999999993</v>
      </c>
      <c r="CA73" s="53">
        <v>21.078883999999999</v>
      </c>
      <c r="CB73" s="54">
        <v>38.582583999999997</v>
      </c>
      <c r="CC73" s="53">
        <v>16.9779728</v>
      </c>
      <c r="CD73" s="53">
        <v>33.3796921</v>
      </c>
      <c r="CE73" s="53">
        <v>91.376588299999995</v>
      </c>
      <c r="CF73" s="54">
        <v>172.33127949999999</v>
      </c>
    </row>
    <row r="74" spans="1:84" ht="12.75" customHeight="1">
      <c r="A74" s="40"/>
      <c r="B74" s="52">
        <v>70</v>
      </c>
      <c r="C74" s="53">
        <f t="shared" si="53"/>
        <v>1.7016925800000002</v>
      </c>
      <c r="D74" s="53">
        <f t="shared" si="54"/>
        <v>2.35995044</v>
      </c>
      <c r="E74" s="53">
        <f t="shared" si="55"/>
        <v>4.6985423199999996</v>
      </c>
      <c r="F74" s="54">
        <f t="shared" si="55"/>
        <v>7.5422456800000006</v>
      </c>
      <c r="G74" s="53">
        <f t="shared" si="55"/>
        <v>6.4475554800000001</v>
      </c>
      <c r="H74" s="53">
        <f t="shared" si="55"/>
        <v>10.800988219999999</v>
      </c>
      <c r="I74" s="53">
        <f t="shared" si="55"/>
        <v>25.370779259999999</v>
      </c>
      <c r="J74" s="54">
        <f t="shared" si="55"/>
        <v>43.464345559999998</v>
      </c>
      <c r="K74" s="53">
        <f t="shared" si="55"/>
        <v>22.939037280000001</v>
      </c>
      <c r="L74" s="53">
        <f t="shared" si="55"/>
        <v>40.843291080000007</v>
      </c>
      <c r="M74" s="53">
        <f t="shared" si="55"/>
        <v>113.67774982</v>
      </c>
      <c r="N74" s="54">
        <f t="shared" si="55"/>
        <v>194.38662701999999</v>
      </c>
      <c r="P74" s="52">
        <v>70</v>
      </c>
      <c r="Q74" s="53">
        <v>1.4768142</v>
      </c>
      <c r="R74" s="53">
        <v>2.3812606999999999</v>
      </c>
      <c r="S74" s="53">
        <v>4.6974850000000004</v>
      </c>
      <c r="T74" s="54">
        <v>7.9981184000000001</v>
      </c>
      <c r="U74" s="53">
        <v>6.5118347999999999</v>
      </c>
      <c r="V74" s="53">
        <v>9.9836565000000004</v>
      </c>
      <c r="W74" s="53">
        <v>25.444306999999998</v>
      </c>
      <c r="X74" s="54">
        <v>41.601947699999997</v>
      </c>
      <c r="Y74" s="53">
        <v>23.9278701</v>
      </c>
      <c r="Z74" s="53">
        <v>39.612682</v>
      </c>
      <c r="AA74" s="53">
        <v>98.648570100000001</v>
      </c>
      <c r="AB74" s="54">
        <v>170.63591460000001</v>
      </c>
      <c r="AD74" s="52">
        <v>70</v>
      </c>
      <c r="AE74" s="53">
        <v>1.7373657</v>
      </c>
      <c r="AF74" s="53">
        <v>2.2600587000000001</v>
      </c>
      <c r="AG74" s="53">
        <v>4.9699530999999997</v>
      </c>
      <c r="AH74" s="54">
        <v>7.7984375000000004</v>
      </c>
      <c r="AI74" s="53">
        <v>6.5283690999999999</v>
      </c>
      <c r="AJ74" s="53">
        <v>10.432908299999999</v>
      </c>
      <c r="AK74" s="53">
        <v>23.903468700000001</v>
      </c>
      <c r="AL74" s="54">
        <v>44.981510999999998</v>
      </c>
      <c r="AM74" s="53">
        <v>21.787328200000001</v>
      </c>
      <c r="AN74" s="53">
        <v>39.451901200000002</v>
      </c>
      <c r="AO74" s="53">
        <v>114.61563289999999</v>
      </c>
      <c r="AP74" s="54">
        <v>206.11778839999999</v>
      </c>
      <c r="AR74" s="52">
        <v>70</v>
      </c>
      <c r="AS74" s="53">
        <v>1.7350626</v>
      </c>
      <c r="AT74" s="53">
        <v>2.4353083</v>
      </c>
      <c r="AU74" s="53">
        <v>4.9702042999999998</v>
      </c>
      <c r="AV74" s="54">
        <v>7.5727859000000004</v>
      </c>
      <c r="AW74" s="53">
        <v>6.2572049999999999</v>
      </c>
      <c r="AX74" s="53">
        <v>10.7914592</v>
      </c>
      <c r="AY74" s="53">
        <v>22.141557299999999</v>
      </c>
      <c r="AZ74" s="54">
        <v>38.395630400000002</v>
      </c>
      <c r="BA74" s="53">
        <v>23.235534900000001</v>
      </c>
      <c r="BB74" s="53">
        <v>42.789273700000003</v>
      </c>
      <c r="BC74" s="53">
        <v>126.272087</v>
      </c>
      <c r="BD74" s="54">
        <v>208.99065569999999</v>
      </c>
      <c r="BF74" s="52">
        <v>70</v>
      </c>
      <c r="BG74" s="53">
        <v>1.5837789</v>
      </c>
      <c r="BH74" s="53">
        <v>2.1298672999999999</v>
      </c>
      <c r="BI74" s="53">
        <v>4.2349155999999999</v>
      </c>
      <c r="BJ74" s="54">
        <v>6.9529012000000003</v>
      </c>
      <c r="BK74" s="53">
        <v>6.7261246000000003</v>
      </c>
      <c r="BL74" s="53">
        <v>11.328857899999999</v>
      </c>
      <c r="BM74" s="53">
        <v>26.805867200000002</v>
      </c>
      <c r="BN74" s="54">
        <v>44.355247300000002</v>
      </c>
      <c r="BO74" s="53">
        <v>23.572702899999999</v>
      </c>
      <c r="BP74" s="53">
        <v>41.341743899999997</v>
      </c>
      <c r="BQ74" s="53">
        <v>117.91146860000001</v>
      </c>
      <c r="BR74" s="54">
        <v>191.68171760000001</v>
      </c>
      <c r="BT74" s="52">
        <v>70</v>
      </c>
      <c r="BU74" s="53">
        <v>1.9754415000000001</v>
      </c>
      <c r="BV74" s="53">
        <v>2.5932572</v>
      </c>
      <c r="BW74" s="53">
        <v>4.6201536000000001</v>
      </c>
      <c r="BX74" s="54">
        <v>7.3889854000000001</v>
      </c>
      <c r="BY74" s="53">
        <v>6.2142438999999996</v>
      </c>
      <c r="BZ74" s="53">
        <v>11.468059200000001</v>
      </c>
      <c r="CA74" s="53">
        <v>28.558696099999999</v>
      </c>
      <c r="CB74" s="54">
        <v>47.9873914</v>
      </c>
      <c r="CC74" s="53">
        <v>22.171750299999999</v>
      </c>
      <c r="CD74" s="53">
        <v>41.0208546</v>
      </c>
      <c r="CE74" s="53">
        <v>110.9409905</v>
      </c>
      <c r="CF74" s="54">
        <v>194.50705880000001</v>
      </c>
    </row>
    <row r="75" spans="1:84" ht="12.75" customHeight="1">
      <c r="A75" s="40"/>
      <c r="B75" s="52">
        <v>71</v>
      </c>
      <c r="C75" s="53">
        <f t="shared" si="53"/>
        <v>1.63466424</v>
      </c>
      <c r="D75" s="53">
        <f t="shared" si="54"/>
        <v>2.2427875800000003</v>
      </c>
      <c r="E75" s="53">
        <f t="shared" si="55"/>
        <v>4.4388705800000006</v>
      </c>
      <c r="F75" s="54">
        <f t="shared" si="55"/>
        <v>7.4121720799999995</v>
      </c>
      <c r="G75" s="53">
        <f t="shared" si="55"/>
        <v>6.2502208600000007</v>
      </c>
      <c r="H75" s="53">
        <f t="shared" si="55"/>
        <v>9.8825467600000003</v>
      </c>
      <c r="I75" s="53">
        <f t="shared" si="55"/>
        <v>24.613228119999999</v>
      </c>
      <c r="J75" s="54">
        <f t="shared" si="55"/>
        <v>41.809717219999996</v>
      </c>
      <c r="K75" s="53">
        <f t="shared" si="55"/>
        <v>22.259676539999997</v>
      </c>
      <c r="L75" s="53">
        <f t="shared" si="55"/>
        <v>41.493330299999997</v>
      </c>
      <c r="M75" s="53">
        <f t="shared" si="55"/>
        <v>101.53614714</v>
      </c>
      <c r="N75" s="54">
        <f t="shared" si="55"/>
        <v>176.46213889999999</v>
      </c>
      <c r="P75" s="52">
        <v>71</v>
      </c>
      <c r="Q75" s="53">
        <v>1.6568677999999999</v>
      </c>
      <c r="R75" s="53">
        <v>2.2179221</v>
      </c>
      <c r="S75" s="53">
        <v>5.4152915999999998</v>
      </c>
      <c r="T75" s="54">
        <v>8.1307863999999999</v>
      </c>
      <c r="U75" s="53">
        <v>6.3652888000000001</v>
      </c>
      <c r="V75" s="53">
        <v>9.3861442999999998</v>
      </c>
      <c r="W75" s="53">
        <v>23.916812</v>
      </c>
      <c r="X75" s="54">
        <v>40.5548772</v>
      </c>
      <c r="Y75" s="53">
        <v>23.774783100000001</v>
      </c>
      <c r="Z75" s="53">
        <v>43.213469799999999</v>
      </c>
      <c r="AA75" s="53">
        <v>106.5782885</v>
      </c>
      <c r="AB75" s="54">
        <v>188.77726379999999</v>
      </c>
      <c r="AD75" s="52">
        <v>71</v>
      </c>
      <c r="AE75" s="53">
        <v>1.9895084000000001</v>
      </c>
      <c r="AF75" s="53">
        <v>2.5988671000000001</v>
      </c>
      <c r="AG75" s="53">
        <v>4.9860638000000002</v>
      </c>
      <c r="AH75" s="54">
        <v>8.9625591999999994</v>
      </c>
      <c r="AI75" s="53">
        <v>6.2467195999999996</v>
      </c>
      <c r="AJ75" s="53">
        <v>10.0526751</v>
      </c>
      <c r="AK75" s="53">
        <v>23.895833100000001</v>
      </c>
      <c r="AL75" s="54">
        <v>41.609183199999997</v>
      </c>
      <c r="AM75" s="53">
        <v>23.401401799999999</v>
      </c>
      <c r="AN75" s="53">
        <v>43.309949099999997</v>
      </c>
      <c r="AO75" s="53">
        <v>107.25645179999999</v>
      </c>
      <c r="AP75" s="54">
        <v>184.36557769999999</v>
      </c>
      <c r="AR75" s="52">
        <v>71</v>
      </c>
      <c r="AS75" s="53">
        <v>1.3922243999999999</v>
      </c>
      <c r="AT75" s="53">
        <v>1.9840678</v>
      </c>
      <c r="AU75" s="53">
        <v>4.0446774000000003</v>
      </c>
      <c r="AV75" s="54">
        <v>6.6152426999999996</v>
      </c>
      <c r="AW75" s="53">
        <v>6.1591741000000004</v>
      </c>
      <c r="AX75" s="53">
        <v>9.4912349999999996</v>
      </c>
      <c r="AY75" s="53">
        <v>22.611308399999999</v>
      </c>
      <c r="AZ75" s="54">
        <v>39.795240999999997</v>
      </c>
      <c r="BA75" s="53">
        <v>21.2830856</v>
      </c>
      <c r="BB75" s="53">
        <v>39.815898900000001</v>
      </c>
      <c r="BC75" s="53">
        <v>102.62363089999999</v>
      </c>
      <c r="BD75" s="54">
        <v>174.30341229999999</v>
      </c>
      <c r="BF75" s="52">
        <v>71</v>
      </c>
      <c r="BG75" s="53">
        <v>1.4033593</v>
      </c>
      <c r="BH75" s="53">
        <v>2.0404347</v>
      </c>
      <c r="BI75" s="53">
        <v>3.7757149999999999</v>
      </c>
      <c r="BJ75" s="54">
        <v>6.7140354000000002</v>
      </c>
      <c r="BK75" s="53">
        <v>6.2398005000000003</v>
      </c>
      <c r="BL75" s="53">
        <v>9.5916969000000005</v>
      </c>
      <c r="BM75" s="53">
        <v>23.064875799999999</v>
      </c>
      <c r="BN75" s="54">
        <v>41.026524799999997</v>
      </c>
      <c r="BO75" s="53">
        <v>22.497672999999999</v>
      </c>
      <c r="BP75" s="53">
        <v>39.823560499999999</v>
      </c>
      <c r="BQ75" s="53">
        <v>89.443652700000001</v>
      </c>
      <c r="BR75" s="54">
        <v>164.333506</v>
      </c>
      <c r="BT75" s="52">
        <v>71</v>
      </c>
      <c r="BU75" s="53">
        <v>1.7313613000000001</v>
      </c>
      <c r="BV75" s="53">
        <v>2.3726462000000001</v>
      </c>
      <c r="BW75" s="53">
        <v>3.9726051</v>
      </c>
      <c r="BX75" s="54">
        <v>6.6382367000000002</v>
      </c>
      <c r="BY75" s="53">
        <v>6.2401213000000002</v>
      </c>
      <c r="BZ75" s="53">
        <v>10.8909825</v>
      </c>
      <c r="CA75" s="53">
        <v>29.577311300000002</v>
      </c>
      <c r="CB75" s="54">
        <v>46.062759900000003</v>
      </c>
      <c r="CC75" s="53">
        <v>20.3414392</v>
      </c>
      <c r="CD75" s="53">
        <v>41.303773200000002</v>
      </c>
      <c r="CE75" s="53">
        <v>101.7787118</v>
      </c>
      <c r="CF75" s="54">
        <v>170.53093469999999</v>
      </c>
    </row>
    <row r="76" spans="1:84" ht="12.75" customHeight="1">
      <c r="A76" s="40"/>
      <c r="B76" s="55">
        <v>72</v>
      </c>
      <c r="C76" s="56">
        <f t="shared" si="53"/>
        <v>1.7567584799999998</v>
      </c>
      <c r="D76" s="56">
        <f t="shared" si="54"/>
        <v>2.2935789399999997</v>
      </c>
      <c r="E76" s="56">
        <f t="shared" si="55"/>
        <v>4.4673196599999994</v>
      </c>
      <c r="F76" s="57">
        <f t="shared" si="55"/>
        <v>7.3797623000000003</v>
      </c>
      <c r="G76" s="56">
        <f t="shared" si="55"/>
        <v>6.2216239199999999</v>
      </c>
      <c r="H76" s="56">
        <f t="shared" si="55"/>
        <v>9.9755518199999997</v>
      </c>
      <c r="I76" s="56">
        <f t="shared" si="55"/>
        <v>23.926638220000001</v>
      </c>
      <c r="J76" s="57">
        <f t="shared" si="55"/>
        <v>40.36996998</v>
      </c>
      <c r="K76" s="56">
        <f t="shared" si="55"/>
        <v>21.156085920000002</v>
      </c>
      <c r="L76" s="56">
        <f t="shared" si="55"/>
        <v>35.821387260000009</v>
      </c>
      <c r="M76" s="56">
        <f t="shared" si="55"/>
        <v>95.235520259999987</v>
      </c>
      <c r="N76" s="57">
        <f t="shared" si="55"/>
        <v>167.99814476</v>
      </c>
      <c r="P76" s="55">
        <v>72</v>
      </c>
      <c r="Q76" s="56">
        <v>1.8211999000000001</v>
      </c>
      <c r="R76" s="56">
        <v>2.3525877999999998</v>
      </c>
      <c r="S76" s="56">
        <v>4.5423062999999999</v>
      </c>
      <c r="T76" s="57">
        <v>7.6171205999999998</v>
      </c>
      <c r="U76" s="56">
        <v>6.3455485999999999</v>
      </c>
      <c r="V76" s="56">
        <v>9.1905389999999993</v>
      </c>
      <c r="W76" s="56">
        <v>20.266279600000001</v>
      </c>
      <c r="X76" s="57">
        <v>35.033118100000003</v>
      </c>
      <c r="Y76" s="56">
        <v>22.012919199999999</v>
      </c>
      <c r="Z76" s="56">
        <v>36.538008300000001</v>
      </c>
      <c r="AA76" s="56">
        <v>95.033064999999993</v>
      </c>
      <c r="AB76" s="57">
        <v>160.1269164</v>
      </c>
      <c r="AD76" s="55">
        <v>72</v>
      </c>
      <c r="AE76" s="56">
        <v>1.8295853</v>
      </c>
      <c r="AF76" s="56">
        <v>2.3143497000000002</v>
      </c>
      <c r="AG76" s="56">
        <v>4.8376561000000002</v>
      </c>
      <c r="AH76" s="57">
        <v>8.2436862000000009</v>
      </c>
      <c r="AI76" s="56">
        <v>6.1682788999999998</v>
      </c>
      <c r="AJ76" s="56">
        <v>9.6305393000000006</v>
      </c>
      <c r="AK76" s="56">
        <v>21.173960000000001</v>
      </c>
      <c r="AL76" s="57">
        <v>37.240468499999999</v>
      </c>
      <c r="AM76" s="56">
        <v>20.1319433</v>
      </c>
      <c r="AN76" s="56">
        <v>35.187685500000001</v>
      </c>
      <c r="AO76" s="56">
        <v>95.192340299999998</v>
      </c>
      <c r="AP76" s="57">
        <v>179.18064390000001</v>
      </c>
      <c r="AR76" s="55">
        <v>72</v>
      </c>
      <c r="AS76" s="56">
        <v>1.6098304999999999</v>
      </c>
      <c r="AT76" s="56">
        <v>2.0937595999999998</v>
      </c>
      <c r="AU76" s="56">
        <v>3.9812498000000001</v>
      </c>
      <c r="AV76" s="57">
        <v>6.5326763000000003</v>
      </c>
      <c r="AW76" s="56">
        <v>5.9038212000000003</v>
      </c>
      <c r="AX76" s="56">
        <v>9.4272525999999992</v>
      </c>
      <c r="AY76" s="56">
        <v>22.909933800000001</v>
      </c>
      <c r="AZ76" s="57">
        <v>40.061216100000003</v>
      </c>
      <c r="BA76" s="56">
        <v>20.421098400000002</v>
      </c>
      <c r="BB76" s="56">
        <v>35.662751800000002</v>
      </c>
      <c r="BC76" s="56">
        <v>94.236206499999994</v>
      </c>
      <c r="BD76" s="57">
        <v>172.91236760000001</v>
      </c>
      <c r="BF76" s="55">
        <v>72</v>
      </c>
      <c r="BG76" s="56">
        <v>1.4559294</v>
      </c>
      <c r="BH76" s="56">
        <v>1.9170129</v>
      </c>
      <c r="BI76" s="56">
        <v>4.0018295000000004</v>
      </c>
      <c r="BJ76" s="57">
        <v>6.9571925999999999</v>
      </c>
      <c r="BK76" s="56">
        <v>6.4361329999999999</v>
      </c>
      <c r="BL76" s="56">
        <v>9.6207229999999999</v>
      </c>
      <c r="BM76" s="56">
        <v>26.024249699999999</v>
      </c>
      <c r="BN76" s="57">
        <v>41.535856899999999</v>
      </c>
      <c r="BO76" s="56">
        <v>21.223555699999999</v>
      </c>
      <c r="BP76" s="56">
        <v>34.6318926</v>
      </c>
      <c r="BQ76" s="56">
        <v>90.884495599999994</v>
      </c>
      <c r="BR76" s="57">
        <v>155.7021096</v>
      </c>
      <c r="BT76" s="55">
        <v>72</v>
      </c>
      <c r="BU76" s="56">
        <v>2.0672473</v>
      </c>
      <c r="BV76" s="56">
        <v>2.7901847000000002</v>
      </c>
      <c r="BW76" s="56">
        <v>4.9735566000000002</v>
      </c>
      <c r="BX76" s="57">
        <v>7.5481357999999998</v>
      </c>
      <c r="BY76" s="56">
        <v>6.2543379000000003</v>
      </c>
      <c r="BZ76" s="56">
        <v>12.0087052</v>
      </c>
      <c r="CA76" s="56">
        <v>29.258768</v>
      </c>
      <c r="CB76" s="57">
        <v>47.979190299999999</v>
      </c>
      <c r="CC76" s="56">
        <v>21.990912999999999</v>
      </c>
      <c r="CD76" s="56">
        <v>37.086598100000003</v>
      </c>
      <c r="CE76" s="56">
        <v>100.8314939</v>
      </c>
      <c r="CF76" s="57">
        <v>172.0686863</v>
      </c>
    </row>
    <row r="77" spans="1:84" ht="12.75" customHeight="1">
      <c r="A77" s="40"/>
      <c r="B77" s="52">
        <v>73</v>
      </c>
      <c r="C77" s="53">
        <f t="shared" si="53"/>
        <v>1.46993252</v>
      </c>
      <c r="D77" s="53">
        <f t="shared" si="54"/>
        <v>2.0081103199999997</v>
      </c>
      <c r="E77" s="53">
        <f t="shared" si="55"/>
        <v>4.4030600199999999</v>
      </c>
      <c r="F77" s="54">
        <f t="shared" si="55"/>
        <v>7.7395526599999993</v>
      </c>
      <c r="G77" s="53">
        <f t="shared" si="55"/>
        <v>6.0925090599999994</v>
      </c>
      <c r="H77" s="53">
        <f t="shared" si="55"/>
        <v>11.185432299999999</v>
      </c>
      <c r="I77" s="53">
        <f t="shared" si="55"/>
        <v>27.156330320000002</v>
      </c>
      <c r="J77" s="54">
        <f t="shared" si="55"/>
        <v>47.250978420000003</v>
      </c>
      <c r="K77" s="53">
        <f t="shared" si="55"/>
        <v>20.140966519999999</v>
      </c>
      <c r="L77" s="53">
        <f t="shared" si="55"/>
        <v>37.714318239999997</v>
      </c>
      <c r="M77" s="53">
        <f t="shared" si="55"/>
        <v>111.05349636000001</v>
      </c>
      <c r="N77" s="54">
        <f t="shared" si="55"/>
        <v>196.44029295999999</v>
      </c>
      <c r="P77" s="52">
        <v>73</v>
      </c>
      <c r="Q77" s="53">
        <v>1.5477270999999999</v>
      </c>
      <c r="R77" s="53">
        <v>2.0159558999999998</v>
      </c>
      <c r="S77" s="53">
        <v>4.2683007999999996</v>
      </c>
      <c r="T77" s="54">
        <v>7.2399332000000003</v>
      </c>
      <c r="U77" s="53">
        <v>6.3577450999999998</v>
      </c>
      <c r="V77" s="53">
        <v>11.9189662</v>
      </c>
      <c r="W77" s="53">
        <v>27.5104048</v>
      </c>
      <c r="X77" s="54">
        <v>49.402284600000002</v>
      </c>
      <c r="Y77" s="53">
        <v>19.426863099999998</v>
      </c>
      <c r="Z77" s="53">
        <v>35.4166454</v>
      </c>
      <c r="AA77" s="53">
        <v>99.2593332</v>
      </c>
      <c r="AB77" s="54">
        <v>183.34911439999999</v>
      </c>
      <c r="AD77" s="52">
        <v>73</v>
      </c>
      <c r="AE77" s="53">
        <v>1.5929868</v>
      </c>
      <c r="AF77" s="53">
        <v>2.0899136</v>
      </c>
      <c r="AG77" s="53">
        <v>4.2265810000000004</v>
      </c>
      <c r="AH77" s="54">
        <v>7.2149650000000003</v>
      </c>
      <c r="AI77" s="53">
        <v>5.7869605999999996</v>
      </c>
      <c r="AJ77" s="53">
        <v>10.906079099999999</v>
      </c>
      <c r="AK77" s="53">
        <v>27.281834100000001</v>
      </c>
      <c r="AL77" s="54">
        <v>44.261391000000003</v>
      </c>
      <c r="AM77" s="53">
        <v>20.889816100000001</v>
      </c>
      <c r="AN77" s="53">
        <v>36.2046402</v>
      </c>
      <c r="AO77" s="53">
        <v>112.6339964</v>
      </c>
      <c r="AP77" s="54">
        <v>203.03990529999999</v>
      </c>
      <c r="AR77" s="52">
        <v>73</v>
      </c>
      <c r="AS77" s="53">
        <v>1.4261762</v>
      </c>
      <c r="AT77" s="53">
        <v>2.1239400000000002</v>
      </c>
      <c r="AU77" s="53">
        <v>4.4427422999999999</v>
      </c>
      <c r="AV77" s="54">
        <v>7.8096712999999998</v>
      </c>
      <c r="AW77" s="53">
        <v>6.1088832999999996</v>
      </c>
      <c r="AX77" s="53">
        <v>9.8681295999999996</v>
      </c>
      <c r="AY77" s="53">
        <v>25.094747699999999</v>
      </c>
      <c r="AZ77" s="54">
        <v>46.073543899999997</v>
      </c>
      <c r="BA77" s="53">
        <v>19.814277499999999</v>
      </c>
      <c r="BB77" s="53">
        <v>39.1582346</v>
      </c>
      <c r="BC77" s="53">
        <v>117.7620764</v>
      </c>
      <c r="BD77" s="54">
        <v>196.67584650000001</v>
      </c>
      <c r="BF77" s="52">
        <v>73</v>
      </c>
      <c r="BG77" s="53">
        <v>1.2458426</v>
      </c>
      <c r="BH77" s="53">
        <v>1.9230214999999999</v>
      </c>
      <c r="BI77" s="53">
        <v>3.9840350999999998</v>
      </c>
      <c r="BJ77" s="54">
        <v>7.5704563</v>
      </c>
      <c r="BK77" s="53">
        <v>6.2393920999999999</v>
      </c>
      <c r="BL77" s="53">
        <v>11.1445563</v>
      </c>
      <c r="BM77" s="53">
        <v>25.442028499999999</v>
      </c>
      <c r="BN77" s="54">
        <v>45.193268600000003</v>
      </c>
      <c r="BO77" s="53">
        <v>22.445687899999999</v>
      </c>
      <c r="BP77" s="53">
        <v>44.954386100000001</v>
      </c>
      <c r="BQ77" s="53">
        <v>120.9165958</v>
      </c>
      <c r="BR77" s="54">
        <v>211.18530759999999</v>
      </c>
      <c r="BT77" s="52">
        <v>73</v>
      </c>
      <c r="BU77" s="53">
        <v>1.5369299000000001</v>
      </c>
      <c r="BV77" s="53">
        <v>1.8877206</v>
      </c>
      <c r="BW77" s="53">
        <v>5.0936408999999996</v>
      </c>
      <c r="BX77" s="54">
        <v>8.8627374999999997</v>
      </c>
      <c r="BY77" s="53">
        <v>5.9695641999999998</v>
      </c>
      <c r="BZ77" s="53">
        <v>12.0894303</v>
      </c>
      <c r="CA77" s="53">
        <v>30.452636500000001</v>
      </c>
      <c r="CB77" s="54">
        <v>51.324404000000001</v>
      </c>
      <c r="CC77" s="53">
        <v>18.128188000000002</v>
      </c>
      <c r="CD77" s="53">
        <v>32.837684899999999</v>
      </c>
      <c r="CE77" s="53">
        <v>104.69548</v>
      </c>
      <c r="CF77" s="54">
        <v>187.951291</v>
      </c>
    </row>
    <row r="78" spans="1:84" ht="12.75" customHeight="1">
      <c r="A78" s="40"/>
      <c r="B78" s="52">
        <v>74</v>
      </c>
      <c r="C78" s="53">
        <f t="shared" si="53"/>
        <v>1.49634566</v>
      </c>
      <c r="D78" s="53">
        <f t="shared" si="54"/>
        <v>2.1170447000000001</v>
      </c>
      <c r="E78" s="53">
        <f t="shared" si="55"/>
        <v>4.5631145599999998</v>
      </c>
      <c r="F78" s="54">
        <f t="shared" si="55"/>
        <v>8.4564120799999998</v>
      </c>
      <c r="G78" s="53">
        <f t="shared" si="55"/>
        <v>5.6402515800000002</v>
      </c>
      <c r="H78" s="53">
        <f t="shared" si="55"/>
        <v>10.1023605</v>
      </c>
      <c r="I78" s="53">
        <f t="shared" si="55"/>
        <v>25.808345580000001</v>
      </c>
      <c r="J78" s="54">
        <f t="shared" si="55"/>
        <v>44.338859560000003</v>
      </c>
      <c r="K78" s="53">
        <f t="shared" si="55"/>
        <v>20.0673113</v>
      </c>
      <c r="L78" s="53">
        <f t="shared" si="55"/>
        <v>36.887961680000004</v>
      </c>
      <c r="M78" s="53">
        <f t="shared" si="55"/>
        <v>98.343368280000007</v>
      </c>
      <c r="N78" s="54">
        <f t="shared" si="55"/>
        <v>176.71911804000001</v>
      </c>
      <c r="P78" s="52">
        <v>74</v>
      </c>
      <c r="Q78" s="53">
        <v>1.5042835999999999</v>
      </c>
      <c r="R78" s="53">
        <v>2.2594991000000002</v>
      </c>
      <c r="S78" s="53">
        <v>4.8778933999999996</v>
      </c>
      <c r="T78" s="54">
        <v>9.7269071</v>
      </c>
      <c r="U78" s="53">
        <v>5.9287292000000003</v>
      </c>
      <c r="V78" s="53">
        <v>10.2682818</v>
      </c>
      <c r="W78" s="53">
        <v>26.586681200000001</v>
      </c>
      <c r="X78" s="54">
        <v>45.157236099999999</v>
      </c>
      <c r="Y78" s="53">
        <v>19.163408400000002</v>
      </c>
      <c r="Z78" s="53">
        <v>36.2622559</v>
      </c>
      <c r="AA78" s="53">
        <v>84.033896200000001</v>
      </c>
      <c r="AB78" s="54">
        <v>153.84333280000001</v>
      </c>
      <c r="AD78" s="52">
        <v>74</v>
      </c>
      <c r="AE78" s="53">
        <v>1.7343025000000001</v>
      </c>
      <c r="AF78" s="53">
        <v>2.4701678</v>
      </c>
      <c r="AG78" s="53">
        <v>4.2551588999999996</v>
      </c>
      <c r="AH78" s="54">
        <v>8.1640350000000002</v>
      </c>
      <c r="AI78" s="53">
        <v>5.2909987000000003</v>
      </c>
      <c r="AJ78" s="53">
        <v>9.5273775999999994</v>
      </c>
      <c r="AK78" s="53">
        <v>24.354310600000002</v>
      </c>
      <c r="AL78" s="54">
        <v>42.845608300000002</v>
      </c>
      <c r="AM78" s="53">
        <v>18.6663788</v>
      </c>
      <c r="AN78" s="53">
        <v>36.903757300000002</v>
      </c>
      <c r="AO78" s="53">
        <v>98.194759599999998</v>
      </c>
      <c r="AP78" s="54">
        <v>171.7002401</v>
      </c>
      <c r="AR78" s="52">
        <v>74</v>
      </c>
      <c r="AS78" s="53">
        <v>1.4611628000000001</v>
      </c>
      <c r="AT78" s="53">
        <v>1.8520406</v>
      </c>
      <c r="AU78" s="53">
        <v>3.8245220999999998</v>
      </c>
      <c r="AV78" s="54">
        <v>7.5988274999999996</v>
      </c>
      <c r="AW78" s="53">
        <v>5.6253669000000004</v>
      </c>
      <c r="AX78" s="53">
        <v>9.3404787000000002</v>
      </c>
      <c r="AY78" s="53">
        <v>23.650214699999999</v>
      </c>
      <c r="AZ78" s="54">
        <v>41.582212800000001</v>
      </c>
      <c r="BA78" s="53">
        <v>19.5151495</v>
      </c>
      <c r="BB78" s="53">
        <v>35.338957000000001</v>
      </c>
      <c r="BC78" s="53">
        <v>99.161802899999998</v>
      </c>
      <c r="BD78" s="54">
        <v>172.3170858</v>
      </c>
      <c r="BF78" s="52">
        <v>74</v>
      </c>
      <c r="BG78" s="53">
        <v>1.2379728999999999</v>
      </c>
      <c r="BH78" s="53">
        <v>1.6953389000000001</v>
      </c>
      <c r="BI78" s="53">
        <v>4.8418904999999999</v>
      </c>
      <c r="BJ78" s="54">
        <v>8.3505093000000006</v>
      </c>
      <c r="BK78" s="53">
        <v>6.0202382999999999</v>
      </c>
      <c r="BL78" s="53">
        <v>11.8691152</v>
      </c>
      <c r="BM78" s="53">
        <v>28.717910499999999</v>
      </c>
      <c r="BN78" s="54">
        <v>49.645001999999998</v>
      </c>
      <c r="BO78" s="53">
        <v>24.019005199999999</v>
      </c>
      <c r="BP78" s="53">
        <v>40.995597400000001</v>
      </c>
      <c r="BQ78" s="53">
        <v>116.070814</v>
      </c>
      <c r="BR78" s="54">
        <v>212.87107459999999</v>
      </c>
      <c r="BT78" s="52">
        <v>74</v>
      </c>
      <c r="BU78" s="53">
        <v>1.5440065000000001</v>
      </c>
      <c r="BV78" s="53">
        <v>2.3081771</v>
      </c>
      <c r="BW78" s="53">
        <v>5.0161078999999997</v>
      </c>
      <c r="BX78" s="54">
        <v>8.4417814999999994</v>
      </c>
      <c r="BY78" s="53">
        <v>5.3359247999999999</v>
      </c>
      <c r="BZ78" s="53">
        <v>9.5065492000000003</v>
      </c>
      <c r="CA78" s="53">
        <v>25.732610900000001</v>
      </c>
      <c r="CB78" s="54">
        <v>42.464238600000002</v>
      </c>
      <c r="CC78" s="53">
        <v>18.9726146</v>
      </c>
      <c r="CD78" s="53">
        <v>34.9392408</v>
      </c>
      <c r="CE78" s="53">
        <v>94.255568699999998</v>
      </c>
      <c r="CF78" s="54">
        <v>172.8638569</v>
      </c>
    </row>
    <row r="79" spans="1:84" ht="12.75" customHeight="1">
      <c r="A79" s="40"/>
      <c r="B79" s="52">
        <v>75</v>
      </c>
      <c r="C79" s="53">
        <f t="shared" si="53"/>
        <v>1.7555179799999998</v>
      </c>
      <c r="D79" s="53">
        <f t="shared" si="54"/>
        <v>2.3430136599999996</v>
      </c>
      <c r="E79" s="53">
        <f t="shared" si="55"/>
        <v>4.8806032000000004</v>
      </c>
      <c r="F79" s="54">
        <f t="shared" si="55"/>
        <v>8.6593166000000004</v>
      </c>
      <c r="G79" s="53">
        <f t="shared" si="55"/>
        <v>5.4883844399999999</v>
      </c>
      <c r="H79" s="53">
        <f t="shared" si="55"/>
        <v>9.0761548399999992</v>
      </c>
      <c r="I79" s="53">
        <f t="shared" si="55"/>
        <v>22.469199639999999</v>
      </c>
      <c r="J79" s="54">
        <f t="shared" si="55"/>
        <v>38.255352680000001</v>
      </c>
      <c r="K79" s="53">
        <f t="shared" si="55"/>
        <v>19.830691259999998</v>
      </c>
      <c r="L79" s="53">
        <f t="shared" si="55"/>
        <v>33.819713519999993</v>
      </c>
      <c r="M79" s="53">
        <f t="shared" si="55"/>
        <v>92.076466419999988</v>
      </c>
      <c r="N79" s="54">
        <f t="shared" si="55"/>
        <v>162.67301912000002</v>
      </c>
      <c r="P79" s="52">
        <v>75</v>
      </c>
      <c r="Q79" s="53">
        <v>1.4358238000000001</v>
      </c>
      <c r="R79" s="53">
        <v>1.9750479000000001</v>
      </c>
      <c r="S79" s="53">
        <v>4.5342681000000002</v>
      </c>
      <c r="T79" s="54">
        <v>9.2369739000000006</v>
      </c>
      <c r="U79" s="53">
        <v>5.6549142000000003</v>
      </c>
      <c r="V79" s="53">
        <v>9.6531801999999995</v>
      </c>
      <c r="W79" s="53">
        <v>22.384993000000001</v>
      </c>
      <c r="X79" s="54">
        <v>36.352350600000001</v>
      </c>
      <c r="Y79" s="53">
        <v>17.947065800000001</v>
      </c>
      <c r="Z79" s="53">
        <v>32.796568800000003</v>
      </c>
      <c r="AA79" s="53">
        <v>97.591467899999998</v>
      </c>
      <c r="AB79" s="54">
        <v>162.93812560000001</v>
      </c>
      <c r="AD79" s="52">
        <v>75</v>
      </c>
      <c r="AE79" s="53">
        <v>2.0367517999999998</v>
      </c>
      <c r="AF79" s="53">
        <v>2.6473011999999998</v>
      </c>
      <c r="AG79" s="53">
        <v>6.0037471</v>
      </c>
      <c r="AH79" s="54">
        <v>10.7924685</v>
      </c>
      <c r="AI79" s="53">
        <v>5.1272209000000002</v>
      </c>
      <c r="AJ79" s="53">
        <v>8.4446645999999994</v>
      </c>
      <c r="AK79" s="53">
        <v>19.182886</v>
      </c>
      <c r="AL79" s="54">
        <v>32.938314200000001</v>
      </c>
      <c r="AM79" s="53">
        <v>17.8439868</v>
      </c>
      <c r="AN79" s="53">
        <v>31.304423799999999</v>
      </c>
      <c r="AO79" s="53">
        <v>88.887603799999994</v>
      </c>
      <c r="AP79" s="54">
        <v>152.55076070000001</v>
      </c>
      <c r="AR79" s="52">
        <v>75</v>
      </c>
      <c r="AS79" s="53">
        <v>2.1700914</v>
      </c>
      <c r="AT79" s="53">
        <v>2.6772288</v>
      </c>
      <c r="AU79" s="53">
        <v>4.6458836999999997</v>
      </c>
      <c r="AV79" s="54">
        <v>8.3378674999999998</v>
      </c>
      <c r="AW79" s="53">
        <v>5.2124186000000003</v>
      </c>
      <c r="AX79" s="53">
        <v>8.3956681</v>
      </c>
      <c r="AY79" s="53">
        <v>22.675056399999999</v>
      </c>
      <c r="AZ79" s="54">
        <v>40.773626800000002</v>
      </c>
      <c r="BA79" s="53">
        <v>20.466711199999999</v>
      </c>
      <c r="BB79" s="53">
        <v>36.522478399999997</v>
      </c>
      <c r="BC79" s="53">
        <v>94.005181300000004</v>
      </c>
      <c r="BD79" s="54">
        <v>170.26243389999999</v>
      </c>
      <c r="BF79" s="52">
        <v>75</v>
      </c>
      <c r="BG79" s="53">
        <v>1.7153308</v>
      </c>
      <c r="BH79" s="53">
        <v>2.2321895</v>
      </c>
      <c r="BI79" s="53">
        <v>4.5896407999999997</v>
      </c>
      <c r="BJ79" s="54">
        <v>7.3082248999999999</v>
      </c>
      <c r="BK79" s="53">
        <v>5.9140037999999997</v>
      </c>
      <c r="BL79" s="53">
        <v>10.0114567</v>
      </c>
      <c r="BM79" s="53">
        <v>24.6751939</v>
      </c>
      <c r="BN79" s="54">
        <v>41.789212499999998</v>
      </c>
      <c r="BO79" s="53">
        <v>23.565307799999999</v>
      </c>
      <c r="BP79" s="53">
        <v>35.877688300000003</v>
      </c>
      <c r="BQ79" s="53">
        <v>90.983605100000005</v>
      </c>
      <c r="BR79" s="54">
        <v>168.38617840000001</v>
      </c>
      <c r="BT79" s="52">
        <v>75</v>
      </c>
      <c r="BU79" s="53">
        <v>1.4195921</v>
      </c>
      <c r="BV79" s="53">
        <v>2.1833008999999999</v>
      </c>
      <c r="BW79" s="53">
        <v>4.6294763000000003</v>
      </c>
      <c r="BX79" s="54">
        <v>7.6210481999999997</v>
      </c>
      <c r="BY79" s="53">
        <v>5.5333646999999999</v>
      </c>
      <c r="BZ79" s="53">
        <v>8.8758046000000004</v>
      </c>
      <c r="CA79" s="53">
        <v>23.4278689</v>
      </c>
      <c r="CB79" s="54">
        <v>39.423259299999998</v>
      </c>
      <c r="CC79" s="53">
        <v>19.3303847</v>
      </c>
      <c r="CD79" s="53">
        <v>32.597408299999998</v>
      </c>
      <c r="CE79" s="53">
        <v>88.914473999999998</v>
      </c>
      <c r="CF79" s="54">
        <v>159.227597</v>
      </c>
    </row>
    <row r="80" spans="1:84" ht="12.75" customHeight="1">
      <c r="A80" s="40"/>
      <c r="B80" s="52">
        <v>76</v>
      </c>
      <c r="C80" s="53">
        <f t="shared" si="53"/>
        <v>1.59833756</v>
      </c>
      <c r="D80" s="53">
        <f t="shared" si="54"/>
        <v>2.2011406600000001</v>
      </c>
      <c r="E80" s="53">
        <f t="shared" si="55"/>
        <v>4.8333288800000007</v>
      </c>
      <c r="F80" s="54">
        <f t="shared" si="55"/>
        <v>8.7292552800000003</v>
      </c>
      <c r="G80" s="53">
        <f t="shared" si="55"/>
        <v>5.9298546600000002</v>
      </c>
      <c r="H80" s="53">
        <f t="shared" si="55"/>
        <v>10.838004000000002</v>
      </c>
      <c r="I80" s="53">
        <f t="shared" si="55"/>
        <v>28.944065760000001</v>
      </c>
      <c r="J80" s="54">
        <f t="shared" si="55"/>
        <v>50.283022420000009</v>
      </c>
      <c r="K80" s="53">
        <f t="shared" si="55"/>
        <v>21.621403859999997</v>
      </c>
      <c r="L80" s="53">
        <f t="shared" si="55"/>
        <v>38.81653876</v>
      </c>
      <c r="M80" s="53">
        <f t="shared" si="55"/>
        <v>109.85083033999999</v>
      </c>
      <c r="N80" s="54">
        <f t="shared" si="55"/>
        <v>199.60822088</v>
      </c>
      <c r="P80" s="52">
        <v>76</v>
      </c>
      <c r="Q80" s="53">
        <v>1.6268327</v>
      </c>
      <c r="R80" s="53">
        <v>2.2300200000000001</v>
      </c>
      <c r="S80" s="53">
        <v>4.9605908000000003</v>
      </c>
      <c r="T80" s="54">
        <v>8.9546335999999993</v>
      </c>
      <c r="U80" s="53">
        <v>5.747236</v>
      </c>
      <c r="V80" s="53">
        <v>10.368274400000001</v>
      </c>
      <c r="W80" s="53">
        <v>30.611188800000001</v>
      </c>
      <c r="X80" s="54">
        <v>51.912793899999997</v>
      </c>
      <c r="Y80" s="53">
        <v>21.9716612</v>
      </c>
      <c r="Z80" s="53">
        <v>33.760432899999998</v>
      </c>
      <c r="AA80" s="53">
        <v>101.22101549999999</v>
      </c>
      <c r="AB80" s="54">
        <v>178.88362119999999</v>
      </c>
      <c r="AD80" s="52">
        <v>76</v>
      </c>
      <c r="AE80" s="53">
        <v>1.9567327000000001</v>
      </c>
      <c r="AF80" s="53">
        <v>2.5354261</v>
      </c>
      <c r="AG80" s="53">
        <v>5.4823171000000004</v>
      </c>
      <c r="AH80" s="54">
        <v>9.4221248000000006</v>
      </c>
      <c r="AI80" s="53">
        <v>5.8837317999999996</v>
      </c>
      <c r="AJ80" s="53">
        <v>11.344379200000001</v>
      </c>
      <c r="AK80" s="53">
        <v>26.761390599999999</v>
      </c>
      <c r="AL80" s="54">
        <v>44.938541600000001</v>
      </c>
      <c r="AM80" s="53">
        <v>19.0277043</v>
      </c>
      <c r="AN80" s="53">
        <v>38.6657929</v>
      </c>
      <c r="AO80" s="53">
        <v>119.95364549999999</v>
      </c>
      <c r="AP80" s="54">
        <v>216.91708489999999</v>
      </c>
      <c r="AR80" s="52">
        <v>76</v>
      </c>
      <c r="AS80" s="53">
        <v>1.7423655</v>
      </c>
      <c r="AT80" s="53">
        <v>2.5173062000000002</v>
      </c>
      <c r="AU80" s="53">
        <v>5.0301163000000004</v>
      </c>
      <c r="AV80" s="54">
        <v>8.5575697000000002</v>
      </c>
      <c r="AW80" s="53">
        <v>5.8113887999999996</v>
      </c>
      <c r="AX80" s="53">
        <v>10.010669699999999</v>
      </c>
      <c r="AY80" s="53">
        <v>28.180301100000001</v>
      </c>
      <c r="AZ80" s="54">
        <v>51.915672200000003</v>
      </c>
      <c r="BA80" s="53">
        <v>21.347563999999998</v>
      </c>
      <c r="BB80" s="53">
        <v>37.625718900000003</v>
      </c>
      <c r="BC80" s="53">
        <v>104.30706910000001</v>
      </c>
      <c r="BD80" s="54">
        <v>190.8052059</v>
      </c>
      <c r="BF80" s="52">
        <v>76</v>
      </c>
      <c r="BG80" s="53">
        <v>1.1676084</v>
      </c>
      <c r="BH80" s="53">
        <v>1.6607353</v>
      </c>
      <c r="BI80" s="53">
        <v>4.3811698999999997</v>
      </c>
      <c r="BJ80" s="54">
        <v>8.0511213000000001</v>
      </c>
      <c r="BK80" s="53">
        <v>6.2027916000000003</v>
      </c>
      <c r="BL80" s="53">
        <v>12.6346823</v>
      </c>
      <c r="BM80" s="53">
        <v>28.0905682</v>
      </c>
      <c r="BN80" s="54">
        <v>48.758000500000001</v>
      </c>
      <c r="BO80" s="53">
        <v>26.275210900000001</v>
      </c>
      <c r="BP80" s="53">
        <v>49.624326500000002</v>
      </c>
      <c r="BQ80" s="53">
        <v>129.13960739999999</v>
      </c>
      <c r="BR80" s="54">
        <v>231.24114599999999</v>
      </c>
      <c r="BT80" s="52">
        <v>76</v>
      </c>
      <c r="BU80" s="53">
        <v>1.4981485000000001</v>
      </c>
      <c r="BV80" s="53">
        <v>2.0622156999999999</v>
      </c>
      <c r="BW80" s="53">
        <v>4.3124503000000001</v>
      </c>
      <c r="BX80" s="54">
        <v>8.6608269999999994</v>
      </c>
      <c r="BY80" s="53">
        <v>6.0041251000000004</v>
      </c>
      <c r="BZ80" s="53">
        <v>9.8320144000000003</v>
      </c>
      <c r="CA80" s="53">
        <v>31.0768801</v>
      </c>
      <c r="CB80" s="54">
        <v>53.8901039</v>
      </c>
      <c r="CC80" s="53">
        <v>19.484878899999998</v>
      </c>
      <c r="CD80" s="53">
        <v>34.406422599999999</v>
      </c>
      <c r="CE80" s="53">
        <v>94.632814199999999</v>
      </c>
      <c r="CF80" s="54">
        <v>180.19404639999999</v>
      </c>
    </row>
    <row r="81" spans="1:84" ht="12.75" customHeight="1">
      <c r="A81" s="40"/>
      <c r="B81" s="52">
        <v>77</v>
      </c>
      <c r="C81" s="53">
        <f t="shared" si="53"/>
        <v>1.6021076600000002</v>
      </c>
      <c r="D81" s="53">
        <f t="shared" si="54"/>
        <v>2.2915364</v>
      </c>
      <c r="E81" s="53">
        <f t="shared" si="55"/>
        <v>5.0185630999999997</v>
      </c>
      <c r="F81" s="54">
        <f t="shared" si="55"/>
        <v>9.0719965200000008</v>
      </c>
      <c r="G81" s="53">
        <f t="shared" si="55"/>
        <v>5.4992620600000004</v>
      </c>
      <c r="H81" s="53">
        <f t="shared" si="55"/>
        <v>9.4171254799999993</v>
      </c>
      <c r="I81" s="53">
        <f t="shared" si="55"/>
        <v>23.112568920000001</v>
      </c>
      <c r="J81" s="54">
        <f t="shared" si="55"/>
        <v>40.351743200000001</v>
      </c>
      <c r="K81" s="53">
        <f t="shared" si="55"/>
        <v>20.68303092</v>
      </c>
      <c r="L81" s="53">
        <f t="shared" si="55"/>
        <v>36.869501440000001</v>
      </c>
      <c r="M81" s="53">
        <f t="shared" si="55"/>
        <v>110.29358218</v>
      </c>
      <c r="N81" s="54">
        <f t="shared" si="55"/>
        <v>188.89355736000002</v>
      </c>
      <c r="P81" s="52">
        <v>77</v>
      </c>
      <c r="Q81" s="53">
        <v>1.6350602999999999</v>
      </c>
      <c r="R81" s="53">
        <v>2.3167787999999998</v>
      </c>
      <c r="S81" s="53">
        <v>4.9310510000000001</v>
      </c>
      <c r="T81" s="54">
        <v>10.2342736</v>
      </c>
      <c r="U81" s="53">
        <v>5.4556544999999996</v>
      </c>
      <c r="V81" s="53">
        <v>9.4553633999999995</v>
      </c>
      <c r="W81" s="53">
        <v>23.398177700000002</v>
      </c>
      <c r="X81" s="54">
        <v>37.811442700000001</v>
      </c>
      <c r="Y81" s="53">
        <v>19.396569100000001</v>
      </c>
      <c r="Z81" s="53">
        <v>29.814830000000001</v>
      </c>
      <c r="AA81" s="53">
        <v>104.8840534</v>
      </c>
      <c r="AB81" s="54">
        <v>180.11945589999999</v>
      </c>
      <c r="AD81" s="52">
        <v>77</v>
      </c>
      <c r="AE81" s="53">
        <v>1.1926733</v>
      </c>
      <c r="AF81" s="53">
        <v>2.0610241999999999</v>
      </c>
      <c r="AG81" s="53">
        <v>5.4742744999999999</v>
      </c>
      <c r="AH81" s="54">
        <v>9.1622956999999996</v>
      </c>
      <c r="AI81" s="53">
        <v>5.3542449999999997</v>
      </c>
      <c r="AJ81" s="53">
        <v>9.4348557999999993</v>
      </c>
      <c r="AK81" s="53">
        <v>20.2831583</v>
      </c>
      <c r="AL81" s="54">
        <v>35.585358399999997</v>
      </c>
      <c r="AM81" s="53">
        <v>20.7478886</v>
      </c>
      <c r="AN81" s="53">
        <v>46.6318263</v>
      </c>
      <c r="AO81" s="53">
        <v>130.35713139999999</v>
      </c>
      <c r="AP81" s="54">
        <v>216.43163440000001</v>
      </c>
      <c r="AR81" s="52">
        <v>77</v>
      </c>
      <c r="AS81" s="53">
        <v>1.8983854</v>
      </c>
      <c r="AT81" s="53">
        <v>2.5484227000000002</v>
      </c>
      <c r="AU81" s="53">
        <v>4.7832125999999997</v>
      </c>
      <c r="AV81" s="54">
        <v>8.3007928999999994</v>
      </c>
      <c r="AW81" s="53">
        <v>5.5512442999999996</v>
      </c>
      <c r="AX81" s="53">
        <v>9.0852339999999998</v>
      </c>
      <c r="AY81" s="53">
        <v>23.754738100000001</v>
      </c>
      <c r="AZ81" s="54">
        <v>41.761081599999997</v>
      </c>
      <c r="BA81" s="53">
        <v>20.975734899999999</v>
      </c>
      <c r="BB81" s="53">
        <v>34.786747400000003</v>
      </c>
      <c r="BC81" s="53">
        <v>98.429641399999994</v>
      </c>
      <c r="BD81" s="54">
        <v>168.65740719999999</v>
      </c>
      <c r="BF81" s="52">
        <v>77</v>
      </c>
      <c r="BG81" s="53">
        <v>1.280896</v>
      </c>
      <c r="BH81" s="53">
        <v>1.9488350999999999</v>
      </c>
      <c r="BI81" s="53">
        <v>4.8897401</v>
      </c>
      <c r="BJ81" s="54">
        <v>8.7259647999999999</v>
      </c>
      <c r="BK81" s="53">
        <v>5.7388589000000003</v>
      </c>
      <c r="BL81" s="53">
        <v>9.4199529999999996</v>
      </c>
      <c r="BM81" s="53">
        <v>23.7841083</v>
      </c>
      <c r="BN81" s="54">
        <v>44.9245661</v>
      </c>
      <c r="BO81" s="53">
        <v>23.941289999999999</v>
      </c>
      <c r="BP81" s="53">
        <v>36.8579151</v>
      </c>
      <c r="BQ81" s="53">
        <v>106.6394949</v>
      </c>
      <c r="BR81" s="54">
        <v>189.60120739999999</v>
      </c>
      <c r="BT81" s="52">
        <v>77</v>
      </c>
      <c r="BU81" s="53">
        <v>2.0035232999999999</v>
      </c>
      <c r="BV81" s="53">
        <v>2.5826212000000002</v>
      </c>
      <c r="BW81" s="53">
        <v>5.0145372999999998</v>
      </c>
      <c r="BX81" s="54">
        <v>8.9366555999999999</v>
      </c>
      <c r="BY81" s="53">
        <v>5.3963076000000001</v>
      </c>
      <c r="BZ81" s="53">
        <v>9.6902211999999999</v>
      </c>
      <c r="CA81" s="53">
        <v>24.342662199999999</v>
      </c>
      <c r="CB81" s="54">
        <v>41.676267199999998</v>
      </c>
      <c r="CC81" s="53">
        <v>18.353672</v>
      </c>
      <c r="CD81" s="53">
        <v>36.256188399999999</v>
      </c>
      <c r="CE81" s="53">
        <v>111.1575898</v>
      </c>
      <c r="CF81" s="54">
        <v>189.65808190000001</v>
      </c>
    </row>
    <row r="82" spans="1:84" ht="12.75" customHeight="1">
      <c r="A82" s="40"/>
      <c r="B82" s="52">
        <v>78</v>
      </c>
      <c r="C82" s="53">
        <f t="shared" si="53"/>
        <v>1.55221762</v>
      </c>
      <c r="D82" s="53">
        <f t="shared" si="54"/>
        <v>2.2206319599999995</v>
      </c>
      <c r="E82" s="53">
        <f t="shared" si="55"/>
        <v>4.8935358600000001</v>
      </c>
      <c r="F82" s="54">
        <f t="shared" si="55"/>
        <v>8.62920306</v>
      </c>
      <c r="G82" s="53">
        <f t="shared" si="55"/>
        <v>5.1661666400000001</v>
      </c>
      <c r="H82" s="53">
        <f t="shared" si="55"/>
        <v>8.966340859999999</v>
      </c>
      <c r="I82" s="53">
        <f t="shared" si="55"/>
        <v>22.744902400000001</v>
      </c>
      <c r="J82" s="54">
        <f t="shared" si="55"/>
        <v>40.544988559999993</v>
      </c>
      <c r="K82" s="53">
        <f t="shared" si="55"/>
        <v>20.07995592</v>
      </c>
      <c r="L82" s="53">
        <f t="shared" si="55"/>
        <v>35.169080040000004</v>
      </c>
      <c r="M82" s="53">
        <f t="shared" si="55"/>
        <v>88.205196979999997</v>
      </c>
      <c r="N82" s="54">
        <f t="shared" si="55"/>
        <v>160.38403848000002</v>
      </c>
      <c r="P82" s="52">
        <v>78</v>
      </c>
      <c r="Q82" s="53">
        <v>1.6799812999999999</v>
      </c>
      <c r="R82" s="53">
        <v>2.5038162000000002</v>
      </c>
      <c r="S82" s="53">
        <v>5.6588498999999999</v>
      </c>
      <c r="T82" s="54">
        <v>8.9016427999999994</v>
      </c>
      <c r="U82" s="53">
        <v>4.9748406000000003</v>
      </c>
      <c r="V82" s="53">
        <v>9.3832547999999996</v>
      </c>
      <c r="W82" s="53">
        <v>22.567475699999999</v>
      </c>
      <c r="X82" s="54">
        <v>39.789281299999999</v>
      </c>
      <c r="Y82" s="53">
        <v>19.977243699999999</v>
      </c>
      <c r="Z82" s="53">
        <v>32.665669700000002</v>
      </c>
      <c r="AA82" s="53">
        <v>80.521231299999997</v>
      </c>
      <c r="AB82" s="54">
        <v>139.08609580000001</v>
      </c>
      <c r="AD82" s="52">
        <v>78</v>
      </c>
      <c r="AE82" s="53">
        <v>1.5323100999999999</v>
      </c>
      <c r="AF82" s="53">
        <v>2.1714487999999998</v>
      </c>
      <c r="AG82" s="53">
        <v>4.7703385999999997</v>
      </c>
      <c r="AH82" s="54">
        <v>7.9620996000000002</v>
      </c>
      <c r="AI82" s="53">
        <v>4.7239522999999997</v>
      </c>
      <c r="AJ82" s="53">
        <v>8.8903505000000003</v>
      </c>
      <c r="AK82" s="53">
        <v>21.699641400000001</v>
      </c>
      <c r="AL82" s="54">
        <v>38.289778699999999</v>
      </c>
      <c r="AM82" s="53">
        <v>22.3368</v>
      </c>
      <c r="AN82" s="53">
        <v>38.453150600000001</v>
      </c>
      <c r="AO82" s="53">
        <v>102.8188342</v>
      </c>
      <c r="AP82" s="54">
        <v>178.28401030000001</v>
      </c>
      <c r="AR82" s="52">
        <v>78</v>
      </c>
      <c r="AS82" s="53">
        <v>1.5184217</v>
      </c>
      <c r="AT82" s="53">
        <v>2.1478978</v>
      </c>
      <c r="AU82" s="53">
        <v>4.4529228999999999</v>
      </c>
      <c r="AV82" s="54">
        <v>8.2677107999999997</v>
      </c>
      <c r="AW82" s="53">
        <v>5.1896098000000004</v>
      </c>
      <c r="AX82" s="53">
        <v>8.0363655000000005</v>
      </c>
      <c r="AY82" s="53">
        <v>22.546416900000001</v>
      </c>
      <c r="AZ82" s="54">
        <v>41.757105699999997</v>
      </c>
      <c r="BA82" s="53">
        <v>18.676166599999998</v>
      </c>
      <c r="BB82" s="53">
        <v>34.610039200000003</v>
      </c>
      <c r="BC82" s="53">
        <v>90.656615200000005</v>
      </c>
      <c r="BD82" s="54">
        <v>165.1810657</v>
      </c>
      <c r="BF82" s="52">
        <v>78</v>
      </c>
      <c r="BG82" s="53">
        <v>1.4040248</v>
      </c>
      <c r="BH82" s="53">
        <v>2.0035077000000001</v>
      </c>
      <c r="BI82" s="53">
        <v>4.6361952999999998</v>
      </c>
      <c r="BJ82" s="54">
        <v>8.9195905999999994</v>
      </c>
      <c r="BK82" s="53">
        <v>5.5279726</v>
      </c>
      <c r="BL82" s="53">
        <v>9.3147307000000001</v>
      </c>
      <c r="BM82" s="53">
        <v>24.929247400000001</v>
      </c>
      <c r="BN82" s="54">
        <v>43.579866099999997</v>
      </c>
      <c r="BO82" s="53">
        <v>20.5136921</v>
      </c>
      <c r="BP82" s="53">
        <v>34.004098200000001</v>
      </c>
      <c r="BQ82" s="53">
        <v>80.351714200000004</v>
      </c>
      <c r="BR82" s="54">
        <v>154.21816960000001</v>
      </c>
      <c r="BT82" s="52">
        <v>78</v>
      </c>
      <c r="BU82" s="53">
        <v>1.6263502000000001</v>
      </c>
      <c r="BV82" s="53">
        <v>2.2764893000000002</v>
      </c>
      <c r="BW82" s="53">
        <v>4.9493726000000002</v>
      </c>
      <c r="BX82" s="54">
        <v>9.0949714999999998</v>
      </c>
      <c r="BY82" s="53">
        <v>5.4144579000000004</v>
      </c>
      <c r="BZ82" s="53">
        <v>9.2070027999999997</v>
      </c>
      <c r="CA82" s="53">
        <v>21.981730599999999</v>
      </c>
      <c r="CB82" s="54">
        <v>39.308911000000002</v>
      </c>
      <c r="CC82" s="53">
        <v>18.895877200000001</v>
      </c>
      <c r="CD82" s="53">
        <v>36.1124425</v>
      </c>
      <c r="CE82" s="53">
        <v>86.677589999999995</v>
      </c>
      <c r="CF82" s="54">
        <v>165.15085099999999</v>
      </c>
    </row>
    <row r="83" spans="1:84" ht="12.75" customHeight="1">
      <c r="A83" s="40"/>
      <c r="B83" s="52">
        <v>79</v>
      </c>
      <c r="C83" s="53">
        <f t="shared" si="53"/>
        <v>1.6109271599999999</v>
      </c>
      <c r="D83" s="53">
        <f t="shared" si="54"/>
        <v>2.2629091400000001</v>
      </c>
      <c r="E83" s="53">
        <f t="shared" si="55"/>
        <v>4.5485104600000001</v>
      </c>
      <c r="F83" s="54">
        <f t="shared" si="55"/>
        <v>7.6100456199999993</v>
      </c>
      <c r="G83" s="53">
        <f t="shared" si="55"/>
        <v>5.8896094399999992</v>
      </c>
      <c r="H83" s="53">
        <f t="shared" si="55"/>
        <v>9.935051480000002</v>
      </c>
      <c r="I83" s="53">
        <f t="shared" si="55"/>
        <v>25.167678799999997</v>
      </c>
      <c r="J83" s="54">
        <f t="shared" si="55"/>
        <v>45.397208879999994</v>
      </c>
      <c r="K83" s="53">
        <f t="shared" si="55"/>
        <v>20.14931284</v>
      </c>
      <c r="L83" s="53">
        <f t="shared" si="55"/>
        <v>40.106485620000001</v>
      </c>
      <c r="M83" s="53">
        <f t="shared" si="55"/>
        <v>111.71155037999999</v>
      </c>
      <c r="N83" s="54">
        <f t="shared" si="55"/>
        <v>192.96369442</v>
      </c>
      <c r="P83" s="52">
        <v>79</v>
      </c>
      <c r="Q83" s="53">
        <v>1.7670416</v>
      </c>
      <c r="R83" s="53">
        <v>2.3373015000000001</v>
      </c>
      <c r="S83" s="53">
        <v>4.2778029000000002</v>
      </c>
      <c r="T83" s="54">
        <v>8.1020181999999998</v>
      </c>
      <c r="U83" s="53">
        <v>6.0101414999999996</v>
      </c>
      <c r="V83" s="53">
        <v>9.2127023999999995</v>
      </c>
      <c r="W83" s="53">
        <v>24.964617199999999</v>
      </c>
      <c r="X83" s="54">
        <v>45.919537499999997</v>
      </c>
      <c r="Y83" s="53">
        <v>19.654344300000002</v>
      </c>
      <c r="Z83" s="53">
        <v>39.1037386</v>
      </c>
      <c r="AA83" s="53">
        <v>106.6296344</v>
      </c>
      <c r="AB83" s="54">
        <v>177.0410029</v>
      </c>
      <c r="AD83" s="52">
        <v>79</v>
      </c>
      <c r="AE83" s="53">
        <v>1.6412781000000001</v>
      </c>
      <c r="AF83" s="53">
        <v>2.5399085000000001</v>
      </c>
      <c r="AG83" s="53">
        <v>4.9591310999999996</v>
      </c>
      <c r="AH83" s="54">
        <v>8.2375790000000002</v>
      </c>
      <c r="AI83" s="53">
        <v>5.4114908000000002</v>
      </c>
      <c r="AJ83" s="53">
        <v>10.240034400000001</v>
      </c>
      <c r="AK83" s="53">
        <v>23.4988016</v>
      </c>
      <c r="AL83" s="54">
        <v>40.982192099999999</v>
      </c>
      <c r="AM83" s="53">
        <v>20.0825627</v>
      </c>
      <c r="AN83" s="53">
        <v>38.904452300000003</v>
      </c>
      <c r="AO83" s="53">
        <v>105.8435781</v>
      </c>
      <c r="AP83" s="54">
        <v>183.72634339999999</v>
      </c>
      <c r="AR83" s="52">
        <v>79</v>
      </c>
      <c r="AS83" s="53">
        <v>1.3918822</v>
      </c>
      <c r="AT83" s="53">
        <v>2.0375418999999999</v>
      </c>
      <c r="AU83" s="53">
        <v>4.1379498999999997</v>
      </c>
      <c r="AV83" s="54">
        <v>6.9156750000000002</v>
      </c>
      <c r="AW83" s="53">
        <v>6.3625132999999998</v>
      </c>
      <c r="AX83" s="53">
        <v>10.460771899999999</v>
      </c>
      <c r="AY83" s="53">
        <v>26.635666799999999</v>
      </c>
      <c r="AZ83" s="54">
        <v>49.5285546</v>
      </c>
      <c r="BA83" s="53">
        <v>20.259555599999999</v>
      </c>
      <c r="BB83" s="53">
        <v>41.710139400000003</v>
      </c>
      <c r="BC83" s="53">
        <v>112.066895</v>
      </c>
      <c r="BD83" s="54">
        <v>214.09365510000001</v>
      </c>
      <c r="BF83" s="52">
        <v>79</v>
      </c>
      <c r="BG83" s="53">
        <v>1.6796011</v>
      </c>
      <c r="BH83" s="53">
        <v>2.3168924999999998</v>
      </c>
      <c r="BI83" s="53">
        <v>4.9655059000000001</v>
      </c>
      <c r="BJ83" s="54">
        <v>7.3515537999999996</v>
      </c>
      <c r="BK83" s="53">
        <v>6.2208534000000002</v>
      </c>
      <c r="BL83" s="53">
        <v>9.7648303999999992</v>
      </c>
      <c r="BM83" s="53">
        <v>26.091291999999999</v>
      </c>
      <c r="BN83" s="54">
        <v>45.4672172</v>
      </c>
      <c r="BO83" s="53">
        <v>21.3287297</v>
      </c>
      <c r="BP83" s="53">
        <v>46.034680899999998</v>
      </c>
      <c r="BQ83" s="53">
        <v>118.0665375</v>
      </c>
      <c r="BR83" s="54">
        <v>194.93008349999999</v>
      </c>
      <c r="BT83" s="52">
        <v>79</v>
      </c>
      <c r="BU83" s="53">
        <v>1.5748328</v>
      </c>
      <c r="BV83" s="53">
        <v>2.0829013000000001</v>
      </c>
      <c r="BW83" s="53">
        <v>4.4021625000000002</v>
      </c>
      <c r="BX83" s="54">
        <v>7.4434021000000001</v>
      </c>
      <c r="BY83" s="53">
        <v>5.4430481999999998</v>
      </c>
      <c r="BZ83" s="53">
        <v>9.9969183000000008</v>
      </c>
      <c r="CA83" s="53">
        <v>24.648016399999999</v>
      </c>
      <c r="CB83" s="54">
        <v>45.088543000000001</v>
      </c>
      <c r="CC83" s="53">
        <v>19.4213719</v>
      </c>
      <c r="CD83" s="53">
        <v>34.779416900000001</v>
      </c>
      <c r="CE83" s="53">
        <v>115.9511069</v>
      </c>
      <c r="CF83" s="54">
        <v>195.02738719999999</v>
      </c>
    </row>
    <row r="84" spans="1:84" ht="12.75" customHeight="1">
      <c r="A84" s="40"/>
      <c r="B84" s="52">
        <v>80</v>
      </c>
      <c r="C84" s="53">
        <f t="shared" si="53"/>
        <v>1.7353334199999999</v>
      </c>
      <c r="D84" s="53">
        <f t="shared" si="54"/>
        <v>2.4075616799999997</v>
      </c>
      <c r="E84" s="53">
        <f t="shared" si="55"/>
        <v>5.0127950399999994</v>
      </c>
      <c r="F84" s="54">
        <f t="shared" si="55"/>
        <v>8.3140222000000001</v>
      </c>
      <c r="G84" s="53">
        <f t="shared" si="55"/>
        <v>5.7771740400000002</v>
      </c>
      <c r="H84" s="53">
        <f t="shared" si="55"/>
        <v>9.8789775400000011</v>
      </c>
      <c r="I84" s="53">
        <f t="shared" si="55"/>
        <v>25.311543619999998</v>
      </c>
      <c r="J84" s="54">
        <f t="shared" si="55"/>
        <v>44.162889120000003</v>
      </c>
      <c r="K84" s="53">
        <f t="shared" si="55"/>
        <v>19.343214580000001</v>
      </c>
      <c r="L84" s="53">
        <f t="shared" si="55"/>
        <v>36.399123639999999</v>
      </c>
      <c r="M84" s="53">
        <f t="shared" si="55"/>
        <v>98.356672579999994</v>
      </c>
      <c r="N84" s="54">
        <f t="shared" si="55"/>
        <v>180.01643985999999</v>
      </c>
      <c r="P84" s="52">
        <v>80</v>
      </c>
      <c r="Q84" s="53">
        <v>2.6911849999999999</v>
      </c>
      <c r="R84" s="53">
        <v>3.4704823999999999</v>
      </c>
      <c r="S84" s="53">
        <v>5.9441902999999998</v>
      </c>
      <c r="T84" s="54">
        <v>10.099702000000001</v>
      </c>
      <c r="U84" s="53">
        <v>6.0114977999999999</v>
      </c>
      <c r="V84" s="53">
        <v>9.0508190000000006</v>
      </c>
      <c r="W84" s="53">
        <v>23.654290400000001</v>
      </c>
      <c r="X84" s="54">
        <v>39.410544600000001</v>
      </c>
      <c r="Y84" s="53">
        <v>19.468914000000002</v>
      </c>
      <c r="Z84" s="53">
        <v>35.4848219</v>
      </c>
      <c r="AA84" s="53">
        <v>96.818587500000007</v>
      </c>
      <c r="AB84" s="54">
        <v>166.85760759999999</v>
      </c>
      <c r="AD84" s="52">
        <v>80</v>
      </c>
      <c r="AE84" s="53">
        <v>1.6375008</v>
      </c>
      <c r="AF84" s="53">
        <v>1.957416</v>
      </c>
      <c r="AG84" s="53">
        <v>5.2759986999999997</v>
      </c>
      <c r="AH84" s="54">
        <v>7.3480746000000003</v>
      </c>
      <c r="AI84" s="53">
        <v>5.6849081999999997</v>
      </c>
      <c r="AJ84" s="53">
        <v>10.3445675</v>
      </c>
      <c r="AK84" s="53">
        <v>23.715623600000001</v>
      </c>
      <c r="AL84" s="54">
        <v>41.072574799999998</v>
      </c>
      <c r="AM84" s="53">
        <v>20.046123399999999</v>
      </c>
      <c r="AN84" s="53">
        <v>36.224619300000001</v>
      </c>
      <c r="AO84" s="53">
        <v>103.04559570000001</v>
      </c>
      <c r="AP84" s="54">
        <v>188.32015430000001</v>
      </c>
      <c r="AR84" s="52">
        <v>80</v>
      </c>
      <c r="AS84" s="53">
        <v>1.4535089999999999</v>
      </c>
      <c r="AT84" s="53">
        <v>2.0430712999999998</v>
      </c>
      <c r="AU84" s="53">
        <v>4.2528366000000002</v>
      </c>
      <c r="AV84" s="54">
        <v>6.8443978000000003</v>
      </c>
      <c r="AW84" s="53">
        <v>5.8078130000000003</v>
      </c>
      <c r="AX84" s="53">
        <v>10.2147627</v>
      </c>
      <c r="AY84" s="53">
        <v>26.2698599</v>
      </c>
      <c r="AZ84" s="54">
        <v>47.747668400000002</v>
      </c>
      <c r="BA84" s="53">
        <v>18.965009500000001</v>
      </c>
      <c r="BB84" s="53">
        <v>39.708312900000003</v>
      </c>
      <c r="BC84" s="53">
        <v>114.81408829999999</v>
      </c>
      <c r="BD84" s="54">
        <v>212.2902282</v>
      </c>
      <c r="BF84" s="52">
        <v>80</v>
      </c>
      <c r="BG84" s="53">
        <v>1.3366517</v>
      </c>
      <c r="BH84" s="53">
        <v>1.9917704000000001</v>
      </c>
      <c r="BI84" s="53">
        <v>4.1274233999999996</v>
      </c>
      <c r="BJ84" s="54">
        <v>7.3358141000000003</v>
      </c>
      <c r="BK84" s="53">
        <v>5.9496254000000004</v>
      </c>
      <c r="BL84" s="53">
        <v>9.7801966</v>
      </c>
      <c r="BM84" s="53">
        <v>25.230354599999998</v>
      </c>
      <c r="BN84" s="54">
        <v>45.1131587</v>
      </c>
      <c r="BO84" s="53">
        <v>19.1538279</v>
      </c>
      <c r="BP84" s="53">
        <v>36.253400599999999</v>
      </c>
      <c r="BQ84" s="53">
        <v>86.109041700000006</v>
      </c>
      <c r="BR84" s="54">
        <v>164.00723769999999</v>
      </c>
      <c r="BT84" s="52">
        <v>80</v>
      </c>
      <c r="BU84" s="53">
        <v>1.5578206000000001</v>
      </c>
      <c r="BV84" s="53">
        <v>2.5750682999999999</v>
      </c>
      <c r="BW84" s="53">
        <v>5.4635262000000004</v>
      </c>
      <c r="BX84" s="54">
        <v>9.9421225</v>
      </c>
      <c r="BY84" s="53">
        <v>5.4320257999999999</v>
      </c>
      <c r="BZ84" s="53">
        <v>10.0045419</v>
      </c>
      <c r="CA84" s="53">
        <v>27.687589599999999</v>
      </c>
      <c r="CB84" s="54">
        <v>47.470499099999998</v>
      </c>
      <c r="CC84" s="53">
        <v>19.082198099999999</v>
      </c>
      <c r="CD84" s="53">
        <v>34.3244635</v>
      </c>
      <c r="CE84" s="53">
        <v>90.9960497</v>
      </c>
      <c r="CF84" s="54">
        <v>168.60697149999999</v>
      </c>
    </row>
    <row r="85" spans="1:84" ht="12.75" customHeight="1">
      <c r="A85" s="40"/>
      <c r="B85" s="52">
        <v>81</v>
      </c>
      <c r="C85" s="53">
        <f t="shared" si="53"/>
        <v>1.7351624800000001</v>
      </c>
      <c r="D85" s="53">
        <f t="shared" si="54"/>
        <v>2.2918645199999998</v>
      </c>
      <c r="E85" s="53">
        <f t="shared" ref="E85:N100" si="56">AVERAGE(S85,AG85,AU85,BI85,BW85)</f>
        <v>4.8033350200000005</v>
      </c>
      <c r="F85" s="54">
        <f t="shared" si="56"/>
        <v>8.0274388399999985</v>
      </c>
      <c r="G85" s="53">
        <f t="shared" si="56"/>
        <v>5.5991548799999995</v>
      </c>
      <c r="H85" s="53">
        <f t="shared" si="56"/>
        <v>9.4622756199999998</v>
      </c>
      <c r="I85" s="53">
        <f t="shared" si="56"/>
        <v>24.203607900000002</v>
      </c>
      <c r="J85" s="54">
        <f t="shared" si="56"/>
        <v>41.181153700000003</v>
      </c>
      <c r="K85" s="53">
        <f t="shared" si="56"/>
        <v>19.611383459999999</v>
      </c>
      <c r="L85" s="53">
        <f t="shared" si="56"/>
        <v>35.699520239999998</v>
      </c>
      <c r="M85" s="53">
        <f t="shared" si="56"/>
        <v>97.752164539999995</v>
      </c>
      <c r="N85" s="54">
        <f t="shared" si="56"/>
        <v>173.44019717999998</v>
      </c>
      <c r="P85" s="52">
        <v>81</v>
      </c>
      <c r="Q85" s="53">
        <v>1.8623274000000001</v>
      </c>
      <c r="R85" s="53">
        <v>2.4862734999999998</v>
      </c>
      <c r="S85" s="53">
        <v>5.3199297000000003</v>
      </c>
      <c r="T85" s="54">
        <v>8.8212375999999999</v>
      </c>
      <c r="U85" s="53">
        <v>5.7555214000000001</v>
      </c>
      <c r="V85" s="53">
        <v>9.6868642999999999</v>
      </c>
      <c r="W85" s="53">
        <v>23.217541600000001</v>
      </c>
      <c r="X85" s="54">
        <v>38.379204799999997</v>
      </c>
      <c r="Y85" s="53">
        <v>20.3536094</v>
      </c>
      <c r="Z85" s="53">
        <v>39.555067700000002</v>
      </c>
      <c r="AA85" s="53">
        <v>89.135756299999997</v>
      </c>
      <c r="AB85" s="54">
        <v>163.42034079999999</v>
      </c>
      <c r="AD85" s="52">
        <v>81</v>
      </c>
      <c r="AE85" s="53">
        <v>1.7050817</v>
      </c>
      <c r="AF85" s="53">
        <v>2.2227530999999998</v>
      </c>
      <c r="AG85" s="53">
        <v>4.7918886000000001</v>
      </c>
      <c r="AH85" s="54">
        <v>8.6656481999999997</v>
      </c>
      <c r="AI85" s="53">
        <v>5.2122976000000003</v>
      </c>
      <c r="AJ85" s="53">
        <v>9.0770119999999999</v>
      </c>
      <c r="AK85" s="53">
        <v>22.774932</v>
      </c>
      <c r="AL85" s="54">
        <v>41.082839800000002</v>
      </c>
      <c r="AM85" s="53">
        <v>20.9251167</v>
      </c>
      <c r="AN85" s="53">
        <v>39.355169099999998</v>
      </c>
      <c r="AO85" s="53">
        <v>109.7697062</v>
      </c>
      <c r="AP85" s="54">
        <v>185.28071779999999</v>
      </c>
      <c r="AR85" s="52">
        <v>81</v>
      </c>
      <c r="AS85" s="53">
        <v>1.5930731</v>
      </c>
      <c r="AT85" s="53">
        <v>2.1255592000000001</v>
      </c>
      <c r="AU85" s="53">
        <v>4.6947061000000003</v>
      </c>
      <c r="AV85" s="54">
        <v>8.4040397999999996</v>
      </c>
      <c r="AW85" s="53">
        <v>6.0321911999999998</v>
      </c>
      <c r="AX85" s="53">
        <v>9.7420553999999999</v>
      </c>
      <c r="AY85" s="53">
        <v>25.126468800000001</v>
      </c>
      <c r="AZ85" s="54">
        <v>41.736036800000001</v>
      </c>
      <c r="BA85" s="53">
        <v>22.145561499999999</v>
      </c>
      <c r="BB85" s="53">
        <v>34.842453900000002</v>
      </c>
      <c r="BC85" s="53">
        <v>108.2722443</v>
      </c>
      <c r="BD85" s="54">
        <v>198.02665500000001</v>
      </c>
      <c r="BF85" s="52">
        <v>81</v>
      </c>
      <c r="BG85" s="53">
        <v>1.4904965999999999</v>
      </c>
      <c r="BH85" s="53">
        <v>1.9602132999999999</v>
      </c>
      <c r="BI85" s="53">
        <v>4.0238110999999996</v>
      </c>
      <c r="BJ85" s="54">
        <v>6.5697295999999996</v>
      </c>
      <c r="BK85" s="53">
        <v>5.5807963999999997</v>
      </c>
      <c r="BL85" s="53">
        <v>10.1449575</v>
      </c>
      <c r="BM85" s="53">
        <v>25.514444399999999</v>
      </c>
      <c r="BN85" s="54">
        <v>42.158207500000003</v>
      </c>
      <c r="BO85" s="53">
        <v>17.364950199999999</v>
      </c>
      <c r="BP85" s="53">
        <v>32.661160199999998</v>
      </c>
      <c r="BQ85" s="53">
        <v>88.970915199999993</v>
      </c>
      <c r="BR85" s="54">
        <v>151.44748749999999</v>
      </c>
      <c r="BT85" s="52">
        <v>81</v>
      </c>
      <c r="BU85" s="53">
        <v>2.0248336</v>
      </c>
      <c r="BV85" s="53">
        <v>2.6645235</v>
      </c>
      <c r="BW85" s="53">
        <v>5.1863396000000002</v>
      </c>
      <c r="BX85" s="54">
        <v>7.676539</v>
      </c>
      <c r="BY85" s="53">
        <v>5.4149678000000003</v>
      </c>
      <c r="BZ85" s="53">
        <v>8.6604889000000007</v>
      </c>
      <c r="CA85" s="53">
        <v>24.3846527</v>
      </c>
      <c r="CB85" s="54">
        <v>42.549479599999998</v>
      </c>
      <c r="CC85" s="53">
        <v>17.2676795</v>
      </c>
      <c r="CD85" s="53">
        <v>32.083750299999998</v>
      </c>
      <c r="CE85" s="53">
        <v>92.612200700000002</v>
      </c>
      <c r="CF85" s="54">
        <v>169.0257848</v>
      </c>
    </row>
    <row r="86" spans="1:84" ht="12.75" customHeight="1">
      <c r="A86" s="40"/>
      <c r="B86" s="52">
        <v>82</v>
      </c>
      <c r="C86" s="53">
        <f t="shared" si="53"/>
        <v>1.5292932000000001</v>
      </c>
      <c r="D86" s="53">
        <f t="shared" si="54"/>
        <v>2.1518065599999998</v>
      </c>
      <c r="E86" s="53">
        <f t="shared" si="56"/>
        <v>4.9448265600000001</v>
      </c>
      <c r="F86" s="54">
        <f t="shared" si="56"/>
        <v>8.1449780400000016</v>
      </c>
      <c r="G86" s="53">
        <f t="shared" si="56"/>
        <v>5.8958540599999996</v>
      </c>
      <c r="H86" s="53">
        <f t="shared" si="56"/>
        <v>10.125544020000001</v>
      </c>
      <c r="I86" s="53">
        <f t="shared" si="56"/>
        <v>27.811482740000002</v>
      </c>
      <c r="J86" s="54">
        <f t="shared" si="56"/>
        <v>46.952160180000007</v>
      </c>
      <c r="K86" s="53">
        <f t="shared" si="56"/>
        <v>21.262907660000003</v>
      </c>
      <c r="L86" s="53">
        <f t="shared" si="56"/>
        <v>38.695661000000001</v>
      </c>
      <c r="M86" s="53">
        <f t="shared" si="56"/>
        <v>109.32729386000001</v>
      </c>
      <c r="N86" s="54">
        <f t="shared" si="56"/>
        <v>200.5384943</v>
      </c>
      <c r="P86" s="52">
        <v>82</v>
      </c>
      <c r="Q86" s="53">
        <v>1.9043758</v>
      </c>
      <c r="R86" s="53">
        <v>2.3167876999999999</v>
      </c>
      <c r="S86" s="53">
        <v>5.9166463</v>
      </c>
      <c r="T86" s="54">
        <v>9.1741785</v>
      </c>
      <c r="U86" s="53">
        <v>5.3616223999999999</v>
      </c>
      <c r="V86" s="53">
        <v>10.4695725</v>
      </c>
      <c r="W86" s="53">
        <v>29.609317099999998</v>
      </c>
      <c r="X86" s="54">
        <v>48.705707199999999</v>
      </c>
      <c r="Y86" s="53">
        <v>21.071623599999999</v>
      </c>
      <c r="Z86" s="53">
        <v>35.805662699999999</v>
      </c>
      <c r="AA86" s="53">
        <v>94.290156699999997</v>
      </c>
      <c r="AB86" s="54">
        <v>179.1980958</v>
      </c>
      <c r="AD86" s="52">
        <v>82</v>
      </c>
      <c r="AE86" s="53">
        <v>1.5198514999999999</v>
      </c>
      <c r="AF86" s="53">
        <v>2.4037291999999999</v>
      </c>
      <c r="AG86" s="53">
        <v>4.6697457</v>
      </c>
      <c r="AH86" s="54">
        <v>8.4236795000000004</v>
      </c>
      <c r="AI86" s="53">
        <v>5.7967966999999998</v>
      </c>
      <c r="AJ86" s="53">
        <v>10.1221652</v>
      </c>
      <c r="AK86" s="53">
        <v>23.4395731</v>
      </c>
      <c r="AL86" s="54">
        <v>41.701541900000002</v>
      </c>
      <c r="AM86" s="53">
        <v>18.731335900000001</v>
      </c>
      <c r="AN86" s="53">
        <v>39.887998600000003</v>
      </c>
      <c r="AO86" s="53">
        <v>113.11675030000001</v>
      </c>
      <c r="AP86" s="54">
        <v>208.78273970000001</v>
      </c>
      <c r="AR86" s="52">
        <v>82</v>
      </c>
      <c r="AS86" s="53">
        <v>1.5212665000000001</v>
      </c>
      <c r="AT86" s="53">
        <v>2.1820211</v>
      </c>
      <c r="AU86" s="53">
        <v>4.3433824000000003</v>
      </c>
      <c r="AV86" s="54">
        <v>7.5823951999999997</v>
      </c>
      <c r="AW86" s="53">
        <v>6.0082493000000001</v>
      </c>
      <c r="AX86" s="53">
        <v>10.4941432</v>
      </c>
      <c r="AY86" s="53">
        <v>29.7997893</v>
      </c>
      <c r="AZ86" s="54">
        <v>49.386341000000002</v>
      </c>
      <c r="BA86" s="53">
        <v>25.420320100000001</v>
      </c>
      <c r="BB86" s="53">
        <v>47.1506258</v>
      </c>
      <c r="BC86" s="53">
        <v>130.1680911</v>
      </c>
      <c r="BD86" s="54">
        <v>228.8440435</v>
      </c>
      <c r="BF86" s="52">
        <v>82</v>
      </c>
      <c r="BG86" s="53">
        <v>1.2133011</v>
      </c>
      <c r="BH86" s="53">
        <v>1.7025725</v>
      </c>
      <c r="BI86" s="53">
        <v>4.6636642000000004</v>
      </c>
      <c r="BJ86" s="54">
        <v>7.4895921000000003</v>
      </c>
      <c r="BK86" s="53">
        <v>6.4614716999999997</v>
      </c>
      <c r="BL86" s="53">
        <v>10.119135200000001</v>
      </c>
      <c r="BM86" s="53">
        <v>27.908470399999999</v>
      </c>
      <c r="BN86" s="54">
        <v>47.042701200000003</v>
      </c>
      <c r="BO86" s="53">
        <v>21.928866899999999</v>
      </c>
      <c r="BP86" s="53">
        <v>37.562102099999997</v>
      </c>
      <c r="BQ86" s="53">
        <v>107.4925246</v>
      </c>
      <c r="BR86" s="54">
        <v>191.26607759999999</v>
      </c>
      <c r="BT86" s="52">
        <v>82</v>
      </c>
      <c r="BU86" s="53">
        <v>1.4876711</v>
      </c>
      <c r="BV86" s="53">
        <v>2.1539223000000001</v>
      </c>
      <c r="BW86" s="53">
        <v>5.1306941999999998</v>
      </c>
      <c r="BX86" s="54">
        <v>8.0550449000000004</v>
      </c>
      <c r="BY86" s="53">
        <v>5.8511302000000001</v>
      </c>
      <c r="BZ86" s="53">
        <v>9.4227039999999995</v>
      </c>
      <c r="CA86" s="53">
        <v>28.3002638</v>
      </c>
      <c r="CB86" s="54">
        <v>47.9245096</v>
      </c>
      <c r="CC86" s="53">
        <v>19.162391800000002</v>
      </c>
      <c r="CD86" s="53">
        <v>33.071915799999999</v>
      </c>
      <c r="CE86" s="53">
        <v>101.5689466</v>
      </c>
      <c r="CF86" s="54">
        <v>194.60151490000001</v>
      </c>
    </row>
    <row r="87" spans="1:84" ht="12.75" customHeight="1">
      <c r="A87" s="40"/>
      <c r="B87" s="52">
        <v>83</v>
      </c>
      <c r="C87" s="53">
        <f t="shared" si="53"/>
        <v>1.57591386</v>
      </c>
      <c r="D87" s="53">
        <f t="shared" si="54"/>
        <v>2.2049722000000003</v>
      </c>
      <c r="E87" s="53">
        <f t="shared" si="56"/>
        <v>5.2308534399999997</v>
      </c>
      <c r="F87" s="54">
        <f t="shared" si="56"/>
        <v>9.3703722800000016</v>
      </c>
      <c r="G87" s="53">
        <f t="shared" si="56"/>
        <v>5.8213240199999996</v>
      </c>
      <c r="H87" s="53">
        <f t="shared" si="56"/>
        <v>9.8304440999999994</v>
      </c>
      <c r="I87" s="53">
        <f t="shared" si="56"/>
        <v>24.478420920000001</v>
      </c>
      <c r="J87" s="54">
        <f t="shared" si="56"/>
        <v>41.586779800000002</v>
      </c>
      <c r="K87" s="53">
        <f t="shared" si="56"/>
        <v>21.503116740000003</v>
      </c>
      <c r="L87" s="53">
        <f t="shared" si="56"/>
        <v>37.16583576</v>
      </c>
      <c r="M87" s="53">
        <f t="shared" si="56"/>
        <v>99.604036239999999</v>
      </c>
      <c r="N87" s="54">
        <f t="shared" si="56"/>
        <v>178.75587181999998</v>
      </c>
      <c r="P87" s="52">
        <v>83</v>
      </c>
      <c r="Q87" s="53">
        <v>1.9783086000000001</v>
      </c>
      <c r="R87" s="53">
        <v>2.6530472</v>
      </c>
      <c r="S87" s="53">
        <v>7.6764862000000003</v>
      </c>
      <c r="T87" s="54">
        <v>13.550348700000001</v>
      </c>
      <c r="U87" s="53">
        <v>5.7079225999999998</v>
      </c>
      <c r="V87" s="53">
        <v>9.6901890999999996</v>
      </c>
      <c r="W87" s="53">
        <v>23.941080700000001</v>
      </c>
      <c r="X87" s="54">
        <v>42.130499800000003</v>
      </c>
      <c r="Y87" s="53">
        <v>21.0503128</v>
      </c>
      <c r="Z87" s="53">
        <v>37.144790700000001</v>
      </c>
      <c r="AA87" s="53">
        <v>103.1962185</v>
      </c>
      <c r="AB87" s="54">
        <v>185.60995819999999</v>
      </c>
      <c r="AD87" s="52">
        <v>83</v>
      </c>
      <c r="AE87" s="53">
        <v>1.4699188999999999</v>
      </c>
      <c r="AF87" s="53">
        <v>2.3743978000000001</v>
      </c>
      <c r="AG87" s="53">
        <v>4.6908497999999996</v>
      </c>
      <c r="AH87" s="54">
        <v>8.7782806999999998</v>
      </c>
      <c r="AI87" s="53">
        <v>5.7215037000000004</v>
      </c>
      <c r="AJ87" s="53">
        <v>9.7127382999999998</v>
      </c>
      <c r="AK87" s="53">
        <v>24.289552100000002</v>
      </c>
      <c r="AL87" s="54">
        <v>42.015005799999997</v>
      </c>
      <c r="AM87" s="53">
        <v>19.7350478</v>
      </c>
      <c r="AN87" s="53">
        <v>35.583650900000002</v>
      </c>
      <c r="AO87" s="53">
        <v>90.695115700000002</v>
      </c>
      <c r="AP87" s="54">
        <v>159.44011090000001</v>
      </c>
      <c r="AR87" s="52">
        <v>83</v>
      </c>
      <c r="AS87" s="53">
        <v>1.5442194</v>
      </c>
      <c r="AT87" s="53">
        <v>2.0074774</v>
      </c>
      <c r="AU87" s="53">
        <v>4.4877022000000002</v>
      </c>
      <c r="AV87" s="54">
        <v>7.4760131999999997</v>
      </c>
      <c r="AW87" s="53">
        <v>5.8973966999999998</v>
      </c>
      <c r="AX87" s="53">
        <v>9.5527358000000007</v>
      </c>
      <c r="AY87" s="53">
        <v>25.332716300000001</v>
      </c>
      <c r="AZ87" s="54">
        <v>42.483855900000002</v>
      </c>
      <c r="BA87" s="53">
        <v>25.953530900000001</v>
      </c>
      <c r="BB87" s="53">
        <v>44.976885799999998</v>
      </c>
      <c r="BC87" s="53">
        <v>123.85523209999999</v>
      </c>
      <c r="BD87" s="54">
        <v>218.9760086</v>
      </c>
      <c r="BF87" s="52">
        <v>83</v>
      </c>
      <c r="BG87" s="53">
        <v>1.3249214</v>
      </c>
      <c r="BH87" s="53">
        <v>1.9497055999999999</v>
      </c>
      <c r="BI87" s="53">
        <v>4.4849376000000003</v>
      </c>
      <c r="BJ87" s="54">
        <v>8.7024577000000001</v>
      </c>
      <c r="BK87" s="53">
        <v>6.1589888999999998</v>
      </c>
      <c r="BL87" s="53">
        <v>9.4591046999999993</v>
      </c>
      <c r="BM87" s="53">
        <v>23.4215032</v>
      </c>
      <c r="BN87" s="54">
        <v>39.099822400000001</v>
      </c>
      <c r="BO87" s="53">
        <v>20.814055100000001</v>
      </c>
      <c r="BP87" s="53">
        <v>32.688253899999999</v>
      </c>
      <c r="BQ87" s="53">
        <v>88.031610400000005</v>
      </c>
      <c r="BR87" s="54">
        <v>163.63029510000001</v>
      </c>
      <c r="BT87" s="52">
        <v>83</v>
      </c>
      <c r="BU87" s="53">
        <v>1.562201</v>
      </c>
      <c r="BV87" s="53">
        <v>2.0402330000000002</v>
      </c>
      <c r="BW87" s="53">
        <v>4.8142914000000001</v>
      </c>
      <c r="BX87" s="54">
        <v>8.3447610999999995</v>
      </c>
      <c r="BY87" s="53">
        <v>5.6208081999999999</v>
      </c>
      <c r="BZ87" s="53">
        <v>10.737452599999999</v>
      </c>
      <c r="CA87" s="53">
        <v>25.4072523</v>
      </c>
      <c r="CB87" s="54">
        <v>42.204715100000001</v>
      </c>
      <c r="CC87" s="53">
        <v>19.962637099999998</v>
      </c>
      <c r="CD87" s="53">
        <v>35.4355975</v>
      </c>
      <c r="CE87" s="53">
        <v>92.242004499999993</v>
      </c>
      <c r="CF87" s="54">
        <v>166.12298630000001</v>
      </c>
    </row>
    <row r="88" spans="1:84" ht="12.75" customHeight="1">
      <c r="A88" s="40"/>
      <c r="B88" s="52">
        <v>84</v>
      </c>
      <c r="C88" s="53">
        <f t="shared" si="53"/>
        <v>1.4975200000000002</v>
      </c>
      <c r="D88" s="53">
        <f t="shared" si="54"/>
        <v>2.07212386</v>
      </c>
      <c r="E88" s="53">
        <f t="shared" si="56"/>
        <v>4.30381064</v>
      </c>
      <c r="F88" s="54">
        <f t="shared" si="56"/>
        <v>7.9395343399999998</v>
      </c>
      <c r="G88" s="53">
        <f t="shared" si="56"/>
        <v>5.5843476999999995</v>
      </c>
      <c r="H88" s="53">
        <f t="shared" si="56"/>
        <v>9.1247961399999991</v>
      </c>
      <c r="I88" s="53">
        <f t="shared" si="56"/>
        <v>22.516026499999999</v>
      </c>
      <c r="J88" s="54">
        <f t="shared" si="56"/>
        <v>40.180535040000002</v>
      </c>
      <c r="K88" s="53">
        <f t="shared" si="56"/>
        <v>19.004122979999998</v>
      </c>
      <c r="L88" s="53">
        <f t="shared" si="56"/>
        <v>31.748746140000002</v>
      </c>
      <c r="M88" s="53">
        <f t="shared" si="56"/>
        <v>93.090968000000004</v>
      </c>
      <c r="N88" s="54">
        <f t="shared" si="56"/>
        <v>168.9056722</v>
      </c>
      <c r="P88" s="52">
        <v>84</v>
      </c>
      <c r="Q88" s="53">
        <v>1.6893777999999999</v>
      </c>
      <c r="R88" s="53">
        <v>2.1957737000000002</v>
      </c>
      <c r="S88" s="53">
        <v>4.4020994</v>
      </c>
      <c r="T88" s="54">
        <v>7.2512207000000002</v>
      </c>
      <c r="U88" s="53">
        <v>5.3325779999999998</v>
      </c>
      <c r="V88" s="53">
        <v>9.1015469000000007</v>
      </c>
      <c r="W88" s="53">
        <v>22.2832005</v>
      </c>
      <c r="X88" s="54">
        <v>38.590161299999998</v>
      </c>
      <c r="Y88" s="53">
        <v>17.3955558</v>
      </c>
      <c r="Z88" s="53">
        <v>29.742290700000002</v>
      </c>
      <c r="AA88" s="53">
        <v>92.921571299999997</v>
      </c>
      <c r="AB88" s="54">
        <v>158.1778946</v>
      </c>
      <c r="AD88" s="52">
        <v>84</v>
      </c>
      <c r="AE88" s="53">
        <v>1.4671076000000001</v>
      </c>
      <c r="AF88" s="53">
        <v>1.9261808</v>
      </c>
      <c r="AG88" s="53">
        <v>4.3181570999999996</v>
      </c>
      <c r="AH88" s="54">
        <v>8.2814419000000008</v>
      </c>
      <c r="AI88" s="53">
        <v>5.5773526999999996</v>
      </c>
      <c r="AJ88" s="53">
        <v>9.3772567999999996</v>
      </c>
      <c r="AK88" s="53">
        <v>22.6188526</v>
      </c>
      <c r="AL88" s="54">
        <v>41.220911299999997</v>
      </c>
      <c r="AM88" s="53">
        <v>17.0978171</v>
      </c>
      <c r="AN88" s="53">
        <v>29.590568900000001</v>
      </c>
      <c r="AO88" s="53">
        <v>91.114089899999996</v>
      </c>
      <c r="AP88" s="54">
        <v>165.91585570000001</v>
      </c>
      <c r="AR88" s="52">
        <v>84</v>
      </c>
      <c r="AS88" s="53">
        <v>1.6469738</v>
      </c>
      <c r="AT88" s="53">
        <v>2.3311434000000002</v>
      </c>
      <c r="AU88" s="53">
        <v>4.2026053000000001</v>
      </c>
      <c r="AV88" s="54">
        <v>7.9230812000000004</v>
      </c>
      <c r="AW88" s="53">
        <v>5.6326976999999996</v>
      </c>
      <c r="AX88" s="53">
        <v>8.6676753000000009</v>
      </c>
      <c r="AY88" s="53">
        <v>20.727211400000002</v>
      </c>
      <c r="AZ88" s="54">
        <v>39.930485500000003</v>
      </c>
      <c r="BA88" s="53">
        <v>22.1711779</v>
      </c>
      <c r="BB88" s="53">
        <v>38.414145599999998</v>
      </c>
      <c r="BC88" s="53">
        <v>118.38040719999999</v>
      </c>
      <c r="BD88" s="54">
        <v>219.8125823</v>
      </c>
      <c r="BF88" s="52">
        <v>84</v>
      </c>
      <c r="BG88" s="53">
        <v>1.2189669000000001</v>
      </c>
      <c r="BH88" s="53">
        <v>1.7687044000000001</v>
      </c>
      <c r="BI88" s="53">
        <v>4.1252648000000001</v>
      </c>
      <c r="BJ88" s="54">
        <v>7.4735472999999999</v>
      </c>
      <c r="BK88" s="53">
        <v>6.3471454999999999</v>
      </c>
      <c r="BL88" s="53">
        <v>10.0198257</v>
      </c>
      <c r="BM88" s="53">
        <v>24.578325700000001</v>
      </c>
      <c r="BN88" s="54">
        <v>44.433890599999998</v>
      </c>
      <c r="BO88" s="53">
        <v>19.993289300000001</v>
      </c>
      <c r="BP88" s="53">
        <v>32.155063800000001</v>
      </c>
      <c r="BQ88" s="53">
        <v>83.011554500000003</v>
      </c>
      <c r="BR88" s="54">
        <v>154.92267670000001</v>
      </c>
      <c r="BT88" s="52">
        <v>84</v>
      </c>
      <c r="BU88" s="53">
        <v>1.4651738999999999</v>
      </c>
      <c r="BV88" s="53">
        <v>2.138817</v>
      </c>
      <c r="BW88" s="53">
        <v>4.4709266000000003</v>
      </c>
      <c r="BX88" s="54">
        <v>8.7683806000000004</v>
      </c>
      <c r="BY88" s="53">
        <v>5.0319646000000002</v>
      </c>
      <c r="BZ88" s="53">
        <v>8.4576759999999993</v>
      </c>
      <c r="CA88" s="53">
        <v>22.372542299999999</v>
      </c>
      <c r="CB88" s="54">
        <v>36.7272265</v>
      </c>
      <c r="CC88" s="53">
        <v>18.3627748</v>
      </c>
      <c r="CD88" s="53">
        <v>28.8416617</v>
      </c>
      <c r="CE88" s="53">
        <v>80.027217100000001</v>
      </c>
      <c r="CF88" s="54">
        <v>145.69935169999999</v>
      </c>
    </row>
    <row r="89" spans="1:84" ht="12.75" customHeight="1">
      <c r="A89" s="40"/>
      <c r="B89" s="52">
        <v>85</v>
      </c>
      <c r="C89" s="53">
        <f t="shared" si="53"/>
        <v>1.35897538</v>
      </c>
      <c r="D89" s="53">
        <f t="shared" si="54"/>
        <v>2.0506869599999997</v>
      </c>
      <c r="E89" s="53">
        <f t="shared" si="56"/>
        <v>4.4392426400000007</v>
      </c>
      <c r="F89" s="54">
        <f t="shared" si="56"/>
        <v>8.0351488199999999</v>
      </c>
      <c r="G89" s="53">
        <f t="shared" si="56"/>
        <v>5.6451693000000001</v>
      </c>
      <c r="H89" s="53">
        <f t="shared" si="56"/>
        <v>9.9349559000000003</v>
      </c>
      <c r="I89" s="53">
        <f t="shared" si="56"/>
        <v>28.100154839999998</v>
      </c>
      <c r="J89" s="54">
        <f t="shared" si="56"/>
        <v>49.470409500000002</v>
      </c>
      <c r="K89" s="53">
        <f t="shared" si="56"/>
        <v>19.48887912</v>
      </c>
      <c r="L89" s="53">
        <f t="shared" si="56"/>
        <v>40.381392339999998</v>
      </c>
      <c r="M89" s="53">
        <f t="shared" si="56"/>
        <v>117.17417556000001</v>
      </c>
      <c r="N89" s="54">
        <f t="shared" si="56"/>
        <v>211.32614136000001</v>
      </c>
      <c r="P89" s="52">
        <v>85</v>
      </c>
      <c r="Q89" s="53">
        <v>1.7182563</v>
      </c>
      <c r="R89" s="53">
        <v>2.5896903</v>
      </c>
      <c r="S89" s="53">
        <v>5.3200992999999999</v>
      </c>
      <c r="T89" s="54">
        <v>10.197275599999999</v>
      </c>
      <c r="U89" s="53">
        <v>5.8812404000000003</v>
      </c>
      <c r="V89" s="53">
        <v>10.2768075</v>
      </c>
      <c r="W89" s="53">
        <v>25.933221400000001</v>
      </c>
      <c r="X89" s="54">
        <v>45.752550599999999</v>
      </c>
      <c r="Y89" s="53">
        <v>21.466714899999999</v>
      </c>
      <c r="Z89" s="53">
        <v>40.231564599999999</v>
      </c>
      <c r="AA89" s="53">
        <v>106.0297588</v>
      </c>
      <c r="AB89" s="54">
        <v>221.6071537</v>
      </c>
      <c r="AD89" s="52">
        <v>85</v>
      </c>
      <c r="AE89" s="53">
        <v>1.1842672000000001</v>
      </c>
      <c r="AF89" s="53">
        <v>1.9624543999999999</v>
      </c>
      <c r="AG89" s="53">
        <v>3.8282527000000002</v>
      </c>
      <c r="AH89" s="54">
        <v>6.8157369000000001</v>
      </c>
      <c r="AI89" s="53">
        <v>5.4589343000000001</v>
      </c>
      <c r="AJ89" s="53">
        <v>9.8918646999999993</v>
      </c>
      <c r="AK89" s="53">
        <v>29.0859612</v>
      </c>
      <c r="AL89" s="54">
        <v>48.870125600000001</v>
      </c>
      <c r="AM89" s="53">
        <v>19.492487400000002</v>
      </c>
      <c r="AN89" s="53">
        <v>42.953396499999997</v>
      </c>
      <c r="AO89" s="53">
        <v>119.7355214</v>
      </c>
      <c r="AP89" s="54">
        <v>210.95250089999999</v>
      </c>
      <c r="AR89" s="52">
        <v>85</v>
      </c>
      <c r="AS89" s="53">
        <v>1.3276342999999999</v>
      </c>
      <c r="AT89" s="53">
        <v>1.7901556999999999</v>
      </c>
      <c r="AU89" s="53">
        <v>3.9782625999999999</v>
      </c>
      <c r="AV89" s="54">
        <v>7.5820249999999998</v>
      </c>
      <c r="AW89" s="53">
        <v>5.5252499000000004</v>
      </c>
      <c r="AX89" s="53">
        <v>8.8794234999999997</v>
      </c>
      <c r="AY89" s="53">
        <v>27.900023600000001</v>
      </c>
      <c r="AZ89" s="54">
        <v>48.004331499999999</v>
      </c>
      <c r="BA89" s="53">
        <v>18.118548799999999</v>
      </c>
      <c r="BB89" s="53">
        <v>34.722056000000002</v>
      </c>
      <c r="BC89" s="53">
        <v>110.2736132</v>
      </c>
      <c r="BD89" s="54">
        <v>205.44360130000001</v>
      </c>
      <c r="BF89" s="52">
        <v>85</v>
      </c>
      <c r="BG89" s="53">
        <v>1.2786225</v>
      </c>
      <c r="BH89" s="53">
        <v>1.8934941999999999</v>
      </c>
      <c r="BI89" s="53">
        <v>3.9140671999999999</v>
      </c>
      <c r="BJ89" s="54">
        <v>7.4071131000000001</v>
      </c>
      <c r="BK89" s="53">
        <v>5.6612767000000002</v>
      </c>
      <c r="BL89" s="53">
        <v>10.3449536</v>
      </c>
      <c r="BM89" s="53">
        <v>31.0938619</v>
      </c>
      <c r="BN89" s="54">
        <v>55.090841400000002</v>
      </c>
      <c r="BO89" s="53">
        <v>19.147903100000001</v>
      </c>
      <c r="BP89" s="53">
        <v>40.761113999999999</v>
      </c>
      <c r="BQ89" s="53">
        <v>119.32489649999999</v>
      </c>
      <c r="BR89" s="54">
        <v>206.91479390000001</v>
      </c>
      <c r="BT89" s="52">
        <v>85</v>
      </c>
      <c r="BU89" s="53">
        <v>1.2860966</v>
      </c>
      <c r="BV89" s="53">
        <v>2.0176402000000002</v>
      </c>
      <c r="BW89" s="53">
        <v>5.1555314000000001</v>
      </c>
      <c r="BX89" s="54">
        <v>8.1735935000000008</v>
      </c>
      <c r="BY89" s="53">
        <v>5.6991452000000002</v>
      </c>
      <c r="BZ89" s="53">
        <v>10.2817302</v>
      </c>
      <c r="CA89" s="53">
        <v>26.4877061</v>
      </c>
      <c r="CB89" s="54">
        <v>49.634198400000002</v>
      </c>
      <c r="CC89" s="53">
        <v>19.218741399999999</v>
      </c>
      <c r="CD89" s="53">
        <v>43.2388306</v>
      </c>
      <c r="CE89" s="53">
        <v>130.50708789999999</v>
      </c>
      <c r="CF89" s="54">
        <v>211.71265700000001</v>
      </c>
    </row>
    <row r="90" spans="1:84" ht="12.75" customHeight="1">
      <c r="A90" s="40"/>
      <c r="B90" s="52">
        <v>86</v>
      </c>
      <c r="C90" s="53">
        <f t="shared" si="53"/>
        <v>1.5605135000000001</v>
      </c>
      <c r="D90" s="53">
        <f t="shared" si="54"/>
        <v>2.4228591599999998</v>
      </c>
      <c r="E90" s="53">
        <f t="shared" si="56"/>
        <v>5.1365066799999992</v>
      </c>
      <c r="F90" s="54">
        <f t="shared" si="56"/>
        <v>8.7586759599999997</v>
      </c>
      <c r="G90" s="53">
        <f t="shared" si="56"/>
        <v>5.2512228800000003</v>
      </c>
      <c r="H90" s="53">
        <f t="shared" si="56"/>
        <v>9.1291512799999985</v>
      </c>
      <c r="I90" s="53">
        <f t="shared" si="56"/>
        <v>26.310927419999995</v>
      </c>
      <c r="J90" s="54">
        <f t="shared" si="56"/>
        <v>44.710495559999991</v>
      </c>
      <c r="K90" s="53">
        <f t="shared" si="56"/>
        <v>19.597057279999998</v>
      </c>
      <c r="L90" s="53">
        <f t="shared" si="56"/>
        <v>35.264247880000006</v>
      </c>
      <c r="M90" s="53">
        <f t="shared" si="56"/>
        <v>107.57724258</v>
      </c>
      <c r="N90" s="54">
        <f t="shared" si="56"/>
        <v>184.72177256000001</v>
      </c>
      <c r="P90" s="52">
        <v>86</v>
      </c>
      <c r="Q90" s="53">
        <v>2.6742957000000001</v>
      </c>
      <c r="R90" s="53">
        <v>4.3847762000000001</v>
      </c>
      <c r="S90" s="53">
        <v>8.3037823999999993</v>
      </c>
      <c r="T90" s="54">
        <v>13.5522721</v>
      </c>
      <c r="U90" s="53">
        <v>5.1522335000000004</v>
      </c>
      <c r="V90" s="53">
        <v>7.7588296000000003</v>
      </c>
      <c r="W90" s="53">
        <v>23.641891300000001</v>
      </c>
      <c r="X90" s="54">
        <v>40.241461899999997</v>
      </c>
      <c r="Y90" s="53">
        <v>20.190335600000001</v>
      </c>
      <c r="Z90" s="53">
        <v>40.766924500000002</v>
      </c>
      <c r="AA90" s="53">
        <v>123.2312615</v>
      </c>
      <c r="AB90" s="54">
        <v>198.32833690000001</v>
      </c>
      <c r="AD90" s="52">
        <v>86</v>
      </c>
      <c r="AE90" s="53">
        <v>1.2039010000000001</v>
      </c>
      <c r="AF90" s="53">
        <v>1.7366902</v>
      </c>
      <c r="AG90" s="53">
        <v>4.7205038000000004</v>
      </c>
      <c r="AH90" s="54">
        <v>7.3139235999999999</v>
      </c>
      <c r="AI90" s="53">
        <v>5.4098319000000004</v>
      </c>
      <c r="AJ90" s="53">
        <v>9.0163512000000008</v>
      </c>
      <c r="AK90" s="53">
        <v>25.607224599999999</v>
      </c>
      <c r="AL90" s="54">
        <v>42.429262899999998</v>
      </c>
      <c r="AM90" s="53">
        <v>20.862174899999999</v>
      </c>
      <c r="AN90" s="53">
        <v>33.291131100000001</v>
      </c>
      <c r="AO90" s="53">
        <v>89.246217299999998</v>
      </c>
      <c r="AP90" s="54">
        <v>179.5722126</v>
      </c>
      <c r="AR90" s="52">
        <v>86</v>
      </c>
      <c r="AS90" s="53">
        <v>1.2872973999999999</v>
      </c>
      <c r="AT90" s="53">
        <v>1.9612963999999999</v>
      </c>
      <c r="AU90" s="53">
        <v>3.9569217999999999</v>
      </c>
      <c r="AV90" s="54">
        <v>6.4525509999999997</v>
      </c>
      <c r="AW90" s="53">
        <v>5.2230746999999997</v>
      </c>
      <c r="AX90" s="53">
        <v>8.7871109000000001</v>
      </c>
      <c r="AY90" s="53">
        <v>27.271652400000001</v>
      </c>
      <c r="AZ90" s="54">
        <v>45.232426699999998</v>
      </c>
      <c r="BA90" s="53">
        <v>20.0829831</v>
      </c>
      <c r="BB90" s="53">
        <v>35.8345001</v>
      </c>
      <c r="BC90" s="53">
        <v>116.79312950000001</v>
      </c>
      <c r="BD90" s="54">
        <v>195.3055502</v>
      </c>
      <c r="BF90" s="52">
        <v>86</v>
      </c>
      <c r="BG90" s="53">
        <v>1.2785770000000001</v>
      </c>
      <c r="BH90" s="53">
        <v>2.0547737000000001</v>
      </c>
      <c r="BI90" s="53">
        <v>4.7947004</v>
      </c>
      <c r="BJ90" s="54">
        <v>8.3474848999999995</v>
      </c>
      <c r="BK90" s="53">
        <v>5.2134983000000004</v>
      </c>
      <c r="BL90" s="53">
        <v>9.5238385999999995</v>
      </c>
      <c r="BM90" s="53">
        <v>26.930039699999998</v>
      </c>
      <c r="BN90" s="54">
        <v>46.981453500000001</v>
      </c>
      <c r="BO90" s="53">
        <v>18.078226399999998</v>
      </c>
      <c r="BP90" s="53">
        <v>31.249300900000001</v>
      </c>
      <c r="BQ90" s="53">
        <v>98.553071599999996</v>
      </c>
      <c r="BR90" s="54">
        <v>164.60798919999999</v>
      </c>
      <c r="BT90" s="52">
        <v>86</v>
      </c>
      <c r="BU90" s="53">
        <v>1.3584963999999999</v>
      </c>
      <c r="BV90" s="53">
        <v>1.9767593000000001</v>
      </c>
      <c r="BW90" s="53">
        <v>3.906625</v>
      </c>
      <c r="BX90" s="54">
        <v>8.1271482000000006</v>
      </c>
      <c r="BY90" s="53">
        <v>5.2574759999999996</v>
      </c>
      <c r="BZ90" s="53">
        <v>10.559626099999999</v>
      </c>
      <c r="CA90" s="53">
        <v>28.103829099999999</v>
      </c>
      <c r="CB90" s="54">
        <v>48.667872799999998</v>
      </c>
      <c r="CC90" s="53">
        <v>18.771566400000001</v>
      </c>
      <c r="CD90" s="53">
        <v>35.179382799999999</v>
      </c>
      <c r="CE90" s="53">
        <v>110.062533</v>
      </c>
      <c r="CF90" s="54">
        <v>185.7947739</v>
      </c>
    </row>
    <row r="91" spans="1:84" ht="12.75" customHeight="1">
      <c r="A91" s="40"/>
      <c r="B91" s="52">
        <v>87</v>
      </c>
      <c r="C91" s="53">
        <f t="shared" si="53"/>
        <v>1.6204179599999999</v>
      </c>
      <c r="D91" s="53">
        <f t="shared" si="54"/>
        <v>2.4070197799999997</v>
      </c>
      <c r="E91" s="53">
        <f t="shared" si="56"/>
        <v>5.3540905399999996</v>
      </c>
      <c r="F91" s="54">
        <f t="shared" si="56"/>
        <v>9.9789139999999996</v>
      </c>
      <c r="G91" s="53">
        <f t="shared" si="56"/>
        <v>4.9907642999999995</v>
      </c>
      <c r="H91" s="53">
        <f t="shared" si="56"/>
        <v>9.2599325999999991</v>
      </c>
      <c r="I91" s="53">
        <f t="shared" si="56"/>
        <v>24.88045288</v>
      </c>
      <c r="J91" s="54">
        <f t="shared" si="56"/>
        <v>40.771852339999995</v>
      </c>
      <c r="K91" s="53">
        <f t="shared" si="56"/>
        <v>17.212927140000001</v>
      </c>
      <c r="L91" s="53">
        <f t="shared" si="56"/>
        <v>33.841125920000003</v>
      </c>
      <c r="M91" s="53">
        <f t="shared" si="56"/>
        <v>102.55075738000001</v>
      </c>
      <c r="N91" s="54">
        <f t="shared" si="56"/>
        <v>175.25036222</v>
      </c>
      <c r="P91" s="52">
        <v>87</v>
      </c>
      <c r="Q91" s="53">
        <v>2.4825001000000002</v>
      </c>
      <c r="R91" s="53">
        <v>3.4102296999999999</v>
      </c>
      <c r="S91" s="53">
        <v>7.9275406999999998</v>
      </c>
      <c r="T91" s="54">
        <v>14.9015117</v>
      </c>
      <c r="U91" s="53">
        <v>4.9114481999999997</v>
      </c>
      <c r="V91" s="53">
        <v>9.0834974000000006</v>
      </c>
      <c r="W91" s="53">
        <v>21.7216956</v>
      </c>
      <c r="X91" s="54">
        <v>36.759457400000002</v>
      </c>
      <c r="Y91" s="53">
        <v>17.316024200000001</v>
      </c>
      <c r="Z91" s="53">
        <v>33.380886099999998</v>
      </c>
      <c r="AA91" s="53">
        <v>107.0577411</v>
      </c>
      <c r="AB91" s="54">
        <v>181.53919809999999</v>
      </c>
      <c r="AD91" s="52">
        <v>87</v>
      </c>
      <c r="AE91" s="53">
        <v>1.3517406999999999</v>
      </c>
      <c r="AF91" s="53">
        <v>2.3127670999999999</v>
      </c>
      <c r="AG91" s="53">
        <v>4.8646107000000001</v>
      </c>
      <c r="AH91" s="54">
        <v>9.0135737000000002</v>
      </c>
      <c r="AI91" s="53">
        <v>4.5508782999999999</v>
      </c>
      <c r="AJ91" s="53">
        <v>8.5642373000000003</v>
      </c>
      <c r="AK91" s="53">
        <v>25.961995999999999</v>
      </c>
      <c r="AL91" s="54">
        <v>39.242068099999997</v>
      </c>
      <c r="AM91" s="53">
        <v>15.287975700000001</v>
      </c>
      <c r="AN91" s="53">
        <v>29.376561200000001</v>
      </c>
      <c r="AO91" s="53">
        <v>98.926515199999997</v>
      </c>
      <c r="AP91" s="54">
        <v>177.46588539999999</v>
      </c>
      <c r="AR91" s="52">
        <v>87</v>
      </c>
      <c r="AS91" s="53">
        <v>1.4578036999999999</v>
      </c>
      <c r="AT91" s="53">
        <v>2.0754467000000001</v>
      </c>
      <c r="AU91" s="53">
        <v>4.2227724000000002</v>
      </c>
      <c r="AV91" s="54">
        <v>7.9639690999999999</v>
      </c>
      <c r="AW91" s="53">
        <v>4.9904092999999996</v>
      </c>
      <c r="AX91" s="53">
        <v>9.3148724000000005</v>
      </c>
      <c r="AY91" s="53">
        <v>25.982749200000001</v>
      </c>
      <c r="AZ91" s="54">
        <v>42.604209400000002</v>
      </c>
      <c r="BA91" s="53">
        <v>19.067772300000001</v>
      </c>
      <c r="BB91" s="53">
        <v>37.659161099999999</v>
      </c>
      <c r="BC91" s="53">
        <v>112.0497853</v>
      </c>
      <c r="BD91" s="54">
        <v>184.25283099999999</v>
      </c>
      <c r="BF91" s="52">
        <v>87</v>
      </c>
      <c r="BG91" s="53">
        <v>1.5022629000000001</v>
      </c>
      <c r="BH91" s="53">
        <v>2.3622234</v>
      </c>
      <c r="BI91" s="53">
        <v>5.3329076000000004</v>
      </c>
      <c r="BJ91" s="54">
        <v>9.2739311000000004</v>
      </c>
      <c r="BK91" s="53">
        <v>5.4801959</v>
      </c>
      <c r="BL91" s="53">
        <v>9.8101870000000009</v>
      </c>
      <c r="BM91" s="53">
        <v>25.052783999999999</v>
      </c>
      <c r="BN91" s="54">
        <v>40.816418200000001</v>
      </c>
      <c r="BO91" s="53">
        <v>16.879085700000001</v>
      </c>
      <c r="BP91" s="53">
        <v>31.472777099999998</v>
      </c>
      <c r="BQ91" s="53">
        <v>91.366550700000005</v>
      </c>
      <c r="BR91" s="54">
        <v>155.65689520000001</v>
      </c>
      <c r="BT91" s="52">
        <v>87</v>
      </c>
      <c r="BU91" s="53">
        <v>1.3077824</v>
      </c>
      <c r="BV91" s="53">
        <v>1.8744320000000001</v>
      </c>
      <c r="BW91" s="53">
        <v>4.4226213000000003</v>
      </c>
      <c r="BX91" s="54">
        <v>8.7415844000000007</v>
      </c>
      <c r="BY91" s="53">
        <v>5.0208898</v>
      </c>
      <c r="BZ91" s="53">
        <v>9.5268689000000002</v>
      </c>
      <c r="CA91" s="53">
        <v>25.683039600000001</v>
      </c>
      <c r="CB91" s="54">
        <v>44.437108600000002</v>
      </c>
      <c r="CC91" s="53">
        <v>17.5137778</v>
      </c>
      <c r="CD91" s="53">
        <v>37.316244099999999</v>
      </c>
      <c r="CE91" s="53">
        <v>103.35319459999999</v>
      </c>
      <c r="CF91" s="54">
        <v>177.33700139999999</v>
      </c>
    </row>
    <row r="92" spans="1:84" ht="12.75" customHeight="1">
      <c r="A92" s="40"/>
      <c r="B92" s="52">
        <v>88</v>
      </c>
      <c r="C92" s="53">
        <f t="shared" si="53"/>
        <v>1.2757248999999997</v>
      </c>
      <c r="D92" s="53">
        <f t="shared" si="54"/>
        <v>1.9074361799999999</v>
      </c>
      <c r="E92" s="53">
        <f t="shared" si="56"/>
        <v>4.4335305800000002</v>
      </c>
      <c r="F92" s="54">
        <f t="shared" si="56"/>
        <v>8.4984227800000021</v>
      </c>
      <c r="G92" s="53">
        <f t="shared" si="56"/>
        <v>5.6563557799999993</v>
      </c>
      <c r="H92" s="53">
        <f t="shared" si="56"/>
        <v>10.66585008</v>
      </c>
      <c r="I92" s="53">
        <f t="shared" si="56"/>
        <v>29.491150399999999</v>
      </c>
      <c r="J92" s="54">
        <f t="shared" si="56"/>
        <v>50.30971658</v>
      </c>
      <c r="K92" s="53">
        <f t="shared" si="56"/>
        <v>19.099969299999998</v>
      </c>
      <c r="L92" s="53">
        <f t="shared" si="56"/>
        <v>39.099028099999998</v>
      </c>
      <c r="M92" s="53">
        <f t="shared" si="56"/>
        <v>123.11737246</v>
      </c>
      <c r="N92" s="54">
        <f t="shared" si="56"/>
        <v>211.68886531999996</v>
      </c>
      <c r="P92" s="52">
        <v>88</v>
      </c>
      <c r="Q92" s="53">
        <v>1.5192977999999999</v>
      </c>
      <c r="R92" s="53">
        <v>2.1871687</v>
      </c>
      <c r="S92" s="53">
        <v>4.3940580999999996</v>
      </c>
      <c r="T92" s="54">
        <v>7.9503439</v>
      </c>
      <c r="U92" s="53">
        <v>5.3624102999999996</v>
      </c>
      <c r="V92" s="53">
        <v>10.8624378</v>
      </c>
      <c r="W92" s="53">
        <v>31.770646200000002</v>
      </c>
      <c r="X92" s="54">
        <v>53.578765099999998</v>
      </c>
      <c r="Y92" s="53">
        <v>21.504826999999999</v>
      </c>
      <c r="Z92" s="53">
        <v>44.140116900000002</v>
      </c>
      <c r="AA92" s="53">
        <v>146.92846539999999</v>
      </c>
      <c r="AB92" s="54">
        <v>241.13185920000001</v>
      </c>
      <c r="AD92" s="52">
        <v>88</v>
      </c>
      <c r="AE92" s="53">
        <v>1.1698770999999999</v>
      </c>
      <c r="AF92" s="53">
        <v>1.8948581</v>
      </c>
      <c r="AG92" s="53">
        <v>4.7964579000000001</v>
      </c>
      <c r="AH92" s="54">
        <v>11.086400299999999</v>
      </c>
      <c r="AI92" s="53">
        <v>5.9741806999999998</v>
      </c>
      <c r="AJ92" s="53">
        <v>10.521770500000001</v>
      </c>
      <c r="AK92" s="53">
        <v>28.233765699999999</v>
      </c>
      <c r="AL92" s="54">
        <v>44.864643100000002</v>
      </c>
      <c r="AM92" s="53">
        <v>19.848350499999999</v>
      </c>
      <c r="AN92" s="53">
        <v>36.045585099999997</v>
      </c>
      <c r="AO92" s="53">
        <v>126.1936391</v>
      </c>
      <c r="AP92" s="54">
        <v>221.14984939999999</v>
      </c>
      <c r="AR92" s="52">
        <v>88</v>
      </c>
      <c r="AS92" s="53">
        <v>1.2262930000000001</v>
      </c>
      <c r="AT92" s="53">
        <v>1.8371184</v>
      </c>
      <c r="AU92" s="53">
        <v>4.1101288</v>
      </c>
      <c r="AV92" s="54">
        <v>7.5577386999999998</v>
      </c>
      <c r="AW92" s="53">
        <v>5.8007928</v>
      </c>
      <c r="AX92" s="53">
        <v>11.3636652</v>
      </c>
      <c r="AY92" s="53">
        <v>32.188012100000002</v>
      </c>
      <c r="AZ92" s="54">
        <v>58.988271400000002</v>
      </c>
      <c r="BA92" s="53">
        <v>18.2270732</v>
      </c>
      <c r="BB92" s="53">
        <v>37.698324700000001</v>
      </c>
      <c r="BC92" s="53">
        <v>133.41492059999999</v>
      </c>
      <c r="BD92" s="54">
        <v>223.00252879999999</v>
      </c>
      <c r="BF92" s="52">
        <v>88</v>
      </c>
      <c r="BG92" s="53">
        <v>1.0759387</v>
      </c>
      <c r="BH92" s="53">
        <v>1.6765675</v>
      </c>
      <c r="BI92" s="53">
        <v>3.8711042</v>
      </c>
      <c r="BJ92" s="54">
        <v>7.0948644999999999</v>
      </c>
      <c r="BK92" s="53">
        <v>5.6942339999999998</v>
      </c>
      <c r="BL92" s="53">
        <v>11.0459684</v>
      </c>
      <c r="BM92" s="53">
        <v>30.395304899999999</v>
      </c>
      <c r="BN92" s="54">
        <v>49.915123000000001</v>
      </c>
      <c r="BO92" s="53">
        <v>18.389143799999999</v>
      </c>
      <c r="BP92" s="53">
        <v>38.619196199999998</v>
      </c>
      <c r="BQ92" s="53">
        <v>101.6886246</v>
      </c>
      <c r="BR92" s="54">
        <v>186.403775</v>
      </c>
      <c r="BT92" s="52">
        <v>88</v>
      </c>
      <c r="BU92" s="53">
        <v>1.3872179</v>
      </c>
      <c r="BV92" s="53">
        <v>1.9414682000000001</v>
      </c>
      <c r="BW92" s="53">
        <v>4.9959039000000001</v>
      </c>
      <c r="BX92" s="54">
        <v>8.8027665000000006</v>
      </c>
      <c r="BY92" s="53">
        <v>5.4501610999999999</v>
      </c>
      <c r="BZ92" s="53">
        <v>9.5354085000000008</v>
      </c>
      <c r="CA92" s="53">
        <v>24.868023099999998</v>
      </c>
      <c r="CB92" s="54">
        <v>44.201780300000003</v>
      </c>
      <c r="CC92" s="53">
        <v>17.530452</v>
      </c>
      <c r="CD92" s="53">
        <v>38.991917600000001</v>
      </c>
      <c r="CE92" s="53">
        <v>107.3612126</v>
      </c>
      <c r="CF92" s="54">
        <v>186.75631419999999</v>
      </c>
    </row>
    <row r="93" spans="1:84" ht="12.75" customHeight="1">
      <c r="A93" s="40"/>
      <c r="B93" s="52">
        <v>89</v>
      </c>
      <c r="C93" s="53">
        <f t="shared" si="53"/>
        <v>1.40268638</v>
      </c>
      <c r="D93" s="53">
        <f t="shared" si="54"/>
        <v>2.0863696599999999</v>
      </c>
      <c r="E93" s="53">
        <f t="shared" si="56"/>
        <v>4.9397425000000004</v>
      </c>
      <c r="F93" s="54">
        <f t="shared" si="56"/>
        <v>9.5958396399999994</v>
      </c>
      <c r="G93" s="53">
        <f t="shared" si="56"/>
        <v>5.56494716</v>
      </c>
      <c r="H93" s="53">
        <f t="shared" si="56"/>
        <v>10.03703924</v>
      </c>
      <c r="I93" s="53">
        <f t="shared" si="56"/>
        <v>25.540092019999999</v>
      </c>
      <c r="J93" s="54">
        <f t="shared" si="56"/>
        <v>43.061536100000005</v>
      </c>
      <c r="K93" s="53">
        <f t="shared" si="56"/>
        <v>19.770612620000001</v>
      </c>
      <c r="L93" s="53">
        <f t="shared" si="56"/>
        <v>38.66832076</v>
      </c>
      <c r="M93" s="53">
        <f t="shared" si="56"/>
        <v>115.72526676</v>
      </c>
      <c r="N93" s="54">
        <f t="shared" si="56"/>
        <v>193.08412272000001</v>
      </c>
      <c r="P93" s="52">
        <v>89</v>
      </c>
      <c r="Q93" s="53">
        <v>1.6362406</v>
      </c>
      <c r="R93" s="53">
        <v>2.3523849999999999</v>
      </c>
      <c r="S93" s="53">
        <v>5.4361816000000003</v>
      </c>
      <c r="T93" s="54">
        <v>12.3670536</v>
      </c>
      <c r="U93" s="53">
        <v>4.7727712999999996</v>
      </c>
      <c r="V93" s="53">
        <v>9.0423685000000003</v>
      </c>
      <c r="W93" s="53">
        <v>24.9920811</v>
      </c>
      <c r="X93" s="54">
        <v>41.089725600000001</v>
      </c>
      <c r="Y93" s="53">
        <v>23.768076300000001</v>
      </c>
      <c r="Z93" s="53">
        <v>45.304105399999997</v>
      </c>
      <c r="AA93" s="53">
        <v>143.59575950000001</v>
      </c>
      <c r="AB93" s="54">
        <v>247.1505817</v>
      </c>
      <c r="AD93" s="52">
        <v>89</v>
      </c>
      <c r="AE93" s="53">
        <v>1.3245252999999999</v>
      </c>
      <c r="AF93" s="53">
        <v>2.0156144999999999</v>
      </c>
      <c r="AG93" s="53">
        <v>5.4366415000000003</v>
      </c>
      <c r="AH93" s="54">
        <v>10.4402545</v>
      </c>
      <c r="AI93" s="53">
        <v>5.5502596000000004</v>
      </c>
      <c r="AJ93" s="53">
        <v>9.3573419999999992</v>
      </c>
      <c r="AK93" s="53">
        <v>21.8845551</v>
      </c>
      <c r="AL93" s="54">
        <v>38.133020799999997</v>
      </c>
      <c r="AM93" s="53">
        <v>18.248073900000001</v>
      </c>
      <c r="AN93" s="53">
        <v>38.429134400000002</v>
      </c>
      <c r="AO93" s="53">
        <v>103.46209279999999</v>
      </c>
      <c r="AP93" s="54">
        <v>166.6362235</v>
      </c>
      <c r="AR93" s="52">
        <v>89</v>
      </c>
      <c r="AS93" s="53">
        <v>1.3050127</v>
      </c>
      <c r="AT93" s="53">
        <v>1.7429332</v>
      </c>
      <c r="AU93" s="53">
        <v>4.1952401000000004</v>
      </c>
      <c r="AV93" s="54">
        <v>8.1476278999999998</v>
      </c>
      <c r="AW93" s="53">
        <v>6.3040723999999999</v>
      </c>
      <c r="AX93" s="53">
        <v>11.4577539</v>
      </c>
      <c r="AY93" s="53">
        <v>28.2865565</v>
      </c>
      <c r="AZ93" s="54">
        <v>45.1642826</v>
      </c>
      <c r="BA93" s="53">
        <v>19.41131</v>
      </c>
      <c r="BB93" s="53">
        <v>37.508932199999997</v>
      </c>
      <c r="BC93" s="53">
        <v>112.1480109</v>
      </c>
      <c r="BD93" s="54">
        <v>190.1264856</v>
      </c>
      <c r="BF93" s="52">
        <v>89</v>
      </c>
      <c r="BG93" s="53">
        <v>1.1804536000000001</v>
      </c>
      <c r="BH93" s="53">
        <v>2.0609217000000002</v>
      </c>
      <c r="BI93" s="53">
        <v>4.9101667000000004</v>
      </c>
      <c r="BJ93" s="54">
        <v>8.4704222999999992</v>
      </c>
      <c r="BK93" s="53">
        <v>5.6701848000000004</v>
      </c>
      <c r="BL93" s="53">
        <v>9.6854005000000001</v>
      </c>
      <c r="BM93" s="53">
        <v>26.029305099999998</v>
      </c>
      <c r="BN93" s="54">
        <v>45.034927000000003</v>
      </c>
      <c r="BO93" s="53">
        <v>17.7909133</v>
      </c>
      <c r="BP93" s="53">
        <v>40.512619600000001</v>
      </c>
      <c r="BQ93" s="53">
        <v>108.0793991</v>
      </c>
      <c r="BR93" s="54">
        <v>175.3515793</v>
      </c>
      <c r="BT93" s="52">
        <v>89</v>
      </c>
      <c r="BU93" s="53">
        <v>1.5671997</v>
      </c>
      <c r="BV93" s="53">
        <v>2.2599939</v>
      </c>
      <c r="BW93" s="53">
        <v>4.7204826000000004</v>
      </c>
      <c r="BX93" s="54">
        <v>8.5538398999999998</v>
      </c>
      <c r="BY93" s="53">
        <v>5.5274476999999997</v>
      </c>
      <c r="BZ93" s="53">
        <v>10.6423313</v>
      </c>
      <c r="CA93" s="53">
        <v>26.507962299999999</v>
      </c>
      <c r="CB93" s="54">
        <v>45.885724500000002</v>
      </c>
      <c r="CC93" s="53">
        <v>19.634689600000002</v>
      </c>
      <c r="CD93" s="53">
        <v>31.586812200000001</v>
      </c>
      <c r="CE93" s="53">
        <v>111.3410715</v>
      </c>
      <c r="CF93" s="54">
        <v>186.1557435</v>
      </c>
    </row>
    <row r="94" spans="1:84" ht="12.75" customHeight="1">
      <c r="A94" s="40"/>
      <c r="B94" s="52">
        <v>90</v>
      </c>
      <c r="C94" s="53">
        <f t="shared" si="53"/>
        <v>1.5261816800000001</v>
      </c>
      <c r="D94" s="53">
        <f t="shared" si="54"/>
        <v>2.2619275399999998</v>
      </c>
      <c r="E94" s="53">
        <f t="shared" si="56"/>
        <v>5.2395972800000008</v>
      </c>
      <c r="F94" s="54">
        <f t="shared" si="56"/>
        <v>10.026413019999998</v>
      </c>
      <c r="G94" s="53">
        <f t="shared" si="56"/>
        <v>5.0878944199999996</v>
      </c>
      <c r="H94" s="53">
        <f t="shared" si="56"/>
        <v>9.1155128399999992</v>
      </c>
      <c r="I94" s="53">
        <f t="shared" si="56"/>
        <v>25.35378738</v>
      </c>
      <c r="J94" s="54">
        <f t="shared" si="56"/>
        <v>41.464455140000005</v>
      </c>
      <c r="K94" s="53">
        <f t="shared" si="56"/>
        <v>19.194383900000002</v>
      </c>
      <c r="L94" s="53">
        <f t="shared" si="56"/>
        <v>36.232897099999995</v>
      </c>
      <c r="M94" s="53">
        <f t="shared" si="56"/>
        <v>107.40245288000001</v>
      </c>
      <c r="N94" s="54">
        <f t="shared" si="56"/>
        <v>177.22724862000001</v>
      </c>
      <c r="P94" s="52">
        <v>90</v>
      </c>
      <c r="Q94" s="53">
        <v>2.2322283000000001</v>
      </c>
      <c r="R94" s="53">
        <v>3.0921821</v>
      </c>
      <c r="S94" s="53">
        <v>6.8483843000000002</v>
      </c>
      <c r="T94" s="54">
        <v>13.041345099999999</v>
      </c>
      <c r="U94" s="53">
        <v>5.0223770999999999</v>
      </c>
      <c r="V94" s="53">
        <v>9.1372192999999999</v>
      </c>
      <c r="W94" s="53">
        <v>23.6148189</v>
      </c>
      <c r="X94" s="54">
        <v>40.894416399999997</v>
      </c>
      <c r="Y94" s="53">
        <v>22.934997800000001</v>
      </c>
      <c r="Z94" s="53">
        <v>47.292558100000001</v>
      </c>
      <c r="AA94" s="53">
        <v>130.95177340000001</v>
      </c>
      <c r="AB94" s="54">
        <v>206.77248109999999</v>
      </c>
      <c r="AD94" s="52">
        <v>90</v>
      </c>
      <c r="AE94" s="53">
        <v>1.6178049999999999</v>
      </c>
      <c r="AF94" s="53">
        <v>2.6391372999999998</v>
      </c>
      <c r="AG94" s="53">
        <v>5.7100539000000001</v>
      </c>
      <c r="AH94" s="54">
        <v>11.2313735</v>
      </c>
      <c r="AI94" s="53">
        <v>4.8700523999999996</v>
      </c>
      <c r="AJ94" s="53">
        <v>8.2796319</v>
      </c>
      <c r="AK94" s="53">
        <v>23.325099399999999</v>
      </c>
      <c r="AL94" s="54">
        <v>37.757778100000003</v>
      </c>
      <c r="AM94" s="53">
        <v>17.683719499999999</v>
      </c>
      <c r="AN94" s="53">
        <v>31.000752299999998</v>
      </c>
      <c r="AO94" s="53">
        <v>104.0897549</v>
      </c>
      <c r="AP94" s="54">
        <v>171.69572109999999</v>
      </c>
      <c r="AR94" s="52">
        <v>90</v>
      </c>
      <c r="AS94" s="53">
        <v>1.1965934</v>
      </c>
      <c r="AT94" s="53">
        <v>1.906264</v>
      </c>
      <c r="AU94" s="53">
        <v>4.5278497</v>
      </c>
      <c r="AV94" s="54">
        <v>8.7271263999999995</v>
      </c>
      <c r="AW94" s="53">
        <v>5.3325104000000003</v>
      </c>
      <c r="AX94" s="53">
        <v>9.7948141</v>
      </c>
      <c r="AY94" s="53">
        <v>27.327208299999999</v>
      </c>
      <c r="AZ94" s="54">
        <v>43.333225300000002</v>
      </c>
      <c r="BA94" s="53">
        <v>17.8925877</v>
      </c>
      <c r="BB94" s="53">
        <v>32.010677299999998</v>
      </c>
      <c r="BC94" s="53">
        <v>91.662444500000007</v>
      </c>
      <c r="BD94" s="54">
        <v>161.6583655</v>
      </c>
      <c r="BF94" s="52">
        <v>90</v>
      </c>
      <c r="BG94" s="53">
        <v>1.2594145000000001</v>
      </c>
      <c r="BH94" s="53">
        <v>1.8346275000000001</v>
      </c>
      <c r="BI94" s="53">
        <v>4.4451384000000003</v>
      </c>
      <c r="BJ94" s="54">
        <v>8.6665293999999999</v>
      </c>
      <c r="BK94" s="53">
        <v>5.3614452999999997</v>
      </c>
      <c r="BL94" s="53">
        <v>9.4115608999999996</v>
      </c>
      <c r="BM94" s="53">
        <v>26.527138699999998</v>
      </c>
      <c r="BN94" s="54">
        <v>44.222794200000003</v>
      </c>
      <c r="BO94" s="53">
        <v>17.4124269</v>
      </c>
      <c r="BP94" s="53">
        <v>32.874161299999997</v>
      </c>
      <c r="BQ94" s="53">
        <v>89.711727800000006</v>
      </c>
      <c r="BR94" s="54">
        <v>146.63544519999999</v>
      </c>
      <c r="BT94" s="52">
        <v>90</v>
      </c>
      <c r="BU94" s="53">
        <v>1.3248671999999999</v>
      </c>
      <c r="BV94" s="53">
        <v>1.8374268</v>
      </c>
      <c r="BW94" s="53">
        <v>4.6665600999999999</v>
      </c>
      <c r="BX94" s="54">
        <v>8.4656906999999997</v>
      </c>
      <c r="BY94" s="53">
        <v>4.8530869000000001</v>
      </c>
      <c r="BZ94" s="53">
        <v>8.9543379999999999</v>
      </c>
      <c r="CA94" s="53">
        <v>25.974671600000001</v>
      </c>
      <c r="CB94" s="54">
        <v>41.114061700000001</v>
      </c>
      <c r="CC94" s="53">
        <v>20.048187599999999</v>
      </c>
      <c r="CD94" s="53">
        <v>37.9863365</v>
      </c>
      <c r="CE94" s="53">
        <v>120.5965638</v>
      </c>
      <c r="CF94" s="54">
        <v>199.3742302</v>
      </c>
    </row>
    <row r="95" spans="1:84" ht="12.75" customHeight="1">
      <c r="A95" s="40"/>
      <c r="B95" s="52">
        <v>91</v>
      </c>
      <c r="C95" s="53">
        <f t="shared" si="53"/>
        <v>1.5017447400000001</v>
      </c>
      <c r="D95" s="53">
        <f t="shared" si="54"/>
        <v>2.2415455799999999</v>
      </c>
      <c r="E95" s="53">
        <f t="shared" si="56"/>
        <v>5.4487048600000003</v>
      </c>
      <c r="F95" s="54">
        <f t="shared" si="56"/>
        <v>8.7316977999999992</v>
      </c>
      <c r="G95" s="53">
        <f t="shared" si="56"/>
        <v>5.5832434200000005</v>
      </c>
      <c r="H95" s="53">
        <f t="shared" si="56"/>
        <v>10.60560306</v>
      </c>
      <c r="I95" s="53">
        <f t="shared" si="56"/>
        <v>28.884885659999998</v>
      </c>
      <c r="J95" s="54">
        <f t="shared" si="56"/>
        <v>49.309321959999998</v>
      </c>
      <c r="K95" s="53">
        <f t="shared" si="56"/>
        <v>20.548192140000001</v>
      </c>
      <c r="L95" s="53">
        <f t="shared" si="56"/>
        <v>43.164369780000001</v>
      </c>
      <c r="M95" s="53">
        <f t="shared" si="56"/>
        <v>122.01855055999999</v>
      </c>
      <c r="N95" s="54">
        <f t="shared" si="56"/>
        <v>217.54418946000001</v>
      </c>
      <c r="P95" s="52">
        <v>91</v>
      </c>
      <c r="Q95" s="53">
        <v>2.21936</v>
      </c>
      <c r="R95" s="53">
        <v>2.9404149999999998</v>
      </c>
      <c r="S95" s="53">
        <v>7.4675802999999998</v>
      </c>
      <c r="T95" s="54">
        <v>11.7106987</v>
      </c>
      <c r="U95" s="53">
        <v>5.2217431999999997</v>
      </c>
      <c r="V95" s="53">
        <v>10.9443392</v>
      </c>
      <c r="W95" s="53">
        <v>28.325918999999999</v>
      </c>
      <c r="X95" s="54">
        <v>48.736308600000001</v>
      </c>
      <c r="Y95" s="53">
        <v>23.890637699999999</v>
      </c>
      <c r="Z95" s="53">
        <v>55.521884399999998</v>
      </c>
      <c r="AA95" s="53">
        <v>162.03435709999999</v>
      </c>
      <c r="AB95" s="54">
        <v>275.25940919999999</v>
      </c>
      <c r="AD95" s="52">
        <v>91</v>
      </c>
      <c r="AE95" s="53">
        <v>1.2667227000000001</v>
      </c>
      <c r="AF95" s="53">
        <v>1.9119868</v>
      </c>
      <c r="AG95" s="53">
        <v>4.7308719000000004</v>
      </c>
      <c r="AH95" s="54">
        <v>7.8531320999999998</v>
      </c>
      <c r="AI95" s="53">
        <v>5.5486925999999999</v>
      </c>
      <c r="AJ95" s="53">
        <v>9.4109315000000002</v>
      </c>
      <c r="AK95" s="53">
        <v>22.657094900000001</v>
      </c>
      <c r="AL95" s="54">
        <v>42.6720544</v>
      </c>
      <c r="AM95" s="53">
        <v>21.272268400000002</v>
      </c>
      <c r="AN95" s="53">
        <v>38.4612002</v>
      </c>
      <c r="AO95" s="53">
        <v>102.28625529999999</v>
      </c>
      <c r="AP95" s="54">
        <v>194.87011889999999</v>
      </c>
      <c r="AR95" s="52">
        <v>91</v>
      </c>
      <c r="AS95" s="53">
        <v>1.5285595999999999</v>
      </c>
      <c r="AT95" s="53">
        <v>2.4492148999999999</v>
      </c>
      <c r="AU95" s="53">
        <v>5.8612859999999998</v>
      </c>
      <c r="AV95" s="54">
        <v>9.2071533999999993</v>
      </c>
      <c r="AW95" s="53">
        <v>5.5773213999999998</v>
      </c>
      <c r="AX95" s="53">
        <v>9.8444751999999998</v>
      </c>
      <c r="AY95" s="53">
        <v>34.903255000000001</v>
      </c>
      <c r="AZ95" s="54">
        <v>57.766210200000003</v>
      </c>
      <c r="BA95" s="53">
        <v>18.011062500000001</v>
      </c>
      <c r="BB95" s="53">
        <v>34.312696099999997</v>
      </c>
      <c r="BC95" s="53">
        <v>101.71632700000001</v>
      </c>
      <c r="BD95" s="54">
        <v>190.04701710000001</v>
      </c>
      <c r="BF95" s="52">
        <v>91</v>
      </c>
      <c r="BG95" s="53">
        <v>1.1590579000000001</v>
      </c>
      <c r="BH95" s="53">
        <v>2.0218205999999999</v>
      </c>
      <c r="BI95" s="53">
        <v>4.2580847000000004</v>
      </c>
      <c r="BJ95" s="54">
        <v>6.8913251999999998</v>
      </c>
      <c r="BK95" s="53">
        <v>6.2484580999999997</v>
      </c>
      <c r="BL95" s="53">
        <v>11.9748926</v>
      </c>
      <c r="BM95" s="53">
        <v>30.338919600000001</v>
      </c>
      <c r="BN95" s="54">
        <v>50.948512700000002</v>
      </c>
      <c r="BO95" s="53">
        <v>19.626487699999998</v>
      </c>
      <c r="BP95" s="53">
        <v>38.574074899999999</v>
      </c>
      <c r="BQ95" s="53">
        <v>106.2114978</v>
      </c>
      <c r="BR95" s="54">
        <v>197.53469920000001</v>
      </c>
      <c r="BT95" s="52">
        <v>91</v>
      </c>
      <c r="BU95" s="53">
        <v>1.3350234999999999</v>
      </c>
      <c r="BV95" s="53">
        <v>1.8842905999999999</v>
      </c>
      <c r="BW95" s="53">
        <v>4.9257014000000003</v>
      </c>
      <c r="BX95" s="54">
        <v>7.9961795999999996</v>
      </c>
      <c r="BY95" s="53">
        <v>5.3200018</v>
      </c>
      <c r="BZ95" s="53">
        <v>10.853376799999999</v>
      </c>
      <c r="CA95" s="53">
        <v>28.199239800000001</v>
      </c>
      <c r="CB95" s="54">
        <v>46.423523899999999</v>
      </c>
      <c r="CC95" s="53">
        <v>19.940504399999998</v>
      </c>
      <c r="CD95" s="53">
        <v>48.951993299999998</v>
      </c>
      <c r="CE95" s="53">
        <v>137.84431559999999</v>
      </c>
      <c r="CF95" s="54">
        <v>230.00970290000001</v>
      </c>
    </row>
    <row r="96" spans="1:84" ht="12.75" customHeight="1">
      <c r="A96" s="40"/>
      <c r="B96" s="52">
        <v>92</v>
      </c>
      <c r="C96" s="53">
        <f t="shared" si="53"/>
        <v>1.39208168</v>
      </c>
      <c r="D96" s="53">
        <f t="shared" si="54"/>
        <v>2.0347193999999997</v>
      </c>
      <c r="E96" s="53">
        <f t="shared" si="56"/>
        <v>5.0960012199999998</v>
      </c>
      <c r="F96" s="54">
        <f t="shared" si="56"/>
        <v>9.2201491999999998</v>
      </c>
      <c r="G96" s="53">
        <f t="shared" si="56"/>
        <v>5.2075162600000002</v>
      </c>
      <c r="H96" s="53">
        <f t="shared" si="56"/>
        <v>9.2366630999999995</v>
      </c>
      <c r="I96" s="53">
        <f t="shared" si="56"/>
        <v>25.923882460000005</v>
      </c>
      <c r="J96" s="54">
        <f t="shared" si="56"/>
        <v>44.885971939999997</v>
      </c>
      <c r="K96" s="53">
        <f t="shared" si="56"/>
        <v>19.744322379999996</v>
      </c>
      <c r="L96" s="53">
        <f t="shared" si="56"/>
        <v>37.966137079999996</v>
      </c>
      <c r="M96" s="53">
        <f t="shared" si="56"/>
        <v>115.36305732000001</v>
      </c>
      <c r="N96" s="54">
        <f t="shared" si="56"/>
        <v>196.09516851999999</v>
      </c>
      <c r="P96" s="52">
        <v>92</v>
      </c>
      <c r="Q96" s="53">
        <v>1.5997018999999999</v>
      </c>
      <c r="R96" s="53">
        <v>2.0363869999999999</v>
      </c>
      <c r="S96" s="53">
        <v>5.7494186999999997</v>
      </c>
      <c r="T96" s="54">
        <v>11.017008799999999</v>
      </c>
      <c r="U96" s="53">
        <v>4.7328201999999999</v>
      </c>
      <c r="V96" s="53">
        <v>8.9120507999999994</v>
      </c>
      <c r="W96" s="53">
        <v>25.257612900000002</v>
      </c>
      <c r="X96" s="54">
        <v>43.5959249</v>
      </c>
      <c r="Y96" s="53">
        <v>23.238104799999999</v>
      </c>
      <c r="Z96" s="53">
        <v>47.690451899999999</v>
      </c>
      <c r="AA96" s="53">
        <v>139.47237089999999</v>
      </c>
      <c r="AB96" s="54">
        <v>229.8816167</v>
      </c>
      <c r="AD96" s="52">
        <v>92</v>
      </c>
      <c r="AE96" s="53">
        <v>1.3831059000000001</v>
      </c>
      <c r="AF96" s="53">
        <v>2.1838123999999999</v>
      </c>
      <c r="AG96" s="53">
        <v>6.4769243000000003</v>
      </c>
      <c r="AH96" s="54">
        <v>10.541420199999999</v>
      </c>
      <c r="AI96" s="53">
        <v>5.4175082999999997</v>
      </c>
      <c r="AJ96" s="53">
        <v>9.2974636999999998</v>
      </c>
      <c r="AK96" s="53">
        <v>26.170016499999999</v>
      </c>
      <c r="AL96" s="54">
        <v>44.638486100000001</v>
      </c>
      <c r="AM96" s="53">
        <v>20.373653900000001</v>
      </c>
      <c r="AN96" s="53">
        <v>38.876632600000001</v>
      </c>
      <c r="AO96" s="53">
        <v>117.24588199999999</v>
      </c>
      <c r="AP96" s="54">
        <v>205.34009570000001</v>
      </c>
      <c r="AR96" s="52">
        <v>92</v>
      </c>
      <c r="AS96" s="53">
        <v>1.318791</v>
      </c>
      <c r="AT96" s="53">
        <v>1.9984104</v>
      </c>
      <c r="AU96" s="53">
        <v>4.4227340999999996</v>
      </c>
      <c r="AV96" s="54">
        <v>7.4441153</v>
      </c>
      <c r="AW96" s="53">
        <v>5.3066547999999996</v>
      </c>
      <c r="AX96" s="53">
        <v>8.4655228000000005</v>
      </c>
      <c r="AY96" s="53">
        <v>26.665813100000001</v>
      </c>
      <c r="AZ96" s="54">
        <v>48.141780799999999</v>
      </c>
      <c r="BA96" s="53">
        <v>17.763698399999999</v>
      </c>
      <c r="BB96" s="53">
        <v>34.510146900000002</v>
      </c>
      <c r="BC96" s="53">
        <v>110.7865049</v>
      </c>
      <c r="BD96" s="54">
        <v>185.82639689999999</v>
      </c>
      <c r="BF96" s="52">
        <v>92</v>
      </c>
      <c r="BG96" s="53">
        <v>1.3286397999999999</v>
      </c>
      <c r="BH96" s="53">
        <v>1.8888923</v>
      </c>
      <c r="BI96" s="53">
        <v>4.1341377000000001</v>
      </c>
      <c r="BJ96" s="54">
        <v>8.3584223000000009</v>
      </c>
      <c r="BK96" s="53">
        <v>5.5366771000000004</v>
      </c>
      <c r="BL96" s="53">
        <v>9.3131856000000006</v>
      </c>
      <c r="BM96" s="53">
        <v>25.2567013</v>
      </c>
      <c r="BN96" s="54">
        <v>44.792753500000003</v>
      </c>
      <c r="BO96" s="53">
        <v>17.9760958</v>
      </c>
      <c r="BP96" s="53">
        <v>33.501463100000002</v>
      </c>
      <c r="BQ96" s="53">
        <v>97.886169600000002</v>
      </c>
      <c r="BR96" s="54">
        <v>166.71044219999999</v>
      </c>
      <c r="BT96" s="52">
        <v>92</v>
      </c>
      <c r="BU96" s="53">
        <v>1.3301698</v>
      </c>
      <c r="BV96" s="53">
        <v>2.0660949</v>
      </c>
      <c r="BW96" s="53">
        <v>4.6967913000000001</v>
      </c>
      <c r="BX96" s="54">
        <v>8.7397793999999998</v>
      </c>
      <c r="BY96" s="53">
        <v>5.0439208999999998</v>
      </c>
      <c r="BZ96" s="53">
        <v>10.195092600000001</v>
      </c>
      <c r="CA96" s="53">
        <v>26.269268499999999</v>
      </c>
      <c r="CB96" s="54">
        <v>43.260914399999997</v>
      </c>
      <c r="CC96" s="53">
        <v>19.370059000000001</v>
      </c>
      <c r="CD96" s="53">
        <v>35.251990900000003</v>
      </c>
      <c r="CE96" s="53">
        <v>111.4243592</v>
      </c>
      <c r="CF96" s="54">
        <v>192.71729110000001</v>
      </c>
    </row>
    <row r="97" spans="1:84" ht="12.75" customHeight="1">
      <c r="A97" s="40"/>
      <c r="B97" s="52">
        <v>93</v>
      </c>
      <c r="C97" s="53">
        <f t="shared" si="53"/>
        <v>1.4115615800000001</v>
      </c>
      <c r="D97" s="53">
        <f t="shared" si="54"/>
        <v>2.1026414999999998</v>
      </c>
      <c r="E97" s="53">
        <f t="shared" si="56"/>
        <v>4.7636526800000007</v>
      </c>
      <c r="F97" s="54">
        <f t="shared" si="56"/>
        <v>8.7897846400000006</v>
      </c>
      <c r="G97" s="53">
        <f t="shared" si="56"/>
        <v>5.16911114</v>
      </c>
      <c r="H97" s="53">
        <f t="shared" si="56"/>
        <v>8.6491158600000002</v>
      </c>
      <c r="I97" s="53">
        <f t="shared" si="56"/>
        <v>24.802545240000001</v>
      </c>
      <c r="J97" s="54">
        <f t="shared" si="56"/>
        <v>42.408074880000001</v>
      </c>
      <c r="K97" s="53">
        <f t="shared" si="56"/>
        <v>19.1980906</v>
      </c>
      <c r="L97" s="53">
        <f t="shared" si="56"/>
        <v>37.032964739999997</v>
      </c>
      <c r="M97" s="53">
        <f t="shared" si="56"/>
        <v>110.95894016</v>
      </c>
      <c r="N97" s="54">
        <f t="shared" si="56"/>
        <v>185.53552990000003</v>
      </c>
      <c r="P97" s="52">
        <v>93</v>
      </c>
      <c r="Q97" s="53">
        <v>1.5135049</v>
      </c>
      <c r="R97" s="53">
        <v>2.1631681999999999</v>
      </c>
      <c r="S97" s="53">
        <v>5.0967893000000002</v>
      </c>
      <c r="T97" s="54">
        <v>10.1754172</v>
      </c>
      <c r="U97" s="53">
        <v>5.2147376000000003</v>
      </c>
      <c r="V97" s="53">
        <v>8.2090306999999996</v>
      </c>
      <c r="W97" s="53">
        <v>25.363358099999999</v>
      </c>
      <c r="X97" s="54">
        <v>41.674182299999998</v>
      </c>
      <c r="Y97" s="53">
        <v>21.564975400000002</v>
      </c>
      <c r="Z97" s="53">
        <v>43.025220500000003</v>
      </c>
      <c r="AA97" s="53">
        <v>136.30966079999999</v>
      </c>
      <c r="AB97" s="54">
        <v>215.92057109999999</v>
      </c>
      <c r="AD97" s="52">
        <v>93</v>
      </c>
      <c r="AE97" s="53">
        <v>1.3337513000000001</v>
      </c>
      <c r="AF97" s="53">
        <v>2.2098487000000002</v>
      </c>
      <c r="AG97" s="53">
        <v>5.4663972000000003</v>
      </c>
      <c r="AH97" s="54">
        <v>8.7482109999999995</v>
      </c>
      <c r="AI97" s="53">
        <v>5.3160150000000002</v>
      </c>
      <c r="AJ97" s="53">
        <v>8.6033673999999998</v>
      </c>
      <c r="AK97" s="53">
        <v>23.587549200000002</v>
      </c>
      <c r="AL97" s="54">
        <v>40.296310499999997</v>
      </c>
      <c r="AM97" s="53">
        <v>18.439164999999999</v>
      </c>
      <c r="AN97" s="53">
        <v>33.991117500000001</v>
      </c>
      <c r="AO97" s="53">
        <v>98.990660199999994</v>
      </c>
      <c r="AP97" s="54">
        <v>174.3266289</v>
      </c>
      <c r="AR97" s="52">
        <v>93</v>
      </c>
      <c r="AS97" s="53">
        <v>1.3943928000000001</v>
      </c>
      <c r="AT97" s="53">
        <v>2.2688551000000001</v>
      </c>
      <c r="AU97" s="53">
        <v>4.4611722</v>
      </c>
      <c r="AV97" s="54">
        <v>8.441039</v>
      </c>
      <c r="AW97" s="53">
        <v>4.8749136999999996</v>
      </c>
      <c r="AX97" s="53">
        <v>8.8533474999999999</v>
      </c>
      <c r="AY97" s="53">
        <v>24.6196354</v>
      </c>
      <c r="AZ97" s="54">
        <v>42.390626099999999</v>
      </c>
      <c r="BA97" s="53">
        <v>17.989218099999999</v>
      </c>
      <c r="BB97" s="53">
        <v>37.189759500000001</v>
      </c>
      <c r="BC97" s="53">
        <v>108.3533178</v>
      </c>
      <c r="BD97" s="54">
        <v>177.31403119999999</v>
      </c>
      <c r="BF97" s="52">
        <v>93</v>
      </c>
      <c r="BG97" s="53">
        <v>1.4473107000000001</v>
      </c>
      <c r="BH97" s="53">
        <v>1.9416031</v>
      </c>
      <c r="BI97" s="53">
        <v>4.9429309999999997</v>
      </c>
      <c r="BJ97" s="54">
        <v>9.3371531000000001</v>
      </c>
      <c r="BK97" s="53">
        <v>5.1297366000000002</v>
      </c>
      <c r="BL97" s="53">
        <v>8.8673116000000007</v>
      </c>
      <c r="BM97" s="53">
        <v>24.942461900000001</v>
      </c>
      <c r="BN97" s="54">
        <v>44.532917400000002</v>
      </c>
      <c r="BO97" s="53">
        <v>18.1347095</v>
      </c>
      <c r="BP97" s="53">
        <v>36.425926400000002</v>
      </c>
      <c r="BQ97" s="53">
        <v>103.6809614</v>
      </c>
      <c r="BR97" s="54">
        <v>175.9796412</v>
      </c>
      <c r="BT97" s="52">
        <v>93</v>
      </c>
      <c r="BU97" s="53">
        <v>1.3688482</v>
      </c>
      <c r="BV97" s="53">
        <v>1.9297324</v>
      </c>
      <c r="BW97" s="53">
        <v>3.8509736999999999</v>
      </c>
      <c r="BX97" s="54">
        <v>7.2471028999999998</v>
      </c>
      <c r="BY97" s="53">
        <v>5.3101528</v>
      </c>
      <c r="BZ97" s="53">
        <v>8.7125220999999993</v>
      </c>
      <c r="CA97" s="53">
        <v>25.499721600000001</v>
      </c>
      <c r="CB97" s="54">
        <v>43.146338100000001</v>
      </c>
      <c r="CC97" s="53">
        <v>19.862385</v>
      </c>
      <c r="CD97" s="53">
        <v>34.532799799999999</v>
      </c>
      <c r="CE97" s="53">
        <v>107.4601006</v>
      </c>
      <c r="CF97" s="54">
        <v>184.13677709999999</v>
      </c>
    </row>
    <row r="98" spans="1:84" ht="12.75" customHeight="1">
      <c r="A98" s="40"/>
      <c r="B98" s="52">
        <v>94</v>
      </c>
      <c r="C98" s="53">
        <f t="shared" si="53"/>
        <v>1.2896410599999999</v>
      </c>
      <c r="D98" s="53">
        <f t="shared" si="54"/>
        <v>1.9848772400000001</v>
      </c>
      <c r="E98" s="53">
        <f t="shared" si="56"/>
        <v>4.635147739999999</v>
      </c>
      <c r="F98" s="54">
        <f t="shared" si="56"/>
        <v>8.0518002400000004</v>
      </c>
      <c r="G98" s="53">
        <f t="shared" si="56"/>
        <v>5.5016745999999994</v>
      </c>
      <c r="H98" s="53">
        <f t="shared" si="56"/>
        <v>10.112992379999998</v>
      </c>
      <c r="I98" s="53">
        <f t="shared" si="56"/>
        <v>28.80032546</v>
      </c>
      <c r="J98" s="54">
        <f t="shared" si="56"/>
        <v>47.137708119999999</v>
      </c>
      <c r="K98" s="53">
        <f t="shared" si="56"/>
        <v>19.411090059999999</v>
      </c>
      <c r="L98" s="53">
        <f t="shared" si="56"/>
        <v>39.842643859999995</v>
      </c>
      <c r="M98" s="53">
        <f t="shared" si="56"/>
        <v>130.52070187999999</v>
      </c>
      <c r="N98" s="54">
        <f t="shared" si="56"/>
        <v>218.85912465999999</v>
      </c>
      <c r="P98" s="52">
        <v>94</v>
      </c>
      <c r="Q98" s="53">
        <v>1.43398</v>
      </c>
      <c r="R98" s="53">
        <v>2.0018015999999998</v>
      </c>
      <c r="S98" s="53">
        <v>4.7196936999999997</v>
      </c>
      <c r="T98" s="54">
        <v>7.6056936999999998</v>
      </c>
      <c r="U98" s="53">
        <v>5.0805503999999999</v>
      </c>
      <c r="V98" s="53">
        <v>8.4991278999999995</v>
      </c>
      <c r="W98" s="53">
        <v>28.4892954</v>
      </c>
      <c r="X98" s="54">
        <v>46.577682299999999</v>
      </c>
      <c r="Y98" s="53">
        <v>22.4051732</v>
      </c>
      <c r="Z98" s="53">
        <v>41.977906599999997</v>
      </c>
      <c r="AA98" s="53">
        <v>147.2605437</v>
      </c>
      <c r="AB98" s="54">
        <v>248.89258939999999</v>
      </c>
      <c r="AD98" s="52">
        <v>94</v>
      </c>
      <c r="AE98" s="53">
        <v>1.1754141</v>
      </c>
      <c r="AF98" s="53">
        <v>1.8814770999999999</v>
      </c>
      <c r="AG98" s="53">
        <v>4.7491884999999998</v>
      </c>
      <c r="AH98" s="54">
        <v>8.5957223000000003</v>
      </c>
      <c r="AI98" s="53">
        <v>5.3832202000000002</v>
      </c>
      <c r="AJ98" s="53">
        <v>9.5498682000000006</v>
      </c>
      <c r="AK98" s="53">
        <v>26.2727167</v>
      </c>
      <c r="AL98" s="54">
        <v>43.368103699999999</v>
      </c>
      <c r="AM98" s="53">
        <v>19.4251735</v>
      </c>
      <c r="AN98" s="53">
        <v>47.4694261</v>
      </c>
      <c r="AO98" s="53">
        <v>125.04482659999999</v>
      </c>
      <c r="AP98" s="54">
        <v>207.73974029999999</v>
      </c>
      <c r="AR98" s="52">
        <v>94</v>
      </c>
      <c r="AS98" s="53">
        <v>1.3144423999999999</v>
      </c>
      <c r="AT98" s="53">
        <v>2.3040189999999998</v>
      </c>
      <c r="AU98" s="53">
        <v>4.6365185999999996</v>
      </c>
      <c r="AV98" s="54">
        <v>7.9325533999999998</v>
      </c>
      <c r="AW98" s="53">
        <v>5.7759736999999998</v>
      </c>
      <c r="AX98" s="53">
        <v>12.2620816</v>
      </c>
      <c r="AY98" s="53">
        <v>29.7929736</v>
      </c>
      <c r="AZ98" s="54">
        <v>48.239885200000003</v>
      </c>
      <c r="BA98" s="53">
        <v>18.270930199999999</v>
      </c>
      <c r="BB98" s="53">
        <v>35.335961099999999</v>
      </c>
      <c r="BC98" s="53">
        <v>120.4493361</v>
      </c>
      <c r="BD98" s="54">
        <v>208.63207550000001</v>
      </c>
      <c r="BF98" s="52">
        <v>94</v>
      </c>
      <c r="BG98" s="53">
        <v>1.2439169999999999</v>
      </c>
      <c r="BH98" s="53">
        <v>1.7764363000000001</v>
      </c>
      <c r="BI98" s="53">
        <v>3.7745177000000001</v>
      </c>
      <c r="BJ98" s="54">
        <v>7.3678933999999998</v>
      </c>
      <c r="BK98" s="53">
        <v>5.7085707000000001</v>
      </c>
      <c r="BL98" s="53">
        <v>10.177336499999999</v>
      </c>
      <c r="BM98" s="53">
        <v>31.130855700000001</v>
      </c>
      <c r="BN98" s="54">
        <v>52.496847500000001</v>
      </c>
      <c r="BO98" s="53">
        <v>17.679823200000001</v>
      </c>
      <c r="BP98" s="53">
        <v>33.893475000000002</v>
      </c>
      <c r="BQ98" s="53">
        <v>102.6399377</v>
      </c>
      <c r="BR98" s="54">
        <v>184.4456577</v>
      </c>
      <c r="BT98" s="52">
        <v>94</v>
      </c>
      <c r="BU98" s="53">
        <v>1.2804518</v>
      </c>
      <c r="BV98" s="53">
        <v>1.9606522</v>
      </c>
      <c r="BW98" s="53">
        <v>5.2958201999999996</v>
      </c>
      <c r="BX98" s="54">
        <v>8.7571384000000005</v>
      </c>
      <c r="BY98" s="53">
        <v>5.5600579999999997</v>
      </c>
      <c r="BZ98" s="53">
        <v>10.076547700000001</v>
      </c>
      <c r="CA98" s="53">
        <v>28.315785900000002</v>
      </c>
      <c r="CB98" s="54">
        <v>45.0060219</v>
      </c>
      <c r="CC98" s="53">
        <v>19.274350200000001</v>
      </c>
      <c r="CD98" s="53">
        <v>40.536450500000001</v>
      </c>
      <c r="CE98" s="53">
        <v>157.20886530000001</v>
      </c>
      <c r="CF98" s="54">
        <v>244.58556039999999</v>
      </c>
    </row>
    <row r="99" spans="1:84" ht="12.75" customHeight="1">
      <c r="A99" s="40"/>
      <c r="B99" s="52">
        <v>95</v>
      </c>
      <c r="C99" s="53">
        <f t="shared" si="53"/>
        <v>1.3365154000000001</v>
      </c>
      <c r="D99" s="53">
        <f t="shared" si="54"/>
        <v>1.9804810400000001</v>
      </c>
      <c r="E99" s="53">
        <f t="shared" si="56"/>
        <v>4.5023045799999997</v>
      </c>
      <c r="F99" s="54">
        <f t="shared" si="56"/>
        <v>8.4254990599999999</v>
      </c>
      <c r="G99" s="53">
        <f t="shared" si="56"/>
        <v>5.4763929600000001</v>
      </c>
      <c r="H99" s="53">
        <f t="shared" si="56"/>
        <v>9.184759360000001</v>
      </c>
      <c r="I99" s="53">
        <f t="shared" si="56"/>
        <v>24.264507879999996</v>
      </c>
      <c r="J99" s="54">
        <f t="shared" si="56"/>
        <v>43.501675419999998</v>
      </c>
      <c r="K99" s="53">
        <f t="shared" si="56"/>
        <v>19.574290260000001</v>
      </c>
      <c r="L99" s="53">
        <f t="shared" si="56"/>
        <v>39.041588979999993</v>
      </c>
      <c r="M99" s="53">
        <f t="shared" si="56"/>
        <v>119.09435618000001</v>
      </c>
      <c r="N99" s="54">
        <f t="shared" si="56"/>
        <v>199.23872918000001</v>
      </c>
      <c r="P99" s="52">
        <v>95</v>
      </c>
      <c r="Q99" s="53">
        <v>1.6044483</v>
      </c>
      <c r="R99" s="53">
        <v>2.1159083000000001</v>
      </c>
      <c r="S99" s="53">
        <v>4.8085057999999998</v>
      </c>
      <c r="T99" s="54">
        <v>9.2254056999999996</v>
      </c>
      <c r="U99" s="53">
        <v>5.1850902000000003</v>
      </c>
      <c r="V99" s="53">
        <v>8.7144493999999995</v>
      </c>
      <c r="W99" s="53">
        <v>23.8337</v>
      </c>
      <c r="X99" s="54">
        <v>41.305571700000002</v>
      </c>
      <c r="Y99" s="53">
        <v>21.656183599999999</v>
      </c>
      <c r="Z99" s="53">
        <v>48.658117099999998</v>
      </c>
      <c r="AA99" s="53">
        <v>154.83558769999999</v>
      </c>
      <c r="AB99" s="54">
        <v>248.2364627</v>
      </c>
      <c r="AD99" s="52">
        <v>95</v>
      </c>
      <c r="AE99" s="53">
        <v>1.1338501999999999</v>
      </c>
      <c r="AF99" s="53">
        <v>1.8915853</v>
      </c>
      <c r="AG99" s="53">
        <v>4.3594983999999997</v>
      </c>
      <c r="AH99" s="54">
        <v>8.0576664999999998</v>
      </c>
      <c r="AI99" s="53">
        <v>5.3334238999999997</v>
      </c>
      <c r="AJ99" s="53">
        <v>9.1417733000000005</v>
      </c>
      <c r="AK99" s="53">
        <v>22.700913100000001</v>
      </c>
      <c r="AL99" s="54">
        <v>42.148901799999997</v>
      </c>
      <c r="AM99" s="53">
        <v>17.922993000000002</v>
      </c>
      <c r="AN99" s="53">
        <v>34.873055000000001</v>
      </c>
      <c r="AO99" s="53">
        <v>107.2098654</v>
      </c>
      <c r="AP99" s="54">
        <v>187.52649790000001</v>
      </c>
      <c r="AR99" s="52">
        <v>95</v>
      </c>
      <c r="AS99" s="53">
        <v>1.3420319999999999</v>
      </c>
      <c r="AT99" s="53">
        <v>1.9778945999999999</v>
      </c>
      <c r="AU99" s="53">
        <v>4.7394967000000001</v>
      </c>
      <c r="AV99" s="54">
        <v>8.2451416999999996</v>
      </c>
      <c r="AW99" s="53">
        <v>5.2398499999999997</v>
      </c>
      <c r="AX99" s="53">
        <v>8.9477542000000003</v>
      </c>
      <c r="AY99" s="53">
        <v>22.655694499999999</v>
      </c>
      <c r="AZ99" s="54">
        <v>42.208066600000002</v>
      </c>
      <c r="BA99" s="53">
        <v>17.941329400000001</v>
      </c>
      <c r="BB99" s="53">
        <v>35.5790261</v>
      </c>
      <c r="BC99" s="53">
        <v>114.2182864</v>
      </c>
      <c r="BD99" s="54">
        <v>187.48221820000001</v>
      </c>
      <c r="BF99" s="52">
        <v>95</v>
      </c>
      <c r="BG99" s="53">
        <v>1.1836484</v>
      </c>
      <c r="BH99" s="53">
        <v>1.7254043999999999</v>
      </c>
      <c r="BI99" s="53">
        <v>4.2705150999999999</v>
      </c>
      <c r="BJ99" s="54">
        <v>8.6015890000000006</v>
      </c>
      <c r="BK99" s="53">
        <v>6.3362268000000004</v>
      </c>
      <c r="BL99" s="53">
        <v>10.56437</v>
      </c>
      <c r="BM99" s="53">
        <v>28.894132599999999</v>
      </c>
      <c r="BN99" s="54">
        <v>48.3311876</v>
      </c>
      <c r="BO99" s="53">
        <v>19.270565300000001</v>
      </c>
      <c r="BP99" s="53">
        <v>39.765012800000001</v>
      </c>
      <c r="BQ99" s="53">
        <v>103.51173230000001</v>
      </c>
      <c r="BR99" s="54">
        <v>176.64622869999999</v>
      </c>
      <c r="BT99" s="52">
        <v>95</v>
      </c>
      <c r="BU99" s="53">
        <v>1.4185981000000001</v>
      </c>
      <c r="BV99" s="53">
        <v>2.1916126</v>
      </c>
      <c r="BW99" s="53">
        <v>4.3335068999999997</v>
      </c>
      <c r="BX99" s="54">
        <v>7.9976924</v>
      </c>
      <c r="BY99" s="53">
        <v>5.2873739000000004</v>
      </c>
      <c r="BZ99" s="53">
        <v>8.5554498999999993</v>
      </c>
      <c r="CA99" s="53">
        <v>23.238099200000001</v>
      </c>
      <c r="CB99" s="54">
        <v>43.514649400000003</v>
      </c>
      <c r="CC99" s="53">
        <v>21.080380000000002</v>
      </c>
      <c r="CD99" s="53">
        <v>36.332733900000001</v>
      </c>
      <c r="CE99" s="53">
        <v>115.69630909999999</v>
      </c>
      <c r="CF99" s="54">
        <v>196.30223839999999</v>
      </c>
    </row>
    <row r="100" spans="1:84" ht="12.75" customHeight="1">
      <c r="A100" s="40"/>
      <c r="B100" s="52">
        <v>96</v>
      </c>
      <c r="C100" s="53">
        <f t="shared" si="53"/>
        <v>1.3552532600000002</v>
      </c>
      <c r="D100" s="53">
        <f t="shared" si="54"/>
        <v>2.09601098</v>
      </c>
      <c r="E100" s="53">
        <f t="shared" si="56"/>
        <v>4.8746521999999999</v>
      </c>
      <c r="F100" s="54">
        <f t="shared" si="56"/>
        <v>9.2918992199999995</v>
      </c>
      <c r="G100" s="53">
        <f t="shared" si="56"/>
        <v>5.10541044</v>
      </c>
      <c r="H100" s="53">
        <f t="shared" si="56"/>
        <v>9.2823440400000017</v>
      </c>
      <c r="I100" s="53">
        <f t="shared" si="56"/>
        <v>24.458571799999998</v>
      </c>
      <c r="J100" s="54">
        <f t="shared" si="56"/>
        <v>41.422960799999998</v>
      </c>
      <c r="K100" s="53">
        <f t="shared" si="56"/>
        <v>18.468218700000001</v>
      </c>
      <c r="L100" s="53">
        <f t="shared" si="56"/>
        <v>37.065515260000005</v>
      </c>
      <c r="M100" s="53">
        <f t="shared" si="56"/>
        <v>109.58864014000001</v>
      </c>
      <c r="N100" s="54">
        <f t="shared" si="56"/>
        <v>185.00675861999997</v>
      </c>
      <c r="P100" s="52">
        <v>96</v>
      </c>
      <c r="Q100" s="53">
        <v>1.6906950000000001</v>
      </c>
      <c r="R100" s="53">
        <v>2.4981770000000001</v>
      </c>
      <c r="S100" s="53">
        <v>6.3401677999999997</v>
      </c>
      <c r="T100" s="54">
        <v>11.933195100000001</v>
      </c>
      <c r="U100" s="53">
        <v>4.8502840000000003</v>
      </c>
      <c r="V100" s="53">
        <v>9.1420291999999996</v>
      </c>
      <c r="W100" s="53">
        <v>24.792050100000001</v>
      </c>
      <c r="X100" s="54">
        <v>39.9180116</v>
      </c>
      <c r="Y100" s="53">
        <v>21.153314999999999</v>
      </c>
      <c r="Z100" s="53">
        <v>43.468439699999998</v>
      </c>
      <c r="AA100" s="53">
        <v>128.91626640000001</v>
      </c>
      <c r="AB100" s="54">
        <v>214.4158123</v>
      </c>
      <c r="AD100" s="52">
        <v>96</v>
      </c>
      <c r="AE100" s="53">
        <v>1.3123832</v>
      </c>
      <c r="AF100" s="53">
        <v>2.1799943000000002</v>
      </c>
      <c r="AG100" s="53">
        <v>4.4471528999999999</v>
      </c>
      <c r="AH100" s="54">
        <v>8.2078076000000006</v>
      </c>
      <c r="AI100" s="53">
        <v>4.8755905999999998</v>
      </c>
      <c r="AJ100" s="53">
        <v>7.9678785000000003</v>
      </c>
      <c r="AK100" s="53">
        <v>23.3175168</v>
      </c>
      <c r="AL100" s="54">
        <v>38.694579300000001</v>
      </c>
      <c r="AM100" s="53">
        <v>16.6994428</v>
      </c>
      <c r="AN100" s="53">
        <v>30.138392700000001</v>
      </c>
      <c r="AO100" s="53">
        <v>96.787212600000004</v>
      </c>
      <c r="AP100" s="54">
        <v>176.4980233</v>
      </c>
      <c r="AR100" s="52">
        <v>96</v>
      </c>
      <c r="AS100" s="53">
        <v>1.2724251</v>
      </c>
      <c r="AT100" s="53">
        <v>2.0442243000000002</v>
      </c>
      <c r="AU100" s="53">
        <v>4.9232433000000002</v>
      </c>
      <c r="AV100" s="54">
        <v>9.0326628000000007</v>
      </c>
      <c r="AW100" s="53">
        <v>5.2359745999999996</v>
      </c>
      <c r="AX100" s="53">
        <v>9.2316058999999999</v>
      </c>
      <c r="AY100" s="53">
        <v>23.156881599999998</v>
      </c>
      <c r="AZ100" s="54">
        <v>41.531148999999999</v>
      </c>
      <c r="BA100" s="53">
        <v>17.2151946</v>
      </c>
      <c r="BB100" s="53">
        <v>34.327013299999997</v>
      </c>
      <c r="BC100" s="53">
        <v>101.2070961</v>
      </c>
      <c r="BD100" s="54">
        <v>174.83713510000001</v>
      </c>
      <c r="BF100" s="52">
        <v>96</v>
      </c>
      <c r="BG100" s="53">
        <v>1.2391795000000001</v>
      </c>
      <c r="BH100" s="53">
        <v>2.0260946</v>
      </c>
      <c r="BI100" s="53">
        <v>4.8017076999999997</v>
      </c>
      <c r="BJ100" s="54">
        <v>9.1375132000000008</v>
      </c>
      <c r="BK100" s="53">
        <v>5.4795514000000001</v>
      </c>
      <c r="BL100" s="53">
        <v>10.1408667</v>
      </c>
      <c r="BM100" s="53">
        <v>24.680102000000002</v>
      </c>
      <c r="BN100" s="54">
        <v>43.456146199999999</v>
      </c>
      <c r="BO100" s="53">
        <v>18.534449200000001</v>
      </c>
      <c r="BP100" s="53">
        <v>36.484733300000002</v>
      </c>
      <c r="BQ100" s="53">
        <v>101.1491125</v>
      </c>
      <c r="BR100" s="54">
        <v>165.26943220000001</v>
      </c>
      <c r="BT100" s="52">
        <v>96</v>
      </c>
      <c r="BU100" s="53">
        <v>1.2615835</v>
      </c>
      <c r="BV100" s="53">
        <v>1.7315647000000001</v>
      </c>
      <c r="BW100" s="53">
        <v>3.8609893</v>
      </c>
      <c r="BX100" s="54">
        <v>8.1483173999999998</v>
      </c>
      <c r="BY100" s="53">
        <v>5.0856516000000003</v>
      </c>
      <c r="BZ100" s="53">
        <v>9.9293399000000004</v>
      </c>
      <c r="CA100" s="53">
        <v>26.346308499999999</v>
      </c>
      <c r="CB100" s="54">
        <v>43.5149179</v>
      </c>
      <c r="CC100" s="53">
        <v>18.738691899999999</v>
      </c>
      <c r="CD100" s="53">
        <v>40.908997300000003</v>
      </c>
      <c r="CE100" s="53">
        <v>119.8835131</v>
      </c>
      <c r="CF100" s="54">
        <v>194.0133902</v>
      </c>
    </row>
    <row r="101" spans="1:84" ht="12.75" customHeight="1" thickBot="1">
      <c r="A101" s="40"/>
      <c r="B101" s="59" t="s">
        <v>28</v>
      </c>
      <c r="C101" s="60">
        <f t="shared" ref="C101" si="57">AVERAGE(C5:C100)</f>
        <v>1.5519342560416669</v>
      </c>
      <c r="D101" s="60">
        <f t="shared" ref="D101" si="58">AVERAGE(D5:D100)</f>
        <v>2.199703451875</v>
      </c>
      <c r="E101" s="60">
        <f t="shared" ref="E101:N101" si="59">AVERAGE(E5:E100)</f>
        <v>4.865195200416669</v>
      </c>
      <c r="F101" s="61">
        <f t="shared" si="59"/>
        <v>8.5855997810416671</v>
      </c>
      <c r="G101" s="60">
        <f t="shared" si="59"/>
        <v>5.7834017906250024</v>
      </c>
      <c r="H101" s="60">
        <f t="shared" si="59"/>
        <v>10.258806208333329</v>
      </c>
      <c r="I101" s="60">
        <f t="shared" si="59"/>
        <v>26.796386501666671</v>
      </c>
      <c r="J101" s="61">
        <f t="shared" si="59"/>
        <v>46.63585274124997</v>
      </c>
      <c r="K101" s="60">
        <f t="shared" si="59"/>
        <v>21.462658091666679</v>
      </c>
      <c r="L101" s="60">
        <f t="shared" si="59"/>
        <v>41.458212323750011</v>
      </c>
      <c r="M101" s="60">
        <f t="shared" si="59"/>
        <v>118.96591352624996</v>
      </c>
      <c r="N101" s="61">
        <f t="shared" si="59"/>
        <v>212.45872577145829</v>
      </c>
      <c r="P101" s="59" t="s">
        <v>28</v>
      </c>
      <c r="Q101" s="60">
        <f t="shared" ref="Q101:T101" si="60">AVERAGE(Q5:Q100)</f>
        <v>1.6504555552083329</v>
      </c>
      <c r="R101" s="60">
        <f t="shared" si="60"/>
        <v>2.3058233166666664</v>
      </c>
      <c r="S101" s="60">
        <f t="shared" si="60"/>
        <v>5.1449213375000005</v>
      </c>
      <c r="T101" s="61">
        <f t="shared" si="60"/>
        <v>9.2268653843749977</v>
      </c>
      <c r="U101" s="60">
        <f t="shared" ref="U101:AB101" si="61">AVERAGE(U5:U100)</f>
        <v>5.7074632979166671</v>
      </c>
      <c r="V101" s="60">
        <f t="shared" si="61"/>
        <v>10.036470037499997</v>
      </c>
      <c r="W101" s="60">
        <f t="shared" si="61"/>
        <v>26.238730747916666</v>
      </c>
      <c r="X101" s="61">
        <f t="shared" si="61"/>
        <v>45.480989909374991</v>
      </c>
      <c r="Y101" s="60">
        <f t="shared" si="61"/>
        <v>22.427390044791675</v>
      </c>
      <c r="Z101" s="60">
        <f t="shared" si="61"/>
        <v>43.438611515625006</v>
      </c>
      <c r="AA101" s="60">
        <f t="shared" si="61"/>
        <v>124.22360117291664</v>
      </c>
      <c r="AB101" s="61">
        <f t="shared" si="61"/>
        <v>222.39401626562486</v>
      </c>
      <c r="AD101" s="59" t="s">
        <v>28</v>
      </c>
      <c r="AE101" s="60">
        <f t="shared" ref="AE101:AP101" si="62">AVERAGE(AE5:AE100)</f>
        <v>1.6033811427083338</v>
      </c>
      <c r="AF101" s="60">
        <f t="shared" si="62"/>
        <v>2.3431377302083329</v>
      </c>
      <c r="AG101" s="60">
        <f t="shared" si="62"/>
        <v>5.2094266947916674</v>
      </c>
      <c r="AH101" s="61">
        <f t="shared" si="62"/>
        <v>9.1799196093749966</v>
      </c>
      <c r="AI101" s="60">
        <f t="shared" si="62"/>
        <v>5.7241219072916651</v>
      </c>
      <c r="AJ101" s="60">
        <f t="shared" si="62"/>
        <v>10.050834798958334</v>
      </c>
      <c r="AK101" s="60">
        <f t="shared" si="62"/>
        <v>25.903881042708324</v>
      </c>
      <c r="AL101" s="61">
        <f t="shared" si="62"/>
        <v>45.432350495833333</v>
      </c>
      <c r="AM101" s="60">
        <f t="shared" si="62"/>
        <v>21.175735793749997</v>
      </c>
      <c r="AN101" s="60">
        <f t="shared" si="62"/>
        <v>41.622278940625016</v>
      </c>
      <c r="AO101" s="60">
        <f t="shared" si="62"/>
        <v>119.96042058229163</v>
      </c>
      <c r="AP101" s="61">
        <f t="shared" si="62"/>
        <v>214.93372173125002</v>
      </c>
      <c r="AR101" s="59" t="s">
        <v>28</v>
      </c>
      <c r="AS101" s="60">
        <f t="shared" ref="AS101:BD101" si="63">AVERAGE(AS5:AS100)</f>
        <v>1.5009772156250001</v>
      </c>
      <c r="AT101" s="60">
        <f t="shared" si="63"/>
        <v>2.1393935520833347</v>
      </c>
      <c r="AU101" s="60">
        <f t="shared" si="63"/>
        <v>4.6896733479166679</v>
      </c>
      <c r="AV101" s="61">
        <f t="shared" si="63"/>
        <v>8.182385833333333</v>
      </c>
      <c r="AW101" s="60">
        <f t="shared" si="63"/>
        <v>5.7692271249999996</v>
      </c>
      <c r="AX101" s="60">
        <f t="shared" si="63"/>
        <v>10.346383217708334</v>
      </c>
      <c r="AY101" s="60">
        <f t="shared" si="63"/>
        <v>27.311933871875013</v>
      </c>
      <c r="AZ101" s="61">
        <f t="shared" si="63"/>
        <v>47.40424416041666</v>
      </c>
      <c r="BA101" s="60">
        <f t="shared" si="63"/>
        <v>21.74298074999999</v>
      </c>
      <c r="BB101" s="60">
        <f t="shared" si="63"/>
        <v>41.828314216666655</v>
      </c>
      <c r="BC101" s="60">
        <f t="shared" si="63"/>
        <v>121.01092154687495</v>
      </c>
      <c r="BD101" s="61">
        <f t="shared" si="63"/>
        <v>216.67578661875004</v>
      </c>
      <c r="BF101" s="59" t="s">
        <v>28</v>
      </c>
      <c r="BG101" s="60">
        <f t="shared" ref="BG101:BR101" si="64">AVERAGE(BG5:BG100)</f>
        <v>1.4072351604166673</v>
      </c>
      <c r="BH101" s="60">
        <f t="shared" si="64"/>
        <v>1.9940801906250005</v>
      </c>
      <c r="BI101" s="60">
        <f t="shared" si="64"/>
        <v>4.476658377083333</v>
      </c>
      <c r="BJ101" s="61">
        <f t="shared" si="64"/>
        <v>7.9326956739583352</v>
      </c>
      <c r="BK101" s="60">
        <f t="shared" si="64"/>
        <v>5.9784491822916666</v>
      </c>
      <c r="BL101" s="60">
        <f t="shared" si="64"/>
        <v>10.549487941666667</v>
      </c>
      <c r="BM101" s="60">
        <f t="shared" si="64"/>
        <v>27.395499065624993</v>
      </c>
      <c r="BN101" s="61">
        <f t="shared" si="64"/>
        <v>47.734724866666646</v>
      </c>
      <c r="BO101" s="60">
        <f t="shared" si="64"/>
        <v>20.821354048958334</v>
      </c>
      <c r="BP101" s="60">
        <f t="shared" si="64"/>
        <v>39.398796120833318</v>
      </c>
      <c r="BQ101" s="60">
        <f t="shared" si="64"/>
        <v>110.25423193229166</v>
      </c>
      <c r="BR101" s="61">
        <f t="shared" si="64"/>
        <v>195.48346410312502</v>
      </c>
      <c r="BT101" s="59" t="s">
        <v>28</v>
      </c>
      <c r="BU101" s="60">
        <f t="shared" ref="BU101:CF101" si="65">AVERAGE(BU5:BU100)</f>
        <v>1.5976222062499998</v>
      </c>
      <c r="BV101" s="60">
        <f t="shared" si="65"/>
        <v>2.2160824697916675</v>
      </c>
      <c r="BW101" s="60">
        <f t="shared" si="65"/>
        <v>4.8052962447916654</v>
      </c>
      <c r="BX101" s="61">
        <f t="shared" si="65"/>
        <v>8.4061324041666641</v>
      </c>
      <c r="BY101" s="60">
        <f t="shared" si="65"/>
        <v>5.7377474406249993</v>
      </c>
      <c r="BZ101" s="60">
        <f t="shared" si="65"/>
        <v>10.31085504583333</v>
      </c>
      <c r="CA101" s="60">
        <f t="shared" si="65"/>
        <v>27.131887780208334</v>
      </c>
      <c r="CB101" s="61">
        <f t="shared" si="65"/>
        <v>47.12695427395834</v>
      </c>
      <c r="CC101" s="60">
        <f t="shared" si="65"/>
        <v>21.145829820833331</v>
      </c>
      <c r="CD101" s="60">
        <f t="shared" si="65"/>
        <v>41.003060824999984</v>
      </c>
      <c r="CE101" s="60">
        <f t="shared" si="65"/>
        <v>119.38039239687491</v>
      </c>
      <c r="CF101" s="61">
        <f t="shared" si="65"/>
        <v>212.80664013854172</v>
      </c>
    </row>
    <row r="102" spans="1:84" ht="12.75" thickTop="1">
      <c r="A102" s="40"/>
      <c r="B102" s="40"/>
      <c r="C102" s="41"/>
      <c r="D102" s="41"/>
      <c r="E102" s="41"/>
      <c r="F102" s="41"/>
      <c r="G102" s="41"/>
      <c r="H102" s="41"/>
      <c r="I102" s="41"/>
      <c r="J102" s="41"/>
      <c r="K102" s="41"/>
      <c r="L102" s="41"/>
      <c r="M102" s="41"/>
      <c r="N102" s="41"/>
      <c r="P102" s="40"/>
      <c r="Q102" s="41"/>
      <c r="R102" s="41"/>
      <c r="S102" s="41"/>
      <c r="T102" s="41"/>
      <c r="U102" s="41"/>
      <c r="V102" s="41"/>
      <c r="W102" s="41"/>
      <c r="X102" s="41"/>
      <c r="Y102" s="41"/>
      <c r="Z102" s="41"/>
      <c r="AA102" s="41"/>
      <c r="AB102" s="41"/>
      <c r="AD102" s="40"/>
      <c r="AE102" s="41"/>
      <c r="AF102" s="41"/>
      <c r="AG102" s="41"/>
      <c r="AH102" s="41"/>
      <c r="AI102" s="41"/>
      <c r="AJ102" s="41"/>
      <c r="AK102" s="41"/>
      <c r="AL102" s="41"/>
      <c r="AM102" s="41"/>
      <c r="AN102" s="41"/>
      <c r="AO102" s="41"/>
      <c r="AP102" s="41"/>
      <c r="AR102" s="40"/>
      <c r="AS102" s="41"/>
      <c r="AT102" s="41"/>
      <c r="AU102" s="41"/>
      <c r="AV102" s="41"/>
      <c r="AW102" s="41"/>
      <c r="AX102" s="41"/>
      <c r="AY102" s="41"/>
      <c r="AZ102" s="41"/>
      <c r="BA102" s="41"/>
      <c r="BB102" s="41"/>
      <c r="BC102" s="41"/>
      <c r="BD102" s="41"/>
      <c r="BF102" s="40"/>
      <c r="BG102" s="41"/>
      <c r="BH102" s="41"/>
      <c r="BI102" s="41"/>
      <c r="BJ102" s="41"/>
      <c r="BK102" s="41"/>
      <c r="BL102" s="41"/>
      <c r="BM102" s="41"/>
      <c r="BN102" s="41"/>
      <c r="BO102" s="41"/>
      <c r="BP102" s="41"/>
      <c r="BQ102" s="41"/>
      <c r="BR102" s="41"/>
      <c r="BT102" s="40"/>
      <c r="BU102" s="41"/>
      <c r="BV102" s="41"/>
      <c r="BW102" s="41"/>
      <c r="BX102" s="41"/>
      <c r="BY102" s="41"/>
      <c r="BZ102" s="41"/>
      <c r="CA102" s="41"/>
      <c r="CB102" s="41"/>
      <c r="CC102" s="41"/>
      <c r="CD102" s="41"/>
      <c r="CE102" s="41"/>
      <c r="CF102" s="41"/>
    </row>
    <row r="103" spans="1:84">
      <c r="A103" s="40"/>
      <c r="B103" s="40"/>
      <c r="C103" s="41"/>
      <c r="D103" s="41"/>
      <c r="E103" s="41"/>
      <c r="F103" s="41"/>
      <c r="G103" s="41"/>
      <c r="H103" s="41"/>
      <c r="I103" s="41"/>
      <c r="J103" s="41"/>
      <c r="K103" s="41"/>
      <c r="L103" s="41"/>
      <c r="M103" s="41"/>
      <c r="N103" s="41"/>
      <c r="P103" s="40"/>
      <c r="Q103" s="41"/>
      <c r="R103" s="41"/>
      <c r="S103" s="41"/>
      <c r="T103" s="41"/>
      <c r="U103" s="41"/>
      <c r="V103" s="41"/>
      <c r="W103" s="41"/>
      <c r="X103" s="41"/>
      <c r="Y103" s="41"/>
      <c r="Z103" s="41"/>
      <c r="AA103" s="41"/>
      <c r="AB103" s="41"/>
      <c r="AD103" s="40"/>
      <c r="AE103" s="41"/>
      <c r="AF103" s="41"/>
      <c r="AG103" s="41"/>
      <c r="AH103" s="41"/>
      <c r="AI103" s="41"/>
      <c r="AJ103" s="41"/>
      <c r="AK103" s="41"/>
      <c r="AL103" s="41"/>
      <c r="AM103" s="41"/>
      <c r="AN103" s="41"/>
      <c r="AO103" s="41"/>
      <c r="AP103" s="41"/>
      <c r="AR103" s="40"/>
      <c r="AS103" s="41"/>
      <c r="AT103" s="41"/>
      <c r="AU103" s="41"/>
      <c r="AV103" s="41"/>
      <c r="AW103" s="41"/>
      <c r="AX103" s="41"/>
      <c r="AY103" s="41"/>
      <c r="AZ103" s="41"/>
      <c r="BA103" s="41"/>
      <c r="BB103" s="41"/>
      <c r="BC103" s="41"/>
      <c r="BD103" s="41"/>
      <c r="BF103" s="40"/>
      <c r="BG103" s="41"/>
      <c r="BH103" s="41"/>
      <c r="BI103" s="41"/>
      <c r="BJ103" s="41"/>
      <c r="BK103" s="41"/>
      <c r="BL103" s="41"/>
      <c r="BM103" s="41"/>
      <c r="BN103" s="41"/>
      <c r="BO103" s="41"/>
      <c r="BP103" s="41"/>
      <c r="BQ103" s="41"/>
      <c r="BR103" s="41"/>
      <c r="BT103" s="40"/>
      <c r="BU103" s="41"/>
      <c r="BV103" s="41"/>
      <c r="BW103" s="41"/>
      <c r="BX103" s="41"/>
      <c r="BY103" s="41"/>
      <c r="BZ103" s="41"/>
      <c r="CA103" s="41"/>
      <c r="CB103" s="41"/>
      <c r="CC103" s="41"/>
      <c r="CD103" s="41"/>
      <c r="CE103" s="41"/>
      <c r="CF103" s="41"/>
    </row>
    <row r="104" spans="1:84">
      <c r="A104" s="40"/>
      <c r="B104" s="40"/>
      <c r="C104" s="41"/>
      <c r="D104" s="41"/>
      <c r="E104" s="41"/>
      <c r="F104" s="41"/>
      <c r="G104" s="41"/>
      <c r="H104" s="41"/>
      <c r="I104" s="41"/>
      <c r="J104" s="41"/>
      <c r="K104" s="41"/>
      <c r="L104" s="41"/>
      <c r="M104" s="41"/>
      <c r="N104" s="41"/>
      <c r="P104" s="40"/>
      <c r="Q104" s="41"/>
      <c r="R104" s="41"/>
      <c r="S104" s="41"/>
      <c r="T104" s="41"/>
      <c r="U104" s="41"/>
      <c r="V104" s="41"/>
      <c r="W104" s="41"/>
      <c r="X104" s="41"/>
      <c r="Y104" s="41"/>
      <c r="Z104" s="41"/>
      <c r="AA104" s="41"/>
      <c r="AB104" s="41"/>
      <c r="AD104" s="40"/>
      <c r="AE104" s="41"/>
      <c r="AF104" s="41"/>
      <c r="AG104" s="41"/>
      <c r="AH104" s="41"/>
      <c r="AI104" s="41"/>
      <c r="AJ104" s="41"/>
      <c r="AK104" s="41"/>
      <c r="AL104" s="41"/>
      <c r="AM104" s="41"/>
      <c r="AN104" s="41"/>
      <c r="AO104" s="41"/>
      <c r="AP104" s="41"/>
      <c r="AR104" s="40"/>
      <c r="AS104" s="41"/>
      <c r="AT104" s="41"/>
      <c r="AU104" s="41"/>
      <c r="AV104" s="41"/>
      <c r="AW104" s="41"/>
      <c r="AX104" s="41"/>
      <c r="AY104" s="41"/>
      <c r="AZ104" s="41"/>
      <c r="BA104" s="41"/>
      <c r="BB104" s="41"/>
      <c r="BC104" s="41"/>
      <c r="BD104" s="41"/>
      <c r="BF104" s="40"/>
      <c r="BG104" s="41"/>
      <c r="BH104" s="41"/>
      <c r="BI104" s="41"/>
      <c r="BJ104" s="41"/>
      <c r="BK104" s="41"/>
      <c r="BL104" s="41"/>
      <c r="BM104" s="41"/>
      <c r="BN104" s="41"/>
      <c r="BO104" s="41"/>
      <c r="BP104" s="41"/>
      <c r="BQ104" s="41"/>
      <c r="BR104" s="41"/>
      <c r="BT104" s="40"/>
      <c r="BU104" s="41"/>
      <c r="BV104" s="41"/>
      <c r="BW104" s="41"/>
      <c r="BX104" s="41"/>
      <c r="BY104" s="41"/>
      <c r="BZ104" s="41"/>
      <c r="CA104" s="41"/>
      <c r="CB104" s="41"/>
      <c r="CC104" s="41"/>
      <c r="CD104" s="41"/>
      <c r="CE104" s="41"/>
      <c r="CF104" s="41"/>
    </row>
    <row r="105" spans="1:84">
      <c r="A105" s="40"/>
      <c r="B105" s="40"/>
      <c r="C105" s="41"/>
      <c r="D105" s="41"/>
      <c r="E105" s="41"/>
      <c r="F105" s="41"/>
      <c r="G105" s="41"/>
      <c r="H105" s="41"/>
      <c r="I105" s="41"/>
      <c r="J105" s="41"/>
      <c r="K105" s="41"/>
      <c r="L105" s="41"/>
      <c r="M105" s="94"/>
      <c r="N105" s="41"/>
      <c r="P105" s="40"/>
      <c r="Q105" s="41"/>
      <c r="R105" s="41"/>
      <c r="S105" s="41"/>
      <c r="T105" s="41"/>
      <c r="U105" s="41"/>
      <c r="V105" s="41"/>
      <c r="W105" s="41"/>
      <c r="X105" s="41"/>
      <c r="Y105" s="41"/>
      <c r="Z105" s="41"/>
      <c r="AA105" s="41"/>
      <c r="AB105" s="41"/>
      <c r="AD105" s="40"/>
      <c r="AE105" s="41"/>
      <c r="AF105" s="41"/>
      <c r="AG105" s="41"/>
      <c r="AH105" s="41"/>
      <c r="AI105" s="41"/>
      <c r="AJ105" s="41"/>
      <c r="AK105" s="41"/>
      <c r="AL105" s="41"/>
      <c r="AM105" s="41"/>
      <c r="AN105" s="41"/>
      <c r="AO105" s="41"/>
      <c r="AP105" s="41"/>
      <c r="AR105" s="40"/>
      <c r="AS105" s="41"/>
      <c r="AT105" s="41"/>
      <c r="AU105" s="41"/>
      <c r="AV105" s="41"/>
      <c r="AW105" s="41"/>
      <c r="AX105" s="41"/>
      <c r="AY105" s="41"/>
      <c r="AZ105" s="41"/>
      <c r="BA105" s="41"/>
      <c r="BB105" s="41"/>
      <c r="BC105" s="41"/>
      <c r="BD105" s="41"/>
      <c r="BF105" s="40"/>
      <c r="BG105" s="41"/>
      <c r="BH105" s="41"/>
      <c r="BI105" s="41"/>
      <c r="BJ105" s="41"/>
      <c r="BK105" s="41"/>
      <c r="BL105" s="41"/>
      <c r="BM105" s="41"/>
      <c r="BN105" s="41"/>
      <c r="BO105" s="41"/>
      <c r="BP105" s="41"/>
      <c r="BQ105" s="41"/>
      <c r="BR105" s="41"/>
      <c r="BT105" s="40"/>
      <c r="BU105" s="41"/>
      <c r="BV105" s="41"/>
      <c r="BW105" s="41"/>
      <c r="BX105" s="41"/>
      <c r="BY105" s="41"/>
      <c r="BZ105" s="41"/>
      <c r="CA105" s="41"/>
      <c r="CB105" s="41"/>
      <c r="CC105" s="41"/>
      <c r="CD105" s="41"/>
      <c r="CE105" s="41"/>
      <c r="CF105" s="41"/>
    </row>
    <row r="106" spans="1:84">
      <c r="A106" s="40"/>
      <c r="B106" s="40"/>
      <c r="C106" s="41"/>
      <c r="D106" s="41"/>
      <c r="E106" s="41"/>
      <c r="F106" s="41"/>
      <c r="G106" s="41"/>
      <c r="H106" s="41"/>
      <c r="I106" s="41"/>
      <c r="J106" s="41"/>
      <c r="K106" s="41"/>
      <c r="L106" s="41"/>
      <c r="M106" s="41"/>
      <c r="N106" s="41"/>
      <c r="P106" s="40"/>
      <c r="Q106" s="41"/>
      <c r="R106" s="41"/>
      <c r="S106" s="41"/>
      <c r="T106" s="41"/>
      <c r="U106" s="41"/>
      <c r="V106" s="41"/>
      <c r="W106" s="41"/>
      <c r="X106" s="41"/>
      <c r="Y106" s="41"/>
      <c r="Z106" s="41"/>
      <c r="AA106" s="41"/>
      <c r="AB106" s="41"/>
      <c r="AD106" s="40"/>
      <c r="AE106" s="41"/>
      <c r="AF106" s="41"/>
      <c r="AG106" s="41"/>
      <c r="AH106" s="41"/>
      <c r="AI106" s="41"/>
      <c r="AJ106" s="41"/>
      <c r="AK106" s="41"/>
      <c r="AL106" s="41"/>
      <c r="AM106" s="41"/>
      <c r="AN106" s="41"/>
      <c r="AO106" s="41"/>
      <c r="AP106" s="41"/>
      <c r="AR106" s="40"/>
      <c r="AS106" s="41"/>
      <c r="AT106" s="41"/>
      <c r="AU106" s="41"/>
      <c r="AV106" s="41"/>
      <c r="AW106" s="41"/>
      <c r="AX106" s="41"/>
      <c r="AY106" s="41"/>
      <c r="AZ106" s="41"/>
      <c r="BA106" s="41"/>
      <c r="BB106" s="41"/>
      <c r="BC106" s="41"/>
      <c r="BD106" s="41"/>
      <c r="BF106" s="40"/>
      <c r="BG106" s="41"/>
      <c r="BH106" s="41"/>
      <c r="BI106" s="41"/>
      <c r="BJ106" s="41"/>
      <c r="BK106" s="41"/>
      <c r="BL106" s="41"/>
      <c r="BM106" s="41"/>
      <c r="BN106" s="41"/>
      <c r="BO106" s="41"/>
      <c r="BP106" s="41"/>
      <c r="BQ106" s="41"/>
      <c r="BR106" s="41"/>
      <c r="BT106" s="40"/>
      <c r="BU106" s="41"/>
      <c r="BV106" s="41"/>
      <c r="BW106" s="41"/>
      <c r="BX106" s="41"/>
      <c r="BY106" s="41"/>
      <c r="BZ106" s="41"/>
      <c r="CA106" s="41"/>
      <c r="CB106" s="41"/>
      <c r="CC106" s="41"/>
      <c r="CD106" s="41"/>
      <c r="CE106" s="41"/>
      <c r="CF106" s="41"/>
    </row>
    <row r="107" spans="1:84">
      <c r="A107" s="40"/>
      <c r="B107" s="40"/>
      <c r="C107" s="41"/>
      <c r="D107" s="41"/>
      <c r="E107" s="41"/>
      <c r="F107" s="41"/>
      <c r="G107" s="41"/>
      <c r="H107" s="41"/>
      <c r="I107" s="41"/>
      <c r="J107" s="41"/>
      <c r="K107" s="41"/>
      <c r="L107" s="41"/>
      <c r="M107" s="41"/>
      <c r="N107" s="41"/>
      <c r="P107" s="40"/>
      <c r="Q107" s="41"/>
      <c r="R107" s="41"/>
      <c r="S107" s="41"/>
      <c r="T107" s="41"/>
      <c r="U107" s="41"/>
      <c r="V107" s="41"/>
      <c r="W107" s="41"/>
      <c r="X107" s="41"/>
      <c r="Y107" s="41"/>
      <c r="Z107" s="41"/>
      <c r="AA107" s="41"/>
      <c r="AB107" s="41"/>
      <c r="AD107" s="40"/>
      <c r="AE107" s="41"/>
      <c r="AF107" s="41"/>
      <c r="AG107" s="41"/>
      <c r="AH107" s="41"/>
      <c r="AI107" s="41"/>
      <c r="AJ107" s="41"/>
      <c r="AK107" s="41"/>
      <c r="AL107" s="41"/>
      <c r="AM107" s="41"/>
      <c r="AN107" s="41"/>
      <c r="AO107" s="41"/>
      <c r="AP107" s="41"/>
      <c r="AR107" s="40"/>
      <c r="AS107" s="41"/>
      <c r="AT107" s="41"/>
      <c r="AU107" s="41"/>
      <c r="AV107" s="41"/>
      <c r="AW107" s="41"/>
      <c r="AX107" s="41"/>
      <c r="AY107" s="41"/>
      <c r="AZ107" s="41"/>
      <c r="BA107" s="41"/>
      <c r="BB107" s="41"/>
      <c r="BC107" s="41"/>
      <c r="BD107" s="41"/>
      <c r="BF107" s="40"/>
      <c r="BG107" s="41"/>
      <c r="BH107" s="41"/>
      <c r="BI107" s="41"/>
      <c r="BJ107" s="41"/>
      <c r="BK107" s="41"/>
      <c r="BL107" s="41"/>
      <c r="BM107" s="41"/>
      <c r="BN107" s="41"/>
      <c r="BO107" s="41"/>
      <c r="BP107" s="41"/>
      <c r="BQ107" s="41"/>
      <c r="BR107" s="41"/>
      <c r="BT107" s="40"/>
      <c r="BU107" s="41"/>
      <c r="BV107" s="41"/>
      <c r="BW107" s="41"/>
      <c r="BX107" s="41"/>
      <c r="BY107" s="41"/>
      <c r="BZ107" s="41"/>
      <c r="CA107" s="41"/>
      <c r="CB107" s="41"/>
      <c r="CC107" s="41"/>
      <c r="CD107" s="41"/>
      <c r="CE107" s="41"/>
      <c r="CF107" s="41"/>
    </row>
    <row r="108" spans="1:84">
      <c r="A108" s="40"/>
      <c r="B108" s="40"/>
      <c r="C108" s="41"/>
      <c r="D108" s="41"/>
      <c r="E108" s="41"/>
      <c r="F108" s="41"/>
      <c r="G108" s="41"/>
      <c r="H108" s="41"/>
      <c r="I108" s="41"/>
      <c r="J108" s="41"/>
      <c r="K108" s="41"/>
      <c r="L108" s="41"/>
      <c r="M108" s="41"/>
      <c r="N108" s="41"/>
      <c r="P108" s="40"/>
      <c r="Q108" s="41"/>
      <c r="R108" s="41"/>
      <c r="S108" s="41"/>
      <c r="T108" s="41"/>
      <c r="U108" s="41"/>
      <c r="V108" s="41"/>
      <c r="W108" s="41"/>
      <c r="X108" s="41"/>
      <c r="Y108" s="41"/>
      <c r="Z108" s="41"/>
      <c r="AA108" s="41"/>
      <c r="AB108" s="41"/>
      <c r="AD108" s="40"/>
      <c r="AE108" s="41"/>
      <c r="AF108" s="41"/>
      <c r="AG108" s="41"/>
      <c r="AH108" s="41"/>
      <c r="AI108" s="41"/>
      <c r="AJ108" s="41"/>
      <c r="AK108" s="41"/>
      <c r="AL108" s="41"/>
      <c r="AM108" s="41"/>
      <c r="AN108" s="41"/>
      <c r="AO108" s="41"/>
      <c r="AP108" s="41"/>
      <c r="AR108" s="40"/>
      <c r="AS108" s="41"/>
      <c r="AT108" s="41"/>
      <c r="AU108" s="41"/>
      <c r="AV108" s="41"/>
      <c r="AW108" s="41"/>
      <c r="AX108" s="41"/>
      <c r="AY108" s="41"/>
      <c r="AZ108" s="41"/>
      <c r="BA108" s="41"/>
      <c r="BB108" s="41"/>
      <c r="BC108" s="41"/>
      <c r="BD108" s="41"/>
      <c r="BF108" s="40"/>
      <c r="BG108" s="41"/>
      <c r="BH108" s="41"/>
      <c r="BI108" s="41"/>
      <c r="BJ108" s="41"/>
      <c r="BK108" s="41"/>
      <c r="BL108" s="41"/>
      <c r="BM108" s="41"/>
      <c r="BN108" s="41"/>
      <c r="BO108" s="41"/>
      <c r="BP108" s="41"/>
      <c r="BQ108" s="41"/>
      <c r="BR108" s="41"/>
      <c r="BT108" s="40"/>
      <c r="BU108" s="41"/>
      <c r="BV108" s="41"/>
      <c r="BW108" s="41"/>
      <c r="BX108" s="41"/>
      <c r="BY108" s="41"/>
      <c r="BZ108" s="99"/>
      <c r="CA108" s="41"/>
      <c r="CB108" s="41"/>
      <c r="CC108" s="41"/>
      <c r="CD108" s="41"/>
      <c r="CE108" s="41"/>
      <c r="CF108" s="41"/>
    </row>
    <row r="109" spans="1:84">
      <c r="A109" s="40"/>
      <c r="B109" s="40"/>
      <c r="C109" s="41"/>
      <c r="D109" s="41"/>
      <c r="E109" s="41"/>
      <c r="F109" s="41"/>
      <c r="G109" s="41"/>
      <c r="H109" s="41"/>
      <c r="I109" s="88"/>
      <c r="J109" s="41"/>
      <c r="K109" s="41"/>
      <c r="L109" s="41"/>
      <c r="M109" s="41"/>
      <c r="N109" s="41"/>
      <c r="P109" s="40"/>
      <c r="Q109" s="41"/>
      <c r="R109" s="41"/>
      <c r="S109" s="41"/>
      <c r="T109" s="41"/>
      <c r="U109" s="41"/>
      <c r="V109" s="41"/>
      <c r="W109" s="41"/>
      <c r="X109" s="41"/>
      <c r="Y109" s="41"/>
      <c r="Z109" s="41"/>
      <c r="AA109" s="41"/>
      <c r="AB109" s="41"/>
      <c r="AD109" s="40"/>
      <c r="AE109" s="41"/>
      <c r="AF109" s="41"/>
      <c r="AG109" s="41"/>
      <c r="AH109" s="41"/>
      <c r="AI109" s="41"/>
      <c r="AJ109" s="41"/>
      <c r="AK109" s="41"/>
      <c r="AL109" s="41"/>
      <c r="AM109" s="41"/>
      <c r="AN109" s="41"/>
      <c r="AO109" s="41"/>
      <c r="AP109" s="41"/>
      <c r="AR109" s="40"/>
      <c r="AS109" s="41"/>
      <c r="AT109" s="41"/>
      <c r="AU109" s="41"/>
      <c r="AV109" s="41"/>
      <c r="AW109" s="41"/>
      <c r="AX109" s="41"/>
      <c r="AY109" s="41"/>
      <c r="AZ109" s="41"/>
      <c r="BA109" s="41"/>
      <c r="BB109" s="41"/>
      <c r="BC109" s="41"/>
      <c r="BD109" s="41"/>
      <c r="BF109" s="40"/>
      <c r="BG109" s="41"/>
      <c r="BH109" s="41"/>
      <c r="BI109" s="41"/>
      <c r="BJ109" s="41"/>
      <c r="BK109" s="41"/>
      <c r="BL109" s="41"/>
      <c r="BM109" s="41"/>
      <c r="BN109" s="41"/>
      <c r="BO109" s="41"/>
      <c r="BP109" s="41"/>
      <c r="BQ109" s="41"/>
      <c r="BR109" s="41"/>
      <c r="BT109" s="40"/>
      <c r="BU109" s="41"/>
      <c r="BV109" s="41"/>
      <c r="BW109" s="41"/>
      <c r="BX109" s="41"/>
      <c r="BY109" s="41"/>
      <c r="BZ109" s="41"/>
      <c r="CA109" s="41"/>
      <c r="CB109" s="41"/>
      <c r="CC109" s="41"/>
      <c r="CD109" s="41"/>
      <c r="CE109" s="41"/>
      <c r="CF109" s="41"/>
    </row>
    <row r="110" spans="1:84">
      <c r="A110" s="40"/>
      <c r="B110" s="40"/>
      <c r="C110" s="41"/>
      <c r="D110" s="41"/>
      <c r="E110" s="41"/>
      <c r="F110" s="41"/>
      <c r="G110" s="41"/>
      <c r="H110" s="41"/>
      <c r="I110" s="88"/>
      <c r="J110" s="41"/>
      <c r="K110" s="41"/>
      <c r="L110" s="41"/>
      <c r="M110" s="41"/>
      <c r="N110" s="41"/>
      <c r="P110" s="40"/>
      <c r="Q110" s="41"/>
      <c r="R110" s="41"/>
      <c r="S110" s="41"/>
      <c r="T110" s="41"/>
      <c r="U110" s="41"/>
      <c r="V110" s="41"/>
      <c r="W110" s="41"/>
      <c r="X110" s="41"/>
      <c r="Y110" s="41"/>
      <c r="Z110" s="41"/>
      <c r="AA110" s="41"/>
      <c r="AB110" s="41"/>
      <c r="AD110" s="40"/>
      <c r="AE110" s="41"/>
      <c r="AF110" s="41"/>
      <c r="AG110" s="41"/>
      <c r="AH110" s="41"/>
      <c r="AI110" s="41"/>
      <c r="AJ110" s="41"/>
      <c r="AK110" s="41"/>
      <c r="AL110" s="41"/>
      <c r="AM110" s="41"/>
      <c r="AN110" s="41"/>
      <c r="AO110" s="41"/>
      <c r="AP110" s="41"/>
      <c r="AR110" s="40"/>
      <c r="AS110" s="41"/>
      <c r="AT110" s="41"/>
      <c r="AU110" s="41"/>
      <c r="AV110" s="41"/>
      <c r="AW110" s="41"/>
      <c r="AX110" s="41"/>
      <c r="AY110" s="41"/>
      <c r="AZ110" s="41"/>
      <c r="BA110" s="41"/>
      <c r="BB110" s="41"/>
      <c r="BC110" s="41"/>
      <c r="BD110" s="41"/>
      <c r="BF110" s="40"/>
      <c r="BG110" s="41"/>
      <c r="BH110" s="41"/>
      <c r="BI110" s="41"/>
      <c r="BJ110" s="41"/>
      <c r="BK110" s="41"/>
      <c r="BL110" s="41"/>
      <c r="BM110" s="41"/>
      <c r="BN110" s="41"/>
      <c r="BO110" s="41"/>
      <c r="BP110" s="41"/>
      <c r="BQ110" s="41"/>
      <c r="BR110" s="41"/>
      <c r="BT110" s="40"/>
      <c r="BU110" s="41"/>
      <c r="BV110" s="41"/>
      <c r="BW110" s="41"/>
      <c r="BX110" s="41"/>
      <c r="BY110" s="41"/>
      <c r="BZ110" s="41"/>
      <c r="CA110" s="41"/>
      <c r="CB110" s="41"/>
      <c r="CC110" s="41"/>
      <c r="CD110" s="41"/>
      <c r="CE110" s="41"/>
      <c r="CF110" s="41"/>
    </row>
    <row r="111" spans="1:84">
      <c r="A111" s="40"/>
      <c r="B111" s="40"/>
      <c r="C111" s="41"/>
      <c r="D111" s="41"/>
      <c r="E111" s="41"/>
      <c r="F111" s="41"/>
      <c r="G111" s="41"/>
      <c r="H111" s="41"/>
      <c r="I111" s="41"/>
      <c r="J111" s="41"/>
      <c r="K111" s="41"/>
      <c r="L111" s="41"/>
      <c r="M111" s="41"/>
      <c r="N111" s="41"/>
      <c r="P111" s="40"/>
      <c r="Q111" s="41"/>
      <c r="R111" s="41"/>
      <c r="S111" s="41"/>
      <c r="T111" s="41"/>
      <c r="U111" s="41"/>
      <c r="V111" s="41"/>
      <c r="W111" s="41"/>
      <c r="X111" s="41"/>
      <c r="Y111" s="41"/>
      <c r="Z111" s="41"/>
      <c r="AA111" s="41"/>
      <c r="AB111" s="41"/>
      <c r="AD111" s="40"/>
      <c r="AE111" s="41"/>
      <c r="AF111" s="41"/>
      <c r="AG111" s="41"/>
      <c r="AH111" s="41"/>
      <c r="AI111" s="41"/>
      <c r="AJ111" s="41"/>
      <c r="AK111" s="41"/>
      <c r="AL111" s="41"/>
      <c r="AM111" s="41"/>
      <c r="AN111" s="41"/>
      <c r="AO111" s="41"/>
      <c r="AP111" s="41"/>
      <c r="AR111" s="40"/>
      <c r="AS111" s="41"/>
      <c r="AT111" s="41"/>
      <c r="AU111" s="41"/>
      <c r="AV111" s="41"/>
      <c r="AW111" s="41"/>
      <c r="AX111" s="41"/>
      <c r="AY111" s="41"/>
      <c r="AZ111" s="41"/>
      <c r="BA111" s="41"/>
      <c r="BB111" s="41"/>
      <c r="BC111" s="41"/>
      <c r="BD111" s="41"/>
      <c r="BF111" s="40"/>
      <c r="BG111" s="41"/>
      <c r="BH111" s="41"/>
      <c r="BI111" s="41"/>
      <c r="BJ111" s="41"/>
      <c r="BK111" s="41"/>
      <c r="BL111" s="41"/>
      <c r="BM111" s="41"/>
      <c r="BN111" s="41"/>
      <c r="BO111" s="41"/>
      <c r="BP111" s="41"/>
      <c r="BQ111" s="41"/>
      <c r="BR111" s="41"/>
      <c r="BT111" s="40"/>
      <c r="BU111" s="41"/>
      <c r="BV111" s="41"/>
      <c r="BW111" s="41"/>
      <c r="BX111" s="41"/>
      <c r="BY111" s="41"/>
      <c r="BZ111" s="41"/>
      <c r="CA111" s="41"/>
      <c r="CB111" s="41"/>
      <c r="CC111" s="41"/>
      <c r="CD111" s="41"/>
      <c r="CE111" s="41"/>
      <c r="CF111" s="41"/>
    </row>
    <row r="112" spans="1:84">
      <c r="A112" s="40"/>
      <c r="B112" s="40"/>
      <c r="C112" s="41"/>
      <c r="D112" s="41"/>
      <c r="E112" s="41"/>
      <c r="F112" s="41"/>
      <c r="G112" s="41"/>
      <c r="H112" s="41"/>
      <c r="I112" s="41"/>
      <c r="J112" s="41"/>
      <c r="K112" s="41"/>
      <c r="L112" s="41"/>
      <c r="M112" s="41"/>
      <c r="N112" s="41"/>
      <c r="P112" s="40"/>
      <c r="Q112" s="41"/>
      <c r="R112" s="41"/>
      <c r="S112" s="41"/>
      <c r="T112" s="41"/>
      <c r="U112" s="41"/>
      <c r="V112" s="41"/>
      <c r="W112" s="41"/>
      <c r="X112" s="41"/>
      <c r="Y112" s="41"/>
      <c r="Z112" s="41"/>
      <c r="AA112" s="41"/>
      <c r="AB112" s="41"/>
      <c r="AD112" s="40"/>
      <c r="AE112" s="41"/>
      <c r="AF112" s="41"/>
      <c r="AG112" s="41"/>
      <c r="AH112" s="41"/>
      <c r="AI112" s="41"/>
      <c r="AJ112" s="41"/>
      <c r="AK112" s="41"/>
      <c r="AL112" s="41"/>
      <c r="AM112" s="41"/>
      <c r="AN112" s="41"/>
      <c r="AO112" s="41"/>
      <c r="AP112" s="41"/>
      <c r="AR112" s="40"/>
      <c r="AS112" s="41"/>
      <c r="AT112" s="41"/>
      <c r="AU112" s="41"/>
      <c r="AV112" s="41"/>
      <c r="AW112" s="41"/>
      <c r="AX112" s="41"/>
      <c r="AY112" s="41"/>
      <c r="AZ112" s="41"/>
      <c r="BA112" s="41"/>
      <c r="BB112" s="41"/>
      <c r="BC112" s="41"/>
      <c r="BD112" s="41"/>
      <c r="BF112" s="40"/>
      <c r="BG112" s="41"/>
      <c r="BH112" s="41"/>
      <c r="BI112" s="41"/>
      <c r="BJ112" s="41"/>
      <c r="BK112" s="41"/>
      <c r="BL112" s="41"/>
      <c r="BM112" s="41"/>
      <c r="BN112" s="41"/>
      <c r="BO112" s="41"/>
      <c r="BP112" s="41"/>
      <c r="BQ112" s="41"/>
      <c r="BR112" s="41"/>
      <c r="BT112" s="40"/>
      <c r="BU112" s="41"/>
      <c r="BV112" s="41"/>
      <c r="BW112" s="41"/>
      <c r="BX112" s="41"/>
      <c r="BY112" s="41"/>
      <c r="BZ112" s="41"/>
      <c r="CA112" s="41"/>
      <c r="CB112" s="41"/>
      <c r="CC112" s="41"/>
      <c r="CD112" s="41"/>
      <c r="CE112" s="41"/>
      <c r="CF112" s="41"/>
    </row>
    <row r="113" spans="1:84">
      <c r="A113" s="40"/>
      <c r="B113" s="40"/>
      <c r="C113" s="41"/>
      <c r="D113" s="41"/>
      <c r="E113" s="41"/>
      <c r="F113" s="41"/>
      <c r="G113" s="41"/>
      <c r="H113" s="41"/>
      <c r="I113" s="41"/>
      <c r="J113" s="41"/>
      <c r="K113" s="41"/>
      <c r="L113" s="41"/>
      <c r="M113" s="41"/>
      <c r="N113" s="41"/>
      <c r="P113" s="40"/>
      <c r="Q113" s="41"/>
      <c r="R113" s="41"/>
      <c r="S113" s="41"/>
      <c r="T113" s="41"/>
      <c r="U113" s="41"/>
      <c r="V113" s="41"/>
      <c r="W113" s="41"/>
      <c r="X113" s="41"/>
      <c r="Y113" s="41"/>
      <c r="Z113" s="41"/>
      <c r="AA113" s="41"/>
      <c r="AB113" s="41"/>
      <c r="AD113" s="40"/>
      <c r="AE113" s="41"/>
      <c r="AF113" s="41"/>
      <c r="AG113" s="41"/>
      <c r="AH113" s="41"/>
      <c r="AI113" s="41"/>
      <c r="AJ113" s="41"/>
      <c r="AK113" s="41"/>
      <c r="AL113" s="41"/>
      <c r="AM113" s="41"/>
      <c r="AN113" s="41"/>
      <c r="AO113" s="41"/>
      <c r="AP113" s="41"/>
      <c r="AR113" s="40"/>
      <c r="AS113" s="41"/>
      <c r="AT113" s="41"/>
      <c r="AU113" s="41"/>
      <c r="AV113" s="41"/>
      <c r="AW113" s="41"/>
      <c r="AX113" s="41"/>
      <c r="AY113" s="41"/>
      <c r="AZ113" s="41"/>
      <c r="BA113" s="41"/>
      <c r="BB113" s="41"/>
      <c r="BC113" s="41"/>
      <c r="BD113" s="41"/>
      <c r="BF113" s="40"/>
      <c r="BG113" s="41"/>
      <c r="BH113" s="41"/>
      <c r="BI113" s="41"/>
      <c r="BJ113" s="41"/>
      <c r="BK113" s="41"/>
      <c r="BL113" s="41"/>
      <c r="BM113" s="41"/>
      <c r="BN113" s="41"/>
      <c r="BO113" s="41"/>
      <c r="BP113" s="41"/>
      <c r="BQ113" s="41"/>
      <c r="BR113" s="41"/>
      <c r="BT113" s="40"/>
      <c r="BU113" s="41"/>
      <c r="BV113" s="41"/>
      <c r="BW113" s="41"/>
      <c r="BX113" s="41"/>
      <c r="BY113" s="41"/>
      <c r="BZ113" s="41"/>
      <c r="CA113" s="41"/>
      <c r="CB113" s="41"/>
      <c r="CC113" s="41"/>
      <c r="CD113" s="41"/>
      <c r="CE113" s="41"/>
      <c r="CF113" s="41"/>
    </row>
    <row r="114" spans="1:84">
      <c r="A114" s="40"/>
      <c r="B114" s="40"/>
      <c r="C114" s="41"/>
      <c r="D114" s="41"/>
      <c r="E114" s="41"/>
      <c r="F114" s="41"/>
      <c r="G114" s="41"/>
      <c r="H114" s="41"/>
      <c r="I114" s="41"/>
      <c r="J114" s="41"/>
      <c r="K114" s="41"/>
      <c r="L114" s="41"/>
      <c r="M114" s="41"/>
      <c r="N114" s="41"/>
      <c r="P114" s="40"/>
      <c r="Q114" s="41"/>
      <c r="R114" s="41"/>
      <c r="S114" s="41"/>
      <c r="T114" s="41"/>
      <c r="U114" s="41"/>
      <c r="V114" s="41"/>
      <c r="W114" s="41"/>
      <c r="X114" s="41"/>
      <c r="Y114" s="41"/>
      <c r="Z114" s="41"/>
      <c r="AA114" s="41"/>
      <c r="AB114" s="41"/>
      <c r="AD114" s="40"/>
      <c r="AE114" s="41"/>
      <c r="AF114" s="41"/>
      <c r="AG114" s="41"/>
      <c r="AH114" s="41"/>
      <c r="AI114" s="41"/>
      <c r="AJ114" s="41"/>
      <c r="AK114" s="41"/>
      <c r="AL114" s="41"/>
      <c r="AM114" s="41"/>
      <c r="AN114" s="41"/>
      <c r="AO114" s="41"/>
      <c r="AP114" s="41"/>
      <c r="AR114" s="40"/>
      <c r="AS114" s="41"/>
      <c r="AT114" s="41"/>
      <c r="AU114" s="41"/>
      <c r="AV114" s="41"/>
      <c r="AW114" s="41"/>
      <c r="AX114" s="41"/>
      <c r="AY114" s="41"/>
      <c r="AZ114" s="41"/>
      <c r="BA114" s="41"/>
      <c r="BB114" s="41"/>
      <c r="BC114" s="41"/>
      <c r="BD114" s="41"/>
      <c r="BF114" s="40"/>
      <c r="BG114" s="41"/>
      <c r="BH114" s="41"/>
      <c r="BI114" s="41"/>
      <c r="BJ114" s="41"/>
      <c r="BK114" s="41"/>
      <c r="BL114" s="41"/>
      <c r="BM114" s="41"/>
      <c r="BN114" s="41"/>
      <c r="BO114" s="41"/>
      <c r="BP114" s="41"/>
      <c r="BQ114" s="41"/>
      <c r="BR114" s="41"/>
      <c r="BT114" s="40"/>
      <c r="BU114" s="41"/>
      <c r="BV114" s="41"/>
      <c r="BW114" s="41"/>
      <c r="BX114" s="41"/>
      <c r="BY114" s="41"/>
      <c r="BZ114" s="41"/>
      <c r="CA114" s="41"/>
      <c r="CB114" s="41"/>
      <c r="CC114" s="41"/>
      <c r="CD114" s="41"/>
      <c r="CE114" s="41"/>
      <c r="CF114" s="41"/>
    </row>
    <row r="115" spans="1:84">
      <c r="A115" s="40"/>
      <c r="B115" s="40"/>
      <c r="C115" s="41"/>
      <c r="D115" s="41"/>
      <c r="E115" s="41"/>
      <c r="F115" s="41"/>
      <c r="G115" s="41"/>
      <c r="H115" s="41"/>
      <c r="I115" s="41"/>
      <c r="J115" s="41"/>
      <c r="K115" s="41"/>
      <c r="L115" s="41"/>
      <c r="M115" s="41"/>
      <c r="N115" s="41"/>
      <c r="P115" s="40"/>
      <c r="Q115" s="41"/>
      <c r="R115" s="41"/>
      <c r="S115" s="41"/>
      <c r="T115" s="41"/>
      <c r="U115" s="41"/>
      <c r="V115" s="41"/>
      <c r="W115" s="41"/>
      <c r="X115" s="41"/>
      <c r="Y115" s="41"/>
      <c r="Z115" s="41"/>
      <c r="AA115" s="41"/>
      <c r="AB115" s="41"/>
      <c r="AD115" s="40"/>
      <c r="AE115" s="41"/>
      <c r="AF115" s="41"/>
      <c r="AG115" s="41"/>
      <c r="AH115" s="41"/>
      <c r="AI115" s="41"/>
      <c r="AJ115" s="41"/>
      <c r="AK115" s="41"/>
      <c r="AL115" s="41"/>
      <c r="AM115" s="41"/>
      <c r="AN115" s="41"/>
      <c r="AO115" s="41"/>
      <c r="AP115" s="41"/>
      <c r="AR115" s="40"/>
      <c r="AS115" s="41"/>
      <c r="AT115" s="41"/>
      <c r="AU115" s="41"/>
      <c r="AV115" s="41"/>
      <c r="AW115" s="41"/>
      <c r="AX115" s="41"/>
      <c r="AY115" s="41"/>
      <c r="AZ115" s="41"/>
      <c r="BA115" s="41"/>
      <c r="BB115" s="41"/>
      <c r="BC115" s="41"/>
      <c r="BD115" s="41"/>
      <c r="BF115" s="40"/>
      <c r="BG115" s="41"/>
      <c r="BH115" s="41"/>
      <c r="BI115" s="41"/>
      <c r="BJ115" s="41"/>
      <c r="BK115" s="41"/>
      <c r="BL115" s="41"/>
      <c r="BM115" s="41"/>
      <c r="BN115" s="41"/>
      <c r="BO115" s="41"/>
      <c r="BP115" s="41"/>
      <c r="BQ115" s="41"/>
      <c r="BR115" s="41"/>
      <c r="BT115" s="40"/>
      <c r="BU115" s="41"/>
      <c r="BV115" s="41"/>
      <c r="BW115" s="41"/>
      <c r="BX115" s="41"/>
      <c r="BY115" s="41"/>
      <c r="BZ115" s="41"/>
      <c r="CA115" s="41"/>
      <c r="CB115" s="41"/>
      <c r="CC115" s="41"/>
      <c r="CD115" s="41"/>
      <c r="CE115" s="41"/>
      <c r="CF115" s="41"/>
    </row>
  </sheetData>
  <mergeCells count="24">
    <mergeCell ref="D2:N2"/>
    <mergeCell ref="R2:AB2"/>
    <mergeCell ref="K3:N3"/>
    <mergeCell ref="G3:J3"/>
    <mergeCell ref="C3:F3"/>
    <mergeCell ref="Q3:T3"/>
    <mergeCell ref="U3:X3"/>
    <mergeCell ref="Y3:AB3"/>
    <mergeCell ref="AF2:AP2"/>
    <mergeCell ref="AT2:BD2"/>
    <mergeCell ref="AE3:AH3"/>
    <mergeCell ref="AI3:AL3"/>
    <mergeCell ref="AM3:AP3"/>
    <mergeCell ref="AS3:AV3"/>
    <mergeCell ref="AW3:AZ3"/>
    <mergeCell ref="BA3:BD3"/>
    <mergeCell ref="BH2:BR2"/>
    <mergeCell ref="BV2:CF2"/>
    <mergeCell ref="BG3:BJ3"/>
    <mergeCell ref="BK3:BN3"/>
    <mergeCell ref="BO3:BR3"/>
    <mergeCell ref="BU3:BX3"/>
    <mergeCell ref="BY3:CB3"/>
    <mergeCell ref="CC3:CF3"/>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A1:BS106"/>
  <sheetViews>
    <sheetView zoomScale="90" zoomScaleNormal="90" workbookViewId="0">
      <pane xSplit="9" ySplit="7" topLeftCell="J8" activePane="bottomRight" state="frozen"/>
      <selection pane="topRight" activeCell="J1" sqref="J1"/>
      <selection pane="bottomLeft" activeCell="A8" sqref="A8"/>
      <selection pane="bottomRight" activeCell="R2" sqref="R2"/>
    </sheetView>
  </sheetViews>
  <sheetFormatPr defaultRowHeight="12" outlineLevelRow="1"/>
  <cols>
    <col min="1" max="1" width="3.5" style="23" bestFit="1" customWidth="1"/>
    <col min="2" max="2" width="4.375" style="28" bestFit="1" customWidth="1"/>
    <col min="3" max="8" width="7.375" style="23" customWidth="1"/>
    <col min="9" max="9" width="5.875" style="23" bestFit="1" customWidth="1"/>
    <col min="10" max="10" width="5.25" style="23" customWidth="1"/>
    <col min="11" max="12" width="6.25" style="23" customWidth="1"/>
    <col min="13" max="16" width="7.125" style="23" bestFit="1" customWidth="1"/>
    <col min="17" max="17" width="4.875" style="24" bestFit="1" customWidth="1"/>
    <col min="18" max="19" width="6.125" style="23" bestFit="1" customWidth="1"/>
    <col min="20" max="20" width="8" style="23" customWidth="1"/>
    <col min="21" max="24" width="7.125" style="23" bestFit="1" customWidth="1"/>
    <col min="25" max="25" width="5.25" style="23" bestFit="1" customWidth="1"/>
    <col min="26" max="27" width="6.25" style="23" bestFit="1" customWidth="1"/>
    <col min="28" max="28" width="4.875" style="24" bestFit="1" customWidth="1"/>
    <col min="29" max="29" width="6.125" style="23" bestFit="1" customWidth="1"/>
    <col min="30" max="30" width="5.75" style="23" bestFit="1" customWidth="1"/>
    <col min="31" max="34" width="7.375" style="23" bestFit="1" customWidth="1"/>
    <col min="35" max="35" width="6.625" style="23" bestFit="1" customWidth="1"/>
    <col min="36" max="36" width="5.25" style="23" bestFit="1" customWidth="1"/>
    <col min="37" max="38" width="6.25" style="23" bestFit="1" customWidth="1"/>
    <col min="39" max="39" width="4.875" style="24" bestFit="1" customWidth="1"/>
    <col min="40" max="40" width="6.125" style="23" bestFit="1" customWidth="1"/>
    <col min="41" max="41" width="5.75" style="23" bestFit="1" customWidth="1"/>
    <col min="42" max="45" width="7.125" style="23" bestFit="1" customWidth="1"/>
    <col min="46" max="46" width="9" style="23"/>
    <col min="47" max="47" width="5.25" style="23" bestFit="1" customWidth="1"/>
    <col min="48" max="49" width="6.25" style="23" bestFit="1" customWidth="1"/>
    <col min="50" max="50" width="4.875" style="24" bestFit="1" customWidth="1"/>
    <col min="51" max="51" width="6.125" style="23" bestFit="1" customWidth="1"/>
    <col min="52" max="52" width="5.75" style="23" bestFit="1" customWidth="1"/>
    <col min="53" max="56" width="7.625" style="23" customWidth="1"/>
    <col min="57" max="57" width="6.625" style="23" bestFit="1" customWidth="1"/>
    <col min="58" max="58" width="5.25" style="23" bestFit="1" customWidth="1"/>
    <col min="59" max="60" width="6.25" style="23" bestFit="1" customWidth="1"/>
    <col min="61" max="61" width="4.875" style="24" bestFit="1" customWidth="1"/>
    <col min="62" max="62" width="6.125" style="23" bestFit="1" customWidth="1"/>
    <col min="63" max="63" width="7.125" style="23" bestFit="1" customWidth="1"/>
    <col min="64" max="67" width="7.625" style="23" customWidth="1"/>
    <col min="68" max="68" width="9" style="23"/>
    <col min="69" max="69" width="5.25" style="23" bestFit="1" customWidth="1"/>
    <col min="70" max="71" width="6.25" style="23" bestFit="1" customWidth="1"/>
    <col min="72" max="16384" width="9" style="23"/>
  </cols>
  <sheetData>
    <row r="1" spans="1:71" ht="14.25" customHeight="1">
      <c r="B1" s="21"/>
      <c r="C1" s="22"/>
      <c r="D1" s="22"/>
      <c r="E1" s="22"/>
      <c r="F1" s="203" t="s">
        <v>26</v>
      </c>
      <c r="G1" s="203"/>
      <c r="H1" s="83"/>
      <c r="I1" s="62"/>
      <c r="M1" s="204" t="s">
        <v>27</v>
      </c>
      <c r="N1" s="205"/>
      <c r="O1" s="205"/>
      <c r="P1" s="205"/>
      <c r="R1" s="202" t="s">
        <v>44</v>
      </c>
      <c r="S1" s="202"/>
      <c r="T1" s="202"/>
      <c r="U1" s="202"/>
      <c r="V1" s="202"/>
      <c r="W1" s="202"/>
      <c r="X1" s="202"/>
      <c r="Y1" s="202"/>
      <c r="Z1" s="202"/>
      <c r="AA1" s="202"/>
      <c r="AC1" s="202" t="s">
        <v>46</v>
      </c>
      <c r="AD1" s="202"/>
      <c r="AE1" s="202"/>
      <c r="AF1" s="202"/>
      <c r="AG1" s="202"/>
      <c r="AH1" s="202"/>
      <c r="AI1" s="202"/>
      <c r="AJ1" s="202"/>
      <c r="AK1" s="202"/>
      <c r="AL1" s="202"/>
      <c r="AN1" s="202" t="s">
        <v>45</v>
      </c>
      <c r="AO1" s="202"/>
      <c r="AP1" s="202"/>
      <c r="AQ1" s="202"/>
      <c r="AR1" s="202"/>
      <c r="AS1" s="202"/>
      <c r="AT1" s="202"/>
      <c r="AU1" s="202"/>
      <c r="AV1" s="202"/>
      <c r="AW1" s="202"/>
      <c r="AY1" s="202" t="s">
        <v>47</v>
      </c>
      <c r="AZ1" s="202"/>
      <c r="BA1" s="202"/>
      <c r="BB1" s="202"/>
      <c r="BC1" s="202"/>
      <c r="BD1" s="202"/>
      <c r="BE1" s="202"/>
      <c r="BF1" s="202"/>
      <c r="BG1" s="202"/>
      <c r="BH1" s="202"/>
      <c r="BJ1" s="202" t="s">
        <v>48</v>
      </c>
      <c r="BK1" s="202"/>
      <c r="BL1" s="202"/>
      <c r="BM1" s="202"/>
      <c r="BN1" s="202"/>
      <c r="BO1" s="202"/>
      <c r="BP1" s="202"/>
      <c r="BQ1" s="202"/>
      <c r="BR1" s="202"/>
      <c r="BS1" s="202"/>
    </row>
    <row r="2" spans="1:71" s="25" customFormat="1" ht="28.5" customHeight="1">
      <c r="B2" s="87"/>
      <c r="C2" s="34" t="s">
        <v>54</v>
      </c>
      <c r="D2" s="34" t="s">
        <v>55</v>
      </c>
      <c r="E2" s="100" t="s">
        <v>49</v>
      </c>
      <c r="F2" s="100" t="s">
        <v>50</v>
      </c>
      <c r="G2" s="100" t="s">
        <v>51</v>
      </c>
      <c r="H2" s="101" t="s">
        <v>52</v>
      </c>
      <c r="I2" s="87" t="s">
        <v>5</v>
      </c>
      <c r="J2" s="87" t="s">
        <v>38</v>
      </c>
      <c r="K2" s="87" t="s">
        <v>25</v>
      </c>
      <c r="L2" s="87" t="s">
        <v>39</v>
      </c>
      <c r="M2" s="101" t="str">
        <f>E2</f>
        <v>Op-ALNS
&lt;FS&gt;</v>
      </c>
      <c r="N2" s="101" t="str">
        <f t="shared" ref="N2:P2" si="0">F2</f>
        <v>Op-ALNS
&lt;I-100&gt;</v>
      </c>
      <c r="O2" s="101" t="str">
        <f t="shared" si="0"/>
        <v>Op-ALNS
&lt;I-500&gt;</v>
      </c>
      <c r="P2" s="101" t="str">
        <f t="shared" si="0"/>
        <v>Op-ALNS
&lt;I-1000&gt;</v>
      </c>
      <c r="Q2" s="26"/>
      <c r="R2" s="87" t="str">
        <f t="shared" ref="R2:X2" si="1">C2</f>
        <v>BC</v>
      </c>
      <c r="S2" s="87" t="str">
        <f t="shared" si="1"/>
        <v>H</v>
      </c>
      <c r="T2" s="87" t="str">
        <f t="shared" si="1"/>
        <v>Op-ALNS
&lt;FS&gt;</v>
      </c>
      <c r="U2" s="87" t="str">
        <f t="shared" si="1"/>
        <v>Op-ALNS
&lt;I-100&gt;</v>
      </c>
      <c r="V2" s="87" t="str">
        <f t="shared" si="1"/>
        <v>Op-ALNS
&lt;I-500&gt;</v>
      </c>
      <c r="W2" s="87" t="str">
        <f t="shared" si="1"/>
        <v>Op-ALNS
&lt;I-1000&gt;</v>
      </c>
      <c r="X2" s="87" t="str">
        <f t="shared" si="1"/>
        <v>NEW</v>
      </c>
      <c r="Y2" s="87" t="s">
        <v>38</v>
      </c>
      <c r="Z2" s="87" t="s">
        <v>25</v>
      </c>
      <c r="AA2" s="87" t="s">
        <v>39</v>
      </c>
      <c r="AB2" s="26"/>
      <c r="AC2" s="87" t="str">
        <f>R2</f>
        <v>BC</v>
      </c>
      <c r="AD2" s="87" t="str">
        <f>S2</f>
        <v>H</v>
      </c>
      <c r="AE2" s="87" t="str">
        <f t="shared" ref="AE2:AH2" si="2">T2</f>
        <v>Op-ALNS
&lt;FS&gt;</v>
      </c>
      <c r="AF2" s="87" t="str">
        <f t="shared" si="2"/>
        <v>Op-ALNS
&lt;I-100&gt;</v>
      </c>
      <c r="AG2" s="87" t="str">
        <f t="shared" si="2"/>
        <v>Op-ALNS
&lt;I-500&gt;</v>
      </c>
      <c r="AH2" s="87" t="str">
        <f t="shared" si="2"/>
        <v>Op-ALNS
&lt;I-1000&gt;</v>
      </c>
      <c r="AI2" s="87" t="str">
        <f>X2</f>
        <v>NEW</v>
      </c>
      <c r="AJ2" s="87" t="s">
        <v>38</v>
      </c>
      <c r="AK2" s="87" t="s">
        <v>25</v>
      </c>
      <c r="AL2" s="87" t="s">
        <v>39</v>
      </c>
      <c r="AM2" s="26"/>
      <c r="AN2" s="87" t="str">
        <f>AC2</f>
        <v>BC</v>
      </c>
      <c r="AO2" s="87" t="str">
        <f>AD2</f>
        <v>H</v>
      </c>
      <c r="AP2" s="87" t="str">
        <f t="shared" ref="AP2:AS2" si="3">AE2</f>
        <v>Op-ALNS
&lt;FS&gt;</v>
      </c>
      <c r="AQ2" s="87" t="str">
        <f t="shared" si="3"/>
        <v>Op-ALNS
&lt;I-100&gt;</v>
      </c>
      <c r="AR2" s="87" t="str">
        <f t="shared" si="3"/>
        <v>Op-ALNS
&lt;I-500&gt;</v>
      </c>
      <c r="AS2" s="87" t="str">
        <f t="shared" si="3"/>
        <v>Op-ALNS
&lt;I-1000&gt;</v>
      </c>
      <c r="AT2" s="87" t="str">
        <f>AI2</f>
        <v>NEW</v>
      </c>
      <c r="AU2" s="87" t="s">
        <v>38</v>
      </c>
      <c r="AV2" s="87" t="s">
        <v>25</v>
      </c>
      <c r="AW2" s="87" t="s">
        <v>39</v>
      </c>
      <c r="AX2" s="26"/>
      <c r="AY2" s="87" t="str">
        <f>AN2</f>
        <v>BC</v>
      </c>
      <c r="AZ2" s="87" t="str">
        <f t="shared" ref="AZ2:BD2" si="4">AO2</f>
        <v>H</v>
      </c>
      <c r="BA2" s="87" t="str">
        <f t="shared" si="4"/>
        <v>Op-ALNS
&lt;FS&gt;</v>
      </c>
      <c r="BB2" s="87" t="str">
        <f t="shared" si="4"/>
        <v>Op-ALNS
&lt;I-100&gt;</v>
      </c>
      <c r="BC2" s="87" t="str">
        <f t="shared" si="4"/>
        <v>Op-ALNS
&lt;I-500&gt;</v>
      </c>
      <c r="BD2" s="87" t="str">
        <f t="shared" si="4"/>
        <v>Op-ALNS
&lt;I-1000&gt;</v>
      </c>
      <c r="BE2" s="87" t="str">
        <f>AT2</f>
        <v>NEW</v>
      </c>
      <c r="BF2" s="87" t="s">
        <v>38</v>
      </c>
      <c r="BG2" s="87" t="s">
        <v>25</v>
      </c>
      <c r="BH2" s="87" t="s">
        <v>39</v>
      </c>
      <c r="BI2" s="26"/>
      <c r="BJ2" s="87" t="str">
        <f>AY2</f>
        <v>BC</v>
      </c>
      <c r="BK2" s="87" t="str">
        <f t="shared" ref="BK2:BO2" si="5">AZ2</f>
        <v>H</v>
      </c>
      <c r="BL2" s="87" t="str">
        <f t="shared" si="5"/>
        <v>Op-ALNS
&lt;FS&gt;</v>
      </c>
      <c r="BM2" s="87" t="str">
        <f t="shared" si="5"/>
        <v>Op-ALNS
&lt;I-100&gt;</v>
      </c>
      <c r="BN2" s="87" t="str">
        <f t="shared" si="5"/>
        <v>Op-ALNS
&lt;I-500&gt;</v>
      </c>
      <c r="BO2" s="87" t="str">
        <f t="shared" si="5"/>
        <v>Op-ALNS
&lt;I-1000&gt;</v>
      </c>
      <c r="BP2" s="87" t="str">
        <f>BE2</f>
        <v>NEW</v>
      </c>
      <c r="BQ2" s="87" t="s">
        <v>38</v>
      </c>
      <c r="BR2" s="87" t="s">
        <v>25</v>
      </c>
      <c r="BS2" s="87" t="s">
        <v>39</v>
      </c>
    </row>
    <row r="3" spans="1:71" s="29" customFormat="1" outlineLevel="1">
      <c r="B3" s="70" t="s">
        <v>1</v>
      </c>
      <c r="C3" s="29">
        <f>AVERAGE(C8:C31)</f>
        <v>51556.383333333353</v>
      </c>
      <c r="D3" s="29">
        <f>AVERAGE(D8:D31)</f>
        <v>52728.633333333331</v>
      </c>
      <c r="E3" s="29">
        <f t="shared" ref="E3:L3" si="6">AVERAGE(E8:E31)</f>
        <v>52706.466666666667</v>
      </c>
      <c r="F3" s="29">
        <f t="shared" si="6"/>
        <v>52464.066666666658</v>
      </c>
      <c r="G3" s="29">
        <f t="shared" si="6"/>
        <v>52344.366666666661</v>
      </c>
      <c r="H3" s="29">
        <f t="shared" si="6"/>
        <v>52331.891666666663</v>
      </c>
      <c r="I3" s="29">
        <f>X3+AI3+AT3+BE3+BP3</f>
        <v>63</v>
      </c>
      <c r="J3" s="27">
        <f t="shared" si="6"/>
        <v>1.575</v>
      </c>
      <c r="K3" s="29">
        <f t="shared" si="6"/>
        <v>3244.8083333333343</v>
      </c>
      <c r="L3" s="29">
        <f t="shared" si="6"/>
        <v>5477.6083333333336</v>
      </c>
      <c r="M3" s="38">
        <f>(E3-$D3)/$D3</f>
        <v>-4.2039145081826336E-4</v>
      </c>
      <c r="N3" s="38">
        <f t="shared" ref="N3:N7" si="7">(F3-$D3)/$D3</f>
        <v>-5.0175142032255655E-3</v>
      </c>
      <c r="O3" s="38">
        <f t="shared" ref="O3:O7" si="8">(G3-$D3)/$D3</f>
        <v>-7.2876280376443807E-3</v>
      </c>
      <c r="P3" s="38">
        <f t="shared" ref="P3:P7" si="9">(H3-$D3)/$D3</f>
        <v>-7.5242167601537553E-3</v>
      </c>
      <c r="Q3" s="72"/>
      <c r="R3" s="29">
        <f t="shared" ref="R3:W3" si="10">AVERAGE(R8:R31)</f>
        <v>58954.25</v>
      </c>
      <c r="S3" s="29">
        <f t="shared" ref="S3" si="11">AVERAGE(S8:S31)</f>
        <v>59859.958333333336</v>
      </c>
      <c r="T3" s="29">
        <f t="shared" si="10"/>
        <v>59940.208333333336</v>
      </c>
      <c r="U3" s="29">
        <f t="shared" si="10"/>
        <v>59803.875</v>
      </c>
      <c r="V3" s="29">
        <f t="shared" si="10"/>
        <v>59761.583333333336</v>
      </c>
      <c r="W3" s="29">
        <f t="shared" si="10"/>
        <v>59756.208333333336</v>
      </c>
      <c r="X3" s="29">
        <f>COUNTIF(X8:X31,"&lt;0")</f>
        <v>10</v>
      </c>
      <c r="Y3" s="27">
        <f t="shared" ref="Y3:AA3" si="12">AVERAGE(Y8:Y31)</f>
        <v>1.625</v>
      </c>
      <c r="Z3" s="29">
        <f t="shared" si="12"/>
        <v>3287.2916666666665</v>
      </c>
      <c r="AA3" s="29">
        <f t="shared" si="12"/>
        <v>5543.958333333333</v>
      </c>
      <c r="AB3" s="72"/>
      <c r="AC3" s="29">
        <f t="shared" ref="AC3:AH3" si="13">AVERAGE(AC8:AC31)</f>
        <v>50074.625</v>
      </c>
      <c r="AD3" s="29">
        <f t="shared" ref="AD3" si="14">AVERAGE(AD8:AD31)</f>
        <v>51404</v>
      </c>
      <c r="AE3" s="29">
        <f t="shared" si="13"/>
        <v>51561.291666666664</v>
      </c>
      <c r="AF3" s="29">
        <f t="shared" si="13"/>
        <v>51204.5</v>
      </c>
      <c r="AG3" s="29">
        <f t="shared" si="13"/>
        <v>50970.791666666664</v>
      </c>
      <c r="AH3" s="29">
        <f t="shared" si="13"/>
        <v>50926.291666666664</v>
      </c>
      <c r="AI3" s="29">
        <f>COUNTIF(AI8:AI31,"&lt;0")</f>
        <v>11</v>
      </c>
      <c r="AJ3" s="27">
        <f t="shared" ref="AJ3:AL3" si="15">AVERAGE(AJ8:AJ31)</f>
        <v>1.5416666666666667</v>
      </c>
      <c r="AK3" s="29">
        <f t="shared" si="15"/>
        <v>3247.7083333333335</v>
      </c>
      <c r="AL3" s="29">
        <f t="shared" si="15"/>
        <v>5500</v>
      </c>
      <c r="AM3" s="72"/>
      <c r="AN3" s="29">
        <f t="shared" ref="AN3:AS3" si="16">AVERAGE(AN8:AN31)</f>
        <v>44183.708333333336</v>
      </c>
      <c r="AO3" s="29">
        <f t="shared" ref="AO3" si="17">AVERAGE(AO8:AO31)</f>
        <v>45682.625</v>
      </c>
      <c r="AP3" s="29">
        <f t="shared" si="16"/>
        <v>44835.708333333336</v>
      </c>
      <c r="AQ3" s="29">
        <f t="shared" si="16"/>
        <v>44625.208333333336</v>
      </c>
      <c r="AR3" s="29">
        <f t="shared" si="16"/>
        <v>44598.166666666664</v>
      </c>
      <c r="AS3" s="29">
        <f t="shared" si="16"/>
        <v>44598.083333333336</v>
      </c>
      <c r="AT3" s="29">
        <f>COUNTIF(AT8:AT31,"&lt;0")</f>
        <v>19</v>
      </c>
      <c r="AU3" s="27">
        <f t="shared" ref="AU3:AW3" si="18">AVERAGE(AU8:AU31)</f>
        <v>1.25</v>
      </c>
      <c r="AV3" s="29">
        <f t="shared" si="18"/>
        <v>3239.4583333333335</v>
      </c>
      <c r="AW3" s="29">
        <f t="shared" si="18"/>
        <v>5614.208333333333</v>
      </c>
      <c r="AX3" s="72"/>
      <c r="AY3" s="29">
        <f t="shared" ref="AY3:BD3" si="19">AVERAGE(AY8:AY31)</f>
        <v>53639.666666666664</v>
      </c>
      <c r="AZ3" s="29">
        <f t="shared" ref="AZ3" si="20">AVERAGE(AZ8:AZ31)</f>
        <v>54715.625</v>
      </c>
      <c r="BA3" s="29">
        <f t="shared" si="19"/>
        <v>54740.916666666664</v>
      </c>
      <c r="BB3" s="29">
        <f t="shared" si="19"/>
        <v>54470.333333333336</v>
      </c>
      <c r="BC3" s="29">
        <f t="shared" si="19"/>
        <v>54325</v>
      </c>
      <c r="BD3" s="29">
        <f t="shared" si="19"/>
        <v>54314.25</v>
      </c>
      <c r="BE3" s="29">
        <f>COUNTIF(BE8:BE31,"&lt;0")</f>
        <v>13</v>
      </c>
      <c r="BF3" s="27">
        <f t="shared" ref="BF3:BH3" si="21">AVERAGE(BF8:BF31)</f>
        <v>1.5833333333333333</v>
      </c>
      <c r="BG3" s="29">
        <f t="shared" si="21"/>
        <v>3283.75</v>
      </c>
      <c r="BH3" s="29">
        <f t="shared" si="21"/>
        <v>5455.958333333333</v>
      </c>
      <c r="BI3" s="72"/>
      <c r="BJ3" s="29">
        <f t="shared" ref="BJ3:BO3" si="22">AVERAGE(BJ8:BJ31)</f>
        <v>50929.666666666664</v>
      </c>
      <c r="BK3" s="29">
        <f t="shared" ref="BK3" si="23">AVERAGE(BK8:BK31)</f>
        <v>51980.958333333336</v>
      </c>
      <c r="BL3" s="29">
        <f t="shared" si="22"/>
        <v>52454.208333333336</v>
      </c>
      <c r="BM3" s="29">
        <f t="shared" si="22"/>
        <v>52216.416666666664</v>
      </c>
      <c r="BN3" s="29">
        <f t="shared" si="22"/>
        <v>52066.291666666664</v>
      </c>
      <c r="BO3" s="29">
        <f t="shared" si="22"/>
        <v>52064.625</v>
      </c>
      <c r="BP3" s="29">
        <f>COUNTIF(BP8:BP31,"&lt;0")</f>
        <v>10</v>
      </c>
      <c r="BQ3" s="27">
        <f t="shared" ref="BQ3:BS3" si="24">AVERAGE(BQ8:BQ31)</f>
        <v>1.875</v>
      </c>
      <c r="BR3" s="29">
        <f t="shared" si="24"/>
        <v>3165.8333333333335</v>
      </c>
      <c r="BS3" s="29">
        <f t="shared" si="24"/>
        <v>5273.916666666667</v>
      </c>
    </row>
    <row r="4" spans="1:71" s="29" customFormat="1" outlineLevel="1">
      <c r="B4" s="70" t="s">
        <v>2</v>
      </c>
      <c r="C4" s="29">
        <f t="shared" ref="C4:L4" si="25">AVERAGE(C32:C55)</f>
        <v>370153.55833333329</v>
      </c>
      <c r="D4" s="29">
        <f t="shared" ref="D4" si="26">AVERAGE(D32:D55)</f>
        <v>371324.52500000008</v>
      </c>
      <c r="E4" s="29">
        <f t="shared" si="25"/>
        <v>371681.82500000001</v>
      </c>
      <c r="F4" s="29">
        <f t="shared" si="25"/>
        <v>371236.90000000008</v>
      </c>
      <c r="G4" s="29">
        <f t="shared" si="25"/>
        <v>371183.6166666667</v>
      </c>
      <c r="H4" s="29">
        <f t="shared" si="25"/>
        <v>371183.6166666667</v>
      </c>
      <c r="I4" s="29">
        <f>X4+AI4+AT4+BE4+BP4</f>
        <v>57</v>
      </c>
      <c r="J4" s="27">
        <f t="shared" si="25"/>
        <v>1.0916666666666666</v>
      </c>
      <c r="K4" s="29">
        <f t="shared" si="25"/>
        <v>3303.9250000000006</v>
      </c>
      <c r="L4" s="29">
        <f t="shared" si="25"/>
        <v>5564.3833333333341</v>
      </c>
      <c r="M4" s="38">
        <f t="shared" ref="M4:M7" si="27">(E4-$D4)/$D4</f>
        <v>9.6223108344359982E-4</v>
      </c>
      <c r="N4" s="38">
        <f t="shared" si="7"/>
        <v>-2.3597956531419513E-4</v>
      </c>
      <c r="O4" s="38">
        <f t="shared" si="8"/>
        <v>-3.7947489014732801E-4</v>
      </c>
      <c r="P4" s="38">
        <f t="shared" si="9"/>
        <v>-3.7947489014732801E-4</v>
      </c>
      <c r="Q4" s="72"/>
      <c r="R4" s="29">
        <f t="shared" ref="R4:W4" si="28">AVERAGE(R32:R55)</f>
        <v>425311.33333333331</v>
      </c>
      <c r="S4" s="29">
        <f t="shared" ref="S4" si="29">AVERAGE(S32:S55)</f>
        <v>426253.33333333331</v>
      </c>
      <c r="T4" s="29">
        <f t="shared" si="28"/>
        <v>426814.95833333331</v>
      </c>
      <c r="U4" s="29">
        <f t="shared" si="28"/>
        <v>426476.625</v>
      </c>
      <c r="V4" s="29">
        <f t="shared" si="28"/>
        <v>426454.875</v>
      </c>
      <c r="W4" s="29">
        <f t="shared" si="28"/>
        <v>426454.875</v>
      </c>
      <c r="X4" s="29">
        <f>COUNTIF(X32:X55,"&lt;0")</f>
        <v>6</v>
      </c>
      <c r="Y4" s="27">
        <f t="shared" ref="Y4:AA4" si="30">AVERAGE(Y32:Y55)</f>
        <v>1.0833333333333333</v>
      </c>
      <c r="Z4" s="29">
        <f t="shared" si="30"/>
        <v>3360</v>
      </c>
      <c r="AA4" s="29">
        <f t="shared" si="30"/>
        <v>5662.458333333333</v>
      </c>
      <c r="AB4" s="72"/>
      <c r="AC4" s="29">
        <f t="shared" ref="AC4:AH4" si="31">AVERAGE(AC32:AC55)</f>
        <v>354994.625</v>
      </c>
      <c r="AD4" s="29">
        <f t="shared" ref="AD4" si="32">AVERAGE(AD32:AD55)</f>
        <v>356324</v>
      </c>
      <c r="AE4" s="29">
        <f t="shared" si="31"/>
        <v>356803.79166666669</v>
      </c>
      <c r="AF4" s="29">
        <f t="shared" si="31"/>
        <v>356181.75</v>
      </c>
      <c r="AG4" s="29">
        <f t="shared" si="31"/>
        <v>356172.125</v>
      </c>
      <c r="AH4" s="29">
        <f t="shared" si="31"/>
        <v>356172.125</v>
      </c>
      <c r="AI4" s="29">
        <f>COUNTIF(AI32:AI55,"&lt;0")</f>
        <v>13</v>
      </c>
      <c r="AJ4" s="27">
        <f t="shared" ref="AJ4:AL4" si="33">AVERAGE(AJ32:AJ55)</f>
        <v>1.0416666666666667</v>
      </c>
      <c r="AK4" s="29">
        <f t="shared" si="33"/>
        <v>3183.2916666666665</v>
      </c>
      <c r="AL4" s="29">
        <f t="shared" si="33"/>
        <v>5398.666666666667</v>
      </c>
      <c r="AM4" s="72"/>
      <c r="AN4" s="29">
        <f t="shared" ref="AN4:AS4" si="34">AVERAGE(AN32:AN55)</f>
        <v>322868.70833333331</v>
      </c>
      <c r="AO4" s="29">
        <f t="shared" ref="AO4" si="35">AVERAGE(AO32:AO55)</f>
        <v>324367.625</v>
      </c>
      <c r="AP4" s="29">
        <f t="shared" si="34"/>
        <v>323717.58333333331</v>
      </c>
      <c r="AQ4" s="29">
        <f t="shared" si="34"/>
        <v>323392.33333333331</v>
      </c>
      <c r="AR4" s="29">
        <f t="shared" si="34"/>
        <v>323361.41666666669</v>
      </c>
      <c r="AS4" s="29">
        <f t="shared" si="34"/>
        <v>323361.41666666669</v>
      </c>
      <c r="AT4" s="29">
        <f>COUNTIF(AT32:AT55,"&lt;0")</f>
        <v>19</v>
      </c>
      <c r="AU4" s="27">
        <f t="shared" ref="AU4:AW4" si="36">AVERAGE(AU32:AU55)</f>
        <v>1.0416666666666667</v>
      </c>
      <c r="AV4" s="29">
        <f t="shared" si="36"/>
        <v>3383.3333333333335</v>
      </c>
      <c r="AW4" s="29">
        <f t="shared" si="36"/>
        <v>5731</v>
      </c>
      <c r="AX4" s="72"/>
      <c r="AY4" s="29">
        <f t="shared" ref="AY4:BD4" si="37">AVERAGE(AY32:AY55)</f>
        <v>385308.45833333331</v>
      </c>
      <c r="AZ4" s="29">
        <f t="shared" ref="AZ4" si="38">AVERAGE(AZ32:AZ55)</f>
        <v>386371.625</v>
      </c>
      <c r="BA4" s="29">
        <f t="shared" si="37"/>
        <v>386853.79166666669</v>
      </c>
      <c r="BB4" s="29">
        <f t="shared" si="37"/>
        <v>386399.08333333331</v>
      </c>
      <c r="BC4" s="29">
        <f t="shared" si="37"/>
        <v>386203.625</v>
      </c>
      <c r="BD4" s="29">
        <f t="shared" si="37"/>
        <v>386203.625</v>
      </c>
      <c r="BE4" s="29">
        <f>COUNTIF(BE32:BE55,"&lt;0")</f>
        <v>12</v>
      </c>
      <c r="BF4" s="27">
        <f t="shared" ref="BF4:BH4" si="39">AVERAGE(BF32:BF55)</f>
        <v>1.0833333333333333</v>
      </c>
      <c r="BG4" s="29">
        <f t="shared" si="39"/>
        <v>3321</v>
      </c>
      <c r="BH4" s="29">
        <f t="shared" si="39"/>
        <v>5509.083333333333</v>
      </c>
      <c r="BI4" s="72"/>
      <c r="BJ4" s="29">
        <f t="shared" ref="BJ4:BO4" si="40">AVERAGE(BJ32:BJ55)</f>
        <v>362284.66666666669</v>
      </c>
      <c r="BK4" s="29">
        <f t="shared" ref="BK4" si="41">AVERAGE(BK32:BK55)</f>
        <v>363306.04166666669</v>
      </c>
      <c r="BL4" s="29">
        <f t="shared" si="40"/>
        <v>364219</v>
      </c>
      <c r="BM4" s="29">
        <f t="shared" si="40"/>
        <v>363734.70833333331</v>
      </c>
      <c r="BN4" s="29">
        <f t="shared" si="40"/>
        <v>363726.04166666669</v>
      </c>
      <c r="BO4" s="29">
        <f t="shared" si="40"/>
        <v>363726.04166666669</v>
      </c>
      <c r="BP4" s="29">
        <f>COUNTIF(BP32:BP55,"&lt;0")</f>
        <v>7</v>
      </c>
      <c r="BQ4" s="27">
        <f t="shared" ref="BQ4:BS4" si="42">AVERAGE(BQ32:BQ55)</f>
        <v>1.2083333333333333</v>
      </c>
      <c r="BR4" s="29">
        <f t="shared" si="42"/>
        <v>3272</v>
      </c>
      <c r="BS4" s="29">
        <f t="shared" si="42"/>
        <v>5520.708333333333</v>
      </c>
    </row>
    <row r="5" spans="1:71" s="29" customFormat="1" outlineLevel="1">
      <c r="B5" s="70" t="s">
        <v>3</v>
      </c>
      <c r="C5" s="29">
        <f>AVERAGE(C56:C79)</f>
        <v>93243.299999999988</v>
      </c>
      <c r="D5" s="29">
        <f>AVERAGE(D56:D79)</f>
        <v>96532.416666666672</v>
      </c>
      <c r="E5" s="29">
        <f t="shared" ref="E5:L5" si="43">AVERAGE(E56:E79)</f>
        <v>104491.75833333335</v>
      </c>
      <c r="F5" s="29">
        <f t="shared" si="43"/>
        <v>102883.60000000002</v>
      </c>
      <c r="G5" s="29">
        <f t="shared" si="43"/>
        <v>101652.3</v>
      </c>
      <c r="H5" s="29">
        <f t="shared" si="43"/>
        <v>100979.18333333333</v>
      </c>
      <c r="I5" s="29">
        <f>X5+AI5+AT5+BE5+BP5</f>
        <v>24</v>
      </c>
      <c r="J5" s="27">
        <f t="shared" si="43"/>
        <v>3.5833333333333326</v>
      </c>
      <c r="K5" s="29">
        <f t="shared" si="43"/>
        <v>2947.5249999999996</v>
      </c>
      <c r="L5" s="29">
        <f t="shared" si="43"/>
        <v>4902.3583333333318</v>
      </c>
      <c r="M5" s="38">
        <f t="shared" si="27"/>
        <v>8.2452526741880389E-2</v>
      </c>
      <c r="N5" s="38">
        <f t="shared" si="7"/>
        <v>6.5793269791063438E-2</v>
      </c>
      <c r="O5" s="38">
        <f t="shared" si="8"/>
        <v>5.3037969110549199E-2</v>
      </c>
      <c r="P5" s="38">
        <f t="shared" si="9"/>
        <v>4.6065009249915141E-2</v>
      </c>
      <c r="Q5" s="72"/>
      <c r="R5" s="29">
        <f t="shared" ref="R5:W5" si="44">AVERAGE(R56:R79)</f>
        <v>101365.125</v>
      </c>
      <c r="S5" s="29">
        <f t="shared" ref="S5" si="45">AVERAGE(S56:S79)</f>
        <v>103924.54166666667</v>
      </c>
      <c r="T5" s="29">
        <f t="shared" si="44"/>
        <v>112565.79166666667</v>
      </c>
      <c r="U5" s="29">
        <f t="shared" si="44"/>
        <v>111664.04166666667</v>
      </c>
      <c r="V5" s="29">
        <f t="shared" si="44"/>
        <v>110326.875</v>
      </c>
      <c r="W5" s="29">
        <f t="shared" si="44"/>
        <v>110058.125</v>
      </c>
      <c r="X5" s="29">
        <f>COUNTIF(X56:X79,"&lt;0")</f>
        <v>2</v>
      </c>
      <c r="Y5" s="27">
        <f t="shared" ref="Y5:AA5" si="46">AVERAGE(Y56:Y79)</f>
        <v>3</v>
      </c>
      <c r="Z5" s="29">
        <f t="shared" si="46"/>
        <v>2907.3333333333335</v>
      </c>
      <c r="AA5" s="29">
        <f t="shared" si="46"/>
        <v>4712.583333333333</v>
      </c>
      <c r="AB5" s="72"/>
      <c r="AC5" s="29">
        <f t="shared" ref="AC5:AH5" si="47">AVERAGE(AC56:AC79)</f>
        <v>93644.541666666672</v>
      </c>
      <c r="AD5" s="29">
        <f t="shared" ref="AD5" si="48">AVERAGE(AD56:AD79)</f>
        <v>95180.041666666672</v>
      </c>
      <c r="AE5" s="29">
        <f t="shared" si="47"/>
        <v>105099.125</v>
      </c>
      <c r="AF5" s="29">
        <f t="shared" si="47"/>
        <v>102976.70833333333</v>
      </c>
      <c r="AG5" s="29">
        <f t="shared" si="47"/>
        <v>100785.125</v>
      </c>
      <c r="AH5" s="29">
        <f t="shared" si="47"/>
        <v>99802.208333333328</v>
      </c>
      <c r="AI5" s="29">
        <f>COUNTIF(AI56:AI79,"&lt;0")</f>
        <v>1</v>
      </c>
      <c r="AJ5" s="27">
        <f t="shared" ref="AJ5:AL5" si="49">AVERAGE(AJ56:AJ79)</f>
        <v>3.125</v>
      </c>
      <c r="AK5" s="29">
        <f t="shared" si="49"/>
        <v>3064.0833333333335</v>
      </c>
      <c r="AL5" s="29">
        <f t="shared" si="49"/>
        <v>5082.416666666667</v>
      </c>
      <c r="AM5" s="72"/>
      <c r="AN5" s="29">
        <f t="shared" ref="AN5:AS5" si="50">AVERAGE(AN56:AN79)</f>
        <v>76589.708333333328</v>
      </c>
      <c r="AO5" s="29">
        <f t="shared" ref="AO5" si="51">AVERAGE(AO56:AO79)</f>
        <v>82429.416666666672</v>
      </c>
      <c r="AP5" s="29">
        <f t="shared" si="50"/>
        <v>83181.375</v>
      </c>
      <c r="AQ5" s="29">
        <f t="shared" si="50"/>
        <v>82139.708333333328</v>
      </c>
      <c r="AR5" s="29">
        <f t="shared" si="50"/>
        <v>81395.25</v>
      </c>
      <c r="AS5" s="29">
        <f t="shared" si="50"/>
        <v>81111.416666666672</v>
      </c>
      <c r="AT5" s="29">
        <f>COUNTIF(AT56:AT79,"&lt;0")</f>
        <v>18</v>
      </c>
      <c r="AU5" s="27">
        <f t="shared" ref="AU5:AW5" si="52">AVERAGE(AU56:AU79)</f>
        <v>4.041666666666667</v>
      </c>
      <c r="AV5" s="29">
        <f t="shared" si="52"/>
        <v>2990.3333333333335</v>
      </c>
      <c r="AW5" s="29">
        <f t="shared" si="52"/>
        <v>5057.458333333333</v>
      </c>
      <c r="AX5" s="72"/>
      <c r="AY5" s="29">
        <f t="shared" ref="AY5:BD5" si="53">AVERAGE(AY56:AY79)</f>
        <v>97899.75</v>
      </c>
      <c r="AZ5" s="29">
        <f t="shared" ref="AZ5" si="54">AVERAGE(AZ56:AZ79)</f>
        <v>100361.625</v>
      </c>
      <c r="BA5" s="29">
        <f t="shared" si="53"/>
        <v>108634.375</v>
      </c>
      <c r="BB5" s="29">
        <f t="shared" si="53"/>
        <v>107429.66666666667</v>
      </c>
      <c r="BC5" s="29">
        <f t="shared" si="53"/>
        <v>106326</v>
      </c>
      <c r="BD5" s="29">
        <f t="shared" si="53"/>
        <v>105736.29166666667</v>
      </c>
      <c r="BE5" s="29">
        <f>COUNTIF(BE56:BE79,"&lt;0")</f>
        <v>0</v>
      </c>
      <c r="BF5" s="27">
        <f t="shared" ref="BF5:BH5" si="55">AVERAGE(BF56:BF79)</f>
        <v>3.9583333333333335</v>
      </c>
      <c r="BG5" s="29">
        <f t="shared" si="55"/>
        <v>2872.75</v>
      </c>
      <c r="BH5" s="29">
        <f t="shared" si="55"/>
        <v>4871.958333333333</v>
      </c>
      <c r="BI5" s="72"/>
      <c r="BJ5" s="29">
        <f t="shared" ref="BJ5:BO5" si="56">AVERAGE(BJ56:BJ79)</f>
        <v>96717.375</v>
      </c>
      <c r="BK5" s="29">
        <f t="shared" ref="BK5" si="57">AVERAGE(BK56:BK79)</f>
        <v>100766.45833333333</v>
      </c>
      <c r="BL5" s="29">
        <f t="shared" si="56"/>
        <v>112978.125</v>
      </c>
      <c r="BM5" s="29">
        <f t="shared" si="56"/>
        <v>110207.875</v>
      </c>
      <c r="BN5" s="29">
        <f t="shared" si="56"/>
        <v>109428.25</v>
      </c>
      <c r="BO5" s="29">
        <f t="shared" si="56"/>
        <v>108187.875</v>
      </c>
      <c r="BP5" s="29">
        <f>COUNTIF(BP56:BP79,"&lt;0")</f>
        <v>3</v>
      </c>
      <c r="BQ5" s="27">
        <f t="shared" ref="BQ5:BS5" si="58">AVERAGE(BQ56:BQ79)</f>
        <v>3.7916666666666665</v>
      </c>
      <c r="BR5" s="29">
        <f t="shared" si="58"/>
        <v>2903.125</v>
      </c>
      <c r="BS5" s="29">
        <f t="shared" si="58"/>
        <v>4787.375</v>
      </c>
    </row>
    <row r="6" spans="1:71" s="29" customFormat="1" outlineLevel="1">
      <c r="B6" s="70" t="s">
        <v>4</v>
      </c>
      <c r="C6" s="29">
        <f>AVERAGE(C80:C103)</f>
        <v>201871.75347222222</v>
      </c>
      <c r="D6" s="29">
        <f>AVERAGE(D80:D103)</f>
        <v>202734.11666666661</v>
      </c>
      <c r="E6" s="29">
        <f t="shared" ref="E6:L6" si="59">AVERAGE(E80:E103)</f>
        <v>202924.46666666667</v>
      </c>
      <c r="F6" s="29">
        <f t="shared" si="59"/>
        <v>202769.93333333332</v>
      </c>
      <c r="G6" s="29">
        <f t="shared" si="59"/>
        <v>202718.3833333333</v>
      </c>
      <c r="H6" s="29">
        <f t="shared" si="59"/>
        <v>202716.74166666667</v>
      </c>
      <c r="I6" s="29">
        <f>X6+AI6+AT6+BE6+BP6</f>
        <v>67</v>
      </c>
      <c r="J6" s="27">
        <f t="shared" si="59"/>
        <v>1.5249999999999995</v>
      </c>
      <c r="K6" s="29">
        <f t="shared" si="59"/>
        <v>3051.0249999999996</v>
      </c>
      <c r="L6" s="29">
        <f t="shared" si="59"/>
        <v>5211.45</v>
      </c>
      <c r="M6" s="38">
        <f t="shared" si="27"/>
        <v>9.3891449120542237E-4</v>
      </c>
      <c r="N6" s="38">
        <f t="shared" si="7"/>
        <v>1.7666817630699401E-4</v>
      </c>
      <c r="O6" s="38">
        <f t="shared" si="8"/>
        <v>-7.7605750783311416E-5</v>
      </c>
      <c r="P6" s="38">
        <f t="shared" si="9"/>
        <v>-8.5703384736716975E-5</v>
      </c>
      <c r="Q6" s="72"/>
      <c r="R6" s="29">
        <f t="shared" ref="R6:W6" si="60">AVERAGE(R80:R103)</f>
        <v>239261.21739130435</v>
      </c>
      <c r="S6" s="29">
        <f t="shared" ref="S6" si="61">AVERAGE(S80:S103)</f>
        <v>232838.25</v>
      </c>
      <c r="T6" s="29">
        <f>AVERAGE(T80:T103)</f>
        <v>232890.58333333334</v>
      </c>
      <c r="U6" s="29">
        <f>AVERAGE(U80:U103)</f>
        <v>232862.625</v>
      </c>
      <c r="V6" s="29">
        <f t="shared" si="60"/>
        <v>232855.95833333334</v>
      </c>
      <c r="W6" s="29">
        <f t="shared" si="60"/>
        <v>232855.95833333334</v>
      </c>
      <c r="X6" s="29">
        <f>COUNTIF(X80:X103,"&lt;0")</f>
        <v>14</v>
      </c>
      <c r="Y6" s="27">
        <f t="shared" ref="Y6:AA6" si="62">AVERAGE(Y80:Y103)</f>
        <v>1.3333333333333333</v>
      </c>
      <c r="Z6" s="29">
        <f t="shared" si="62"/>
        <v>2954.7083333333335</v>
      </c>
      <c r="AA6" s="29">
        <f t="shared" si="62"/>
        <v>5119.416666666667</v>
      </c>
      <c r="AB6" s="72"/>
      <c r="AC6" s="29">
        <f t="shared" ref="AC6:AD6" si="63">AVERAGE(AC80:AC103)</f>
        <v>193840.08333333334</v>
      </c>
      <c r="AD6" s="29">
        <f t="shared" si="63"/>
        <v>194148.16666666666</v>
      </c>
      <c r="AE6" s="29">
        <f>AVERAGE(AE80:AE103)</f>
        <v>194767.29166666666</v>
      </c>
      <c r="AF6" s="29">
        <f>AVERAGE(AF80:AF103)</f>
        <v>194565.83333333334</v>
      </c>
      <c r="AG6" s="29">
        <f t="shared" ref="AG6:AH6" si="64">AVERAGE(AG80:AG103)</f>
        <v>194501.79166666666</v>
      </c>
      <c r="AH6" s="29">
        <f t="shared" si="64"/>
        <v>194501.79166666666</v>
      </c>
      <c r="AI6" s="29">
        <f>COUNTIF(AI80:AI103,"&lt;0")</f>
        <v>8</v>
      </c>
      <c r="AJ6" s="27">
        <f t="shared" ref="AJ6:AL6" si="65">AVERAGE(AJ80:AJ103)</f>
        <v>1.4166666666666667</v>
      </c>
      <c r="AK6" s="29">
        <f t="shared" si="65"/>
        <v>3261.5833333333335</v>
      </c>
      <c r="AL6" s="29">
        <f t="shared" si="65"/>
        <v>5373.208333333333</v>
      </c>
      <c r="AM6" s="72"/>
      <c r="AN6" s="29">
        <f t="shared" ref="AN6:AO6" si="66">AVERAGE(AN80:AN103)</f>
        <v>175762.41666666666</v>
      </c>
      <c r="AO6" s="29">
        <f t="shared" si="66"/>
        <v>176856.83333333334</v>
      </c>
      <c r="AP6" s="29">
        <f>AVERAGE(AP80:AP103)</f>
        <v>176206.625</v>
      </c>
      <c r="AQ6" s="29">
        <f>AVERAGE(AQ80:AQ103)</f>
        <v>176073.375</v>
      </c>
      <c r="AR6" s="29">
        <f t="shared" ref="AR6:AS6" si="67">AVERAGE(AR80:AR103)</f>
        <v>176063.33333333334</v>
      </c>
      <c r="AS6" s="29">
        <f t="shared" si="67"/>
        <v>176063.33333333334</v>
      </c>
      <c r="AT6" s="29">
        <f>COUNTIF(AT80:AT103,"&lt;0")</f>
        <v>23</v>
      </c>
      <c r="AU6" s="27">
        <f t="shared" ref="AU6:AW6" si="68">AVERAGE(AU80:AU103)</f>
        <v>1.0416666666666667</v>
      </c>
      <c r="AV6" s="29">
        <f t="shared" si="68"/>
        <v>3033.7916666666665</v>
      </c>
      <c r="AW6" s="29">
        <f t="shared" si="68"/>
        <v>5301.791666666667</v>
      </c>
      <c r="AX6" s="72"/>
      <c r="AY6" s="29">
        <f t="shared" ref="AY6:AZ6" si="69">AVERAGE(AY80:AY103)</f>
        <v>233223.14285714287</v>
      </c>
      <c r="AZ6" s="29">
        <f t="shared" si="69"/>
        <v>210842.16666666666</v>
      </c>
      <c r="BA6" s="29">
        <f>AVERAGE(BA80:BA103)</f>
        <v>211615.25</v>
      </c>
      <c r="BB6" s="29">
        <f>AVERAGE(BB80:BB103)</f>
        <v>211347.79166666666</v>
      </c>
      <c r="BC6" s="29">
        <f t="shared" ref="BC6:BD6" si="70">AVERAGE(BC80:BC103)</f>
        <v>211296.45833333334</v>
      </c>
      <c r="BD6" s="29">
        <f t="shared" si="70"/>
        <v>211290.125</v>
      </c>
      <c r="BE6" s="29">
        <f>COUNTIF(BE80:BE103,"&lt;0")</f>
        <v>9</v>
      </c>
      <c r="BF6" s="27">
        <f t="shared" ref="BF6:BH6" si="71">AVERAGE(BF80:BF103)</f>
        <v>1.6666666666666667</v>
      </c>
      <c r="BG6" s="29">
        <f t="shared" si="71"/>
        <v>3152.75</v>
      </c>
      <c r="BH6" s="29">
        <f t="shared" si="71"/>
        <v>5276.208333333333</v>
      </c>
      <c r="BI6" s="72"/>
      <c r="BJ6" s="29">
        <f t="shared" ref="BJ6:BM6" si="72">AVERAGE(BJ80:BJ103)</f>
        <v>198045.83333333334</v>
      </c>
      <c r="BK6" s="29">
        <f t="shared" ref="BK6" si="73">AVERAGE(BK80:BK103)</f>
        <v>198985.16666666666</v>
      </c>
      <c r="BL6" s="29">
        <f>AVERAGE(BL80:BL103)</f>
        <v>199142.58333333334</v>
      </c>
      <c r="BM6" s="29">
        <f t="shared" si="72"/>
        <v>199000.04166666666</v>
      </c>
      <c r="BN6" s="29">
        <f>AVERAGE(BN80:BN103)</f>
        <v>198874.375</v>
      </c>
      <c r="BO6" s="29">
        <f t="shared" ref="BO6" si="74">AVERAGE(BO80:BO103)</f>
        <v>198872.5</v>
      </c>
      <c r="BP6" s="29">
        <f>COUNTIF(BP80:BP103,"&lt;0")</f>
        <v>13</v>
      </c>
      <c r="BQ6" s="27">
        <f t="shared" ref="BQ6:BS6" si="75">AVERAGE(BQ80:BQ103)</f>
        <v>2.1666666666666665</v>
      </c>
      <c r="BR6" s="29">
        <f t="shared" si="75"/>
        <v>2852.2916666666665</v>
      </c>
      <c r="BS6" s="29">
        <f t="shared" si="75"/>
        <v>4986.625</v>
      </c>
    </row>
    <row r="7" spans="1:71" s="29" customFormat="1" outlineLevel="1">
      <c r="B7" s="71" t="s">
        <v>53</v>
      </c>
      <c r="C7" s="29">
        <f>AVERAGE(C8:C103)</f>
        <v>179206.24878472227</v>
      </c>
      <c r="D7" s="29">
        <f>AVERAGE(D8:D103)</f>
        <v>180829.92291666672</v>
      </c>
      <c r="E7" s="29">
        <f t="shared" ref="E7:L7" si="76">AVERAGE(E8:E103)</f>
        <v>182951.12916666668</v>
      </c>
      <c r="F7" s="29">
        <f t="shared" si="76"/>
        <v>182338.625</v>
      </c>
      <c r="G7" s="29">
        <f t="shared" si="76"/>
        <v>181974.66666666663</v>
      </c>
      <c r="H7" s="29">
        <f t="shared" si="76"/>
        <v>181802.85833333328</v>
      </c>
      <c r="I7" s="82">
        <f>SUM(I3:I6)</f>
        <v>211</v>
      </c>
      <c r="J7" s="27">
        <f t="shared" si="76"/>
        <v>1.9437499999999996</v>
      </c>
      <c r="K7" s="29">
        <f t="shared" si="76"/>
        <v>3136.8208333333332</v>
      </c>
      <c r="L7" s="29">
        <f t="shared" si="76"/>
        <v>5288.9500000000016</v>
      </c>
      <c r="M7" s="38">
        <f t="shared" si="27"/>
        <v>1.1730394039804417E-2</v>
      </c>
      <c r="N7" s="38">
        <f t="shared" si="7"/>
        <v>8.3432103437247277E-3</v>
      </c>
      <c r="O7" s="38">
        <f t="shared" si="8"/>
        <v>6.3304995740525102E-3</v>
      </c>
      <c r="P7" s="38">
        <f t="shared" si="9"/>
        <v>5.3803894896030206E-3</v>
      </c>
      <c r="Q7" s="72"/>
      <c r="R7" s="29">
        <f>AVERAGE(R8:R103)</f>
        <v>205875.21052631579</v>
      </c>
      <c r="S7" s="29">
        <f>AVERAGE(S8:S103)</f>
        <v>205719.02083333334</v>
      </c>
      <c r="T7" s="29">
        <f t="shared" ref="T7:W7" si="77">AVERAGE(T8:T103)</f>
        <v>208052.88541666666</v>
      </c>
      <c r="U7" s="29">
        <f t="shared" si="77"/>
        <v>207701.79166666666</v>
      </c>
      <c r="V7" s="29">
        <f t="shared" si="77"/>
        <v>207349.82291666666</v>
      </c>
      <c r="W7" s="29">
        <f t="shared" si="77"/>
        <v>207281.29166666666</v>
      </c>
      <c r="X7" s="73">
        <f>SUM(X3:X6)</f>
        <v>32</v>
      </c>
      <c r="Y7" s="27">
        <f t="shared" ref="Y7:AA7" si="78">AVERAGE(Y8:Y103)</f>
        <v>1.7604166666666667</v>
      </c>
      <c r="Z7" s="29">
        <f t="shared" si="78"/>
        <v>3127.3333333333335</v>
      </c>
      <c r="AA7" s="29">
        <f t="shared" si="78"/>
        <v>5259.604166666667</v>
      </c>
      <c r="AB7" s="72"/>
      <c r="AC7" s="29">
        <f>AVERAGE(AC8:AC103)</f>
        <v>173138.46875</v>
      </c>
      <c r="AD7" s="29">
        <f>AVERAGE(AD8:AD103)</f>
        <v>174264.05208333334</v>
      </c>
      <c r="AE7" s="29">
        <f t="shared" ref="AE7:AH7" si="79">AVERAGE(AE8:AE103)</f>
        <v>177057.875</v>
      </c>
      <c r="AF7" s="29">
        <f t="shared" si="79"/>
        <v>176232.19791666666</v>
      </c>
      <c r="AG7" s="29">
        <f t="shared" si="79"/>
        <v>175607.45833333334</v>
      </c>
      <c r="AH7" s="29">
        <f t="shared" si="79"/>
        <v>175350.60416666666</v>
      </c>
      <c r="AI7" s="73">
        <f>SUM(AI3:AI6)</f>
        <v>33</v>
      </c>
      <c r="AJ7" s="27">
        <f t="shared" ref="AJ7:AL7" si="80">AVERAGE(AJ8:AJ103)</f>
        <v>1.78125</v>
      </c>
      <c r="AK7" s="29">
        <f t="shared" si="80"/>
        <v>3189.1666666666665</v>
      </c>
      <c r="AL7" s="29">
        <f t="shared" si="80"/>
        <v>5338.572916666667</v>
      </c>
      <c r="AM7" s="72"/>
      <c r="AN7" s="29">
        <f>AVERAGE(AN8:AN103)</f>
        <v>154851.13541666666</v>
      </c>
      <c r="AO7" s="29">
        <f>AVERAGE(AO8:AO103)</f>
        <v>157334.125</v>
      </c>
      <c r="AP7" s="29">
        <f t="shared" ref="AP7:AS7" si="81">AVERAGE(AP8:AP103)</f>
        <v>156985.32291666666</v>
      </c>
      <c r="AQ7" s="29">
        <f t="shared" si="81"/>
        <v>156557.65625</v>
      </c>
      <c r="AR7" s="29">
        <f t="shared" si="81"/>
        <v>156354.54166666666</v>
      </c>
      <c r="AS7" s="29">
        <f t="shared" si="81"/>
        <v>156283.5625</v>
      </c>
      <c r="AT7" s="73">
        <f>SUM(AT3:AT6)</f>
        <v>79</v>
      </c>
      <c r="AU7" s="27">
        <f t="shared" ref="AU7:AW7" si="82">AVERAGE(AU8:AU103)</f>
        <v>1.84375</v>
      </c>
      <c r="AV7" s="29">
        <f t="shared" si="82"/>
        <v>3161.7291666666665</v>
      </c>
      <c r="AW7" s="29">
        <f t="shared" si="82"/>
        <v>5426.114583333333</v>
      </c>
      <c r="AX7" s="72"/>
      <c r="AY7" s="29">
        <f>AVERAGE(AY8:AY103)</f>
        <v>191204.67741935485</v>
      </c>
      <c r="AZ7" s="29">
        <f>AVERAGE(AZ8:AZ103)</f>
        <v>188072.76041666666</v>
      </c>
      <c r="BA7" s="29">
        <f t="shared" ref="BA7:BD7" si="83">AVERAGE(BA8:BA103)</f>
        <v>190461.08333333334</v>
      </c>
      <c r="BB7" s="29">
        <f t="shared" si="83"/>
        <v>189911.71875</v>
      </c>
      <c r="BC7" s="29">
        <f t="shared" si="83"/>
        <v>189537.77083333334</v>
      </c>
      <c r="BD7" s="29">
        <f t="shared" si="83"/>
        <v>189386.07291666666</v>
      </c>
      <c r="BE7" s="73">
        <f>SUM(BE3:BE6)</f>
        <v>34</v>
      </c>
      <c r="BF7" s="27">
        <f t="shared" ref="BF7:BH7" si="84">AVERAGE(BF8:BF103)</f>
        <v>2.0729166666666665</v>
      </c>
      <c r="BG7" s="29">
        <f t="shared" si="84"/>
        <v>3157.5625</v>
      </c>
      <c r="BH7" s="29">
        <f t="shared" si="84"/>
        <v>5278.302083333333</v>
      </c>
      <c r="BI7" s="72"/>
      <c r="BJ7" s="29">
        <f>AVERAGE(BJ8:BJ103)</f>
        <v>176994.38541666666</v>
      </c>
      <c r="BK7" s="29">
        <f>AVERAGE(BK8:BK103)</f>
        <v>178759.65625</v>
      </c>
      <c r="BL7" s="29">
        <f t="shared" ref="BL7:BO7" si="85">AVERAGE(BL8:BL103)</f>
        <v>182198.47916666666</v>
      </c>
      <c r="BM7" s="29">
        <f t="shared" si="85"/>
        <v>181289.76041666666</v>
      </c>
      <c r="BN7" s="29">
        <f t="shared" si="85"/>
        <v>181023.73958333334</v>
      </c>
      <c r="BO7" s="29">
        <f t="shared" si="85"/>
        <v>180712.76041666666</v>
      </c>
      <c r="BP7" s="73">
        <f>SUM(BP3:BP6)</f>
        <v>33</v>
      </c>
      <c r="BQ7" s="27">
        <f t="shared" ref="BQ7:BS7" si="86">AVERAGE(BQ8:BQ103)</f>
        <v>2.2604166666666665</v>
      </c>
      <c r="BR7" s="29">
        <f t="shared" si="86"/>
        <v>3048.3125</v>
      </c>
      <c r="BS7" s="29">
        <f t="shared" si="86"/>
        <v>5142.15625</v>
      </c>
    </row>
    <row r="8" spans="1:71">
      <c r="A8" s="23">
        <f>COUNTIF(X8,"&lt;0")+COUNTIF(AI8,"&lt;0")+COUNTIF(AT8,"&lt;0")+COUNTIF(BE8,"&lt;0")+COUNTIF(BP8,"&lt;0")</f>
        <v>0</v>
      </c>
      <c r="B8" s="36">
        <v>1</v>
      </c>
      <c r="C8" s="63">
        <f t="shared" ref="C8:H8" si="87">AVERAGE(R8,AC8,AN8,AY8,BJ8)</f>
        <v>35690.400000000001</v>
      </c>
      <c r="D8" s="63">
        <f t="shared" si="87"/>
        <v>35786.199999999997</v>
      </c>
      <c r="E8" s="63">
        <f t="shared" si="87"/>
        <v>36603.599999999999</v>
      </c>
      <c r="F8" s="63">
        <f t="shared" si="87"/>
        <v>36218.6</v>
      </c>
      <c r="G8" s="63">
        <f t="shared" si="87"/>
        <v>36218.199999999997</v>
      </c>
      <c r="H8" s="63">
        <f t="shared" si="87"/>
        <v>36218.199999999997</v>
      </c>
      <c r="I8" s="37">
        <f t="shared" ref="I8:I39" si="88">H8-C8</f>
        <v>527.79999999999563</v>
      </c>
      <c r="J8" s="63">
        <f t="shared" ref="J8:J39" si="89">AVERAGE(Y8,AJ8,AU8,BF8,BQ8)</f>
        <v>1.2</v>
      </c>
      <c r="K8" s="63">
        <f t="shared" ref="K8:K39" si="90">AVERAGE(Z8,AK8,AV8,BG8,BR8)</f>
        <v>3834.8</v>
      </c>
      <c r="L8" s="63">
        <f t="shared" ref="L8:L39" si="91">AVERAGE(AA8,AL8,AW8,BH8,BS8)</f>
        <v>5919.6</v>
      </c>
      <c r="M8" s="38">
        <f>(E8-$D8)/$D8</f>
        <v>2.2841206945694192E-2</v>
      </c>
      <c r="N8" s="38">
        <f t="shared" ref="N8:P23" si="92">(F8-$D8)/$D8</f>
        <v>1.2082869933102746E-2</v>
      </c>
      <c r="O8" s="38">
        <f t="shared" si="92"/>
        <v>1.2071692440102611E-2</v>
      </c>
      <c r="P8" s="38">
        <f t="shared" si="92"/>
        <v>1.2071692440102611E-2</v>
      </c>
      <c r="Q8" s="24">
        <v>1.1000000000000001</v>
      </c>
      <c r="R8" s="23">
        <v>40390</v>
      </c>
      <c r="S8" s="23">
        <v>40441</v>
      </c>
      <c r="T8" s="23">
        <v>40791</v>
      </c>
      <c r="U8" s="30">
        <v>40548</v>
      </c>
      <c r="V8" s="30">
        <v>40548</v>
      </c>
      <c r="W8" s="30">
        <v>40548</v>
      </c>
      <c r="X8" s="23">
        <f>W8-S8</f>
        <v>107</v>
      </c>
      <c r="Y8" s="30">
        <v>1</v>
      </c>
      <c r="Z8" s="23">
        <v>4019</v>
      </c>
      <c r="AA8" s="23">
        <v>5734</v>
      </c>
      <c r="AB8" s="24">
        <v>1.2</v>
      </c>
      <c r="AC8" s="23">
        <v>35183</v>
      </c>
      <c r="AD8" s="23">
        <v>35221</v>
      </c>
      <c r="AE8" s="23">
        <v>36477</v>
      </c>
      <c r="AF8" s="23">
        <v>35747</v>
      </c>
      <c r="AG8" s="23">
        <v>35747</v>
      </c>
      <c r="AH8" s="23">
        <v>35747</v>
      </c>
      <c r="AI8" s="23">
        <f>AH8-AD8</f>
        <v>526</v>
      </c>
      <c r="AJ8" s="30">
        <v>2</v>
      </c>
      <c r="AK8" s="23">
        <v>3411</v>
      </c>
      <c r="AL8" s="23">
        <v>5703</v>
      </c>
      <c r="AM8" s="24">
        <v>1.3</v>
      </c>
      <c r="AN8" s="23">
        <v>31095</v>
      </c>
      <c r="AO8" s="23">
        <v>31095</v>
      </c>
      <c r="AP8" s="23">
        <v>31547</v>
      </c>
      <c r="AQ8" s="23">
        <v>31380</v>
      </c>
      <c r="AR8" s="23">
        <v>31380</v>
      </c>
      <c r="AS8" s="23">
        <v>31380</v>
      </c>
      <c r="AT8" s="23">
        <f>AS8-AO8</f>
        <v>285</v>
      </c>
      <c r="AU8" s="30">
        <v>1</v>
      </c>
      <c r="AV8" s="23">
        <v>3712</v>
      </c>
      <c r="AW8" s="23">
        <v>6635</v>
      </c>
      <c r="AX8" s="24">
        <v>1.4</v>
      </c>
      <c r="AY8" s="23">
        <v>36970</v>
      </c>
      <c r="AZ8" s="23">
        <v>37096</v>
      </c>
      <c r="BA8" s="23">
        <v>37839</v>
      </c>
      <c r="BB8" s="30">
        <v>37463</v>
      </c>
      <c r="BC8" s="30">
        <v>37463</v>
      </c>
      <c r="BD8" s="30">
        <v>37463</v>
      </c>
      <c r="BE8" s="23">
        <f>BD8-AZ8</f>
        <v>367</v>
      </c>
      <c r="BF8" s="30">
        <v>1</v>
      </c>
      <c r="BG8" s="23">
        <v>3744</v>
      </c>
      <c r="BH8" s="23">
        <v>5928</v>
      </c>
      <c r="BI8" s="24">
        <v>1.5</v>
      </c>
      <c r="BJ8" s="23">
        <v>34814</v>
      </c>
      <c r="BK8" s="23">
        <v>35078</v>
      </c>
      <c r="BL8" s="23">
        <v>36364</v>
      </c>
      <c r="BM8" s="30">
        <v>35955</v>
      </c>
      <c r="BN8" s="30">
        <v>35953</v>
      </c>
      <c r="BO8" s="30">
        <v>35953</v>
      </c>
      <c r="BP8" s="23">
        <f>BO8-BK8</f>
        <v>875</v>
      </c>
      <c r="BQ8" s="30">
        <v>1</v>
      </c>
      <c r="BR8" s="23">
        <v>4288</v>
      </c>
      <c r="BS8" s="23">
        <v>5598</v>
      </c>
    </row>
    <row r="9" spans="1:71">
      <c r="A9" s="23">
        <f t="shared" ref="A9:A72" si="93">COUNTIF(X9,"&lt;0")+COUNTIF(AI9,"&lt;0")+COUNTIF(AT9,"&lt;0")+COUNTIF(BE9,"&lt;0")+COUNTIF(BP9,"&lt;0")</f>
        <v>0</v>
      </c>
      <c r="B9" s="36">
        <v>2</v>
      </c>
      <c r="C9" s="63">
        <f t="shared" ref="C9:C72" si="94">AVERAGE(R9,AC9,AN9,AY9,BJ9)</f>
        <v>35929.4</v>
      </c>
      <c r="D9" s="63">
        <f t="shared" ref="D9:D72" si="95">AVERAGE(S9,AD9,AO9,AZ9,BK9)</f>
        <v>36044.6</v>
      </c>
      <c r="E9" s="63">
        <f t="shared" ref="E9:E40" si="96">AVERAGE(T9,AE9,AP9,BA9,BL9)</f>
        <v>36497.800000000003</v>
      </c>
      <c r="F9" s="63">
        <f t="shared" ref="F9:F40" si="97">AVERAGE(U9,AF9,AQ9,BB9,BM9)</f>
        <v>36411.199999999997</v>
      </c>
      <c r="G9" s="63">
        <f t="shared" ref="G9:G40" si="98">AVERAGE(V9,AG9,AR9,BC9,BN9)</f>
        <v>36244.800000000003</v>
      </c>
      <c r="H9" s="63">
        <f t="shared" ref="H9:H40" si="99">AVERAGE(W9,AH9,AS9,BD9,BO9)</f>
        <v>36244.800000000003</v>
      </c>
      <c r="I9" s="37">
        <f t="shared" si="88"/>
        <v>315.40000000000146</v>
      </c>
      <c r="J9" s="63">
        <f t="shared" si="89"/>
        <v>2</v>
      </c>
      <c r="K9" s="63">
        <f t="shared" si="90"/>
        <v>3576</v>
      </c>
      <c r="L9" s="63">
        <f t="shared" si="91"/>
        <v>5861.4</v>
      </c>
      <c r="M9" s="38">
        <f t="shared" ref="M9:M72" si="100">(E9-$D9)/$D9</f>
        <v>1.257331195241463E-2</v>
      </c>
      <c r="N9" s="38">
        <f t="shared" si="92"/>
        <v>1.0170732925320258E-2</v>
      </c>
      <c r="O9" s="38">
        <f t="shared" si="92"/>
        <v>5.5542300372317735E-3</v>
      </c>
      <c r="P9" s="38">
        <f t="shared" si="92"/>
        <v>5.5542300372317735E-3</v>
      </c>
      <c r="Q9" s="24">
        <v>2.1</v>
      </c>
      <c r="R9" s="23">
        <v>40590</v>
      </c>
      <c r="S9" s="23">
        <v>40590</v>
      </c>
      <c r="T9" s="23">
        <v>40678</v>
      </c>
      <c r="U9" s="30">
        <v>40637</v>
      </c>
      <c r="V9" s="30">
        <v>40637</v>
      </c>
      <c r="W9" s="30">
        <v>40637</v>
      </c>
      <c r="X9" s="23">
        <f t="shared" ref="X9:X72" si="101">W9-S9</f>
        <v>47</v>
      </c>
      <c r="Y9" s="30">
        <v>1</v>
      </c>
      <c r="Z9" s="23">
        <v>3703</v>
      </c>
      <c r="AA9" s="23">
        <v>6669</v>
      </c>
      <c r="AB9" s="24">
        <v>2.2000000000000002</v>
      </c>
      <c r="AC9" s="23">
        <v>35428</v>
      </c>
      <c r="AD9" s="23">
        <v>35552</v>
      </c>
      <c r="AE9" s="23">
        <v>36279</v>
      </c>
      <c r="AF9" s="23">
        <v>36165</v>
      </c>
      <c r="AG9" s="23">
        <v>35935</v>
      </c>
      <c r="AH9" s="23">
        <v>35935</v>
      </c>
      <c r="AI9" s="23">
        <f t="shared" ref="AI9:AI72" si="102">AH9-AD9</f>
        <v>383</v>
      </c>
      <c r="AJ9" s="30">
        <v>2</v>
      </c>
      <c r="AK9" s="23">
        <v>3303</v>
      </c>
      <c r="AL9" s="23">
        <v>5604</v>
      </c>
      <c r="AM9" s="24">
        <v>2.2999999999999998</v>
      </c>
      <c r="AN9" s="23">
        <v>31296</v>
      </c>
      <c r="AO9" s="23">
        <v>31315</v>
      </c>
      <c r="AP9" s="23">
        <v>31614</v>
      </c>
      <c r="AQ9" s="23">
        <v>31557</v>
      </c>
      <c r="AR9" s="23">
        <v>31526</v>
      </c>
      <c r="AS9" s="23">
        <v>31526</v>
      </c>
      <c r="AT9" s="23">
        <f t="shared" ref="AT9:AT72" si="103">AS9-AO9</f>
        <v>211</v>
      </c>
      <c r="AU9" s="30">
        <v>2</v>
      </c>
      <c r="AV9" s="23">
        <v>3450</v>
      </c>
      <c r="AW9" s="23">
        <v>5472</v>
      </c>
      <c r="AX9" s="24">
        <v>2.4</v>
      </c>
      <c r="AY9" s="23">
        <v>37174</v>
      </c>
      <c r="AZ9" s="23">
        <v>37174</v>
      </c>
      <c r="BA9" s="23">
        <v>37900</v>
      </c>
      <c r="BB9" s="30">
        <v>37766</v>
      </c>
      <c r="BC9" s="30">
        <v>37444</v>
      </c>
      <c r="BD9" s="30">
        <v>37444</v>
      </c>
      <c r="BE9" s="23">
        <f t="shared" ref="BE9:BE72" si="104">BD9-AZ9</f>
        <v>270</v>
      </c>
      <c r="BF9" s="30">
        <v>3</v>
      </c>
      <c r="BG9" s="23">
        <v>3695</v>
      </c>
      <c r="BH9" s="23">
        <v>5891</v>
      </c>
      <c r="BI9" s="24">
        <v>2.5</v>
      </c>
      <c r="BJ9" s="23">
        <v>35159</v>
      </c>
      <c r="BK9" s="23">
        <v>35592</v>
      </c>
      <c r="BL9" s="23">
        <v>36018</v>
      </c>
      <c r="BM9" s="30">
        <v>35931</v>
      </c>
      <c r="BN9" s="30">
        <v>35682</v>
      </c>
      <c r="BO9" s="30">
        <v>35682</v>
      </c>
      <c r="BP9" s="23">
        <f t="shared" ref="BP9:BP72" si="105">BO9-BK9</f>
        <v>90</v>
      </c>
      <c r="BQ9" s="30">
        <v>2</v>
      </c>
      <c r="BR9" s="23">
        <v>3729</v>
      </c>
      <c r="BS9" s="23">
        <v>5671</v>
      </c>
    </row>
    <row r="10" spans="1:71">
      <c r="A10" s="23">
        <f t="shared" si="93"/>
        <v>1</v>
      </c>
      <c r="B10" s="36">
        <v>3</v>
      </c>
      <c r="C10" s="63">
        <f t="shared" si="94"/>
        <v>36387.4</v>
      </c>
      <c r="D10" s="63">
        <f t="shared" si="95"/>
        <v>36604.199999999997</v>
      </c>
      <c r="E10" s="63">
        <f t="shared" si="96"/>
        <v>37116.199999999997</v>
      </c>
      <c r="F10" s="63">
        <f t="shared" si="97"/>
        <v>36971.4</v>
      </c>
      <c r="G10" s="63">
        <f t="shared" si="98"/>
        <v>36816</v>
      </c>
      <c r="H10" s="63">
        <f t="shared" si="99"/>
        <v>36795.4</v>
      </c>
      <c r="I10" s="37">
        <f t="shared" si="88"/>
        <v>408</v>
      </c>
      <c r="J10" s="63">
        <f t="shared" si="89"/>
        <v>2.4</v>
      </c>
      <c r="K10" s="63">
        <f t="shared" si="90"/>
        <v>3253.4</v>
      </c>
      <c r="L10" s="63">
        <f t="shared" si="91"/>
        <v>5307</v>
      </c>
      <c r="M10" s="38">
        <f t="shared" si="100"/>
        <v>1.3987465919211458E-2</v>
      </c>
      <c r="N10" s="38">
        <f t="shared" si="92"/>
        <v>1.0031635713934587E-2</v>
      </c>
      <c r="O10" s="38">
        <f t="shared" si="92"/>
        <v>5.7862212532988821E-3</v>
      </c>
      <c r="P10" s="38">
        <f t="shared" si="92"/>
        <v>5.2234443042056483E-3</v>
      </c>
      <c r="Q10" s="24">
        <v>3.1</v>
      </c>
      <c r="R10" s="23">
        <v>41278</v>
      </c>
      <c r="S10" s="23">
        <v>41644</v>
      </c>
      <c r="T10" s="23">
        <v>42074</v>
      </c>
      <c r="U10" s="30">
        <v>41874</v>
      </c>
      <c r="V10" s="30">
        <v>41589</v>
      </c>
      <c r="W10" s="30">
        <v>41589</v>
      </c>
      <c r="X10" s="23">
        <f t="shared" si="101"/>
        <v>-55</v>
      </c>
      <c r="Y10" s="30">
        <v>2</v>
      </c>
      <c r="Z10" s="23">
        <v>3400</v>
      </c>
      <c r="AA10" s="23">
        <v>5320</v>
      </c>
      <c r="AB10" s="24">
        <v>3.2</v>
      </c>
      <c r="AC10" s="23">
        <v>35691</v>
      </c>
      <c r="AD10" s="23">
        <v>35922</v>
      </c>
      <c r="AE10" s="23">
        <v>36551</v>
      </c>
      <c r="AF10" s="23">
        <v>36225</v>
      </c>
      <c r="AG10" s="23">
        <v>36176</v>
      </c>
      <c r="AH10" s="23">
        <v>36176</v>
      </c>
      <c r="AI10" s="23">
        <f t="shared" si="102"/>
        <v>254</v>
      </c>
      <c r="AJ10" s="30">
        <v>2</v>
      </c>
      <c r="AK10" s="23">
        <v>3157</v>
      </c>
      <c r="AL10" s="23">
        <v>5395</v>
      </c>
      <c r="AM10" s="24">
        <v>3.3</v>
      </c>
      <c r="AN10" s="23">
        <v>31441</v>
      </c>
      <c r="AO10" s="23">
        <v>31506</v>
      </c>
      <c r="AP10" s="23">
        <v>32009</v>
      </c>
      <c r="AQ10" s="23">
        <v>31846</v>
      </c>
      <c r="AR10" s="23">
        <v>31639</v>
      </c>
      <c r="AS10" s="23">
        <v>31639</v>
      </c>
      <c r="AT10" s="23">
        <f t="shared" si="103"/>
        <v>133</v>
      </c>
      <c r="AU10" s="30">
        <v>2</v>
      </c>
      <c r="AV10" s="23">
        <v>3315</v>
      </c>
      <c r="AW10" s="23">
        <v>5546</v>
      </c>
      <c r="AX10" s="24">
        <v>3.4</v>
      </c>
      <c r="AY10" s="23">
        <v>37721</v>
      </c>
      <c r="AZ10" s="23">
        <v>38070</v>
      </c>
      <c r="BA10" s="23">
        <v>38434</v>
      </c>
      <c r="BB10" s="30">
        <v>38434</v>
      </c>
      <c r="BC10" s="30">
        <v>38402</v>
      </c>
      <c r="BD10" s="30">
        <v>38299</v>
      </c>
      <c r="BE10" s="23">
        <f t="shared" si="104"/>
        <v>229</v>
      </c>
      <c r="BF10" s="30">
        <v>3</v>
      </c>
      <c r="BG10" s="23">
        <v>3100</v>
      </c>
      <c r="BH10" s="23">
        <v>5268</v>
      </c>
      <c r="BI10" s="24">
        <v>3.5</v>
      </c>
      <c r="BJ10" s="23">
        <v>35806</v>
      </c>
      <c r="BK10" s="23">
        <v>35879</v>
      </c>
      <c r="BL10" s="23">
        <v>36513</v>
      </c>
      <c r="BM10" s="30">
        <v>36478</v>
      </c>
      <c r="BN10" s="30">
        <v>36274</v>
      </c>
      <c r="BO10" s="30">
        <v>36274</v>
      </c>
      <c r="BP10" s="23">
        <f t="shared" si="105"/>
        <v>395</v>
      </c>
      <c r="BQ10" s="30">
        <v>3</v>
      </c>
      <c r="BR10" s="23">
        <v>3295</v>
      </c>
      <c r="BS10" s="23">
        <v>5006</v>
      </c>
    </row>
    <row r="11" spans="1:71">
      <c r="A11" s="23">
        <f t="shared" si="93"/>
        <v>3</v>
      </c>
      <c r="B11" s="36">
        <v>4</v>
      </c>
      <c r="C11" s="63">
        <f t="shared" si="94"/>
        <v>72401.8</v>
      </c>
      <c r="D11" s="63">
        <f t="shared" si="95"/>
        <v>73212.2</v>
      </c>
      <c r="E11" s="63">
        <f t="shared" si="96"/>
        <v>73189.8</v>
      </c>
      <c r="F11" s="63">
        <f t="shared" si="97"/>
        <v>73071</v>
      </c>
      <c r="G11" s="63">
        <f t="shared" si="98"/>
        <v>72936.800000000003</v>
      </c>
      <c r="H11" s="63">
        <f t="shared" si="99"/>
        <v>72936.800000000003</v>
      </c>
      <c r="I11" s="37">
        <f t="shared" si="88"/>
        <v>535</v>
      </c>
      <c r="J11" s="63">
        <f t="shared" si="89"/>
        <v>1.4</v>
      </c>
      <c r="K11" s="63">
        <f t="shared" si="90"/>
        <v>3564.4</v>
      </c>
      <c r="L11" s="63">
        <f t="shared" si="91"/>
        <v>5934.4</v>
      </c>
      <c r="M11" s="38">
        <f t="shared" si="100"/>
        <v>-3.0595993563906261E-4</v>
      </c>
      <c r="N11" s="38">
        <f t="shared" si="92"/>
        <v>-1.9286403085824098E-3</v>
      </c>
      <c r="O11" s="38">
        <f t="shared" si="92"/>
        <v>-3.7616681372775874E-3</v>
      </c>
      <c r="P11" s="38">
        <f t="shared" si="92"/>
        <v>-3.7616681372775874E-3</v>
      </c>
      <c r="Q11" s="24">
        <v>4.0999999999999996</v>
      </c>
      <c r="R11" s="23">
        <v>82787</v>
      </c>
      <c r="S11" s="23">
        <v>83095</v>
      </c>
      <c r="T11" s="23">
        <v>83235</v>
      </c>
      <c r="U11" s="30">
        <v>82946</v>
      </c>
      <c r="V11" s="30">
        <v>82903</v>
      </c>
      <c r="W11" s="30">
        <v>82903</v>
      </c>
      <c r="X11" s="23">
        <f t="shared" si="101"/>
        <v>-192</v>
      </c>
      <c r="Y11" s="30">
        <v>2</v>
      </c>
      <c r="Z11" s="23">
        <v>3836</v>
      </c>
      <c r="AA11" s="23">
        <v>6095</v>
      </c>
      <c r="AB11" s="24">
        <v>4.2</v>
      </c>
      <c r="AC11" s="23">
        <v>70049</v>
      </c>
      <c r="AD11" s="23">
        <v>70671</v>
      </c>
      <c r="AE11" s="23">
        <v>70876</v>
      </c>
      <c r="AF11" s="23">
        <v>70712</v>
      </c>
      <c r="AG11" s="23">
        <v>70712</v>
      </c>
      <c r="AH11" s="23">
        <v>70712</v>
      </c>
      <c r="AI11" s="23">
        <f t="shared" si="102"/>
        <v>41</v>
      </c>
      <c r="AJ11" s="30">
        <v>1</v>
      </c>
      <c r="AK11" s="23">
        <v>3325</v>
      </c>
      <c r="AL11" s="23">
        <v>5587</v>
      </c>
      <c r="AM11" s="24">
        <v>4.3</v>
      </c>
      <c r="AN11" s="23">
        <v>63090</v>
      </c>
      <c r="AO11" s="23">
        <v>64616</v>
      </c>
      <c r="AP11" s="23">
        <v>63287</v>
      </c>
      <c r="AQ11" s="23">
        <v>63287</v>
      </c>
      <c r="AR11" s="23">
        <v>63287</v>
      </c>
      <c r="AS11" s="23">
        <v>63287</v>
      </c>
      <c r="AT11" s="23">
        <f t="shared" si="103"/>
        <v>-1329</v>
      </c>
      <c r="AU11" s="30">
        <v>1</v>
      </c>
      <c r="AV11" s="23">
        <v>3378</v>
      </c>
      <c r="AW11" s="23">
        <v>6254</v>
      </c>
      <c r="AX11" s="24">
        <v>4.4000000000000004</v>
      </c>
      <c r="AY11" s="23">
        <v>75284</v>
      </c>
      <c r="AZ11" s="23">
        <v>75826</v>
      </c>
      <c r="BA11" s="23">
        <v>76075</v>
      </c>
      <c r="BB11" s="30">
        <v>76051</v>
      </c>
      <c r="BC11" s="30">
        <v>76051</v>
      </c>
      <c r="BD11" s="30">
        <v>76051</v>
      </c>
      <c r="BE11" s="23">
        <f t="shared" si="104"/>
        <v>225</v>
      </c>
      <c r="BF11" s="30">
        <v>2</v>
      </c>
      <c r="BG11" s="23">
        <v>3967</v>
      </c>
      <c r="BH11" s="23">
        <v>6335</v>
      </c>
      <c r="BI11" s="24">
        <v>4.5</v>
      </c>
      <c r="BJ11" s="23">
        <v>70799</v>
      </c>
      <c r="BK11" s="23">
        <v>71853</v>
      </c>
      <c r="BL11" s="23">
        <v>72476</v>
      </c>
      <c r="BM11" s="30">
        <v>72359</v>
      </c>
      <c r="BN11" s="30">
        <v>71731</v>
      </c>
      <c r="BO11" s="30">
        <v>71731</v>
      </c>
      <c r="BP11" s="23">
        <f t="shared" si="105"/>
        <v>-122</v>
      </c>
      <c r="BQ11" s="30">
        <v>1</v>
      </c>
      <c r="BR11" s="23">
        <v>3316</v>
      </c>
      <c r="BS11" s="23">
        <v>5401</v>
      </c>
    </row>
    <row r="12" spans="1:71">
      <c r="A12" s="23">
        <f t="shared" si="93"/>
        <v>5</v>
      </c>
      <c r="B12" s="36">
        <v>5</v>
      </c>
      <c r="C12" s="63">
        <f t="shared" si="94"/>
        <v>72675.199999999997</v>
      </c>
      <c r="D12" s="63">
        <f t="shared" si="95"/>
        <v>73810</v>
      </c>
      <c r="E12" s="63">
        <f t="shared" si="96"/>
        <v>73593</v>
      </c>
      <c r="F12" s="63">
        <f t="shared" si="97"/>
        <v>73342.600000000006</v>
      </c>
      <c r="G12" s="63">
        <f t="shared" si="98"/>
        <v>73250.399999999994</v>
      </c>
      <c r="H12" s="63">
        <f t="shared" si="99"/>
        <v>73250.399999999994</v>
      </c>
      <c r="I12" s="37">
        <f t="shared" si="88"/>
        <v>575.19999999999709</v>
      </c>
      <c r="J12" s="63">
        <f t="shared" si="89"/>
        <v>1.6</v>
      </c>
      <c r="K12" s="63">
        <f t="shared" si="90"/>
        <v>3356.8</v>
      </c>
      <c r="L12" s="63">
        <f t="shared" si="91"/>
        <v>5633.2</v>
      </c>
      <c r="M12" s="38">
        <f t="shared" si="100"/>
        <v>-2.9399810323804364E-3</v>
      </c>
      <c r="N12" s="38">
        <f t="shared" si="92"/>
        <v>-6.3324752743529897E-3</v>
      </c>
      <c r="O12" s="38">
        <f t="shared" si="92"/>
        <v>-7.5816285056226236E-3</v>
      </c>
      <c r="P12" s="38">
        <f t="shared" si="92"/>
        <v>-7.5816285056226236E-3</v>
      </c>
      <c r="Q12" s="24">
        <v>5.0999999999999996</v>
      </c>
      <c r="R12" s="23">
        <v>83332</v>
      </c>
      <c r="S12" s="23">
        <v>84489</v>
      </c>
      <c r="T12" s="23">
        <v>84171</v>
      </c>
      <c r="U12" s="30">
        <v>84171</v>
      </c>
      <c r="V12" s="30">
        <v>84171</v>
      </c>
      <c r="W12" s="30">
        <v>84171</v>
      </c>
      <c r="X12" s="23">
        <f t="shared" si="101"/>
        <v>-318</v>
      </c>
      <c r="Y12" s="30">
        <v>2</v>
      </c>
      <c r="Z12" s="23">
        <v>3445</v>
      </c>
      <c r="AA12" s="23">
        <v>5935</v>
      </c>
      <c r="AB12" s="24">
        <v>5.2</v>
      </c>
      <c r="AC12" s="23">
        <v>70214</v>
      </c>
      <c r="AD12" s="23">
        <v>71352</v>
      </c>
      <c r="AE12" s="23">
        <v>70868</v>
      </c>
      <c r="AF12" s="23">
        <v>70607</v>
      </c>
      <c r="AG12" s="23">
        <v>70607</v>
      </c>
      <c r="AH12" s="23">
        <v>70607</v>
      </c>
      <c r="AI12" s="23">
        <f t="shared" si="102"/>
        <v>-745</v>
      </c>
      <c r="AJ12" s="30">
        <v>1</v>
      </c>
      <c r="AK12" s="23">
        <v>3037</v>
      </c>
      <c r="AL12" s="23">
        <v>4710</v>
      </c>
      <c r="AM12" s="24">
        <v>5.3</v>
      </c>
      <c r="AN12" s="23">
        <v>63118</v>
      </c>
      <c r="AO12" s="23">
        <v>64471</v>
      </c>
      <c r="AP12" s="23">
        <v>63576</v>
      </c>
      <c r="AQ12" s="23">
        <v>63251</v>
      </c>
      <c r="AR12" s="23">
        <v>63251</v>
      </c>
      <c r="AS12" s="23">
        <v>63251</v>
      </c>
      <c r="AT12" s="23">
        <f t="shared" si="103"/>
        <v>-1220</v>
      </c>
      <c r="AU12" s="30">
        <v>1</v>
      </c>
      <c r="AV12" s="23">
        <v>3718</v>
      </c>
      <c r="AW12" s="23">
        <v>6299</v>
      </c>
      <c r="AX12" s="24">
        <v>5.4</v>
      </c>
      <c r="AY12" s="23">
        <v>75556</v>
      </c>
      <c r="AZ12" s="23">
        <v>76326</v>
      </c>
      <c r="BA12" s="23">
        <v>76411</v>
      </c>
      <c r="BB12" s="30">
        <v>76411</v>
      </c>
      <c r="BC12" s="30">
        <v>76189</v>
      </c>
      <c r="BD12" s="30">
        <v>76189</v>
      </c>
      <c r="BE12" s="23">
        <f t="shared" si="104"/>
        <v>-137</v>
      </c>
      <c r="BF12" s="30">
        <v>2</v>
      </c>
      <c r="BG12" s="23">
        <v>3343</v>
      </c>
      <c r="BH12" s="23">
        <v>5923</v>
      </c>
      <c r="BI12" s="24">
        <v>5.5</v>
      </c>
      <c r="BJ12" s="23">
        <v>71156</v>
      </c>
      <c r="BK12" s="23">
        <v>72412</v>
      </c>
      <c r="BL12" s="23">
        <v>72939</v>
      </c>
      <c r="BM12" s="30">
        <v>72273</v>
      </c>
      <c r="BN12" s="30">
        <v>72034</v>
      </c>
      <c r="BO12" s="30">
        <v>72034</v>
      </c>
      <c r="BP12" s="23">
        <f t="shared" si="105"/>
        <v>-378</v>
      </c>
      <c r="BQ12" s="30">
        <v>2</v>
      </c>
      <c r="BR12" s="23">
        <v>3241</v>
      </c>
      <c r="BS12" s="23">
        <v>5299</v>
      </c>
    </row>
    <row r="13" spans="1:71">
      <c r="A13" s="23">
        <f t="shared" si="93"/>
        <v>5</v>
      </c>
      <c r="B13" s="36">
        <v>6</v>
      </c>
      <c r="C13" s="63">
        <f t="shared" si="94"/>
        <v>73341.600000000006</v>
      </c>
      <c r="D13" s="63">
        <f t="shared" si="95"/>
        <v>74557.600000000006</v>
      </c>
      <c r="E13" s="63">
        <f t="shared" si="96"/>
        <v>74160.800000000003</v>
      </c>
      <c r="F13" s="63">
        <f t="shared" si="97"/>
        <v>73954.399999999994</v>
      </c>
      <c r="G13" s="63">
        <f t="shared" si="98"/>
        <v>73911.8</v>
      </c>
      <c r="H13" s="63">
        <f t="shared" si="99"/>
        <v>73911.8</v>
      </c>
      <c r="I13" s="37">
        <f t="shared" si="88"/>
        <v>570.19999999999709</v>
      </c>
      <c r="J13" s="63">
        <f t="shared" si="89"/>
        <v>1.2</v>
      </c>
      <c r="K13" s="63">
        <f t="shared" si="90"/>
        <v>2924.2</v>
      </c>
      <c r="L13" s="63">
        <f t="shared" si="91"/>
        <v>4910.3999999999996</v>
      </c>
      <c r="M13" s="38">
        <f t="shared" si="100"/>
        <v>-5.3220597229524944E-3</v>
      </c>
      <c r="N13" s="38">
        <f t="shared" si="92"/>
        <v>-8.0903891756173973E-3</v>
      </c>
      <c r="O13" s="38">
        <f t="shared" si="92"/>
        <v>-8.6617594986963479E-3</v>
      </c>
      <c r="P13" s="38">
        <f t="shared" si="92"/>
        <v>-8.6617594986963479E-3</v>
      </c>
      <c r="Q13" s="24">
        <v>6.1</v>
      </c>
      <c r="R13" s="23">
        <v>83954</v>
      </c>
      <c r="S13" s="23">
        <v>85182</v>
      </c>
      <c r="T13" s="23">
        <v>84929</v>
      </c>
      <c r="U13" s="30">
        <v>84543</v>
      </c>
      <c r="V13" s="30">
        <v>84543</v>
      </c>
      <c r="W13" s="30">
        <v>84543</v>
      </c>
      <c r="X13" s="23">
        <f t="shared" si="101"/>
        <v>-639</v>
      </c>
      <c r="Y13" s="30">
        <v>2</v>
      </c>
      <c r="Z13" s="23">
        <v>3035</v>
      </c>
      <c r="AA13" s="23">
        <v>4979</v>
      </c>
      <c r="AB13" s="24">
        <v>6.2</v>
      </c>
      <c r="AC13" s="23">
        <v>70789</v>
      </c>
      <c r="AD13" s="23">
        <v>71964</v>
      </c>
      <c r="AE13" s="23">
        <v>71557</v>
      </c>
      <c r="AF13" s="23">
        <v>71218</v>
      </c>
      <c r="AG13" s="23">
        <v>71164</v>
      </c>
      <c r="AH13" s="23">
        <v>71164</v>
      </c>
      <c r="AI13" s="23">
        <f t="shared" si="102"/>
        <v>-800</v>
      </c>
      <c r="AJ13" s="30">
        <v>1</v>
      </c>
      <c r="AK13" s="23">
        <v>3125</v>
      </c>
      <c r="AL13" s="23">
        <v>4771</v>
      </c>
      <c r="AM13" s="24">
        <v>6.3</v>
      </c>
      <c r="AN13" s="23">
        <v>63386</v>
      </c>
      <c r="AO13" s="23">
        <v>65189</v>
      </c>
      <c r="AP13" s="23">
        <v>64160</v>
      </c>
      <c r="AQ13" s="23">
        <v>64024</v>
      </c>
      <c r="AR13" s="23">
        <v>63865</v>
      </c>
      <c r="AS13" s="23">
        <v>63865</v>
      </c>
      <c r="AT13" s="23">
        <f t="shared" si="103"/>
        <v>-1324</v>
      </c>
      <c r="AU13" s="30">
        <v>1</v>
      </c>
      <c r="AV13" s="23">
        <v>2477</v>
      </c>
      <c r="AW13" s="23">
        <v>4645</v>
      </c>
      <c r="AX13" s="24">
        <v>6.4</v>
      </c>
      <c r="AY13" s="23">
        <v>76346</v>
      </c>
      <c r="AZ13" s="23">
        <v>77168</v>
      </c>
      <c r="BA13" s="23">
        <v>77076</v>
      </c>
      <c r="BB13" s="30">
        <v>76971</v>
      </c>
      <c r="BC13" s="30">
        <v>76971</v>
      </c>
      <c r="BD13" s="30">
        <v>76971</v>
      </c>
      <c r="BE13" s="23">
        <f t="shared" si="104"/>
        <v>-197</v>
      </c>
      <c r="BF13" s="30">
        <v>1</v>
      </c>
      <c r="BG13" s="23">
        <v>3047</v>
      </c>
      <c r="BH13" s="23">
        <v>5069</v>
      </c>
      <c r="BI13" s="24">
        <v>6.5</v>
      </c>
      <c r="BJ13" s="23">
        <v>72233</v>
      </c>
      <c r="BK13" s="23">
        <v>73285</v>
      </c>
      <c r="BL13" s="23">
        <v>73082</v>
      </c>
      <c r="BM13" s="30">
        <v>73016</v>
      </c>
      <c r="BN13" s="30">
        <v>73016</v>
      </c>
      <c r="BO13" s="30">
        <v>73016</v>
      </c>
      <c r="BP13" s="23">
        <f t="shared" si="105"/>
        <v>-269</v>
      </c>
      <c r="BQ13" s="30">
        <v>1</v>
      </c>
      <c r="BR13" s="23">
        <v>2937</v>
      </c>
      <c r="BS13" s="23">
        <v>5088</v>
      </c>
    </row>
    <row r="14" spans="1:71">
      <c r="A14" s="23">
        <f t="shared" si="93"/>
        <v>2</v>
      </c>
      <c r="B14" s="36">
        <v>7</v>
      </c>
      <c r="C14" s="63">
        <f t="shared" si="94"/>
        <v>27760.2</v>
      </c>
      <c r="D14" s="63">
        <f t="shared" si="95"/>
        <v>28309.4</v>
      </c>
      <c r="E14" s="63">
        <f t="shared" si="96"/>
        <v>28556.799999999999</v>
      </c>
      <c r="F14" s="63">
        <f t="shared" si="97"/>
        <v>28311.200000000001</v>
      </c>
      <c r="G14" s="63">
        <f t="shared" si="98"/>
        <v>28216.799999999999</v>
      </c>
      <c r="H14" s="63">
        <f t="shared" si="99"/>
        <v>28216.799999999999</v>
      </c>
      <c r="I14" s="37">
        <f t="shared" si="88"/>
        <v>456.59999999999854</v>
      </c>
      <c r="J14" s="63">
        <f t="shared" si="89"/>
        <v>1.2</v>
      </c>
      <c r="K14" s="63">
        <f t="shared" si="90"/>
        <v>3540.4</v>
      </c>
      <c r="L14" s="63">
        <f t="shared" si="91"/>
        <v>6139</v>
      </c>
      <c r="M14" s="38">
        <f t="shared" si="100"/>
        <v>8.7391467145187755E-3</v>
      </c>
      <c r="N14" s="38">
        <f t="shared" si="92"/>
        <v>6.3583120800839022E-5</v>
      </c>
      <c r="O14" s="38">
        <f t="shared" si="92"/>
        <v>-3.2709983256445623E-3</v>
      </c>
      <c r="P14" s="38">
        <f t="shared" si="92"/>
        <v>-3.2709983256445623E-3</v>
      </c>
      <c r="Q14" s="24">
        <v>7.1</v>
      </c>
      <c r="R14" s="23">
        <v>31889</v>
      </c>
      <c r="S14" s="23">
        <v>32160</v>
      </c>
      <c r="T14" s="23">
        <v>32414</v>
      </c>
      <c r="U14" s="30">
        <v>32391</v>
      </c>
      <c r="V14" s="30">
        <v>32391</v>
      </c>
      <c r="W14" s="30">
        <v>32391</v>
      </c>
      <c r="X14" s="23">
        <f t="shared" si="101"/>
        <v>231</v>
      </c>
      <c r="Y14" s="30">
        <v>2</v>
      </c>
      <c r="Z14" s="23">
        <v>3526</v>
      </c>
      <c r="AA14" s="23">
        <v>6056</v>
      </c>
      <c r="AB14" s="24">
        <v>7.2</v>
      </c>
      <c r="AC14" s="23">
        <v>27054</v>
      </c>
      <c r="AD14" s="23">
        <v>27542</v>
      </c>
      <c r="AE14" s="23">
        <v>27809</v>
      </c>
      <c r="AF14" s="23">
        <v>27809</v>
      </c>
      <c r="AG14" s="23">
        <v>27809</v>
      </c>
      <c r="AH14" s="23">
        <v>27809</v>
      </c>
      <c r="AI14" s="23">
        <f t="shared" si="102"/>
        <v>267</v>
      </c>
      <c r="AJ14" s="30">
        <v>1</v>
      </c>
      <c r="AK14" s="23">
        <v>3635</v>
      </c>
      <c r="AL14" s="23">
        <v>6132</v>
      </c>
      <c r="AM14" s="24">
        <v>7.3</v>
      </c>
      <c r="AN14" s="23">
        <v>23605</v>
      </c>
      <c r="AO14" s="23">
        <v>24795</v>
      </c>
      <c r="AP14" s="23">
        <v>24082</v>
      </c>
      <c r="AQ14" s="23">
        <v>23774</v>
      </c>
      <c r="AR14" s="23">
        <v>23774</v>
      </c>
      <c r="AS14" s="23">
        <v>23774</v>
      </c>
      <c r="AT14" s="23">
        <f t="shared" si="103"/>
        <v>-1021</v>
      </c>
      <c r="AU14" s="30">
        <v>1</v>
      </c>
      <c r="AV14" s="23">
        <v>3116</v>
      </c>
      <c r="AW14" s="23">
        <v>5570</v>
      </c>
      <c r="AX14" s="24">
        <v>7.4</v>
      </c>
      <c r="AY14" s="23">
        <v>28809</v>
      </c>
      <c r="AZ14" s="23">
        <v>29348</v>
      </c>
      <c r="BA14" s="23">
        <v>29865</v>
      </c>
      <c r="BB14" s="30">
        <v>29676</v>
      </c>
      <c r="BC14" s="30">
        <v>29204</v>
      </c>
      <c r="BD14" s="30">
        <v>29204</v>
      </c>
      <c r="BE14" s="23">
        <f t="shared" si="104"/>
        <v>-144</v>
      </c>
      <c r="BF14" s="30">
        <v>1</v>
      </c>
      <c r="BG14" s="23">
        <v>3879</v>
      </c>
      <c r="BH14" s="23">
        <v>6625</v>
      </c>
      <c r="BI14" s="24">
        <v>7.5</v>
      </c>
      <c r="BJ14" s="23">
        <v>27444</v>
      </c>
      <c r="BK14" s="23">
        <v>27702</v>
      </c>
      <c r="BL14" s="23">
        <v>28614</v>
      </c>
      <c r="BM14" s="30">
        <v>27906</v>
      </c>
      <c r="BN14" s="30">
        <v>27906</v>
      </c>
      <c r="BO14" s="30">
        <v>27906</v>
      </c>
      <c r="BP14" s="23">
        <f t="shared" si="105"/>
        <v>204</v>
      </c>
      <c r="BQ14" s="30">
        <v>1</v>
      </c>
      <c r="BR14" s="23">
        <v>3546</v>
      </c>
      <c r="BS14" s="23">
        <v>6312</v>
      </c>
    </row>
    <row r="15" spans="1:71">
      <c r="A15" s="23">
        <f t="shared" si="93"/>
        <v>3</v>
      </c>
      <c r="B15" s="36">
        <v>8</v>
      </c>
      <c r="C15" s="63">
        <f t="shared" si="94"/>
        <v>27979.200000000001</v>
      </c>
      <c r="D15" s="63">
        <f t="shared" si="95"/>
        <v>28495.200000000001</v>
      </c>
      <c r="E15" s="63">
        <f t="shared" si="96"/>
        <v>28731.4</v>
      </c>
      <c r="F15" s="63">
        <f t="shared" si="97"/>
        <v>28445.200000000001</v>
      </c>
      <c r="G15" s="63">
        <f t="shared" si="98"/>
        <v>28445.200000000001</v>
      </c>
      <c r="H15" s="63">
        <f t="shared" si="99"/>
        <v>28445.200000000001</v>
      </c>
      <c r="I15" s="37">
        <f t="shared" si="88"/>
        <v>466</v>
      </c>
      <c r="J15" s="63">
        <f t="shared" si="89"/>
        <v>1</v>
      </c>
      <c r="K15" s="63">
        <f t="shared" si="90"/>
        <v>3271.4</v>
      </c>
      <c r="L15" s="63">
        <f t="shared" si="91"/>
        <v>5387.2</v>
      </c>
      <c r="M15" s="38">
        <f t="shared" si="100"/>
        <v>8.2891153597799173E-3</v>
      </c>
      <c r="N15" s="38">
        <f t="shared" si="92"/>
        <v>-1.754681490215896E-3</v>
      </c>
      <c r="O15" s="38">
        <f t="shared" si="92"/>
        <v>-1.754681490215896E-3</v>
      </c>
      <c r="P15" s="38">
        <f t="shared" si="92"/>
        <v>-1.754681490215896E-3</v>
      </c>
      <c r="Q15" s="24">
        <v>8.1</v>
      </c>
      <c r="R15" s="23">
        <v>32162</v>
      </c>
      <c r="S15" s="23">
        <v>32660</v>
      </c>
      <c r="T15" s="23">
        <v>32974</v>
      </c>
      <c r="U15" s="30">
        <v>32974</v>
      </c>
      <c r="V15" s="30">
        <v>32974</v>
      </c>
      <c r="W15" s="30">
        <v>32974</v>
      </c>
      <c r="X15" s="23">
        <f t="shared" si="101"/>
        <v>314</v>
      </c>
      <c r="Y15" s="30">
        <v>1</v>
      </c>
      <c r="Z15" s="23">
        <v>3361</v>
      </c>
      <c r="AA15" s="23">
        <v>5278</v>
      </c>
      <c r="AB15" s="24">
        <v>8.1999999999999993</v>
      </c>
      <c r="AC15" s="23">
        <v>27219</v>
      </c>
      <c r="AD15" s="23">
        <v>27441</v>
      </c>
      <c r="AE15" s="23">
        <v>27518</v>
      </c>
      <c r="AF15" s="23">
        <v>27518</v>
      </c>
      <c r="AG15" s="23">
        <v>27518</v>
      </c>
      <c r="AH15" s="23">
        <v>27518</v>
      </c>
      <c r="AI15" s="23">
        <f t="shared" si="102"/>
        <v>77</v>
      </c>
      <c r="AJ15" s="30">
        <v>1</v>
      </c>
      <c r="AK15" s="23">
        <v>3318</v>
      </c>
      <c r="AL15" s="23">
        <v>5587</v>
      </c>
      <c r="AM15" s="24">
        <v>8.3000000000000007</v>
      </c>
      <c r="AN15" s="23">
        <v>23633</v>
      </c>
      <c r="AO15" s="23">
        <v>24234</v>
      </c>
      <c r="AP15" s="23">
        <v>24273</v>
      </c>
      <c r="AQ15" s="23">
        <v>23909</v>
      </c>
      <c r="AR15" s="23">
        <v>23909</v>
      </c>
      <c r="AS15" s="23">
        <v>23909</v>
      </c>
      <c r="AT15" s="23">
        <f t="shared" si="103"/>
        <v>-325</v>
      </c>
      <c r="AU15" s="30">
        <v>1</v>
      </c>
      <c r="AV15" s="23">
        <v>3225</v>
      </c>
      <c r="AW15" s="23">
        <v>5462</v>
      </c>
      <c r="AX15" s="24">
        <v>8.4</v>
      </c>
      <c r="AY15" s="23">
        <v>29081</v>
      </c>
      <c r="AZ15" s="23">
        <v>29618</v>
      </c>
      <c r="BA15" s="23">
        <v>30169</v>
      </c>
      <c r="BB15" s="30">
        <v>29340</v>
      </c>
      <c r="BC15" s="30">
        <v>29340</v>
      </c>
      <c r="BD15" s="30">
        <v>29340</v>
      </c>
      <c r="BE15" s="23">
        <f t="shared" si="104"/>
        <v>-278</v>
      </c>
      <c r="BF15" s="30">
        <v>1</v>
      </c>
      <c r="BG15" s="23">
        <v>3657</v>
      </c>
      <c r="BH15" s="23">
        <v>5562</v>
      </c>
      <c r="BI15" s="24">
        <v>8.5</v>
      </c>
      <c r="BJ15" s="23">
        <v>27801</v>
      </c>
      <c r="BK15" s="23">
        <v>28523</v>
      </c>
      <c r="BL15" s="23">
        <v>28723</v>
      </c>
      <c r="BM15" s="30">
        <v>28485</v>
      </c>
      <c r="BN15" s="30">
        <v>28485</v>
      </c>
      <c r="BO15" s="30">
        <v>28485</v>
      </c>
      <c r="BP15" s="23">
        <f t="shared" si="105"/>
        <v>-38</v>
      </c>
      <c r="BQ15" s="30">
        <v>1</v>
      </c>
      <c r="BR15" s="23">
        <v>2796</v>
      </c>
      <c r="BS15" s="23">
        <v>5047</v>
      </c>
    </row>
    <row r="16" spans="1:71">
      <c r="A16" s="23">
        <f t="shared" si="93"/>
        <v>3</v>
      </c>
      <c r="B16" s="36">
        <v>9</v>
      </c>
      <c r="C16" s="63">
        <f t="shared" si="94"/>
        <v>28669.599999999999</v>
      </c>
      <c r="D16" s="63">
        <f t="shared" si="95"/>
        <v>29439.8</v>
      </c>
      <c r="E16" s="63">
        <f t="shared" si="96"/>
        <v>29525.200000000001</v>
      </c>
      <c r="F16" s="63">
        <f t="shared" si="97"/>
        <v>29400.6</v>
      </c>
      <c r="G16" s="63">
        <f t="shared" si="98"/>
        <v>29395.4</v>
      </c>
      <c r="H16" s="63">
        <f t="shared" si="99"/>
        <v>29395.4</v>
      </c>
      <c r="I16" s="37">
        <f t="shared" si="88"/>
        <v>725.80000000000291</v>
      </c>
      <c r="J16" s="63">
        <f t="shared" si="89"/>
        <v>1</v>
      </c>
      <c r="K16" s="63">
        <f t="shared" si="90"/>
        <v>2857.6</v>
      </c>
      <c r="L16" s="63">
        <f t="shared" si="91"/>
        <v>4872</v>
      </c>
      <c r="M16" s="38">
        <f t="shared" si="100"/>
        <v>2.9008349241503493E-3</v>
      </c>
      <c r="N16" s="38">
        <f t="shared" si="92"/>
        <v>-1.3315307848559001E-3</v>
      </c>
      <c r="O16" s="38">
        <f t="shared" si="92"/>
        <v>-1.5081624195815806E-3</v>
      </c>
      <c r="P16" s="38">
        <f t="shared" si="92"/>
        <v>-1.5081624195815806E-3</v>
      </c>
      <c r="Q16" s="24">
        <v>9.1</v>
      </c>
      <c r="R16" s="23">
        <v>32904</v>
      </c>
      <c r="S16" s="23">
        <v>33285</v>
      </c>
      <c r="T16" s="23">
        <v>33697</v>
      </c>
      <c r="U16" s="30">
        <v>33480</v>
      </c>
      <c r="V16" s="30">
        <v>33454</v>
      </c>
      <c r="W16" s="30">
        <v>33454</v>
      </c>
      <c r="X16" s="23">
        <f t="shared" si="101"/>
        <v>169</v>
      </c>
      <c r="Y16" s="30">
        <v>1</v>
      </c>
      <c r="Z16" s="23">
        <v>2635</v>
      </c>
      <c r="AA16" s="23">
        <v>4199</v>
      </c>
      <c r="AB16" s="24">
        <v>9.1999999999999993</v>
      </c>
      <c r="AC16" s="23">
        <v>27794</v>
      </c>
      <c r="AD16" s="23">
        <v>29300</v>
      </c>
      <c r="AE16" s="23">
        <v>29153</v>
      </c>
      <c r="AF16" s="23">
        <v>29062</v>
      </c>
      <c r="AG16" s="23">
        <v>29062</v>
      </c>
      <c r="AH16" s="23">
        <v>29062</v>
      </c>
      <c r="AI16" s="23">
        <f t="shared" si="102"/>
        <v>-238</v>
      </c>
      <c r="AJ16" s="30">
        <v>1</v>
      </c>
      <c r="AK16" s="23">
        <v>2803</v>
      </c>
      <c r="AL16" s="23">
        <v>4929</v>
      </c>
      <c r="AM16" s="24">
        <v>9.3000000000000007</v>
      </c>
      <c r="AN16" s="23">
        <v>23901</v>
      </c>
      <c r="AO16" s="23">
        <v>24697</v>
      </c>
      <c r="AP16" s="23">
        <v>24485</v>
      </c>
      <c r="AQ16" s="23">
        <v>24344</v>
      </c>
      <c r="AR16" s="23">
        <v>24344</v>
      </c>
      <c r="AS16" s="23">
        <v>24344</v>
      </c>
      <c r="AT16" s="23">
        <f t="shared" si="103"/>
        <v>-353</v>
      </c>
      <c r="AU16" s="30">
        <v>1</v>
      </c>
      <c r="AV16" s="23">
        <v>3035</v>
      </c>
      <c r="AW16" s="23">
        <v>5569</v>
      </c>
      <c r="AX16" s="24">
        <v>9.4</v>
      </c>
      <c r="AY16" s="23">
        <v>29871</v>
      </c>
      <c r="AZ16" s="23">
        <v>30800</v>
      </c>
      <c r="BA16" s="23">
        <v>30535</v>
      </c>
      <c r="BB16" s="30">
        <v>30519</v>
      </c>
      <c r="BC16" s="30">
        <v>30519</v>
      </c>
      <c r="BD16" s="30">
        <v>30519</v>
      </c>
      <c r="BE16" s="23">
        <f t="shared" si="104"/>
        <v>-281</v>
      </c>
      <c r="BF16" s="30">
        <v>1</v>
      </c>
      <c r="BG16" s="23">
        <v>3003</v>
      </c>
      <c r="BH16" s="23">
        <v>4981</v>
      </c>
      <c r="BI16" s="24">
        <v>9.5</v>
      </c>
      <c r="BJ16" s="23">
        <v>28878</v>
      </c>
      <c r="BK16" s="23">
        <v>29117</v>
      </c>
      <c r="BL16" s="23">
        <v>29756</v>
      </c>
      <c r="BM16" s="30">
        <v>29598</v>
      </c>
      <c r="BN16" s="30">
        <v>29598</v>
      </c>
      <c r="BO16" s="30">
        <v>29598</v>
      </c>
      <c r="BP16" s="23">
        <f t="shared" si="105"/>
        <v>481</v>
      </c>
      <c r="BQ16" s="30">
        <v>1</v>
      </c>
      <c r="BR16" s="23">
        <v>2812</v>
      </c>
      <c r="BS16" s="23">
        <v>4682</v>
      </c>
    </row>
    <row r="17" spans="1:71">
      <c r="A17" s="23">
        <f t="shared" si="93"/>
        <v>5</v>
      </c>
      <c r="B17" s="36">
        <v>10</v>
      </c>
      <c r="C17" s="63">
        <f t="shared" si="94"/>
        <v>61767.199999999997</v>
      </c>
      <c r="D17" s="63">
        <f t="shared" si="95"/>
        <v>65118.8</v>
      </c>
      <c r="E17" s="63">
        <f t="shared" si="96"/>
        <v>61991.8</v>
      </c>
      <c r="F17" s="63">
        <f t="shared" si="97"/>
        <v>61931</v>
      </c>
      <c r="G17" s="63">
        <f t="shared" si="98"/>
        <v>61931</v>
      </c>
      <c r="H17" s="63">
        <f t="shared" si="99"/>
        <v>61931</v>
      </c>
      <c r="I17" s="37">
        <f t="shared" si="88"/>
        <v>163.80000000000291</v>
      </c>
      <c r="J17" s="63">
        <f t="shared" si="89"/>
        <v>1</v>
      </c>
      <c r="K17" s="63">
        <f t="shared" si="90"/>
        <v>3628.8</v>
      </c>
      <c r="L17" s="63">
        <f t="shared" si="91"/>
        <v>6298.8</v>
      </c>
      <c r="M17" s="38">
        <f t="shared" si="100"/>
        <v>-4.801992665712513E-2</v>
      </c>
      <c r="N17" s="38">
        <f t="shared" si="92"/>
        <v>-4.8953604796157221E-2</v>
      </c>
      <c r="O17" s="38">
        <f t="shared" si="92"/>
        <v>-4.8953604796157221E-2</v>
      </c>
      <c r="P17" s="38">
        <f t="shared" si="92"/>
        <v>-4.8953604796157221E-2</v>
      </c>
      <c r="Q17" s="24">
        <v>10.1</v>
      </c>
      <c r="R17" s="23">
        <v>71289</v>
      </c>
      <c r="S17" s="23">
        <v>73990</v>
      </c>
      <c r="T17" s="23">
        <v>71487</v>
      </c>
      <c r="U17" s="30">
        <v>71404</v>
      </c>
      <c r="V17" s="30">
        <v>71404</v>
      </c>
      <c r="W17" s="30">
        <v>71404</v>
      </c>
      <c r="X17" s="23">
        <f t="shared" si="101"/>
        <v>-2586</v>
      </c>
      <c r="Y17" s="30">
        <v>1</v>
      </c>
      <c r="Z17" s="23">
        <v>3851</v>
      </c>
      <c r="AA17" s="23">
        <v>6279</v>
      </c>
      <c r="AB17" s="24">
        <v>10.199999999999999</v>
      </c>
      <c r="AC17" s="23">
        <v>59725</v>
      </c>
      <c r="AD17" s="23">
        <v>62902</v>
      </c>
      <c r="AE17" s="23">
        <v>60080</v>
      </c>
      <c r="AF17" s="23">
        <v>59885</v>
      </c>
      <c r="AG17" s="23">
        <v>59885</v>
      </c>
      <c r="AH17" s="23">
        <v>59885</v>
      </c>
      <c r="AI17" s="23">
        <f t="shared" si="102"/>
        <v>-3017</v>
      </c>
      <c r="AJ17" s="30">
        <v>1</v>
      </c>
      <c r="AK17" s="23">
        <v>3771</v>
      </c>
      <c r="AL17" s="23">
        <v>6603</v>
      </c>
      <c r="AM17" s="24">
        <v>10.3</v>
      </c>
      <c r="AN17" s="23">
        <v>52806</v>
      </c>
      <c r="AO17" s="23">
        <v>57510</v>
      </c>
      <c r="AP17" s="23">
        <v>52829</v>
      </c>
      <c r="AQ17" s="23">
        <v>52818</v>
      </c>
      <c r="AR17" s="23">
        <v>52818</v>
      </c>
      <c r="AS17" s="23">
        <v>52818</v>
      </c>
      <c r="AT17" s="23">
        <f t="shared" si="103"/>
        <v>-4692</v>
      </c>
      <c r="AU17" s="30">
        <v>1</v>
      </c>
      <c r="AV17" s="23">
        <v>3382</v>
      </c>
      <c r="AW17" s="23">
        <v>6450</v>
      </c>
      <c r="AX17" s="24">
        <v>10.4</v>
      </c>
      <c r="AY17" s="23">
        <v>64436</v>
      </c>
      <c r="AZ17" s="23">
        <v>67848</v>
      </c>
      <c r="BA17" s="23">
        <v>64801</v>
      </c>
      <c r="BB17" s="30">
        <v>64786</v>
      </c>
      <c r="BC17" s="30">
        <v>64786</v>
      </c>
      <c r="BD17" s="30">
        <v>64786</v>
      </c>
      <c r="BE17" s="23">
        <f t="shared" si="104"/>
        <v>-3062</v>
      </c>
      <c r="BF17" s="30">
        <v>1</v>
      </c>
      <c r="BG17" s="23">
        <v>3790</v>
      </c>
      <c r="BH17" s="23">
        <v>6040</v>
      </c>
      <c r="BI17" s="24">
        <v>10.5</v>
      </c>
      <c r="BJ17" s="23">
        <v>60580</v>
      </c>
      <c r="BK17" s="23">
        <v>63344</v>
      </c>
      <c r="BL17" s="23">
        <v>60762</v>
      </c>
      <c r="BM17" s="30">
        <v>60762</v>
      </c>
      <c r="BN17" s="30">
        <v>60762</v>
      </c>
      <c r="BO17" s="30">
        <v>60762</v>
      </c>
      <c r="BP17" s="23">
        <f t="shared" si="105"/>
        <v>-2582</v>
      </c>
      <c r="BQ17" s="30">
        <v>1</v>
      </c>
      <c r="BR17" s="23">
        <v>3350</v>
      </c>
      <c r="BS17" s="23">
        <v>6122</v>
      </c>
    </row>
    <row r="18" spans="1:71">
      <c r="A18" s="23">
        <f t="shared" si="93"/>
        <v>5</v>
      </c>
      <c r="B18" s="36">
        <v>11</v>
      </c>
      <c r="C18" s="63">
        <f t="shared" si="94"/>
        <v>62381.599999999999</v>
      </c>
      <c r="D18" s="63">
        <f t="shared" si="95"/>
        <v>64866</v>
      </c>
      <c r="E18" s="63">
        <f t="shared" si="96"/>
        <v>62864</v>
      </c>
      <c r="F18" s="63">
        <f t="shared" si="97"/>
        <v>62720.800000000003</v>
      </c>
      <c r="G18" s="63">
        <f t="shared" si="98"/>
        <v>62720.800000000003</v>
      </c>
      <c r="H18" s="63">
        <f t="shared" si="99"/>
        <v>62720.800000000003</v>
      </c>
      <c r="I18" s="37">
        <f t="shared" si="88"/>
        <v>339.20000000000437</v>
      </c>
      <c r="J18" s="63">
        <f t="shared" si="89"/>
        <v>1</v>
      </c>
      <c r="K18" s="63">
        <f t="shared" si="90"/>
        <v>3258.8</v>
      </c>
      <c r="L18" s="63">
        <f t="shared" si="91"/>
        <v>5857.8</v>
      </c>
      <c r="M18" s="38">
        <f t="shared" si="100"/>
        <v>-3.0863626553201986E-2</v>
      </c>
      <c r="N18" s="38">
        <f t="shared" si="92"/>
        <v>-3.3071254586378024E-2</v>
      </c>
      <c r="O18" s="38">
        <f t="shared" si="92"/>
        <v>-3.3071254586378024E-2</v>
      </c>
      <c r="P18" s="38">
        <f t="shared" si="92"/>
        <v>-3.3071254586378024E-2</v>
      </c>
      <c r="Q18" s="24">
        <v>11.1</v>
      </c>
      <c r="R18" s="23">
        <v>72096</v>
      </c>
      <c r="S18" s="23">
        <v>74885</v>
      </c>
      <c r="T18" s="23">
        <v>72418</v>
      </c>
      <c r="U18" s="30">
        <v>72418</v>
      </c>
      <c r="V18" s="30">
        <v>72418</v>
      </c>
      <c r="W18" s="30">
        <v>72418</v>
      </c>
      <c r="X18" s="23">
        <f t="shared" si="101"/>
        <v>-2467</v>
      </c>
      <c r="Y18" s="30">
        <v>1</v>
      </c>
      <c r="Z18" s="23">
        <v>3353</v>
      </c>
      <c r="AA18" s="23">
        <v>5841</v>
      </c>
      <c r="AB18" s="24">
        <v>11.2</v>
      </c>
      <c r="AC18" s="23">
        <v>60290</v>
      </c>
      <c r="AD18" s="23">
        <v>62325</v>
      </c>
      <c r="AE18" s="23">
        <v>61204</v>
      </c>
      <c r="AF18" s="23">
        <v>60680</v>
      </c>
      <c r="AG18" s="23">
        <v>60680</v>
      </c>
      <c r="AH18" s="23">
        <v>60680</v>
      </c>
      <c r="AI18" s="23">
        <f t="shared" si="102"/>
        <v>-1645</v>
      </c>
      <c r="AJ18" s="30">
        <v>1</v>
      </c>
      <c r="AK18" s="23">
        <v>3276</v>
      </c>
      <c r="AL18" s="23">
        <v>6184</v>
      </c>
      <c r="AM18" s="24">
        <v>11.3</v>
      </c>
      <c r="AN18" s="23">
        <v>53113</v>
      </c>
      <c r="AO18" s="23">
        <v>55930</v>
      </c>
      <c r="AP18" s="23">
        <v>53274</v>
      </c>
      <c r="AQ18" s="23">
        <v>53231</v>
      </c>
      <c r="AR18" s="23">
        <v>53231</v>
      </c>
      <c r="AS18" s="23">
        <v>53231</v>
      </c>
      <c r="AT18" s="23">
        <f t="shared" si="103"/>
        <v>-2699</v>
      </c>
      <c r="AU18" s="30">
        <v>1</v>
      </c>
      <c r="AV18" s="23">
        <v>3273</v>
      </c>
      <c r="AW18" s="23">
        <v>5980</v>
      </c>
      <c r="AX18" s="24">
        <v>11.4</v>
      </c>
      <c r="AY18" s="23">
        <v>65108</v>
      </c>
      <c r="AZ18" s="23">
        <v>66997</v>
      </c>
      <c r="BA18" s="23">
        <v>65362</v>
      </c>
      <c r="BB18" s="30">
        <v>65310</v>
      </c>
      <c r="BC18" s="30">
        <v>65310</v>
      </c>
      <c r="BD18" s="30">
        <v>65310</v>
      </c>
      <c r="BE18" s="23">
        <f t="shared" si="104"/>
        <v>-1687</v>
      </c>
      <c r="BF18" s="30">
        <v>1</v>
      </c>
      <c r="BG18" s="23">
        <v>2978</v>
      </c>
      <c r="BH18" s="23">
        <v>5175</v>
      </c>
      <c r="BI18" s="24">
        <v>11.5</v>
      </c>
      <c r="BJ18" s="23">
        <v>61301</v>
      </c>
      <c r="BK18" s="23">
        <v>64193</v>
      </c>
      <c r="BL18" s="23">
        <v>62062</v>
      </c>
      <c r="BM18" s="30">
        <v>61965</v>
      </c>
      <c r="BN18" s="30">
        <v>61965</v>
      </c>
      <c r="BO18" s="30">
        <v>61965</v>
      </c>
      <c r="BP18" s="23">
        <f t="shared" si="105"/>
        <v>-2228</v>
      </c>
      <c r="BQ18" s="30">
        <v>1</v>
      </c>
      <c r="BR18" s="23">
        <v>3414</v>
      </c>
      <c r="BS18" s="23">
        <v>6109</v>
      </c>
    </row>
    <row r="19" spans="1:71">
      <c r="A19" s="23">
        <f t="shared" si="93"/>
        <v>3</v>
      </c>
      <c r="B19" s="36">
        <v>12</v>
      </c>
      <c r="C19" s="63">
        <f t="shared" si="94"/>
        <v>64276.4</v>
      </c>
      <c r="D19" s="63">
        <f t="shared" si="95"/>
        <v>66307.199999999997</v>
      </c>
      <c r="E19" s="63">
        <f t="shared" si="96"/>
        <v>65108.6</v>
      </c>
      <c r="F19" s="63">
        <f t="shared" si="97"/>
        <v>64966</v>
      </c>
      <c r="G19" s="63">
        <f t="shared" si="98"/>
        <v>64964</v>
      </c>
      <c r="H19" s="63">
        <f t="shared" si="99"/>
        <v>64964</v>
      </c>
      <c r="I19" s="37">
        <f t="shared" si="88"/>
        <v>687.59999999999854</v>
      </c>
      <c r="J19" s="63">
        <f t="shared" si="89"/>
        <v>1.2</v>
      </c>
      <c r="K19" s="63">
        <f t="shared" si="90"/>
        <v>2889.8</v>
      </c>
      <c r="L19" s="63">
        <f t="shared" si="91"/>
        <v>5108.6000000000004</v>
      </c>
      <c r="M19" s="38">
        <f t="shared" si="100"/>
        <v>-1.8076468317166139E-2</v>
      </c>
      <c r="N19" s="38">
        <f t="shared" si="92"/>
        <v>-2.022706433087202E-2</v>
      </c>
      <c r="O19" s="38">
        <f t="shared" si="92"/>
        <v>-2.0257226967810391E-2</v>
      </c>
      <c r="P19" s="38">
        <f t="shared" si="92"/>
        <v>-2.0257226967810391E-2</v>
      </c>
      <c r="Q19" s="24">
        <v>12.1</v>
      </c>
      <c r="R19" s="23">
        <v>74674</v>
      </c>
      <c r="S19" s="23">
        <v>74917</v>
      </c>
      <c r="T19" s="23">
        <v>75555</v>
      </c>
      <c r="U19" s="30">
        <v>75427</v>
      </c>
      <c r="V19" s="30">
        <v>75427</v>
      </c>
      <c r="W19" s="30">
        <v>75427</v>
      </c>
      <c r="X19" s="23">
        <f t="shared" si="101"/>
        <v>510</v>
      </c>
      <c r="Y19" s="30">
        <v>1</v>
      </c>
      <c r="Z19" s="23">
        <v>2732</v>
      </c>
      <c r="AA19" s="23">
        <v>4977</v>
      </c>
      <c r="AB19" s="24">
        <v>12.2</v>
      </c>
      <c r="AC19" s="23">
        <v>61534</v>
      </c>
      <c r="AD19" s="23">
        <v>65822</v>
      </c>
      <c r="AE19" s="23">
        <v>62463</v>
      </c>
      <c r="AF19" s="23">
        <v>62285</v>
      </c>
      <c r="AG19" s="23">
        <v>62285</v>
      </c>
      <c r="AH19" s="23">
        <v>62285</v>
      </c>
      <c r="AI19" s="23">
        <f t="shared" si="102"/>
        <v>-3537</v>
      </c>
      <c r="AJ19" s="30">
        <v>1</v>
      </c>
      <c r="AK19" s="23">
        <v>3325</v>
      </c>
      <c r="AL19" s="23">
        <v>5810</v>
      </c>
      <c r="AM19" s="24">
        <v>12.3</v>
      </c>
      <c r="AN19" s="23">
        <v>54266</v>
      </c>
      <c r="AO19" s="23">
        <v>56756</v>
      </c>
      <c r="AP19" s="23">
        <v>54709</v>
      </c>
      <c r="AQ19" s="23">
        <v>54576</v>
      </c>
      <c r="AR19" s="23">
        <v>54576</v>
      </c>
      <c r="AS19" s="23">
        <v>54576</v>
      </c>
      <c r="AT19" s="23">
        <f t="shared" si="103"/>
        <v>-2180</v>
      </c>
      <c r="AU19" s="30">
        <v>1</v>
      </c>
      <c r="AV19" s="23">
        <v>2928</v>
      </c>
      <c r="AW19" s="23">
        <v>5178</v>
      </c>
      <c r="AX19" s="24">
        <v>12.4</v>
      </c>
      <c r="AY19" s="23">
        <v>66965</v>
      </c>
      <c r="AZ19" s="23">
        <v>69330</v>
      </c>
      <c r="BA19" s="23">
        <v>67929</v>
      </c>
      <c r="BB19" s="30">
        <v>67750</v>
      </c>
      <c r="BC19" s="30">
        <v>67740</v>
      </c>
      <c r="BD19" s="30">
        <v>67740</v>
      </c>
      <c r="BE19" s="23">
        <f t="shared" si="104"/>
        <v>-1590</v>
      </c>
      <c r="BF19" s="30">
        <v>2</v>
      </c>
      <c r="BG19" s="23">
        <v>2729</v>
      </c>
      <c r="BH19" s="23">
        <v>4762</v>
      </c>
      <c r="BI19" s="24">
        <v>12.5</v>
      </c>
      <c r="BJ19" s="23">
        <v>63943</v>
      </c>
      <c r="BK19" s="23">
        <v>64711</v>
      </c>
      <c r="BL19" s="23">
        <v>64887</v>
      </c>
      <c r="BM19" s="30">
        <v>64792</v>
      </c>
      <c r="BN19" s="30">
        <v>64792</v>
      </c>
      <c r="BO19" s="30">
        <v>64792</v>
      </c>
      <c r="BP19" s="23">
        <f t="shared" si="105"/>
        <v>81</v>
      </c>
      <c r="BQ19" s="30">
        <v>1</v>
      </c>
      <c r="BR19" s="23">
        <v>2735</v>
      </c>
      <c r="BS19" s="23">
        <v>4816</v>
      </c>
    </row>
    <row r="20" spans="1:71">
      <c r="A20" s="23">
        <f t="shared" si="93"/>
        <v>0</v>
      </c>
      <c r="B20" s="36">
        <v>13</v>
      </c>
      <c r="C20" s="63">
        <f t="shared" si="94"/>
        <v>38808.400000000001</v>
      </c>
      <c r="D20" s="63">
        <f t="shared" si="95"/>
        <v>38943.800000000003</v>
      </c>
      <c r="E20" s="63">
        <f t="shared" si="96"/>
        <v>40693.599999999999</v>
      </c>
      <c r="F20" s="63">
        <f t="shared" si="97"/>
        <v>40111.4</v>
      </c>
      <c r="G20" s="63">
        <f t="shared" si="98"/>
        <v>39561.199999999997</v>
      </c>
      <c r="H20" s="63">
        <f t="shared" si="99"/>
        <v>39460.800000000003</v>
      </c>
      <c r="I20" s="37">
        <f t="shared" si="88"/>
        <v>652.40000000000146</v>
      </c>
      <c r="J20" s="63">
        <f t="shared" si="89"/>
        <v>1.4</v>
      </c>
      <c r="K20" s="63">
        <f t="shared" si="90"/>
        <v>3513.2</v>
      </c>
      <c r="L20" s="63">
        <f t="shared" si="91"/>
        <v>5756.8</v>
      </c>
      <c r="M20" s="38">
        <f t="shared" si="100"/>
        <v>4.4931413986308358E-2</v>
      </c>
      <c r="N20" s="38">
        <f t="shared" si="92"/>
        <v>2.9981665887766434E-2</v>
      </c>
      <c r="O20" s="38">
        <f t="shared" si="92"/>
        <v>1.5853614696049029E-2</v>
      </c>
      <c r="P20" s="38">
        <f t="shared" si="92"/>
        <v>1.3275540650886661E-2</v>
      </c>
      <c r="Q20" s="24">
        <v>13.1</v>
      </c>
      <c r="R20" s="23">
        <v>43735</v>
      </c>
      <c r="S20" s="23">
        <v>44087</v>
      </c>
      <c r="T20" s="23">
        <v>44772</v>
      </c>
      <c r="U20" s="30">
        <v>44535</v>
      </c>
      <c r="V20" s="30">
        <v>44535</v>
      </c>
      <c r="W20" s="30">
        <v>44535</v>
      </c>
      <c r="X20" s="23">
        <f t="shared" si="101"/>
        <v>448</v>
      </c>
      <c r="Y20" s="30">
        <v>1</v>
      </c>
      <c r="Z20" s="23">
        <v>3685</v>
      </c>
      <c r="AA20" s="23">
        <v>6139</v>
      </c>
      <c r="AB20" s="24">
        <v>13.2</v>
      </c>
      <c r="AC20" s="23">
        <v>38248</v>
      </c>
      <c r="AD20" s="23">
        <v>38248</v>
      </c>
      <c r="AE20" s="23">
        <v>41218</v>
      </c>
      <c r="AF20" s="23">
        <v>40311</v>
      </c>
      <c r="AG20" s="23">
        <v>38936</v>
      </c>
      <c r="AH20" s="23">
        <v>38436</v>
      </c>
      <c r="AI20" s="23">
        <f t="shared" si="102"/>
        <v>188</v>
      </c>
      <c r="AJ20" s="30">
        <v>2</v>
      </c>
      <c r="AK20" s="23">
        <v>3448</v>
      </c>
      <c r="AL20" s="23">
        <v>6146</v>
      </c>
      <c r="AM20" s="24">
        <v>13.3</v>
      </c>
      <c r="AN20" s="23">
        <v>33879</v>
      </c>
      <c r="AO20" s="23">
        <v>33978</v>
      </c>
      <c r="AP20" s="23">
        <v>34972</v>
      </c>
      <c r="AQ20" s="23">
        <v>34150</v>
      </c>
      <c r="AR20" s="23">
        <v>34150</v>
      </c>
      <c r="AS20" s="23">
        <v>34148</v>
      </c>
      <c r="AT20" s="23">
        <f t="shared" si="103"/>
        <v>170</v>
      </c>
      <c r="AU20" s="30">
        <v>1</v>
      </c>
      <c r="AV20" s="23">
        <v>3520</v>
      </c>
      <c r="AW20" s="23">
        <v>5445</v>
      </c>
      <c r="AX20" s="24">
        <v>13.4</v>
      </c>
      <c r="AY20" s="23">
        <v>40068</v>
      </c>
      <c r="AZ20" s="23">
        <v>40186</v>
      </c>
      <c r="BA20" s="23">
        <v>41701</v>
      </c>
      <c r="BB20" s="30">
        <v>41498</v>
      </c>
      <c r="BC20" s="30">
        <v>40829</v>
      </c>
      <c r="BD20" s="30">
        <v>40829</v>
      </c>
      <c r="BE20" s="23">
        <f t="shared" si="104"/>
        <v>643</v>
      </c>
      <c r="BF20" s="30">
        <v>1</v>
      </c>
      <c r="BG20" s="23">
        <v>3440</v>
      </c>
      <c r="BH20" s="23">
        <v>5192</v>
      </c>
      <c r="BI20" s="24">
        <v>13.5</v>
      </c>
      <c r="BJ20" s="23">
        <v>38112</v>
      </c>
      <c r="BK20" s="23">
        <v>38220</v>
      </c>
      <c r="BL20" s="23">
        <v>40805</v>
      </c>
      <c r="BM20" s="30">
        <v>40063</v>
      </c>
      <c r="BN20" s="30">
        <v>39356</v>
      </c>
      <c r="BO20" s="30">
        <v>39356</v>
      </c>
      <c r="BP20" s="23">
        <f t="shared" si="105"/>
        <v>1136</v>
      </c>
      <c r="BQ20" s="30">
        <v>2</v>
      </c>
      <c r="BR20" s="23">
        <v>3473</v>
      </c>
      <c r="BS20" s="23">
        <v>5862</v>
      </c>
    </row>
    <row r="21" spans="1:71">
      <c r="A21" s="23">
        <f t="shared" si="93"/>
        <v>1</v>
      </c>
      <c r="B21" s="36">
        <v>14</v>
      </c>
      <c r="C21" s="63">
        <f t="shared" si="94"/>
        <v>39391.4</v>
      </c>
      <c r="D21" s="63">
        <f t="shared" si="95"/>
        <v>39706.400000000001</v>
      </c>
      <c r="E21" s="63">
        <f t="shared" si="96"/>
        <v>40701.599999999999</v>
      </c>
      <c r="F21" s="63">
        <f t="shared" si="97"/>
        <v>40537.800000000003</v>
      </c>
      <c r="G21" s="63">
        <f t="shared" si="98"/>
        <v>40396.6</v>
      </c>
      <c r="H21" s="63">
        <f t="shared" si="99"/>
        <v>40396.6</v>
      </c>
      <c r="I21" s="37">
        <f t="shared" si="88"/>
        <v>1005.1999999999971</v>
      </c>
      <c r="J21" s="63">
        <f t="shared" si="89"/>
        <v>1.6</v>
      </c>
      <c r="K21" s="63">
        <f t="shared" si="90"/>
        <v>3341.8</v>
      </c>
      <c r="L21" s="63">
        <f t="shared" si="91"/>
        <v>5389.2</v>
      </c>
      <c r="M21" s="38">
        <f t="shared" si="100"/>
        <v>2.5063969536397081E-2</v>
      </c>
      <c r="N21" s="38">
        <f t="shared" si="92"/>
        <v>2.0938689984486163E-2</v>
      </c>
      <c r="O21" s="38">
        <f t="shared" si="92"/>
        <v>1.7382588197368612E-2</v>
      </c>
      <c r="P21" s="38">
        <f t="shared" si="92"/>
        <v>1.7382588197368612E-2</v>
      </c>
      <c r="Q21" s="24">
        <v>14.1</v>
      </c>
      <c r="R21" s="23">
        <v>44497</v>
      </c>
      <c r="S21" s="23">
        <v>44497</v>
      </c>
      <c r="T21" s="23">
        <v>45740</v>
      </c>
      <c r="U21" s="30">
        <v>45184</v>
      </c>
      <c r="V21" s="30">
        <v>45184</v>
      </c>
      <c r="W21" s="30">
        <v>45184</v>
      </c>
      <c r="X21" s="23">
        <f t="shared" si="101"/>
        <v>687</v>
      </c>
      <c r="Y21" s="30">
        <v>1</v>
      </c>
      <c r="Z21" s="23">
        <v>3250</v>
      </c>
      <c r="AA21" s="23">
        <v>5448</v>
      </c>
      <c r="AB21" s="24">
        <v>14.2</v>
      </c>
      <c r="AC21" s="23">
        <v>38643</v>
      </c>
      <c r="AD21" s="23">
        <v>38871</v>
      </c>
      <c r="AE21" s="23">
        <v>40397</v>
      </c>
      <c r="AF21" s="23">
        <v>40369</v>
      </c>
      <c r="AG21" s="23">
        <v>40105</v>
      </c>
      <c r="AH21" s="23">
        <v>40105</v>
      </c>
      <c r="AI21" s="23">
        <f t="shared" si="102"/>
        <v>1234</v>
      </c>
      <c r="AJ21" s="30">
        <v>2</v>
      </c>
      <c r="AK21" s="23">
        <v>3253</v>
      </c>
      <c r="AL21" s="23">
        <v>5186</v>
      </c>
      <c r="AM21" s="24">
        <v>14.3</v>
      </c>
      <c r="AN21" s="23">
        <v>34151</v>
      </c>
      <c r="AO21" s="23">
        <v>34729</v>
      </c>
      <c r="AP21" s="23">
        <v>34435</v>
      </c>
      <c r="AQ21" s="23">
        <v>34435</v>
      </c>
      <c r="AR21" s="23">
        <v>34435</v>
      </c>
      <c r="AS21" s="23">
        <v>34435</v>
      </c>
      <c r="AT21" s="23">
        <f t="shared" si="103"/>
        <v>-294</v>
      </c>
      <c r="AU21" s="30">
        <v>2</v>
      </c>
      <c r="AV21" s="23">
        <v>3400</v>
      </c>
      <c r="AW21" s="23">
        <v>5462</v>
      </c>
      <c r="AX21" s="24">
        <v>14.4</v>
      </c>
      <c r="AY21" s="23">
        <v>40856</v>
      </c>
      <c r="AZ21" s="23">
        <v>40856</v>
      </c>
      <c r="BA21" s="23">
        <v>42360</v>
      </c>
      <c r="BB21" s="30">
        <v>42125</v>
      </c>
      <c r="BC21" s="30">
        <v>41683</v>
      </c>
      <c r="BD21" s="30">
        <v>41683</v>
      </c>
      <c r="BE21" s="23">
        <f t="shared" si="104"/>
        <v>827</v>
      </c>
      <c r="BF21" s="30">
        <v>2</v>
      </c>
      <c r="BG21" s="23">
        <v>3639</v>
      </c>
      <c r="BH21" s="23">
        <v>6034</v>
      </c>
      <c r="BI21" s="24">
        <v>14.5</v>
      </c>
      <c r="BJ21" s="23">
        <v>38810</v>
      </c>
      <c r="BK21" s="23">
        <v>39579</v>
      </c>
      <c r="BL21" s="23">
        <v>40576</v>
      </c>
      <c r="BM21" s="30">
        <v>40576</v>
      </c>
      <c r="BN21" s="30">
        <v>40576</v>
      </c>
      <c r="BO21" s="30">
        <v>40576</v>
      </c>
      <c r="BP21" s="23">
        <f t="shared" si="105"/>
        <v>997</v>
      </c>
      <c r="BQ21" s="30">
        <v>1</v>
      </c>
      <c r="BR21" s="23">
        <v>3167</v>
      </c>
      <c r="BS21" s="23">
        <v>4816</v>
      </c>
    </row>
    <row r="22" spans="1:71">
      <c r="A22" s="23">
        <f t="shared" si="93"/>
        <v>0</v>
      </c>
      <c r="B22" s="36">
        <v>15</v>
      </c>
      <c r="C22" s="63">
        <f t="shared" si="94"/>
        <v>40271.4</v>
      </c>
      <c r="D22" s="63">
        <f t="shared" si="95"/>
        <v>41221</v>
      </c>
      <c r="E22" s="63">
        <f t="shared" si="96"/>
        <v>42244.800000000003</v>
      </c>
      <c r="F22" s="63">
        <f t="shared" si="97"/>
        <v>42060.6</v>
      </c>
      <c r="G22" s="63">
        <f t="shared" si="98"/>
        <v>41765.199999999997</v>
      </c>
      <c r="H22" s="63">
        <f t="shared" si="99"/>
        <v>41704.199999999997</v>
      </c>
      <c r="I22" s="37">
        <f t="shared" si="88"/>
        <v>1432.7999999999956</v>
      </c>
      <c r="J22" s="63">
        <f t="shared" si="89"/>
        <v>4.2</v>
      </c>
      <c r="K22" s="63">
        <f t="shared" si="90"/>
        <v>2911.8</v>
      </c>
      <c r="L22" s="63">
        <f t="shared" si="91"/>
        <v>4758.6000000000004</v>
      </c>
      <c r="M22" s="38">
        <f t="shared" si="100"/>
        <v>2.4836855001091746E-2</v>
      </c>
      <c r="N22" s="38">
        <f t="shared" si="92"/>
        <v>2.0368258897164031E-2</v>
      </c>
      <c r="O22" s="38">
        <f t="shared" si="92"/>
        <v>1.3202008684893551E-2</v>
      </c>
      <c r="P22" s="38">
        <f t="shared" si="92"/>
        <v>1.1722180442007644E-2</v>
      </c>
      <c r="Q22" s="24">
        <v>15.1</v>
      </c>
      <c r="R22" s="23">
        <v>45510</v>
      </c>
      <c r="S22" s="23">
        <v>45931</v>
      </c>
      <c r="T22" s="23">
        <v>47181</v>
      </c>
      <c r="U22" s="30">
        <v>46850</v>
      </c>
      <c r="V22" s="30">
        <v>46850</v>
      </c>
      <c r="W22" s="30">
        <v>46740</v>
      </c>
      <c r="X22" s="23">
        <f t="shared" si="101"/>
        <v>809</v>
      </c>
      <c r="Y22" s="30">
        <v>6</v>
      </c>
      <c r="Z22" s="23">
        <v>3081</v>
      </c>
      <c r="AA22" s="23">
        <v>5212</v>
      </c>
      <c r="AB22" s="24">
        <v>15.2</v>
      </c>
      <c r="AC22" s="23">
        <v>39355</v>
      </c>
      <c r="AD22" s="23">
        <v>41133</v>
      </c>
      <c r="AE22" s="23">
        <v>42116</v>
      </c>
      <c r="AF22" s="23">
        <v>41966</v>
      </c>
      <c r="AG22" s="23">
        <v>41279</v>
      </c>
      <c r="AH22" s="23">
        <v>41279</v>
      </c>
      <c r="AI22" s="23">
        <f t="shared" si="102"/>
        <v>146</v>
      </c>
      <c r="AJ22" s="30">
        <v>2</v>
      </c>
      <c r="AK22" s="23">
        <v>2652</v>
      </c>
      <c r="AL22" s="23">
        <v>4464</v>
      </c>
      <c r="AM22" s="24">
        <v>15.3</v>
      </c>
      <c r="AN22" s="23">
        <v>34486</v>
      </c>
      <c r="AO22" s="23">
        <v>35123</v>
      </c>
      <c r="AP22" s="23">
        <v>35793</v>
      </c>
      <c r="AQ22" s="23">
        <v>35769</v>
      </c>
      <c r="AR22" s="23">
        <v>35517</v>
      </c>
      <c r="AS22" s="23">
        <v>35517</v>
      </c>
      <c r="AT22" s="23">
        <f t="shared" si="103"/>
        <v>394</v>
      </c>
      <c r="AU22" s="30">
        <v>1</v>
      </c>
      <c r="AV22" s="23">
        <v>3081</v>
      </c>
      <c r="AW22" s="23">
        <v>5104</v>
      </c>
      <c r="AX22" s="24">
        <v>15.4</v>
      </c>
      <c r="AY22" s="23">
        <v>41619</v>
      </c>
      <c r="AZ22" s="23">
        <v>42389</v>
      </c>
      <c r="BA22" s="23">
        <v>43061</v>
      </c>
      <c r="BB22" s="30">
        <v>42903</v>
      </c>
      <c r="BC22" s="30">
        <v>42903</v>
      </c>
      <c r="BD22" s="30">
        <v>42748</v>
      </c>
      <c r="BE22" s="23">
        <f t="shared" si="104"/>
        <v>359</v>
      </c>
      <c r="BF22" s="30">
        <v>4</v>
      </c>
      <c r="BG22" s="23">
        <v>2939</v>
      </c>
      <c r="BH22" s="23">
        <v>4443</v>
      </c>
      <c r="BI22" s="24">
        <v>15.5</v>
      </c>
      <c r="BJ22" s="23">
        <v>40387</v>
      </c>
      <c r="BK22" s="23">
        <v>41529</v>
      </c>
      <c r="BL22" s="23">
        <v>43073</v>
      </c>
      <c r="BM22" s="30">
        <v>42815</v>
      </c>
      <c r="BN22" s="30">
        <v>42277</v>
      </c>
      <c r="BO22" s="30">
        <v>42237</v>
      </c>
      <c r="BP22" s="23">
        <f t="shared" si="105"/>
        <v>708</v>
      </c>
      <c r="BQ22" s="30">
        <v>8</v>
      </c>
      <c r="BR22" s="23">
        <v>2806</v>
      </c>
      <c r="BS22" s="23">
        <v>4570</v>
      </c>
    </row>
    <row r="23" spans="1:71">
      <c r="A23" s="23">
        <f t="shared" si="93"/>
        <v>2</v>
      </c>
      <c r="B23" s="36">
        <v>16</v>
      </c>
      <c r="C23" s="63">
        <f t="shared" si="94"/>
        <v>75256.800000000003</v>
      </c>
      <c r="D23" s="63">
        <f t="shared" si="95"/>
        <v>75951</v>
      </c>
      <c r="E23" s="63">
        <f t="shared" si="96"/>
        <v>76705.600000000006</v>
      </c>
      <c r="F23" s="63">
        <f t="shared" si="97"/>
        <v>76521.399999999994</v>
      </c>
      <c r="G23" s="63">
        <f t="shared" si="98"/>
        <v>76394.399999999994</v>
      </c>
      <c r="H23" s="63">
        <f t="shared" si="99"/>
        <v>76394.399999999994</v>
      </c>
      <c r="I23" s="37">
        <f t="shared" si="88"/>
        <v>1137.5999999999913</v>
      </c>
      <c r="J23" s="63">
        <f t="shared" si="89"/>
        <v>1.4</v>
      </c>
      <c r="K23" s="63">
        <f t="shared" si="90"/>
        <v>3387.8</v>
      </c>
      <c r="L23" s="63">
        <f t="shared" si="91"/>
        <v>6032.4</v>
      </c>
      <c r="M23" s="38">
        <f t="shared" si="100"/>
        <v>9.9353530565760278E-3</v>
      </c>
      <c r="N23" s="38">
        <f t="shared" si="92"/>
        <v>7.510105199404803E-3</v>
      </c>
      <c r="O23" s="38">
        <f t="shared" si="92"/>
        <v>5.8379744835485269E-3</v>
      </c>
      <c r="P23" s="38">
        <f t="shared" si="92"/>
        <v>5.8379744835485269E-3</v>
      </c>
      <c r="Q23" s="24">
        <v>16.100000000000001</v>
      </c>
      <c r="R23" s="23">
        <v>85781</v>
      </c>
      <c r="S23" s="23">
        <v>86426</v>
      </c>
      <c r="T23" s="23">
        <v>86379</v>
      </c>
      <c r="U23" s="30">
        <v>86379</v>
      </c>
      <c r="V23" s="30">
        <v>86379</v>
      </c>
      <c r="W23" s="30">
        <v>86379</v>
      </c>
      <c r="X23" s="23">
        <f t="shared" si="101"/>
        <v>-47</v>
      </c>
      <c r="Y23" s="30">
        <v>1</v>
      </c>
      <c r="Z23" s="23">
        <v>3714</v>
      </c>
      <c r="AA23" s="23">
        <v>6378</v>
      </c>
      <c r="AB23" s="24">
        <v>16.2</v>
      </c>
      <c r="AC23" s="23">
        <v>73129</v>
      </c>
      <c r="AD23" s="23">
        <v>73608</v>
      </c>
      <c r="AE23" s="23">
        <v>75559</v>
      </c>
      <c r="AF23" s="23">
        <v>75306</v>
      </c>
      <c r="AG23" s="23">
        <v>75045</v>
      </c>
      <c r="AH23" s="23">
        <v>75045</v>
      </c>
      <c r="AI23" s="23">
        <f t="shared" si="102"/>
        <v>1437</v>
      </c>
      <c r="AJ23" s="30">
        <v>2</v>
      </c>
      <c r="AK23" s="23">
        <v>3424</v>
      </c>
      <c r="AL23" s="23">
        <v>6173</v>
      </c>
      <c r="AM23" s="24">
        <v>16.3</v>
      </c>
      <c r="AN23" s="23">
        <v>65387</v>
      </c>
      <c r="AO23" s="23">
        <v>66982</v>
      </c>
      <c r="AP23" s="23">
        <v>66055</v>
      </c>
      <c r="AQ23" s="23">
        <v>65937</v>
      </c>
      <c r="AR23" s="23">
        <v>65937</v>
      </c>
      <c r="AS23" s="23">
        <v>65937</v>
      </c>
      <c r="AT23" s="23">
        <f t="shared" si="103"/>
        <v>-1045</v>
      </c>
      <c r="AU23" s="30">
        <v>1</v>
      </c>
      <c r="AV23" s="23">
        <v>3434</v>
      </c>
      <c r="AW23" s="23">
        <v>6384</v>
      </c>
      <c r="AX23" s="24">
        <v>16.399999999999999</v>
      </c>
      <c r="AY23" s="23">
        <v>78265</v>
      </c>
      <c r="AZ23" s="23">
        <v>78749</v>
      </c>
      <c r="BA23" s="23">
        <v>79526</v>
      </c>
      <c r="BB23" s="30">
        <v>79347</v>
      </c>
      <c r="BC23" s="30">
        <v>78973</v>
      </c>
      <c r="BD23" s="30">
        <v>78973</v>
      </c>
      <c r="BE23" s="23">
        <f t="shared" si="104"/>
        <v>224</v>
      </c>
      <c r="BF23" s="30">
        <v>1</v>
      </c>
      <c r="BG23" s="23">
        <v>2879</v>
      </c>
      <c r="BH23" s="23">
        <v>5028</v>
      </c>
      <c r="BI23" s="24">
        <v>16.5</v>
      </c>
      <c r="BJ23" s="23">
        <v>73722</v>
      </c>
      <c r="BK23" s="23">
        <v>73990</v>
      </c>
      <c r="BL23" s="23">
        <v>76009</v>
      </c>
      <c r="BM23" s="30">
        <v>75638</v>
      </c>
      <c r="BN23" s="30">
        <v>75638</v>
      </c>
      <c r="BO23" s="30">
        <v>75638</v>
      </c>
      <c r="BP23" s="23">
        <f t="shared" si="105"/>
        <v>1648</v>
      </c>
      <c r="BQ23" s="30">
        <v>2</v>
      </c>
      <c r="BR23" s="23">
        <v>3488</v>
      </c>
      <c r="BS23" s="23">
        <v>6199</v>
      </c>
    </row>
    <row r="24" spans="1:71">
      <c r="A24" s="23">
        <f t="shared" si="93"/>
        <v>3</v>
      </c>
      <c r="B24" s="36">
        <v>17</v>
      </c>
      <c r="C24" s="63">
        <f t="shared" si="94"/>
        <v>75639.8</v>
      </c>
      <c r="D24" s="63">
        <f t="shared" si="95"/>
        <v>76760.600000000006</v>
      </c>
      <c r="E24" s="63">
        <f t="shared" si="96"/>
        <v>77434</v>
      </c>
      <c r="F24" s="63">
        <f t="shared" si="97"/>
        <v>76805.2</v>
      </c>
      <c r="G24" s="63">
        <f t="shared" si="98"/>
        <v>76614.600000000006</v>
      </c>
      <c r="H24" s="63">
        <f t="shared" si="99"/>
        <v>76614.600000000006</v>
      </c>
      <c r="I24" s="37">
        <f t="shared" si="88"/>
        <v>974.80000000000291</v>
      </c>
      <c r="J24" s="63">
        <f t="shared" si="89"/>
        <v>1.4</v>
      </c>
      <c r="K24" s="63">
        <f t="shared" si="90"/>
        <v>3100</v>
      </c>
      <c r="L24" s="63">
        <f t="shared" si="91"/>
        <v>5252.2</v>
      </c>
      <c r="M24" s="38">
        <f t="shared" si="100"/>
        <v>8.7727297597985695E-3</v>
      </c>
      <c r="N24" s="38">
        <f t="shared" ref="N24:N87" si="106">(F24-$D24)/$D24</f>
        <v>5.8102724574835615E-4</v>
      </c>
      <c r="O24" s="38">
        <f t="shared" ref="O24:O87" si="107">(G24-$D24)/$D24</f>
        <v>-1.9020174412393857E-3</v>
      </c>
      <c r="P24" s="38">
        <f t="shared" ref="P24:P87" si="108">(H24-$D24)/$D24</f>
        <v>-1.9020174412393857E-3</v>
      </c>
      <c r="Q24" s="24">
        <v>17.100000000000001</v>
      </c>
      <c r="R24" s="23">
        <v>86269</v>
      </c>
      <c r="S24" s="23">
        <v>87412</v>
      </c>
      <c r="T24" s="23">
        <v>88042</v>
      </c>
      <c r="U24" s="30">
        <v>88042</v>
      </c>
      <c r="V24" s="30">
        <v>88042</v>
      </c>
      <c r="W24" s="30">
        <v>88042</v>
      </c>
      <c r="X24" s="23">
        <f t="shared" si="101"/>
        <v>630</v>
      </c>
      <c r="Y24" s="30">
        <v>2</v>
      </c>
      <c r="Z24" s="23">
        <v>3361</v>
      </c>
      <c r="AA24" s="23">
        <v>5656</v>
      </c>
      <c r="AB24" s="24">
        <v>17.2</v>
      </c>
      <c r="AC24" s="23">
        <v>73395</v>
      </c>
      <c r="AD24" s="23">
        <v>73816</v>
      </c>
      <c r="AE24" s="23">
        <v>75378</v>
      </c>
      <c r="AF24" s="23">
        <v>73980</v>
      </c>
      <c r="AG24" s="23">
        <v>73980</v>
      </c>
      <c r="AH24" s="23">
        <v>73980</v>
      </c>
      <c r="AI24" s="23">
        <f t="shared" si="102"/>
        <v>164</v>
      </c>
      <c r="AJ24" s="30">
        <v>1</v>
      </c>
      <c r="AK24" s="23">
        <v>3096</v>
      </c>
      <c r="AL24" s="23">
        <v>5371</v>
      </c>
      <c r="AM24" s="24">
        <v>17.3</v>
      </c>
      <c r="AN24" s="23">
        <v>65467</v>
      </c>
      <c r="AO24" s="23">
        <v>66521</v>
      </c>
      <c r="AP24" s="23">
        <v>66322</v>
      </c>
      <c r="AQ24" s="23">
        <v>65909</v>
      </c>
      <c r="AR24" s="23">
        <v>65909</v>
      </c>
      <c r="AS24" s="23">
        <v>65909</v>
      </c>
      <c r="AT24" s="23">
        <f t="shared" si="103"/>
        <v>-612</v>
      </c>
      <c r="AU24" s="30">
        <v>1</v>
      </c>
      <c r="AV24" s="23">
        <v>3054</v>
      </c>
      <c r="AW24" s="23">
        <v>4968</v>
      </c>
      <c r="AX24" s="24">
        <v>17.399999999999999</v>
      </c>
      <c r="AY24" s="23">
        <v>78716</v>
      </c>
      <c r="AZ24" s="23">
        <v>79655</v>
      </c>
      <c r="BA24" s="23">
        <v>80437</v>
      </c>
      <c r="BB24" s="30">
        <v>79362</v>
      </c>
      <c r="BC24" s="30">
        <v>79362</v>
      </c>
      <c r="BD24" s="30">
        <v>79362</v>
      </c>
      <c r="BE24" s="23">
        <f t="shared" si="104"/>
        <v>-293</v>
      </c>
      <c r="BF24" s="30">
        <v>2</v>
      </c>
      <c r="BG24" s="23">
        <v>3245</v>
      </c>
      <c r="BH24" s="23">
        <v>5155</v>
      </c>
      <c r="BI24" s="24">
        <v>17.5</v>
      </c>
      <c r="BJ24" s="23">
        <v>74352</v>
      </c>
      <c r="BK24" s="23">
        <v>76399</v>
      </c>
      <c r="BL24" s="23">
        <v>76991</v>
      </c>
      <c r="BM24" s="30">
        <v>76733</v>
      </c>
      <c r="BN24" s="30">
        <v>75780</v>
      </c>
      <c r="BO24" s="30">
        <v>75780</v>
      </c>
      <c r="BP24" s="23">
        <f t="shared" si="105"/>
        <v>-619</v>
      </c>
      <c r="BQ24" s="30">
        <v>1</v>
      </c>
      <c r="BR24" s="23">
        <v>2744</v>
      </c>
      <c r="BS24" s="23">
        <v>5111</v>
      </c>
    </row>
    <row r="25" spans="1:71">
      <c r="A25" s="23">
        <f t="shared" si="93"/>
        <v>2</v>
      </c>
      <c r="B25" s="36">
        <v>18</v>
      </c>
      <c r="C25" s="63">
        <f t="shared" si="94"/>
        <v>76827.600000000006</v>
      </c>
      <c r="D25" s="63">
        <f t="shared" si="95"/>
        <v>78348.399999999994</v>
      </c>
      <c r="E25" s="63">
        <f t="shared" si="96"/>
        <v>78945.399999999994</v>
      </c>
      <c r="F25" s="63">
        <f t="shared" si="97"/>
        <v>78707.600000000006</v>
      </c>
      <c r="G25" s="63">
        <f t="shared" si="98"/>
        <v>78502.2</v>
      </c>
      <c r="H25" s="63">
        <f t="shared" si="99"/>
        <v>78502.2</v>
      </c>
      <c r="I25" s="37">
        <f t="shared" si="88"/>
        <v>1674.5999999999913</v>
      </c>
      <c r="J25" s="63">
        <f t="shared" si="89"/>
        <v>1.2</v>
      </c>
      <c r="K25" s="63">
        <f t="shared" si="90"/>
        <v>2820</v>
      </c>
      <c r="L25" s="63">
        <f t="shared" si="91"/>
        <v>4645.8</v>
      </c>
      <c r="M25" s="38">
        <f t="shared" si="100"/>
        <v>7.6198109980548431E-3</v>
      </c>
      <c r="N25" s="38">
        <f t="shared" si="106"/>
        <v>4.584650101342359E-3</v>
      </c>
      <c r="O25" s="38">
        <f t="shared" si="107"/>
        <v>1.9630266859310837E-3</v>
      </c>
      <c r="P25" s="38">
        <f t="shared" si="108"/>
        <v>1.9630266859310837E-3</v>
      </c>
      <c r="Q25" s="24">
        <v>18.100000000000001</v>
      </c>
      <c r="R25" s="23">
        <v>87516</v>
      </c>
      <c r="S25" s="23">
        <v>87925</v>
      </c>
      <c r="T25" s="23">
        <v>89934</v>
      </c>
      <c r="U25" s="30">
        <v>89934</v>
      </c>
      <c r="V25" s="30">
        <v>89273</v>
      </c>
      <c r="W25" s="30">
        <v>89273</v>
      </c>
      <c r="X25" s="23">
        <f t="shared" si="101"/>
        <v>1348</v>
      </c>
      <c r="Y25" s="30">
        <v>1</v>
      </c>
      <c r="Z25" s="23">
        <v>2750</v>
      </c>
      <c r="AA25" s="23">
        <v>4632</v>
      </c>
      <c r="AB25" s="24">
        <v>18.2</v>
      </c>
      <c r="AC25" s="23">
        <v>74345</v>
      </c>
      <c r="AD25" s="23">
        <v>78298</v>
      </c>
      <c r="AE25" s="23">
        <v>77299</v>
      </c>
      <c r="AF25" s="23">
        <v>76587</v>
      </c>
      <c r="AG25" s="23">
        <v>76243</v>
      </c>
      <c r="AH25" s="23">
        <v>76243</v>
      </c>
      <c r="AI25" s="23">
        <f t="shared" si="102"/>
        <v>-2055</v>
      </c>
      <c r="AJ25" s="30">
        <v>1</v>
      </c>
      <c r="AK25" s="23">
        <v>2975</v>
      </c>
      <c r="AL25" s="23">
        <v>5058</v>
      </c>
      <c r="AM25" s="24">
        <v>18.3</v>
      </c>
      <c r="AN25" s="23">
        <v>65926</v>
      </c>
      <c r="AO25" s="23">
        <v>67530</v>
      </c>
      <c r="AP25" s="23">
        <v>67328</v>
      </c>
      <c r="AQ25" s="23">
        <v>66948</v>
      </c>
      <c r="AR25" s="23">
        <v>66948</v>
      </c>
      <c r="AS25" s="23">
        <v>66948</v>
      </c>
      <c r="AT25" s="23">
        <f t="shared" si="103"/>
        <v>-582</v>
      </c>
      <c r="AU25" s="30">
        <v>1</v>
      </c>
      <c r="AV25" s="23">
        <v>3011</v>
      </c>
      <c r="AW25" s="23">
        <v>4691</v>
      </c>
      <c r="AX25" s="24">
        <v>18.399999999999999</v>
      </c>
      <c r="AY25" s="23">
        <v>80038</v>
      </c>
      <c r="AZ25" s="23">
        <v>80920</v>
      </c>
      <c r="BA25" s="23">
        <v>81843</v>
      </c>
      <c r="BB25" s="30">
        <v>81761</v>
      </c>
      <c r="BC25" s="30">
        <v>81761</v>
      </c>
      <c r="BD25" s="30">
        <v>81761</v>
      </c>
      <c r="BE25" s="23">
        <f t="shared" si="104"/>
        <v>841</v>
      </c>
      <c r="BF25" s="30">
        <v>2</v>
      </c>
      <c r="BG25" s="23">
        <v>2557</v>
      </c>
      <c r="BH25" s="23">
        <v>4419</v>
      </c>
      <c r="BI25" s="24">
        <v>18.5</v>
      </c>
      <c r="BJ25" s="23">
        <v>76313</v>
      </c>
      <c r="BK25" s="23">
        <v>77069</v>
      </c>
      <c r="BL25" s="23">
        <v>78323</v>
      </c>
      <c r="BM25" s="30">
        <v>78308</v>
      </c>
      <c r="BN25" s="30">
        <v>78286</v>
      </c>
      <c r="BO25" s="30">
        <v>78286</v>
      </c>
      <c r="BP25" s="23">
        <f t="shared" si="105"/>
        <v>1217</v>
      </c>
      <c r="BQ25" s="30">
        <v>1</v>
      </c>
      <c r="BR25" s="23">
        <v>2807</v>
      </c>
      <c r="BS25" s="23">
        <v>4429</v>
      </c>
    </row>
    <row r="26" spans="1:71">
      <c r="A26" s="23">
        <f t="shared" si="93"/>
        <v>2</v>
      </c>
      <c r="B26" s="36">
        <v>19</v>
      </c>
      <c r="C26" s="63">
        <f t="shared" si="94"/>
        <v>30584.799999999999</v>
      </c>
      <c r="D26" s="63">
        <f t="shared" si="95"/>
        <v>31134.400000000001</v>
      </c>
      <c r="E26" s="63">
        <f t="shared" si="96"/>
        <v>32183.4</v>
      </c>
      <c r="F26" s="63">
        <f t="shared" si="97"/>
        <v>31976.799999999999</v>
      </c>
      <c r="G26" s="63">
        <f t="shared" si="98"/>
        <v>31577.599999999999</v>
      </c>
      <c r="H26" s="63">
        <f t="shared" si="99"/>
        <v>31577.599999999999</v>
      </c>
      <c r="I26" s="37">
        <f t="shared" si="88"/>
        <v>992.79999999999927</v>
      </c>
      <c r="J26" s="63">
        <f t="shared" si="89"/>
        <v>2.4</v>
      </c>
      <c r="K26" s="63">
        <f t="shared" si="90"/>
        <v>3248.2</v>
      </c>
      <c r="L26" s="63">
        <f t="shared" si="91"/>
        <v>5445</v>
      </c>
      <c r="M26" s="38">
        <f t="shared" si="100"/>
        <v>3.3692635798345236E-2</v>
      </c>
      <c r="N26" s="38">
        <f t="shared" si="106"/>
        <v>2.7056888843208726E-2</v>
      </c>
      <c r="O26" s="38">
        <f t="shared" si="107"/>
        <v>1.4235058327765978E-2</v>
      </c>
      <c r="P26" s="38">
        <f t="shared" si="108"/>
        <v>1.4235058327765978E-2</v>
      </c>
      <c r="Q26" s="24">
        <v>19.100000000000001</v>
      </c>
      <c r="R26" s="23">
        <v>34731</v>
      </c>
      <c r="S26" s="23">
        <v>35093</v>
      </c>
      <c r="T26" s="23">
        <v>36526</v>
      </c>
      <c r="U26" s="30">
        <v>36526</v>
      </c>
      <c r="V26" s="30">
        <v>36526</v>
      </c>
      <c r="W26" s="30">
        <v>36526</v>
      </c>
      <c r="X26" s="23">
        <f t="shared" si="101"/>
        <v>1433</v>
      </c>
      <c r="Y26" s="30">
        <v>1</v>
      </c>
      <c r="Z26" s="23">
        <v>3122</v>
      </c>
      <c r="AA26" s="23">
        <v>5169</v>
      </c>
      <c r="AB26" s="24">
        <v>19.2</v>
      </c>
      <c r="AC26" s="23">
        <v>30134</v>
      </c>
      <c r="AD26" s="23">
        <v>30455</v>
      </c>
      <c r="AE26" s="23">
        <v>32226</v>
      </c>
      <c r="AF26" s="23">
        <v>32226</v>
      </c>
      <c r="AG26" s="23">
        <v>30886</v>
      </c>
      <c r="AH26" s="23">
        <v>30886</v>
      </c>
      <c r="AI26" s="23">
        <f t="shared" si="102"/>
        <v>431</v>
      </c>
      <c r="AJ26" s="30">
        <v>1</v>
      </c>
      <c r="AK26" s="23">
        <v>3272</v>
      </c>
      <c r="AL26" s="23">
        <v>5400</v>
      </c>
      <c r="AM26" s="24">
        <v>19.3</v>
      </c>
      <c r="AN26" s="23">
        <v>25902</v>
      </c>
      <c r="AO26" s="23">
        <v>27152</v>
      </c>
      <c r="AP26" s="23">
        <v>27151</v>
      </c>
      <c r="AQ26" s="23">
        <v>26417</v>
      </c>
      <c r="AR26" s="23">
        <v>26417</v>
      </c>
      <c r="AS26" s="23">
        <v>26417</v>
      </c>
      <c r="AT26" s="23">
        <f t="shared" si="103"/>
        <v>-735</v>
      </c>
      <c r="AU26" s="30">
        <v>1</v>
      </c>
      <c r="AV26" s="23">
        <v>3498</v>
      </c>
      <c r="AW26" s="23">
        <v>5579</v>
      </c>
      <c r="AX26" s="24">
        <v>19.399999999999999</v>
      </c>
      <c r="AY26" s="23">
        <v>31790</v>
      </c>
      <c r="AZ26" s="23">
        <v>32342</v>
      </c>
      <c r="BA26" s="23">
        <v>32779</v>
      </c>
      <c r="BB26" s="30">
        <v>32531</v>
      </c>
      <c r="BC26" s="30">
        <v>31875</v>
      </c>
      <c r="BD26" s="30">
        <v>31875</v>
      </c>
      <c r="BE26" s="23">
        <f t="shared" si="104"/>
        <v>-467</v>
      </c>
      <c r="BF26" s="30">
        <v>1</v>
      </c>
      <c r="BG26" s="23">
        <v>3528</v>
      </c>
      <c r="BH26" s="23">
        <v>6778</v>
      </c>
      <c r="BI26" s="24">
        <v>19.5</v>
      </c>
      <c r="BJ26" s="23">
        <v>30367</v>
      </c>
      <c r="BK26" s="23">
        <v>30630</v>
      </c>
      <c r="BL26" s="23">
        <v>32235</v>
      </c>
      <c r="BM26" s="30">
        <v>32184</v>
      </c>
      <c r="BN26" s="30">
        <v>32184</v>
      </c>
      <c r="BO26" s="30">
        <v>32184</v>
      </c>
      <c r="BP26" s="23">
        <f t="shared" si="105"/>
        <v>1554</v>
      </c>
      <c r="BQ26" s="30">
        <v>8</v>
      </c>
      <c r="BR26" s="23">
        <v>2821</v>
      </c>
      <c r="BS26" s="23">
        <v>4299</v>
      </c>
    </row>
    <row r="27" spans="1:71">
      <c r="A27" s="23">
        <f t="shared" si="93"/>
        <v>2</v>
      </c>
      <c r="B27" s="36">
        <v>20</v>
      </c>
      <c r="C27" s="63">
        <f t="shared" si="94"/>
        <v>30967.8</v>
      </c>
      <c r="D27" s="63">
        <f t="shared" si="95"/>
        <v>31695.200000000001</v>
      </c>
      <c r="E27" s="63">
        <f t="shared" si="96"/>
        <v>32477.599999999999</v>
      </c>
      <c r="F27" s="63">
        <f t="shared" si="97"/>
        <v>31927.599999999999</v>
      </c>
      <c r="G27" s="63">
        <f t="shared" si="98"/>
        <v>31915.4</v>
      </c>
      <c r="H27" s="63">
        <f t="shared" si="99"/>
        <v>31907.4</v>
      </c>
      <c r="I27" s="37">
        <f t="shared" si="88"/>
        <v>939.60000000000218</v>
      </c>
      <c r="J27" s="63">
        <f t="shared" si="89"/>
        <v>1.8</v>
      </c>
      <c r="K27" s="63">
        <f t="shared" si="90"/>
        <v>3208.8</v>
      </c>
      <c r="L27" s="63">
        <f t="shared" si="91"/>
        <v>5451.8</v>
      </c>
      <c r="M27" s="38">
        <f t="shared" si="100"/>
        <v>2.4685125823468469E-2</v>
      </c>
      <c r="N27" s="38">
        <f t="shared" si="106"/>
        <v>7.3323405436784691E-3</v>
      </c>
      <c r="O27" s="38">
        <f t="shared" si="107"/>
        <v>6.947424215654128E-3</v>
      </c>
      <c r="P27" s="38">
        <f t="shared" si="108"/>
        <v>6.69502006612991E-3</v>
      </c>
      <c r="Q27" s="24">
        <v>20.100000000000001</v>
      </c>
      <c r="R27" s="23">
        <v>35219</v>
      </c>
      <c r="S27" s="23">
        <v>36048</v>
      </c>
      <c r="T27" s="23">
        <v>36992</v>
      </c>
      <c r="U27" s="30">
        <v>36992</v>
      </c>
      <c r="V27" s="30">
        <v>36992</v>
      </c>
      <c r="W27" s="30">
        <v>36992</v>
      </c>
      <c r="X27" s="23">
        <f t="shared" si="101"/>
        <v>944</v>
      </c>
      <c r="Y27" s="30">
        <v>1</v>
      </c>
      <c r="Z27" s="23">
        <v>3195</v>
      </c>
      <c r="AA27" s="23">
        <v>5817</v>
      </c>
      <c r="AB27" s="24">
        <v>20.2</v>
      </c>
      <c r="AC27" s="23">
        <v>30400</v>
      </c>
      <c r="AD27" s="23">
        <v>30567</v>
      </c>
      <c r="AE27" s="23">
        <v>31936</v>
      </c>
      <c r="AF27" s="23">
        <v>31025</v>
      </c>
      <c r="AG27" s="23">
        <v>31025</v>
      </c>
      <c r="AH27" s="23">
        <v>30985</v>
      </c>
      <c r="AI27" s="23">
        <f t="shared" si="102"/>
        <v>418</v>
      </c>
      <c r="AJ27" s="30">
        <v>4</v>
      </c>
      <c r="AK27" s="23">
        <v>3512</v>
      </c>
      <c r="AL27" s="23">
        <v>5770</v>
      </c>
      <c r="AM27" s="24">
        <v>20.3</v>
      </c>
      <c r="AN27" s="23">
        <v>25982</v>
      </c>
      <c r="AO27" s="23">
        <v>26929</v>
      </c>
      <c r="AP27" s="23">
        <v>26603</v>
      </c>
      <c r="AQ27" s="23">
        <v>26447</v>
      </c>
      <c r="AR27" s="23">
        <v>26447</v>
      </c>
      <c r="AS27" s="23">
        <v>26447</v>
      </c>
      <c r="AT27" s="23">
        <f t="shared" si="103"/>
        <v>-482</v>
      </c>
      <c r="AU27" s="30">
        <v>1</v>
      </c>
      <c r="AV27" s="23">
        <v>3035</v>
      </c>
      <c r="AW27" s="23">
        <v>4993</v>
      </c>
      <c r="AX27" s="24">
        <v>20.399999999999999</v>
      </c>
      <c r="AY27" s="23">
        <v>32241</v>
      </c>
      <c r="AZ27" s="23">
        <v>32678</v>
      </c>
      <c r="BA27" s="23">
        <v>33962</v>
      </c>
      <c r="BB27" s="30">
        <v>32887</v>
      </c>
      <c r="BC27" s="30">
        <v>32887</v>
      </c>
      <c r="BD27" s="30">
        <v>32887</v>
      </c>
      <c r="BE27" s="23">
        <f t="shared" si="104"/>
        <v>209</v>
      </c>
      <c r="BF27" s="30">
        <v>1</v>
      </c>
      <c r="BG27" s="23">
        <v>3192</v>
      </c>
      <c r="BH27" s="23">
        <v>5466</v>
      </c>
      <c r="BI27" s="24">
        <v>20.5</v>
      </c>
      <c r="BJ27" s="23">
        <v>30997</v>
      </c>
      <c r="BK27" s="23">
        <v>32254</v>
      </c>
      <c r="BL27" s="23">
        <v>32895</v>
      </c>
      <c r="BM27" s="30">
        <v>32287</v>
      </c>
      <c r="BN27" s="30">
        <v>32226</v>
      </c>
      <c r="BO27" s="30">
        <v>32226</v>
      </c>
      <c r="BP27" s="23">
        <f t="shared" si="105"/>
        <v>-28</v>
      </c>
      <c r="BQ27" s="30">
        <v>2</v>
      </c>
      <c r="BR27" s="23">
        <v>3110</v>
      </c>
      <c r="BS27" s="23">
        <v>5213</v>
      </c>
    </row>
    <row r="28" spans="1:71">
      <c r="A28" s="23">
        <f t="shared" si="93"/>
        <v>2</v>
      </c>
      <c r="B28" s="36">
        <v>21</v>
      </c>
      <c r="C28" s="63">
        <f t="shared" si="94"/>
        <v>32155.599999999999</v>
      </c>
      <c r="D28" s="63">
        <f t="shared" si="95"/>
        <v>33162.800000000003</v>
      </c>
      <c r="E28" s="63">
        <f t="shared" si="96"/>
        <v>33903.199999999997</v>
      </c>
      <c r="F28" s="63">
        <f t="shared" si="97"/>
        <v>33793.800000000003</v>
      </c>
      <c r="G28" s="63">
        <f t="shared" si="98"/>
        <v>33720.400000000001</v>
      </c>
      <c r="H28" s="63">
        <f t="shared" si="99"/>
        <v>33611</v>
      </c>
      <c r="I28" s="37">
        <f t="shared" si="88"/>
        <v>1455.4000000000015</v>
      </c>
      <c r="J28" s="63">
        <f t="shared" si="89"/>
        <v>2.8</v>
      </c>
      <c r="K28" s="63">
        <f t="shared" si="90"/>
        <v>2812.2</v>
      </c>
      <c r="L28" s="63">
        <f t="shared" si="91"/>
        <v>4565.6000000000004</v>
      </c>
      <c r="M28" s="38">
        <f t="shared" si="100"/>
        <v>2.2326220946361407E-2</v>
      </c>
      <c r="N28" s="38">
        <f t="shared" si="106"/>
        <v>1.9027343891348136E-2</v>
      </c>
      <c r="O28" s="38">
        <f t="shared" si="107"/>
        <v>1.6814020529026454E-2</v>
      </c>
      <c r="P28" s="38">
        <f t="shared" si="108"/>
        <v>1.3515143474012961E-2</v>
      </c>
      <c r="Q28" s="24">
        <v>21.1</v>
      </c>
      <c r="R28" s="23">
        <v>36466</v>
      </c>
      <c r="S28" s="23">
        <v>37265</v>
      </c>
      <c r="T28" s="23">
        <v>37873</v>
      </c>
      <c r="U28" s="30">
        <v>37850</v>
      </c>
      <c r="V28" s="30">
        <v>37850</v>
      </c>
      <c r="W28" s="30">
        <v>37831</v>
      </c>
      <c r="X28" s="23">
        <f t="shared" si="101"/>
        <v>566</v>
      </c>
      <c r="Y28" s="30">
        <v>5</v>
      </c>
      <c r="Z28" s="23">
        <v>2615</v>
      </c>
      <c r="AA28" s="23">
        <v>4337</v>
      </c>
      <c r="AB28" s="24">
        <v>21.2</v>
      </c>
      <c r="AC28" s="23">
        <v>31350</v>
      </c>
      <c r="AD28" s="23">
        <v>32722</v>
      </c>
      <c r="AE28" s="23">
        <v>33978</v>
      </c>
      <c r="AF28" s="23">
        <v>33565</v>
      </c>
      <c r="AG28" s="23">
        <v>33198</v>
      </c>
      <c r="AH28" s="23">
        <v>32670</v>
      </c>
      <c r="AI28" s="23">
        <f t="shared" si="102"/>
        <v>-52</v>
      </c>
      <c r="AJ28" s="30">
        <v>2</v>
      </c>
      <c r="AK28" s="23">
        <v>3263</v>
      </c>
      <c r="AL28" s="23">
        <v>5225</v>
      </c>
      <c r="AM28" s="24">
        <v>21.3</v>
      </c>
      <c r="AN28" s="23">
        <v>26441</v>
      </c>
      <c r="AO28" s="23">
        <v>27693</v>
      </c>
      <c r="AP28" s="23">
        <v>27536</v>
      </c>
      <c r="AQ28" s="23">
        <v>27536</v>
      </c>
      <c r="AR28" s="23">
        <v>27536</v>
      </c>
      <c r="AS28" s="23">
        <v>27536</v>
      </c>
      <c r="AT28" s="23">
        <f t="shared" si="103"/>
        <v>-157</v>
      </c>
      <c r="AU28" s="30">
        <v>4</v>
      </c>
      <c r="AV28" s="23">
        <v>2743</v>
      </c>
      <c r="AW28" s="23">
        <v>4725</v>
      </c>
      <c r="AX28" s="24">
        <v>21.4</v>
      </c>
      <c r="AY28" s="23">
        <v>33563</v>
      </c>
      <c r="AZ28" s="23">
        <v>34804</v>
      </c>
      <c r="BA28" s="23">
        <v>35127</v>
      </c>
      <c r="BB28" s="30">
        <v>35016</v>
      </c>
      <c r="BC28" s="30">
        <v>35016</v>
      </c>
      <c r="BD28" s="30">
        <v>35016</v>
      </c>
      <c r="BE28" s="23">
        <f t="shared" si="104"/>
        <v>212</v>
      </c>
      <c r="BF28" s="30">
        <v>2</v>
      </c>
      <c r="BG28" s="23">
        <v>2806</v>
      </c>
      <c r="BH28" s="23">
        <v>4126</v>
      </c>
      <c r="BI28" s="24">
        <v>21.5</v>
      </c>
      <c r="BJ28" s="23">
        <v>32958</v>
      </c>
      <c r="BK28" s="23">
        <v>33330</v>
      </c>
      <c r="BL28" s="23">
        <v>35002</v>
      </c>
      <c r="BM28" s="30">
        <v>35002</v>
      </c>
      <c r="BN28" s="30">
        <v>35002</v>
      </c>
      <c r="BO28" s="30">
        <v>35002</v>
      </c>
      <c r="BP28" s="23">
        <f t="shared" si="105"/>
        <v>1672</v>
      </c>
      <c r="BQ28" s="30">
        <v>1</v>
      </c>
      <c r="BR28" s="23">
        <v>2634</v>
      </c>
      <c r="BS28" s="23">
        <v>4415</v>
      </c>
    </row>
    <row r="29" spans="1:71">
      <c r="A29" s="23">
        <f t="shared" si="93"/>
        <v>5</v>
      </c>
      <c r="B29" s="36">
        <v>22</v>
      </c>
      <c r="C29" s="63">
        <f t="shared" si="94"/>
        <v>64866.6</v>
      </c>
      <c r="D29" s="63">
        <f t="shared" si="95"/>
        <v>67724.399999999994</v>
      </c>
      <c r="E29" s="63">
        <f t="shared" si="96"/>
        <v>65539.8</v>
      </c>
      <c r="F29" s="63">
        <f t="shared" si="97"/>
        <v>65334.2</v>
      </c>
      <c r="G29" s="63">
        <f t="shared" si="98"/>
        <v>65334.2</v>
      </c>
      <c r="H29" s="63">
        <f t="shared" si="99"/>
        <v>65334.2</v>
      </c>
      <c r="I29" s="37">
        <f t="shared" si="88"/>
        <v>467.59999999999854</v>
      </c>
      <c r="J29" s="63">
        <f t="shared" si="89"/>
        <v>1</v>
      </c>
      <c r="K29" s="63">
        <f t="shared" si="90"/>
        <v>3580.6</v>
      </c>
      <c r="L29" s="63">
        <f t="shared" si="91"/>
        <v>6377.6</v>
      </c>
      <c r="M29" s="38">
        <f t="shared" si="100"/>
        <v>-3.2257207151336766E-2</v>
      </c>
      <c r="N29" s="38">
        <f t="shared" si="106"/>
        <v>-3.5293040617561722E-2</v>
      </c>
      <c r="O29" s="38">
        <f t="shared" si="107"/>
        <v>-3.5293040617561722E-2</v>
      </c>
      <c r="P29" s="38">
        <f t="shared" si="108"/>
        <v>-3.5293040617561722E-2</v>
      </c>
      <c r="Q29" s="24">
        <v>22.1</v>
      </c>
      <c r="R29" s="23">
        <v>74460</v>
      </c>
      <c r="S29" s="23">
        <v>76923</v>
      </c>
      <c r="T29" s="23">
        <v>74874</v>
      </c>
      <c r="U29" s="30">
        <v>74822</v>
      </c>
      <c r="V29" s="30">
        <v>74822</v>
      </c>
      <c r="W29" s="30">
        <v>74822</v>
      </c>
      <c r="X29" s="23">
        <f t="shared" si="101"/>
        <v>-2101</v>
      </c>
      <c r="Y29" s="30">
        <v>1</v>
      </c>
      <c r="Z29" s="23">
        <v>3792</v>
      </c>
      <c r="AA29" s="23">
        <v>6860</v>
      </c>
      <c r="AB29" s="24">
        <v>22.2</v>
      </c>
      <c r="AC29" s="23">
        <v>62879</v>
      </c>
      <c r="AD29" s="23">
        <v>65150</v>
      </c>
      <c r="AE29" s="23">
        <v>64013</v>
      </c>
      <c r="AF29" s="23">
        <v>64013</v>
      </c>
      <c r="AG29" s="23">
        <v>64013</v>
      </c>
      <c r="AH29" s="23">
        <v>64013</v>
      </c>
      <c r="AI29" s="23">
        <f t="shared" si="102"/>
        <v>-1137</v>
      </c>
      <c r="AJ29" s="30">
        <v>1</v>
      </c>
      <c r="AK29" s="23">
        <v>3270</v>
      </c>
      <c r="AL29" s="23">
        <v>5344</v>
      </c>
      <c r="AM29" s="24">
        <v>22.3</v>
      </c>
      <c r="AN29" s="23">
        <v>55550</v>
      </c>
      <c r="AO29" s="23">
        <v>59442</v>
      </c>
      <c r="AP29" s="23">
        <v>55550</v>
      </c>
      <c r="AQ29" s="23">
        <v>55550</v>
      </c>
      <c r="AR29" s="23">
        <v>55550</v>
      </c>
      <c r="AS29" s="23">
        <v>55550</v>
      </c>
      <c r="AT29" s="23">
        <f t="shared" si="103"/>
        <v>-3892</v>
      </c>
      <c r="AU29" s="30">
        <v>1</v>
      </c>
      <c r="AV29" s="23">
        <v>3937</v>
      </c>
      <c r="AW29" s="23">
        <v>6764</v>
      </c>
      <c r="AX29" s="24">
        <v>22.4</v>
      </c>
      <c r="AY29" s="23">
        <v>67584</v>
      </c>
      <c r="AZ29" s="23">
        <v>70842</v>
      </c>
      <c r="BA29" s="23">
        <v>68556</v>
      </c>
      <c r="BB29" s="30">
        <v>68227</v>
      </c>
      <c r="BC29" s="30">
        <v>68227</v>
      </c>
      <c r="BD29" s="30">
        <v>68227</v>
      </c>
      <c r="BE29" s="23">
        <f t="shared" si="104"/>
        <v>-2615</v>
      </c>
      <c r="BF29" s="30">
        <v>1</v>
      </c>
      <c r="BG29" s="23">
        <v>3676</v>
      </c>
      <c r="BH29" s="23">
        <v>6723</v>
      </c>
      <c r="BI29" s="24">
        <v>22.5</v>
      </c>
      <c r="BJ29" s="23">
        <v>63860</v>
      </c>
      <c r="BK29" s="23">
        <v>66265</v>
      </c>
      <c r="BL29" s="23">
        <v>64706</v>
      </c>
      <c r="BM29" s="30">
        <v>64059</v>
      </c>
      <c r="BN29" s="30">
        <v>64059</v>
      </c>
      <c r="BO29" s="30">
        <v>64059</v>
      </c>
      <c r="BP29" s="23">
        <f t="shared" si="105"/>
        <v>-2206</v>
      </c>
      <c r="BQ29" s="30">
        <v>1</v>
      </c>
      <c r="BR29" s="23">
        <v>3228</v>
      </c>
      <c r="BS29" s="23">
        <v>6197</v>
      </c>
    </row>
    <row r="30" spans="1:71">
      <c r="A30" s="23">
        <f t="shared" si="93"/>
        <v>5</v>
      </c>
      <c r="B30" s="36">
        <v>23</v>
      </c>
      <c r="C30" s="63">
        <f t="shared" si="94"/>
        <v>65504.4</v>
      </c>
      <c r="D30" s="63">
        <f t="shared" si="95"/>
        <v>68162</v>
      </c>
      <c r="E30" s="63">
        <f t="shared" si="96"/>
        <v>66612</v>
      </c>
      <c r="F30" s="63">
        <f t="shared" si="97"/>
        <v>66393.2</v>
      </c>
      <c r="G30" s="63">
        <f t="shared" si="98"/>
        <v>66291.199999999997</v>
      </c>
      <c r="H30" s="63">
        <f t="shared" si="99"/>
        <v>66291.199999999997</v>
      </c>
      <c r="I30" s="37">
        <f t="shared" si="88"/>
        <v>786.79999999999563</v>
      </c>
      <c r="J30" s="63">
        <f t="shared" si="89"/>
        <v>1.2</v>
      </c>
      <c r="K30" s="63">
        <f t="shared" si="90"/>
        <v>3176.8</v>
      </c>
      <c r="L30" s="63">
        <f t="shared" si="91"/>
        <v>5695.4</v>
      </c>
      <c r="M30" s="38">
        <f t="shared" si="100"/>
        <v>-2.2739943076787655E-2</v>
      </c>
      <c r="N30" s="38">
        <f t="shared" si="106"/>
        <v>-2.5949942783369075E-2</v>
      </c>
      <c r="O30" s="38">
        <f t="shared" si="107"/>
        <v>-2.7446377747131875E-2</v>
      </c>
      <c r="P30" s="38">
        <f t="shared" si="108"/>
        <v>-2.7446377747131875E-2</v>
      </c>
      <c r="Q30" s="24">
        <v>23.1</v>
      </c>
      <c r="R30" s="23">
        <v>75137</v>
      </c>
      <c r="S30" s="23">
        <v>78343</v>
      </c>
      <c r="T30" s="23">
        <v>76086</v>
      </c>
      <c r="U30" s="30">
        <v>76086</v>
      </c>
      <c r="V30" s="30">
        <v>76086</v>
      </c>
      <c r="W30" s="30">
        <v>76086</v>
      </c>
      <c r="X30" s="23">
        <f t="shared" si="101"/>
        <v>-2257</v>
      </c>
      <c r="Y30" s="30">
        <v>1</v>
      </c>
      <c r="Z30" s="23">
        <v>2945</v>
      </c>
      <c r="AA30" s="23">
        <v>5648</v>
      </c>
      <c r="AB30" s="24">
        <v>23.2</v>
      </c>
      <c r="AC30" s="23">
        <v>63774</v>
      </c>
      <c r="AD30" s="23">
        <v>65302</v>
      </c>
      <c r="AE30" s="23">
        <v>65111</v>
      </c>
      <c r="AF30" s="23">
        <v>64893</v>
      </c>
      <c r="AG30" s="23">
        <v>64383</v>
      </c>
      <c r="AH30" s="23">
        <v>64383</v>
      </c>
      <c r="AI30" s="23">
        <f t="shared" si="102"/>
        <v>-919</v>
      </c>
      <c r="AJ30" s="30">
        <v>2</v>
      </c>
      <c r="AK30" s="23">
        <v>3411</v>
      </c>
      <c r="AL30" s="23">
        <v>5950</v>
      </c>
      <c r="AM30" s="24">
        <v>23.3</v>
      </c>
      <c r="AN30" s="23">
        <v>55682</v>
      </c>
      <c r="AO30" s="23">
        <v>58439</v>
      </c>
      <c r="AP30" s="23">
        <v>56310</v>
      </c>
      <c r="AQ30" s="23">
        <v>56032</v>
      </c>
      <c r="AR30" s="23">
        <v>56032</v>
      </c>
      <c r="AS30" s="23">
        <v>56032</v>
      </c>
      <c r="AT30" s="23">
        <f t="shared" si="103"/>
        <v>-2407</v>
      </c>
      <c r="AU30" s="30">
        <v>1</v>
      </c>
      <c r="AV30" s="23">
        <v>3055</v>
      </c>
      <c r="AW30" s="23">
        <v>6187</v>
      </c>
      <c r="AX30" s="24">
        <v>23.4</v>
      </c>
      <c r="AY30" s="23">
        <v>68432</v>
      </c>
      <c r="AZ30" s="23">
        <v>70642</v>
      </c>
      <c r="BA30" s="23">
        <v>69515</v>
      </c>
      <c r="BB30" s="30">
        <v>68945</v>
      </c>
      <c r="BC30" s="30">
        <v>68945</v>
      </c>
      <c r="BD30" s="30">
        <v>68945</v>
      </c>
      <c r="BE30" s="23">
        <f t="shared" si="104"/>
        <v>-1697</v>
      </c>
      <c r="BF30" s="30">
        <v>1</v>
      </c>
      <c r="BG30" s="23">
        <v>3096</v>
      </c>
      <c r="BH30" s="23">
        <v>5094</v>
      </c>
      <c r="BI30" s="24">
        <v>23.5</v>
      </c>
      <c r="BJ30" s="23">
        <v>64497</v>
      </c>
      <c r="BK30" s="23">
        <v>68084</v>
      </c>
      <c r="BL30" s="23">
        <v>66038</v>
      </c>
      <c r="BM30" s="30">
        <v>66010</v>
      </c>
      <c r="BN30" s="30">
        <v>66010</v>
      </c>
      <c r="BO30" s="30">
        <v>66010</v>
      </c>
      <c r="BP30" s="23">
        <f t="shared" si="105"/>
        <v>-2074</v>
      </c>
      <c r="BQ30" s="30">
        <v>1</v>
      </c>
      <c r="BR30" s="23">
        <v>3377</v>
      </c>
      <c r="BS30" s="23">
        <v>5598</v>
      </c>
    </row>
    <row r="31" spans="1:71">
      <c r="A31" s="23">
        <f t="shared" si="93"/>
        <v>4</v>
      </c>
      <c r="B31" s="31">
        <v>24</v>
      </c>
      <c r="C31" s="35">
        <f t="shared" si="94"/>
        <v>67818.600000000006</v>
      </c>
      <c r="D31" s="35">
        <f t="shared" si="95"/>
        <v>70126</v>
      </c>
      <c r="E31" s="35">
        <f t="shared" si="96"/>
        <v>69575.199999999997</v>
      </c>
      <c r="F31" s="35">
        <f t="shared" si="97"/>
        <v>69224</v>
      </c>
      <c r="G31" s="35">
        <f t="shared" si="98"/>
        <v>69140.600000000006</v>
      </c>
      <c r="H31" s="35">
        <f t="shared" si="99"/>
        <v>69140.600000000006</v>
      </c>
      <c r="I31" s="32">
        <f t="shared" si="88"/>
        <v>1322</v>
      </c>
      <c r="J31" s="35">
        <f t="shared" si="89"/>
        <v>1.2</v>
      </c>
      <c r="K31" s="35">
        <f t="shared" si="90"/>
        <v>2817.8</v>
      </c>
      <c r="L31" s="35">
        <f t="shared" si="91"/>
        <v>4862.8</v>
      </c>
      <c r="M31" s="33">
        <f t="shared" si="100"/>
        <v>-7.8544334483644142E-3</v>
      </c>
      <c r="N31" s="33">
        <f t="shared" si="106"/>
        <v>-1.2862561674699825E-2</v>
      </c>
      <c r="O31" s="33">
        <f t="shared" si="107"/>
        <v>-1.4051849527992388E-2</v>
      </c>
      <c r="P31" s="33">
        <f t="shared" si="108"/>
        <v>-1.4051849527992388E-2</v>
      </c>
      <c r="Q31" s="84">
        <v>24.1</v>
      </c>
      <c r="R31" s="39">
        <v>78236</v>
      </c>
      <c r="S31" s="39">
        <v>79351</v>
      </c>
      <c r="T31" s="39">
        <v>79743</v>
      </c>
      <c r="U31" s="85">
        <v>79280</v>
      </c>
      <c r="V31" s="85">
        <v>79280</v>
      </c>
      <c r="W31" s="85">
        <v>79280</v>
      </c>
      <c r="X31" s="39">
        <f t="shared" si="101"/>
        <v>-71</v>
      </c>
      <c r="Y31" s="85">
        <v>1</v>
      </c>
      <c r="Z31" s="39">
        <v>2489</v>
      </c>
      <c r="AA31" s="39">
        <v>4397</v>
      </c>
      <c r="AB31" s="84">
        <v>24.2</v>
      </c>
      <c r="AC31" s="39">
        <v>65169</v>
      </c>
      <c r="AD31" s="39">
        <v>69512</v>
      </c>
      <c r="AE31" s="39">
        <v>67405</v>
      </c>
      <c r="AF31" s="39">
        <v>66754</v>
      </c>
      <c r="AG31" s="39">
        <v>66626</v>
      </c>
      <c r="AH31" s="39">
        <v>66626</v>
      </c>
      <c r="AI31" s="39">
        <f t="shared" si="102"/>
        <v>-2886</v>
      </c>
      <c r="AJ31" s="85">
        <v>2</v>
      </c>
      <c r="AK31" s="39">
        <v>2883</v>
      </c>
      <c r="AL31" s="39">
        <v>4898</v>
      </c>
      <c r="AM31" s="84">
        <v>24.3</v>
      </c>
      <c r="AN31" s="39">
        <v>56806</v>
      </c>
      <c r="AO31" s="39">
        <v>59751</v>
      </c>
      <c r="AP31" s="39">
        <v>58157</v>
      </c>
      <c r="AQ31" s="39">
        <v>57878</v>
      </c>
      <c r="AR31" s="39">
        <v>57878</v>
      </c>
      <c r="AS31" s="39">
        <v>57878</v>
      </c>
      <c r="AT31" s="39">
        <f t="shared" si="103"/>
        <v>-1873</v>
      </c>
      <c r="AU31" s="85">
        <v>1</v>
      </c>
      <c r="AV31" s="39">
        <v>2970</v>
      </c>
      <c r="AW31" s="39">
        <v>5379</v>
      </c>
      <c r="AX31" s="84">
        <v>24.4</v>
      </c>
      <c r="AY31" s="39">
        <v>70859</v>
      </c>
      <c r="AZ31" s="39">
        <v>73511</v>
      </c>
      <c r="BA31" s="39">
        <v>72519</v>
      </c>
      <c r="BB31" s="85">
        <v>72209</v>
      </c>
      <c r="BC31" s="85">
        <v>71920</v>
      </c>
      <c r="BD31" s="85">
        <v>71920</v>
      </c>
      <c r="BE31" s="39">
        <f t="shared" si="104"/>
        <v>-1591</v>
      </c>
      <c r="BF31" s="85">
        <v>1</v>
      </c>
      <c r="BG31" s="39">
        <v>2881</v>
      </c>
      <c r="BH31" s="39">
        <v>4926</v>
      </c>
      <c r="BI31" s="84">
        <v>24.5</v>
      </c>
      <c r="BJ31" s="39">
        <v>68023</v>
      </c>
      <c r="BK31" s="39">
        <v>68505</v>
      </c>
      <c r="BL31" s="39">
        <v>70052</v>
      </c>
      <c r="BM31" s="85">
        <v>69999</v>
      </c>
      <c r="BN31" s="85">
        <v>69999</v>
      </c>
      <c r="BO31" s="85">
        <v>69999</v>
      </c>
      <c r="BP31" s="39">
        <f t="shared" si="105"/>
        <v>1494</v>
      </c>
      <c r="BQ31" s="85">
        <v>1</v>
      </c>
      <c r="BR31" s="39">
        <v>2866</v>
      </c>
      <c r="BS31" s="39">
        <v>4714</v>
      </c>
    </row>
    <row r="32" spans="1:71">
      <c r="A32" s="23">
        <f t="shared" si="93"/>
        <v>0</v>
      </c>
      <c r="B32" s="36">
        <v>25</v>
      </c>
      <c r="C32" s="63">
        <f t="shared" si="94"/>
        <v>209578.2</v>
      </c>
      <c r="D32" s="63">
        <f t="shared" si="95"/>
        <v>209667.4</v>
      </c>
      <c r="E32" s="63">
        <f t="shared" si="96"/>
        <v>210944.4</v>
      </c>
      <c r="F32" s="63">
        <f t="shared" si="97"/>
        <v>210367.2</v>
      </c>
      <c r="G32" s="63">
        <f t="shared" si="98"/>
        <v>210246.2</v>
      </c>
      <c r="H32" s="63">
        <f t="shared" si="99"/>
        <v>210246.2</v>
      </c>
      <c r="I32" s="37">
        <f t="shared" si="88"/>
        <v>668</v>
      </c>
      <c r="J32" s="63">
        <f t="shared" si="89"/>
        <v>1</v>
      </c>
      <c r="K32" s="63">
        <f t="shared" si="90"/>
        <v>3777.4</v>
      </c>
      <c r="L32" s="63">
        <f t="shared" si="91"/>
        <v>5908.6</v>
      </c>
      <c r="M32" s="38">
        <f t="shared" si="100"/>
        <v>6.0905987292254309E-3</v>
      </c>
      <c r="N32" s="38">
        <f t="shared" si="106"/>
        <v>3.337667181450323E-3</v>
      </c>
      <c r="O32" s="38">
        <f t="shared" si="107"/>
        <v>2.7605626816568406E-3</v>
      </c>
      <c r="P32" s="38">
        <f t="shared" si="108"/>
        <v>2.7605626816568406E-3</v>
      </c>
      <c r="Q32" s="24">
        <v>25.1</v>
      </c>
      <c r="R32" s="23">
        <v>240619</v>
      </c>
      <c r="S32" s="23">
        <v>240643</v>
      </c>
      <c r="T32" s="23">
        <v>241670</v>
      </c>
      <c r="U32" s="30">
        <v>240792</v>
      </c>
      <c r="V32" s="30">
        <v>240792</v>
      </c>
      <c r="W32" s="30">
        <v>240792</v>
      </c>
      <c r="X32" s="23">
        <f t="shared" si="101"/>
        <v>149</v>
      </c>
      <c r="Y32" s="30">
        <v>1</v>
      </c>
      <c r="Z32" s="23">
        <v>4268</v>
      </c>
      <c r="AA32" s="23">
        <v>6344</v>
      </c>
      <c r="AB32" s="24">
        <v>25.2</v>
      </c>
      <c r="AC32" s="23">
        <v>201503</v>
      </c>
      <c r="AD32" s="23">
        <v>201541</v>
      </c>
      <c r="AE32" s="23">
        <v>203177</v>
      </c>
      <c r="AF32" s="23">
        <v>202769</v>
      </c>
      <c r="AG32" s="23">
        <v>202769</v>
      </c>
      <c r="AH32" s="23">
        <v>202769</v>
      </c>
      <c r="AI32" s="23">
        <f t="shared" si="102"/>
        <v>1228</v>
      </c>
      <c r="AJ32" s="30">
        <v>1</v>
      </c>
      <c r="AK32" s="23">
        <v>3537</v>
      </c>
      <c r="AL32" s="23">
        <v>5939</v>
      </c>
      <c r="AM32" s="24">
        <v>25.3</v>
      </c>
      <c r="AN32" s="23">
        <v>183105</v>
      </c>
      <c r="AO32" s="23">
        <v>183105</v>
      </c>
      <c r="AP32" s="23">
        <v>183940</v>
      </c>
      <c r="AQ32" s="23">
        <v>183657</v>
      </c>
      <c r="AR32" s="23">
        <v>183117</v>
      </c>
      <c r="AS32" s="23">
        <v>183117</v>
      </c>
      <c r="AT32" s="23">
        <f t="shared" si="103"/>
        <v>12</v>
      </c>
      <c r="AU32" s="30">
        <v>1</v>
      </c>
      <c r="AV32" s="23">
        <v>3676</v>
      </c>
      <c r="AW32" s="23">
        <v>5662</v>
      </c>
      <c r="AX32" s="24">
        <v>25.4</v>
      </c>
      <c r="AY32" s="23">
        <v>218020</v>
      </c>
      <c r="AZ32" s="23">
        <v>218062</v>
      </c>
      <c r="BA32" s="23">
        <v>219487</v>
      </c>
      <c r="BB32" s="30">
        <v>218719</v>
      </c>
      <c r="BC32" s="30">
        <v>218719</v>
      </c>
      <c r="BD32" s="30">
        <v>218719</v>
      </c>
      <c r="BE32" s="23">
        <f t="shared" si="104"/>
        <v>657</v>
      </c>
      <c r="BF32" s="30">
        <v>1</v>
      </c>
      <c r="BG32" s="23">
        <v>3504</v>
      </c>
      <c r="BH32" s="23">
        <v>5469</v>
      </c>
      <c r="BI32" s="24">
        <v>25.5</v>
      </c>
      <c r="BJ32" s="23">
        <v>204644</v>
      </c>
      <c r="BK32" s="23">
        <v>204986</v>
      </c>
      <c r="BL32" s="23">
        <v>206448</v>
      </c>
      <c r="BM32" s="30">
        <v>205899</v>
      </c>
      <c r="BN32" s="30">
        <v>205834</v>
      </c>
      <c r="BO32" s="30">
        <v>205834</v>
      </c>
      <c r="BP32" s="23">
        <f t="shared" si="105"/>
        <v>848</v>
      </c>
      <c r="BQ32" s="30">
        <v>1</v>
      </c>
      <c r="BR32" s="23">
        <v>3902</v>
      </c>
      <c r="BS32" s="23">
        <v>6129</v>
      </c>
    </row>
    <row r="33" spans="1:71">
      <c r="A33" s="23">
        <f t="shared" si="93"/>
        <v>0</v>
      </c>
      <c r="B33" s="36">
        <v>26</v>
      </c>
      <c r="C33" s="63">
        <f t="shared" si="94"/>
        <v>209822.2</v>
      </c>
      <c r="D33" s="63">
        <f t="shared" si="95"/>
        <v>209938.8</v>
      </c>
      <c r="E33" s="63">
        <f t="shared" si="96"/>
        <v>210888.8</v>
      </c>
      <c r="F33" s="63">
        <f t="shared" si="97"/>
        <v>210556.2</v>
      </c>
      <c r="G33" s="63">
        <f t="shared" si="98"/>
        <v>210464.6</v>
      </c>
      <c r="H33" s="63">
        <f t="shared" si="99"/>
        <v>210464.6</v>
      </c>
      <c r="I33" s="37">
        <f t="shared" si="88"/>
        <v>642.39999999999418</v>
      </c>
      <c r="J33" s="63">
        <f t="shared" si="89"/>
        <v>1</v>
      </c>
      <c r="K33" s="63">
        <f t="shared" si="90"/>
        <v>3836</v>
      </c>
      <c r="L33" s="63">
        <f t="shared" si="91"/>
        <v>5971.8</v>
      </c>
      <c r="M33" s="38">
        <f t="shared" si="100"/>
        <v>4.5251282754783777E-3</v>
      </c>
      <c r="N33" s="38">
        <f t="shared" si="106"/>
        <v>2.9408570497689007E-3</v>
      </c>
      <c r="O33" s="38">
        <f t="shared" si="107"/>
        <v>2.5045394181543263E-3</v>
      </c>
      <c r="P33" s="38">
        <f t="shared" si="108"/>
        <v>2.5045394181543263E-3</v>
      </c>
      <c r="Q33" s="24">
        <v>26.1</v>
      </c>
      <c r="R33" s="23">
        <v>240835</v>
      </c>
      <c r="S33" s="23">
        <v>240842</v>
      </c>
      <c r="T33" s="23">
        <v>241635</v>
      </c>
      <c r="U33" s="30">
        <v>241300</v>
      </c>
      <c r="V33" s="30">
        <v>241300</v>
      </c>
      <c r="W33" s="30">
        <v>241300</v>
      </c>
      <c r="X33" s="23">
        <f t="shared" si="101"/>
        <v>458</v>
      </c>
      <c r="Y33" s="30">
        <v>1</v>
      </c>
      <c r="Z33" s="23">
        <v>4078</v>
      </c>
      <c r="AA33" s="23">
        <v>6885</v>
      </c>
      <c r="AB33" s="24">
        <v>26.2</v>
      </c>
      <c r="AC33" s="23">
        <v>201748</v>
      </c>
      <c r="AD33" s="23">
        <v>201872</v>
      </c>
      <c r="AE33" s="23">
        <v>202890</v>
      </c>
      <c r="AF33" s="23">
        <v>202543</v>
      </c>
      <c r="AG33" s="23">
        <v>202543</v>
      </c>
      <c r="AH33" s="23">
        <v>202543</v>
      </c>
      <c r="AI33" s="23">
        <f t="shared" si="102"/>
        <v>671</v>
      </c>
      <c r="AJ33" s="30">
        <v>1</v>
      </c>
      <c r="AK33" s="23">
        <v>3200</v>
      </c>
      <c r="AL33" s="23">
        <v>5063</v>
      </c>
      <c r="AM33" s="24">
        <v>26.3</v>
      </c>
      <c r="AN33" s="23">
        <v>183306</v>
      </c>
      <c r="AO33" s="23">
        <v>183325</v>
      </c>
      <c r="AP33" s="23">
        <v>183581</v>
      </c>
      <c r="AQ33" s="23">
        <v>183410</v>
      </c>
      <c r="AR33" s="23">
        <v>183410</v>
      </c>
      <c r="AS33" s="23">
        <v>183410</v>
      </c>
      <c r="AT33" s="23">
        <f t="shared" si="103"/>
        <v>85</v>
      </c>
      <c r="AU33" s="30">
        <v>1</v>
      </c>
      <c r="AV33" s="23">
        <v>3893</v>
      </c>
      <c r="AW33" s="23">
        <v>6337</v>
      </c>
      <c r="AX33" s="24">
        <v>26.4</v>
      </c>
      <c r="AY33" s="23">
        <v>218233</v>
      </c>
      <c r="AZ33" s="23">
        <v>218233</v>
      </c>
      <c r="BA33" s="23">
        <v>219833</v>
      </c>
      <c r="BB33" s="30">
        <v>219464</v>
      </c>
      <c r="BC33" s="30">
        <v>219006</v>
      </c>
      <c r="BD33" s="30">
        <v>219006</v>
      </c>
      <c r="BE33" s="23">
        <f t="shared" si="104"/>
        <v>773</v>
      </c>
      <c r="BF33" s="30">
        <v>1</v>
      </c>
      <c r="BG33" s="23">
        <v>3932</v>
      </c>
      <c r="BH33" s="23">
        <v>5863</v>
      </c>
      <c r="BI33" s="24">
        <v>26.5</v>
      </c>
      <c r="BJ33" s="23">
        <v>204989</v>
      </c>
      <c r="BK33" s="23">
        <v>205422</v>
      </c>
      <c r="BL33" s="23">
        <v>206505</v>
      </c>
      <c r="BM33" s="30">
        <v>206064</v>
      </c>
      <c r="BN33" s="30">
        <v>206064</v>
      </c>
      <c r="BO33" s="30">
        <v>206064</v>
      </c>
      <c r="BP33" s="23">
        <f t="shared" si="105"/>
        <v>642</v>
      </c>
      <c r="BQ33" s="30">
        <v>1</v>
      </c>
      <c r="BR33" s="23">
        <v>4077</v>
      </c>
      <c r="BS33" s="23">
        <v>5711</v>
      </c>
    </row>
    <row r="34" spans="1:71">
      <c r="A34" s="23">
        <f t="shared" si="93"/>
        <v>1</v>
      </c>
      <c r="B34" s="36">
        <v>27</v>
      </c>
      <c r="C34" s="63">
        <f t="shared" si="94"/>
        <v>210159.4</v>
      </c>
      <c r="D34" s="63">
        <f t="shared" si="95"/>
        <v>210376.2</v>
      </c>
      <c r="E34" s="63">
        <f t="shared" si="96"/>
        <v>210878.8</v>
      </c>
      <c r="F34" s="63">
        <f t="shared" si="97"/>
        <v>210647.2</v>
      </c>
      <c r="G34" s="63">
        <f t="shared" si="98"/>
        <v>210603.2</v>
      </c>
      <c r="H34" s="63">
        <f t="shared" si="99"/>
        <v>210603.2</v>
      </c>
      <c r="I34" s="37">
        <f t="shared" si="88"/>
        <v>443.80000000001746</v>
      </c>
      <c r="J34" s="63">
        <f t="shared" si="89"/>
        <v>1.2</v>
      </c>
      <c r="K34" s="63">
        <f t="shared" si="90"/>
        <v>3202.2</v>
      </c>
      <c r="L34" s="63">
        <f t="shared" si="91"/>
        <v>5770</v>
      </c>
      <c r="M34" s="38">
        <f t="shared" si="100"/>
        <v>2.3890535146084808E-3</v>
      </c>
      <c r="N34" s="38">
        <f t="shared" si="106"/>
        <v>1.2881685285692963E-3</v>
      </c>
      <c r="O34" s="38">
        <f t="shared" si="107"/>
        <v>1.0790193947794475E-3</v>
      </c>
      <c r="P34" s="38">
        <f t="shared" si="108"/>
        <v>1.0790193947794475E-3</v>
      </c>
      <c r="Q34" s="24">
        <v>27.1</v>
      </c>
      <c r="R34" s="23">
        <v>241078</v>
      </c>
      <c r="S34" s="23">
        <v>241444</v>
      </c>
      <c r="T34" s="23">
        <v>241907</v>
      </c>
      <c r="U34" s="30">
        <v>241870</v>
      </c>
      <c r="V34" s="30">
        <v>241870</v>
      </c>
      <c r="W34" s="30">
        <v>241870</v>
      </c>
      <c r="X34" s="23">
        <f t="shared" si="101"/>
        <v>426</v>
      </c>
      <c r="Y34" s="30">
        <v>1</v>
      </c>
      <c r="Z34" s="23">
        <v>3428</v>
      </c>
      <c r="AA34" s="23">
        <v>5848</v>
      </c>
      <c r="AB34" s="24">
        <v>27.2</v>
      </c>
      <c r="AC34" s="23">
        <v>202011</v>
      </c>
      <c r="AD34" s="23">
        <v>202242</v>
      </c>
      <c r="AE34" s="23">
        <v>202549</v>
      </c>
      <c r="AF34" s="23">
        <v>202228</v>
      </c>
      <c r="AG34" s="23">
        <v>202228</v>
      </c>
      <c r="AH34" s="23">
        <v>202228</v>
      </c>
      <c r="AI34" s="23">
        <f t="shared" si="102"/>
        <v>-14</v>
      </c>
      <c r="AJ34" s="30">
        <v>1</v>
      </c>
      <c r="AK34" s="23">
        <v>2799</v>
      </c>
      <c r="AL34" s="23">
        <v>5074</v>
      </c>
      <c r="AM34" s="24">
        <v>27.3</v>
      </c>
      <c r="AN34" s="23">
        <v>183451</v>
      </c>
      <c r="AO34" s="23">
        <v>183516</v>
      </c>
      <c r="AP34" s="23">
        <v>183887</v>
      </c>
      <c r="AQ34" s="23">
        <v>183642</v>
      </c>
      <c r="AR34" s="23">
        <v>183642</v>
      </c>
      <c r="AS34" s="23">
        <v>183642</v>
      </c>
      <c r="AT34" s="23">
        <f t="shared" si="103"/>
        <v>126</v>
      </c>
      <c r="AU34" s="30">
        <v>1</v>
      </c>
      <c r="AV34" s="23">
        <v>3177</v>
      </c>
      <c r="AW34" s="23">
        <v>5790</v>
      </c>
      <c r="AX34" s="24">
        <v>27.4</v>
      </c>
      <c r="AY34" s="23">
        <v>218621</v>
      </c>
      <c r="AZ34" s="23">
        <v>218970</v>
      </c>
      <c r="BA34" s="23">
        <v>219708</v>
      </c>
      <c r="BB34" s="30">
        <v>219287</v>
      </c>
      <c r="BC34" s="30">
        <v>219114</v>
      </c>
      <c r="BD34" s="30">
        <v>219114</v>
      </c>
      <c r="BE34" s="23">
        <f t="shared" si="104"/>
        <v>144</v>
      </c>
      <c r="BF34" s="30">
        <v>1</v>
      </c>
      <c r="BG34" s="23">
        <v>3331</v>
      </c>
      <c r="BH34" s="23">
        <v>6261</v>
      </c>
      <c r="BI34" s="24">
        <v>27.5</v>
      </c>
      <c r="BJ34" s="23">
        <v>205636</v>
      </c>
      <c r="BK34" s="23">
        <v>205709</v>
      </c>
      <c r="BL34" s="23">
        <v>206343</v>
      </c>
      <c r="BM34" s="30">
        <v>206209</v>
      </c>
      <c r="BN34" s="30">
        <v>206162</v>
      </c>
      <c r="BO34" s="30">
        <v>206162</v>
      </c>
      <c r="BP34" s="23">
        <f t="shared" si="105"/>
        <v>453</v>
      </c>
      <c r="BQ34" s="30">
        <v>2</v>
      </c>
      <c r="BR34" s="23">
        <v>3276</v>
      </c>
      <c r="BS34" s="23">
        <v>5877</v>
      </c>
    </row>
    <row r="35" spans="1:71">
      <c r="A35" s="23">
        <f t="shared" si="93"/>
        <v>2</v>
      </c>
      <c r="B35" s="36">
        <v>28</v>
      </c>
      <c r="C35" s="63">
        <f t="shared" si="94"/>
        <v>535824.19999999995</v>
      </c>
      <c r="D35" s="63">
        <f t="shared" si="95"/>
        <v>536626.19999999995</v>
      </c>
      <c r="E35" s="63">
        <f t="shared" si="96"/>
        <v>537182.6</v>
      </c>
      <c r="F35" s="63">
        <f t="shared" si="97"/>
        <v>536823.4</v>
      </c>
      <c r="G35" s="63">
        <f t="shared" si="98"/>
        <v>536595</v>
      </c>
      <c r="H35" s="63">
        <f t="shared" si="99"/>
        <v>536595</v>
      </c>
      <c r="I35" s="37">
        <f t="shared" si="88"/>
        <v>770.80000000004657</v>
      </c>
      <c r="J35" s="63">
        <f t="shared" si="89"/>
        <v>1</v>
      </c>
      <c r="K35" s="63">
        <f t="shared" si="90"/>
        <v>3494.8</v>
      </c>
      <c r="L35" s="63">
        <f t="shared" si="91"/>
        <v>5770.4</v>
      </c>
      <c r="M35" s="38">
        <f t="shared" si="100"/>
        <v>1.0368483685664683E-3</v>
      </c>
      <c r="N35" s="38">
        <f t="shared" si="106"/>
        <v>3.6748112559556331E-4</v>
      </c>
      <c r="O35" s="38">
        <f t="shared" si="107"/>
        <v>-5.8141030012983782E-5</v>
      </c>
      <c r="P35" s="38">
        <f t="shared" si="108"/>
        <v>-5.8141030012983782E-5</v>
      </c>
      <c r="Q35" s="24">
        <v>28.1</v>
      </c>
      <c r="R35" s="23">
        <v>615739</v>
      </c>
      <c r="S35" s="23">
        <v>616697</v>
      </c>
      <c r="T35" s="23">
        <v>616892</v>
      </c>
      <c r="U35" s="30">
        <v>616800</v>
      </c>
      <c r="V35" s="30">
        <v>616800</v>
      </c>
      <c r="W35" s="30">
        <v>616800</v>
      </c>
      <c r="X35" s="23">
        <f t="shared" si="101"/>
        <v>103</v>
      </c>
      <c r="Y35" s="30">
        <v>1</v>
      </c>
      <c r="Z35" s="23">
        <v>3409</v>
      </c>
      <c r="AA35" s="23">
        <v>5819</v>
      </c>
      <c r="AB35" s="24">
        <v>28.2</v>
      </c>
      <c r="AC35" s="23">
        <v>513569</v>
      </c>
      <c r="AD35" s="23">
        <v>514191</v>
      </c>
      <c r="AE35" s="23">
        <v>515030</v>
      </c>
      <c r="AF35" s="23">
        <v>514915</v>
      </c>
      <c r="AG35" s="23">
        <v>514915</v>
      </c>
      <c r="AH35" s="23">
        <v>514915</v>
      </c>
      <c r="AI35" s="23">
        <f t="shared" si="102"/>
        <v>724</v>
      </c>
      <c r="AJ35" s="30">
        <v>1</v>
      </c>
      <c r="AK35" s="23">
        <v>3182</v>
      </c>
      <c r="AL35" s="23">
        <v>5293</v>
      </c>
      <c r="AM35" s="24">
        <v>28.3</v>
      </c>
      <c r="AN35" s="23">
        <v>468450</v>
      </c>
      <c r="AO35" s="23">
        <v>469976</v>
      </c>
      <c r="AP35" s="23">
        <v>469113</v>
      </c>
      <c r="AQ35" s="23">
        <v>468631</v>
      </c>
      <c r="AR35" s="23">
        <v>468631</v>
      </c>
      <c r="AS35" s="23">
        <v>468631</v>
      </c>
      <c r="AT35" s="23">
        <f t="shared" si="103"/>
        <v>-1345</v>
      </c>
      <c r="AU35" s="30">
        <v>1</v>
      </c>
      <c r="AV35" s="23">
        <v>3698</v>
      </c>
      <c r="AW35" s="23">
        <v>5756</v>
      </c>
      <c r="AX35" s="24">
        <v>28.4</v>
      </c>
      <c r="AY35" s="23">
        <v>557684</v>
      </c>
      <c r="AZ35" s="23">
        <v>558330</v>
      </c>
      <c r="BA35" s="23">
        <v>559356</v>
      </c>
      <c r="BB35" s="30">
        <v>558928</v>
      </c>
      <c r="BC35" s="30">
        <v>557786</v>
      </c>
      <c r="BD35" s="30">
        <v>557786</v>
      </c>
      <c r="BE35" s="23">
        <f t="shared" si="104"/>
        <v>-544</v>
      </c>
      <c r="BF35" s="30">
        <v>1</v>
      </c>
      <c r="BG35" s="23">
        <v>3748</v>
      </c>
      <c r="BH35" s="23">
        <v>6255</v>
      </c>
      <c r="BI35" s="24">
        <v>28.5</v>
      </c>
      <c r="BJ35" s="23">
        <v>523679</v>
      </c>
      <c r="BK35" s="23">
        <v>523937</v>
      </c>
      <c r="BL35" s="23">
        <v>525522</v>
      </c>
      <c r="BM35" s="30">
        <v>524843</v>
      </c>
      <c r="BN35" s="30">
        <v>524843</v>
      </c>
      <c r="BO35" s="30">
        <v>524843</v>
      </c>
      <c r="BP35" s="23">
        <f t="shared" si="105"/>
        <v>906</v>
      </c>
      <c r="BQ35" s="30">
        <v>1</v>
      </c>
      <c r="BR35" s="23">
        <v>3437</v>
      </c>
      <c r="BS35" s="23">
        <v>5729</v>
      </c>
    </row>
    <row r="36" spans="1:71">
      <c r="A36" s="23">
        <f t="shared" si="93"/>
        <v>5</v>
      </c>
      <c r="B36" s="36">
        <v>29</v>
      </c>
      <c r="C36" s="63">
        <f t="shared" si="94"/>
        <v>536043.19999999995</v>
      </c>
      <c r="D36" s="63">
        <f t="shared" si="95"/>
        <v>537332.19999999995</v>
      </c>
      <c r="E36" s="63">
        <f t="shared" si="96"/>
        <v>537147</v>
      </c>
      <c r="F36" s="63">
        <f t="shared" si="97"/>
        <v>536862.4</v>
      </c>
      <c r="G36" s="63">
        <f t="shared" si="98"/>
        <v>536816.19999999995</v>
      </c>
      <c r="H36" s="63">
        <f t="shared" si="99"/>
        <v>536816.19999999995</v>
      </c>
      <c r="I36" s="37">
        <f t="shared" si="88"/>
        <v>773</v>
      </c>
      <c r="J36" s="63">
        <f t="shared" si="89"/>
        <v>1</v>
      </c>
      <c r="K36" s="63">
        <f t="shared" si="90"/>
        <v>3300.4</v>
      </c>
      <c r="L36" s="63">
        <f t="shared" si="91"/>
        <v>5344</v>
      </c>
      <c r="M36" s="38">
        <f t="shared" si="100"/>
        <v>-3.4466573936933883E-4</v>
      </c>
      <c r="N36" s="38">
        <f t="shared" si="106"/>
        <v>-8.7431946196399584E-4</v>
      </c>
      <c r="O36" s="38">
        <f t="shared" si="107"/>
        <v>-9.6029979219559153E-4</v>
      </c>
      <c r="P36" s="38">
        <f t="shared" si="108"/>
        <v>-9.6029979219559153E-4</v>
      </c>
      <c r="Q36" s="24">
        <v>29.1</v>
      </c>
      <c r="R36" s="23">
        <v>616012</v>
      </c>
      <c r="S36" s="23">
        <v>617628</v>
      </c>
      <c r="T36" s="23">
        <v>616971</v>
      </c>
      <c r="U36" s="30">
        <v>616885</v>
      </c>
      <c r="V36" s="30">
        <v>616885</v>
      </c>
      <c r="W36" s="30">
        <v>616885</v>
      </c>
      <c r="X36" s="23">
        <f t="shared" si="101"/>
        <v>-743</v>
      </c>
      <c r="Y36" s="30">
        <v>1</v>
      </c>
      <c r="Z36" s="23">
        <v>3498</v>
      </c>
      <c r="AA36" s="23">
        <v>5796</v>
      </c>
      <c r="AB36" s="24">
        <v>29.2</v>
      </c>
      <c r="AC36" s="23">
        <v>513734</v>
      </c>
      <c r="AD36" s="23">
        <v>514872</v>
      </c>
      <c r="AE36" s="23">
        <v>515028</v>
      </c>
      <c r="AF36" s="23">
        <v>514705</v>
      </c>
      <c r="AG36" s="23">
        <v>514474</v>
      </c>
      <c r="AH36" s="23">
        <v>514474</v>
      </c>
      <c r="AI36" s="23">
        <f t="shared" si="102"/>
        <v>-398</v>
      </c>
      <c r="AJ36" s="30">
        <v>1</v>
      </c>
      <c r="AK36" s="23">
        <v>3129</v>
      </c>
      <c r="AL36" s="23">
        <v>4651</v>
      </c>
      <c r="AM36" s="24">
        <v>29.3</v>
      </c>
      <c r="AN36" s="23">
        <v>468478</v>
      </c>
      <c r="AO36" s="23">
        <v>469831</v>
      </c>
      <c r="AP36" s="23">
        <v>468706</v>
      </c>
      <c r="AQ36" s="23">
        <v>468706</v>
      </c>
      <c r="AR36" s="23">
        <v>468706</v>
      </c>
      <c r="AS36" s="23">
        <v>468706</v>
      </c>
      <c r="AT36" s="23">
        <f t="shared" si="103"/>
        <v>-1125</v>
      </c>
      <c r="AU36" s="30">
        <v>1</v>
      </c>
      <c r="AV36" s="23">
        <v>3643</v>
      </c>
      <c r="AW36" s="23">
        <v>5136</v>
      </c>
      <c r="AX36" s="24">
        <v>29.4</v>
      </c>
      <c r="AY36" s="23">
        <v>557956</v>
      </c>
      <c r="AZ36" s="23">
        <v>559038</v>
      </c>
      <c r="BA36" s="23">
        <v>559154</v>
      </c>
      <c r="BB36" s="30">
        <v>558917</v>
      </c>
      <c r="BC36" s="30">
        <v>558917</v>
      </c>
      <c r="BD36" s="30">
        <v>558917</v>
      </c>
      <c r="BE36" s="23">
        <f t="shared" si="104"/>
        <v>-121</v>
      </c>
      <c r="BF36" s="30">
        <v>1</v>
      </c>
      <c r="BG36" s="23">
        <v>3063</v>
      </c>
      <c r="BH36" s="23">
        <v>5332</v>
      </c>
      <c r="BI36" s="24">
        <v>29.5</v>
      </c>
      <c r="BJ36" s="23">
        <v>524036</v>
      </c>
      <c r="BK36" s="23">
        <v>525292</v>
      </c>
      <c r="BL36" s="23">
        <v>525876</v>
      </c>
      <c r="BM36" s="30">
        <v>525099</v>
      </c>
      <c r="BN36" s="30">
        <v>525099</v>
      </c>
      <c r="BO36" s="30">
        <v>525099</v>
      </c>
      <c r="BP36" s="23">
        <f t="shared" si="105"/>
        <v>-193</v>
      </c>
      <c r="BQ36" s="30">
        <v>1</v>
      </c>
      <c r="BR36" s="23">
        <v>3169</v>
      </c>
      <c r="BS36" s="23">
        <v>5805</v>
      </c>
    </row>
    <row r="37" spans="1:71">
      <c r="A37" s="23">
        <f t="shared" si="93"/>
        <v>5</v>
      </c>
      <c r="B37" s="36">
        <v>30</v>
      </c>
      <c r="C37" s="63">
        <f t="shared" si="94"/>
        <v>536733.6</v>
      </c>
      <c r="D37" s="63">
        <f t="shared" si="95"/>
        <v>537949.6</v>
      </c>
      <c r="E37" s="63">
        <f t="shared" si="96"/>
        <v>537645.19999999995</v>
      </c>
      <c r="F37" s="63">
        <f t="shared" si="97"/>
        <v>537382.6</v>
      </c>
      <c r="G37" s="63">
        <f t="shared" si="98"/>
        <v>537382.6</v>
      </c>
      <c r="H37" s="63">
        <f t="shared" si="99"/>
        <v>537382.6</v>
      </c>
      <c r="I37" s="37">
        <f t="shared" si="88"/>
        <v>649</v>
      </c>
      <c r="J37" s="63">
        <f t="shared" si="89"/>
        <v>1</v>
      </c>
      <c r="K37" s="63">
        <f t="shared" si="90"/>
        <v>2993.4</v>
      </c>
      <c r="L37" s="63">
        <f t="shared" si="91"/>
        <v>5350.8</v>
      </c>
      <c r="M37" s="38">
        <f t="shared" si="100"/>
        <v>-5.6585226571415482E-4</v>
      </c>
      <c r="N37" s="38">
        <f t="shared" si="106"/>
        <v>-1.0540020849536835E-3</v>
      </c>
      <c r="O37" s="38">
        <f t="shared" si="107"/>
        <v>-1.0540020849536835E-3</v>
      </c>
      <c r="P37" s="38">
        <f t="shared" si="108"/>
        <v>-1.0540020849536835E-3</v>
      </c>
      <c r="Q37" s="24">
        <v>30.1</v>
      </c>
      <c r="R37" s="23">
        <v>616754</v>
      </c>
      <c r="S37" s="23">
        <v>617982</v>
      </c>
      <c r="T37" s="23">
        <v>617973</v>
      </c>
      <c r="U37" s="30">
        <v>617298</v>
      </c>
      <c r="V37" s="30">
        <v>617298</v>
      </c>
      <c r="W37" s="30">
        <v>617298</v>
      </c>
      <c r="X37" s="23">
        <f t="shared" si="101"/>
        <v>-684</v>
      </c>
      <c r="Y37" s="30">
        <v>1</v>
      </c>
      <c r="Z37" s="23">
        <v>2978</v>
      </c>
      <c r="AA37" s="23">
        <v>5451</v>
      </c>
      <c r="AB37" s="24">
        <v>30.2</v>
      </c>
      <c r="AC37" s="23">
        <v>514309</v>
      </c>
      <c r="AD37" s="23">
        <v>515484</v>
      </c>
      <c r="AE37" s="23">
        <v>515208</v>
      </c>
      <c r="AF37" s="23">
        <v>515016</v>
      </c>
      <c r="AG37" s="23">
        <v>515016</v>
      </c>
      <c r="AH37" s="23">
        <v>515016</v>
      </c>
      <c r="AI37" s="23">
        <f t="shared" si="102"/>
        <v>-468</v>
      </c>
      <c r="AJ37" s="30">
        <v>1</v>
      </c>
      <c r="AK37" s="23">
        <v>3052</v>
      </c>
      <c r="AL37" s="23">
        <v>5480</v>
      </c>
      <c r="AM37" s="24">
        <v>30.3</v>
      </c>
      <c r="AN37" s="23">
        <v>468746</v>
      </c>
      <c r="AO37" s="23">
        <v>470549</v>
      </c>
      <c r="AP37" s="23">
        <v>469745</v>
      </c>
      <c r="AQ37" s="23">
        <v>469511</v>
      </c>
      <c r="AR37" s="23">
        <v>469511</v>
      </c>
      <c r="AS37" s="23">
        <v>469511</v>
      </c>
      <c r="AT37" s="23">
        <f t="shared" si="103"/>
        <v>-1038</v>
      </c>
      <c r="AU37" s="30">
        <v>1</v>
      </c>
      <c r="AV37" s="23">
        <v>3118</v>
      </c>
      <c r="AW37" s="23">
        <v>5640</v>
      </c>
      <c r="AX37" s="24">
        <v>30.4</v>
      </c>
      <c r="AY37" s="23">
        <v>558746</v>
      </c>
      <c r="AZ37" s="23">
        <v>559568</v>
      </c>
      <c r="BA37" s="23">
        <v>559338</v>
      </c>
      <c r="BB37" s="30">
        <v>559192</v>
      </c>
      <c r="BC37" s="30">
        <v>559192</v>
      </c>
      <c r="BD37" s="30">
        <v>559192</v>
      </c>
      <c r="BE37" s="23">
        <f t="shared" si="104"/>
        <v>-376</v>
      </c>
      <c r="BF37" s="30">
        <v>1</v>
      </c>
      <c r="BG37" s="23">
        <v>2866</v>
      </c>
      <c r="BH37" s="23">
        <v>5195</v>
      </c>
      <c r="BI37" s="24">
        <v>30.5</v>
      </c>
      <c r="BJ37" s="23">
        <v>525113</v>
      </c>
      <c r="BK37" s="23">
        <v>526165</v>
      </c>
      <c r="BL37" s="23">
        <v>525962</v>
      </c>
      <c r="BM37" s="30">
        <v>525896</v>
      </c>
      <c r="BN37" s="30">
        <v>525896</v>
      </c>
      <c r="BO37" s="30">
        <v>525896</v>
      </c>
      <c r="BP37" s="23">
        <f t="shared" si="105"/>
        <v>-269</v>
      </c>
      <c r="BQ37" s="30">
        <v>1</v>
      </c>
      <c r="BR37" s="23">
        <v>2953</v>
      </c>
      <c r="BS37" s="23">
        <v>4988</v>
      </c>
    </row>
    <row r="38" spans="1:71">
      <c r="A38" s="23">
        <f t="shared" si="93"/>
        <v>2</v>
      </c>
      <c r="B38" s="36">
        <v>31</v>
      </c>
      <c r="C38" s="63">
        <f t="shared" si="94"/>
        <v>201532.2</v>
      </c>
      <c r="D38" s="63">
        <f t="shared" si="95"/>
        <v>202086.2</v>
      </c>
      <c r="E38" s="63">
        <f t="shared" si="96"/>
        <v>202812.2</v>
      </c>
      <c r="F38" s="63">
        <f t="shared" si="97"/>
        <v>202314.2</v>
      </c>
      <c r="G38" s="63">
        <f t="shared" si="98"/>
        <v>202202</v>
      </c>
      <c r="H38" s="63">
        <f t="shared" si="99"/>
        <v>202202</v>
      </c>
      <c r="I38" s="37">
        <f t="shared" si="88"/>
        <v>669.79999999998836</v>
      </c>
      <c r="J38" s="63">
        <f t="shared" si="89"/>
        <v>1</v>
      </c>
      <c r="K38" s="63">
        <f t="shared" si="90"/>
        <v>3345</v>
      </c>
      <c r="L38" s="63">
        <f t="shared" si="91"/>
        <v>5650.2</v>
      </c>
      <c r="M38" s="38">
        <f t="shared" si="100"/>
        <v>3.5925263575642473E-3</v>
      </c>
      <c r="N38" s="38">
        <f t="shared" si="106"/>
        <v>1.1282314180780281E-3</v>
      </c>
      <c r="O38" s="38">
        <f t="shared" si="107"/>
        <v>5.7302279918167772E-4</v>
      </c>
      <c r="P38" s="38">
        <f t="shared" si="108"/>
        <v>5.7302279918167772E-4</v>
      </c>
      <c r="Q38" s="24">
        <v>31.1</v>
      </c>
      <c r="R38" s="23">
        <v>231689</v>
      </c>
      <c r="S38" s="23">
        <v>231960</v>
      </c>
      <c r="T38" s="23">
        <v>232870</v>
      </c>
      <c r="U38" s="30">
        <v>232797</v>
      </c>
      <c r="V38" s="30">
        <v>232797</v>
      </c>
      <c r="W38" s="30">
        <v>232797</v>
      </c>
      <c r="X38" s="23">
        <f t="shared" si="101"/>
        <v>837</v>
      </c>
      <c r="Y38" s="30">
        <v>1</v>
      </c>
      <c r="Z38" s="23">
        <v>3509</v>
      </c>
      <c r="AA38" s="23">
        <v>5647</v>
      </c>
      <c r="AB38" s="24">
        <v>31.2</v>
      </c>
      <c r="AC38" s="23">
        <v>193374</v>
      </c>
      <c r="AD38" s="23">
        <v>193862</v>
      </c>
      <c r="AE38" s="23">
        <v>194701</v>
      </c>
      <c r="AF38" s="23">
        <v>193746</v>
      </c>
      <c r="AG38" s="23">
        <v>193746</v>
      </c>
      <c r="AH38" s="23">
        <v>193746</v>
      </c>
      <c r="AI38" s="23">
        <f t="shared" si="102"/>
        <v>-116</v>
      </c>
      <c r="AJ38" s="30">
        <v>1</v>
      </c>
      <c r="AK38" s="23">
        <v>3272</v>
      </c>
      <c r="AL38" s="23">
        <v>5654</v>
      </c>
      <c r="AM38" s="24">
        <v>31.3</v>
      </c>
      <c r="AN38" s="23">
        <v>175615</v>
      </c>
      <c r="AO38" s="23">
        <v>176805</v>
      </c>
      <c r="AP38" s="23">
        <v>176499</v>
      </c>
      <c r="AQ38" s="23">
        <v>175784</v>
      </c>
      <c r="AR38" s="23">
        <v>175784</v>
      </c>
      <c r="AS38" s="23">
        <v>175784</v>
      </c>
      <c r="AT38" s="23">
        <f t="shared" si="103"/>
        <v>-1021</v>
      </c>
      <c r="AU38" s="30">
        <v>1</v>
      </c>
      <c r="AV38" s="23">
        <v>3344</v>
      </c>
      <c r="AW38" s="23">
        <v>6238</v>
      </c>
      <c r="AX38" s="24">
        <v>31.4</v>
      </c>
      <c r="AY38" s="23">
        <v>209709</v>
      </c>
      <c r="AZ38" s="23">
        <v>210272</v>
      </c>
      <c r="BA38" s="23">
        <v>211001</v>
      </c>
      <c r="BB38" s="30">
        <v>210836</v>
      </c>
      <c r="BC38" s="30">
        <v>210275</v>
      </c>
      <c r="BD38" s="30">
        <v>210275</v>
      </c>
      <c r="BE38" s="23">
        <f t="shared" si="104"/>
        <v>3</v>
      </c>
      <c r="BF38" s="30">
        <v>1</v>
      </c>
      <c r="BG38" s="23">
        <v>3227</v>
      </c>
      <c r="BH38" s="23">
        <v>5027</v>
      </c>
      <c r="BI38" s="24">
        <v>31.5</v>
      </c>
      <c r="BJ38" s="23">
        <v>197274</v>
      </c>
      <c r="BK38" s="23">
        <v>197532</v>
      </c>
      <c r="BL38" s="23">
        <v>198990</v>
      </c>
      <c r="BM38" s="30">
        <v>198408</v>
      </c>
      <c r="BN38" s="30">
        <v>198408</v>
      </c>
      <c r="BO38" s="30">
        <v>198408</v>
      </c>
      <c r="BP38" s="23">
        <f t="shared" si="105"/>
        <v>876</v>
      </c>
      <c r="BQ38" s="30">
        <v>1</v>
      </c>
      <c r="BR38" s="23">
        <v>3373</v>
      </c>
      <c r="BS38" s="23">
        <v>5685</v>
      </c>
    </row>
    <row r="39" spans="1:71">
      <c r="A39" s="23">
        <f t="shared" si="93"/>
        <v>1</v>
      </c>
      <c r="B39" s="36">
        <v>32</v>
      </c>
      <c r="C39" s="63">
        <f t="shared" si="94"/>
        <v>201751.2</v>
      </c>
      <c r="D39" s="63">
        <f t="shared" si="95"/>
        <v>202267.2</v>
      </c>
      <c r="E39" s="63">
        <f t="shared" si="96"/>
        <v>202838.6</v>
      </c>
      <c r="F39" s="63">
        <f t="shared" si="97"/>
        <v>202554.8</v>
      </c>
      <c r="G39" s="63">
        <f t="shared" si="98"/>
        <v>202554.8</v>
      </c>
      <c r="H39" s="63">
        <f t="shared" si="99"/>
        <v>202554.8</v>
      </c>
      <c r="I39" s="37">
        <f t="shared" si="88"/>
        <v>803.59999999997672</v>
      </c>
      <c r="J39" s="63">
        <f t="shared" si="89"/>
        <v>1</v>
      </c>
      <c r="K39" s="63">
        <f t="shared" si="90"/>
        <v>3444.4</v>
      </c>
      <c r="L39" s="63">
        <f t="shared" si="91"/>
        <v>5723.4</v>
      </c>
      <c r="M39" s="38">
        <f t="shared" si="100"/>
        <v>2.8249760712562104E-3</v>
      </c>
      <c r="N39" s="38">
        <f t="shared" si="106"/>
        <v>1.4218815507406871E-3</v>
      </c>
      <c r="O39" s="38">
        <f t="shared" si="107"/>
        <v>1.4218815507406871E-3</v>
      </c>
      <c r="P39" s="38">
        <f t="shared" si="108"/>
        <v>1.4218815507406871E-3</v>
      </c>
      <c r="Q39" s="24">
        <v>32.1</v>
      </c>
      <c r="R39" s="23">
        <v>231962</v>
      </c>
      <c r="S39" s="23">
        <v>232460</v>
      </c>
      <c r="T39" s="23">
        <v>232921</v>
      </c>
      <c r="U39" s="30">
        <v>232856</v>
      </c>
      <c r="V39" s="30">
        <v>232856</v>
      </c>
      <c r="W39" s="30">
        <v>232856</v>
      </c>
      <c r="X39" s="23">
        <f t="shared" si="101"/>
        <v>396</v>
      </c>
      <c r="Y39" s="30">
        <v>1</v>
      </c>
      <c r="Z39" s="23">
        <v>3452</v>
      </c>
      <c r="AA39" s="23">
        <v>5698</v>
      </c>
      <c r="AB39" s="24">
        <v>32.200000000000003</v>
      </c>
      <c r="AC39" s="23">
        <v>193539</v>
      </c>
      <c r="AD39" s="23">
        <v>193761</v>
      </c>
      <c r="AE39" s="23">
        <v>194786</v>
      </c>
      <c r="AF39" s="23">
        <v>194642</v>
      </c>
      <c r="AG39" s="23">
        <v>194642</v>
      </c>
      <c r="AH39" s="23">
        <v>194642</v>
      </c>
      <c r="AI39" s="23">
        <f t="shared" si="102"/>
        <v>881</v>
      </c>
      <c r="AJ39" s="30">
        <v>1</v>
      </c>
      <c r="AK39" s="23">
        <v>3077</v>
      </c>
      <c r="AL39" s="23">
        <v>5155</v>
      </c>
      <c r="AM39" s="24">
        <v>32.299999999999997</v>
      </c>
      <c r="AN39" s="23">
        <v>175643</v>
      </c>
      <c r="AO39" s="23">
        <v>176244</v>
      </c>
      <c r="AP39" s="23">
        <v>176367</v>
      </c>
      <c r="AQ39" s="23">
        <v>175843</v>
      </c>
      <c r="AR39" s="23">
        <v>175843</v>
      </c>
      <c r="AS39" s="23">
        <v>175843</v>
      </c>
      <c r="AT39" s="23">
        <f t="shared" si="103"/>
        <v>-401</v>
      </c>
      <c r="AU39" s="30">
        <v>1</v>
      </c>
      <c r="AV39" s="23">
        <v>3644</v>
      </c>
      <c r="AW39" s="23">
        <v>6081</v>
      </c>
      <c r="AX39" s="24">
        <v>32.4</v>
      </c>
      <c r="AY39" s="23">
        <v>209981</v>
      </c>
      <c r="AZ39" s="23">
        <v>210518</v>
      </c>
      <c r="BA39" s="23">
        <v>211032</v>
      </c>
      <c r="BB39" s="30">
        <v>210959</v>
      </c>
      <c r="BC39" s="30">
        <v>210959</v>
      </c>
      <c r="BD39" s="30">
        <v>210959</v>
      </c>
      <c r="BE39" s="23">
        <f t="shared" si="104"/>
        <v>441</v>
      </c>
      <c r="BF39" s="30">
        <v>1</v>
      </c>
      <c r="BG39" s="23">
        <v>3721</v>
      </c>
      <c r="BH39" s="23">
        <v>6081</v>
      </c>
      <c r="BI39" s="24">
        <v>32.5</v>
      </c>
      <c r="BJ39" s="23">
        <v>197631</v>
      </c>
      <c r="BK39" s="23">
        <v>198353</v>
      </c>
      <c r="BL39" s="23">
        <v>199087</v>
      </c>
      <c r="BM39" s="30">
        <v>198474</v>
      </c>
      <c r="BN39" s="30">
        <v>198474</v>
      </c>
      <c r="BO39" s="30">
        <v>198474</v>
      </c>
      <c r="BP39" s="23">
        <f t="shared" si="105"/>
        <v>121</v>
      </c>
      <c r="BQ39" s="30">
        <v>1</v>
      </c>
      <c r="BR39" s="23">
        <v>3328</v>
      </c>
      <c r="BS39" s="23">
        <v>5602</v>
      </c>
    </row>
    <row r="40" spans="1:71">
      <c r="A40" s="23">
        <f t="shared" si="93"/>
        <v>3</v>
      </c>
      <c r="B40" s="36">
        <v>33</v>
      </c>
      <c r="C40" s="63">
        <f t="shared" si="94"/>
        <v>202441.60000000001</v>
      </c>
      <c r="D40" s="63">
        <f t="shared" si="95"/>
        <v>203211.8</v>
      </c>
      <c r="E40" s="63">
        <f t="shared" si="96"/>
        <v>203406</v>
      </c>
      <c r="F40" s="63">
        <f t="shared" si="97"/>
        <v>203141.8</v>
      </c>
      <c r="G40" s="63">
        <f t="shared" si="98"/>
        <v>203107.20000000001</v>
      </c>
      <c r="H40" s="63">
        <f t="shared" si="99"/>
        <v>203107.20000000001</v>
      </c>
      <c r="I40" s="37">
        <f t="shared" ref="I40:I71" si="109">H40-C40</f>
        <v>665.60000000000582</v>
      </c>
      <c r="J40" s="63">
        <f t="shared" ref="J40:J71" si="110">AVERAGE(Y40,AJ40,AU40,BF40,BQ40)</f>
        <v>1</v>
      </c>
      <c r="K40" s="63">
        <f t="shared" ref="K40:K71" si="111">AVERAGE(Z40,AK40,AV40,BG40,BR40)</f>
        <v>2893.6</v>
      </c>
      <c r="L40" s="63">
        <f t="shared" ref="L40:L71" si="112">AVERAGE(AA40,AL40,AW40,BH40,BS40)</f>
        <v>5018.3999999999996</v>
      </c>
      <c r="M40" s="38">
        <f t="shared" si="100"/>
        <v>9.5565316581031046E-4</v>
      </c>
      <c r="N40" s="38">
        <f t="shared" si="106"/>
        <v>-3.444681854104929E-4</v>
      </c>
      <c r="O40" s="38">
        <f t="shared" si="107"/>
        <v>-5.1473388848470765E-4</v>
      </c>
      <c r="P40" s="38">
        <f t="shared" si="108"/>
        <v>-5.1473388848470765E-4</v>
      </c>
      <c r="Q40" s="24">
        <v>33.1</v>
      </c>
      <c r="R40" s="23">
        <v>232704</v>
      </c>
      <c r="S40" s="23">
        <v>233085</v>
      </c>
      <c r="T40" s="23">
        <v>233923</v>
      </c>
      <c r="U40" s="30">
        <v>233654</v>
      </c>
      <c r="V40" s="30">
        <v>233481</v>
      </c>
      <c r="W40" s="30">
        <v>233481</v>
      </c>
      <c r="X40" s="23">
        <f t="shared" si="101"/>
        <v>396</v>
      </c>
      <c r="Y40" s="30">
        <v>1</v>
      </c>
      <c r="Z40" s="23">
        <v>2696</v>
      </c>
      <c r="AA40" s="23">
        <v>4864</v>
      </c>
      <c r="AB40" s="24">
        <v>33.200000000000003</v>
      </c>
      <c r="AC40" s="23">
        <v>194114</v>
      </c>
      <c r="AD40" s="23">
        <v>195620</v>
      </c>
      <c r="AE40" s="23">
        <v>195015</v>
      </c>
      <c r="AF40" s="23">
        <v>194567</v>
      </c>
      <c r="AG40" s="23">
        <v>194567</v>
      </c>
      <c r="AH40" s="23">
        <v>194567</v>
      </c>
      <c r="AI40" s="23">
        <f t="shared" si="102"/>
        <v>-1053</v>
      </c>
      <c r="AJ40" s="30">
        <v>1</v>
      </c>
      <c r="AK40" s="23">
        <v>3077</v>
      </c>
      <c r="AL40" s="23">
        <v>5247</v>
      </c>
      <c r="AM40" s="24">
        <v>33.299999999999997</v>
      </c>
      <c r="AN40" s="23">
        <v>175911</v>
      </c>
      <c r="AO40" s="23">
        <v>176707</v>
      </c>
      <c r="AP40" s="23">
        <v>176902</v>
      </c>
      <c r="AQ40" s="23">
        <v>176518</v>
      </c>
      <c r="AR40" s="23">
        <v>176518</v>
      </c>
      <c r="AS40" s="23">
        <v>176518</v>
      </c>
      <c r="AT40" s="23">
        <f t="shared" si="103"/>
        <v>-189</v>
      </c>
      <c r="AU40" s="30">
        <v>1</v>
      </c>
      <c r="AV40" s="23">
        <v>2833</v>
      </c>
      <c r="AW40" s="23">
        <v>5368</v>
      </c>
      <c r="AX40" s="24">
        <v>33.4</v>
      </c>
      <c r="AY40" s="23">
        <v>210771</v>
      </c>
      <c r="AZ40" s="23">
        <v>211700</v>
      </c>
      <c r="BA40" s="23">
        <v>211633</v>
      </c>
      <c r="BB40" s="30">
        <v>211479</v>
      </c>
      <c r="BC40" s="30">
        <v>211479</v>
      </c>
      <c r="BD40" s="30">
        <v>211479</v>
      </c>
      <c r="BE40" s="23">
        <f t="shared" si="104"/>
        <v>-221</v>
      </c>
      <c r="BF40" s="30">
        <v>1</v>
      </c>
      <c r="BG40" s="23">
        <v>3027</v>
      </c>
      <c r="BH40" s="23">
        <v>4935</v>
      </c>
      <c r="BI40" s="24">
        <v>33.5</v>
      </c>
      <c r="BJ40" s="23">
        <v>198708</v>
      </c>
      <c r="BK40" s="23">
        <v>198947</v>
      </c>
      <c r="BL40" s="23">
        <v>199557</v>
      </c>
      <c r="BM40" s="30">
        <v>199491</v>
      </c>
      <c r="BN40" s="30">
        <v>199491</v>
      </c>
      <c r="BO40" s="30">
        <v>199491</v>
      </c>
      <c r="BP40" s="23">
        <f t="shared" si="105"/>
        <v>544</v>
      </c>
      <c r="BQ40" s="30">
        <v>1</v>
      </c>
      <c r="BR40" s="23">
        <v>2835</v>
      </c>
      <c r="BS40" s="23">
        <v>4678</v>
      </c>
    </row>
    <row r="41" spans="1:71">
      <c r="A41" s="23">
        <f t="shared" si="93"/>
        <v>5</v>
      </c>
      <c r="B41" s="36">
        <v>34</v>
      </c>
      <c r="C41" s="63">
        <f t="shared" si="94"/>
        <v>525159.19999999995</v>
      </c>
      <c r="D41" s="63">
        <f t="shared" si="95"/>
        <v>528501</v>
      </c>
      <c r="E41" s="63">
        <f t="shared" ref="E41:E72" si="113">AVERAGE(T41,AE41,AP41,BA41,BL41)</f>
        <v>525535.4</v>
      </c>
      <c r="F41" s="63">
        <f t="shared" ref="F41:F72" si="114">AVERAGE(U41,AF41,AQ41,BB41,BM41)</f>
        <v>525346.80000000005</v>
      </c>
      <c r="G41" s="63">
        <f t="shared" ref="G41:G72" si="115">AVERAGE(V41,AG41,AR41,BC41,BN41)</f>
        <v>525346.80000000005</v>
      </c>
      <c r="H41" s="63">
        <f t="shared" ref="H41:H72" si="116">AVERAGE(W41,AH41,AS41,BD41,BO41)</f>
        <v>525346.80000000005</v>
      </c>
      <c r="I41" s="37">
        <f t="shared" si="109"/>
        <v>187.60000000009313</v>
      </c>
      <c r="J41" s="63">
        <f t="shared" si="110"/>
        <v>1</v>
      </c>
      <c r="K41" s="63">
        <f t="shared" si="111"/>
        <v>3643.4</v>
      </c>
      <c r="L41" s="63">
        <f t="shared" si="112"/>
        <v>6485</v>
      </c>
      <c r="M41" s="38">
        <f t="shared" si="100"/>
        <v>-5.6113422680372921E-3</v>
      </c>
      <c r="N41" s="38">
        <f t="shared" si="106"/>
        <v>-5.9682006278132934E-3</v>
      </c>
      <c r="O41" s="38">
        <f t="shared" si="107"/>
        <v>-5.9682006278132934E-3</v>
      </c>
      <c r="P41" s="38">
        <f t="shared" si="108"/>
        <v>-5.9682006278132934E-3</v>
      </c>
      <c r="Q41" s="24">
        <v>34.1</v>
      </c>
      <c r="R41" s="23">
        <v>604089</v>
      </c>
      <c r="S41" s="23">
        <v>606790</v>
      </c>
      <c r="T41" s="23">
        <v>604227</v>
      </c>
      <c r="U41" s="30">
        <v>604227</v>
      </c>
      <c r="V41" s="30">
        <v>604227</v>
      </c>
      <c r="W41" s="30">
        <v>604227</v>
      </c>
      <c r="X41" s="23">
        <f t="shared" si="101"/>
        <v>-2563</v>
      </c>
      <c r="Y41" s="30">
        <v>1</v>
      </c>
      <c r="Z41" s="23">
        <v>3547</v>
      </c>
      <c r="AA41" s="23">
        <v>6187</v>
      </c>
      <c r="AB41" s="24">
        <v>34.200000000000003</v>
      </c>
      <c r="AC41" s="23">
        <v>503245</v>
      </c>
      <c r="AD41" s="23">
        <v>506422</v>
      </c>
      <c r="AE41" s="23">
        <v>503741</v>
      </c>
      <c r="AF41" s="23">
        <v>503609</v>
      </c>
      <c r="AG41" s="23">
        <v>503609</v>
      </c>
      <c r="AH41" s="23">
        <v>503609</v>
      </c>
      <c r="AI41" s="23">
        <f t="shared" si="102"/>
        <v>-2813</v>
      </c>
      <c r="AJ41" s="30">
        <v>1</v>
      </c>
      <c r="AK41" s="23">
        <v>3581</v>
      </c>
      <c r="AL41" s="23">
        <v>5974</v>
      </c>
      <c r="AM41" s="24">
        <v>34.299999999999997</v>
      </c>
      <c r="AN41" s="23">
        <v>458166</v>
      </c>
      <c r="AO41" s="23">
        <v>462870</v>
      </c>
      <c r="AP41" s="23">
        <v>458626</v>
      </c>
      <c r="AQ41" s="23">
        <v>458204</v>
      </c>
      <c r="AR41" s="23">
        <v>458204</v>
      </c>
      <c r="AS41" s="23">
        <v>458204</v>
      </c>
      <c r="AT41" s="23">
        <f t="shared" si="103"/>
        <v>-4666</v>
      </c>
      <c r="AU41" s="30">
        <v>1</v>
      </c>
      <c r="AV41" s="23">
        <v>3640</v>
      </c>
      <c r="AW41" s="23">
        <v>6764</v>
      </c>
      <c r="AX41" s="24">
        <v>34.4</v>
      </c>
      <c r="AY41" s="23">
        <v>546836</v>
      </c>
      <c r="AZ41" s="23">
        <v>550199</v>
      </c>
      <c r="BA41" s="23">
        <v>547441</v>
      </c>
      <c r="BB41" s="30">
        <v>547052</v>
      </c>
      <c r="BC41" s="30">
        <v>547052</v>
      </c>
      <c r="BD41" s="30">
        <v>547052</v>
      </c>
      <c r="BE41" s="23">
        <f t="shared" si="104"/>
        <v>-3147</v>
      </c>
      <c r="BF41" s="30">
        <v>1</v>
      </c>
      <c r="BG41" s="23">
        <v>3700</v>
      </c>
      <c r="BH41" s="23">
        <v>6602</v>
      </c>
      <c r="BI41" s="24">
        <v>34.5</v>
      </c>
      <c r="BJ41" s="23">
        <v>513460</v>
      </c>
      <c r="BK41" s="23">
        <v>516224</v>
      </c>
      <c r="BL41" s="23">
        <v>513642</v>
      </c>
      <c r="BM41" s="30">
        <v>513642</v>
      </c>
      <c r="BN41" s="30">
        <v>513642</v>
      </c>
      <c r="BO41" s="30">
        <v>513642</v>
      </c>
      <c r="BP41" s="23">
        <f t="shared" si="105"/>
        <v>-2582</v>
      </c>
      <c r="BQ41" s="30">
        <v>1</v>
      </c>
      <c r="BR41" s="23">
        <v>3749</v>
      </c>
      <c r="BS41" s="23">
        <v>6898</v>
      </c>
    </row>
    <row r="42" spans="1:71">
      <c r="A42" s="23">
        <f t="shared" si="93"/>
        <v>5</v>
      </c>
      <c r="B42" s="36">
        <v>35</v>
      </c>
      <c r="C42" s="63">
        <f t="shared" si="94"/>
        <v>525773.6</v>
      </c>
      <c r="D42" s="63">
        <f t="shared" si="95"/>
        <v>528258</v>
      </c>
      <c r="E42" s="63">
        <f t="shared" si="113"/>
        <v>526202</v>
      </c>
      <c r="F42" s="63">
        <f t="shared" si="114"/>
        <v>526086.19999999995</v>
      </c>
      <c r="G42" s="63">
        <f t="shared" si="115"/>
        <v>526086.19999999995</v>
      </c>
      <c r="H42" s="63">
        <f t="shared" si="116"/>
        <v>526086.19999999995</v>
      </c>
      <c r="I42" s="37">
        <f t="shared" si="109"/>
        <v>312.59999999997672</v>
      </c>
      <c r="J42" s="63">
        <f t="shared" si="110"/>
        <v>1</v>
      </c>
      <c r="K42" s="63">
        <f t="shared" si="111"/>
        <v>3357.8</v>
      </c>
      <c r="L42" s="63">
        <f t="shared" si="112"/>
        <v>5833.2</v>
      </c>
      <c r="M42" s="38">
        <f t="shared" si="100"/>
        <v>-3.892037602838007E-3</v>
      </c>
      <c r="N42" s="38">
        <f t="shared" si="106"/>
        <v>-4.1112486701574734E-3</v>
      </c>
      <c r="O42" s="38">
        <f t="shared" si="107"/>
        <v>-4.1112486701574734E-3</v>
      </c>
      <c r="P42" s="38">
        <f t="shared" si="108"/>
        <v>-4.1112486701574734E-3</v>
      </c>
      <c r="Q42" s="24">
        <v>35.1</v>
      </c>
      <c r="R42" s="23">
        <v>604896</v>
      </c>
      <c r="S42" s="23">
        <v>607685</v>
      </c>
      <c r="T42" s="23">
        <v>605218</v>
      </c>
      <c r="U42" s="30">
        <v>605150</v>
      </c>
      <c r="V42" s="30">
        <v>605150</v>
      </c>
      <c r="W42" s="30">
        <v>605150</v>
      </c>
      <c r="X42" s="23">
        <f t="shared" si="101"/>
        <v>-2535</v>
      </c>
      <c r="Y42" s="30">
        <v>1</v>
      </c>
      <c r="Z42" s="23">
        <v>3238</v>
      </c>
      <c r="AA42" s="23">
        <v>5878</v>
      </c>
      <c r="AB42" s="24">
        <v>35.200000000000003</v>
      </c>
      <c r="AC42" s="23">
        <v>503810</v>
      </c>
      <c r="AD42" s="23">
        <v>505845</v>
      </c>
      <c r="AE42" s="23">
        <v>504448</v>
      </c>
      <c r="AF42" s="23">
        <v>504225</v>
      </c>
      <c r="AG42" s="23">
        <v>504225</v>
      </c>
      <c r="AH42" s="23">
        <v>504225</v>
      </c>
      <c r="AI42" s="23">
        <f t="shared" si="102"/>
        <v>-1620</v>
      </c>
      <c r="AJ42" s="30">
        <v>1</v>
      </c>
      <c r="AK42" s="23">
        <v>3239</v>
      </c>
      <c r="AL42" s="23">
        <v>5481</v>
      </c>
      <c r="AM42" s="24">
        <v>35.299999999999997</v>
      </c>
      <c r="AN42" s="23">
        <v>458473</v>
      </c>
      <c r="AO42" s="23">
        <v>461290</v>
      </c>
      <c r="AP42" s="23">
        <v>458586</v>
      </c>
      <c r="AQ42" s="23">
        <v>458558</v>
      </c>
      <c r="AR42" s="23">
        <v>458558</v>
      </c>
      <c r="AS42" s="23">
        <v>458558</v>
      </c>
      <c r="AT42" s="23">
        <f t="shared" si="103"/>
        <v>-2732</v>
      </c>
      <c r="AU42" s="30">
        <v>1</v>
      </c>
      <c r="AV42" s="23">
        <v>3207</v>
      </c>
      <c r="AW42" s="23">
        <v>6475</v>
      </c>
      <c r="AX42" s="24">
        <v>35.4</v>
      </c>
      <c r="AY42" s="23">
        <v>547508</v>
      </c>
      <c r="AZ42" s="23">
        <v>549397</v>
      </c>
      <c r="BA42" s="23">
        <v>547687</v>
      </c>
      <c r="BB42" s="30">
        <v>547653</v>
      </c>
      <c r="BC42" s="30">
        <v>547653</v>
      </c>
      <c r="BD42" s="30">
        <v>547653</v>
      </c>
      <c r="BE42" s="23">
        <f t="shared" si="104"/>
        <v>-1744</v>
      </c>
      <c r="BF42" s="30">
        <v>1</v>
      </c>
      <c r="BG42" s="23">
        <v>3544</v>
      </c>
      <c r="BH42" s="23">
        <v>5891</v>
      </c>
      <c r="BI42" s="24">
        <v>35.5</v>
      </c>
      <c r="BJ42" s="23">
        <v>514181</v>
      </c>
      <c r="BK42" s="23">
        <v>517073</v>
      </c>
      <c r="BL42" s="23">
        <v>515071</v>
      </c>
      <c r="BM42" s="30">
        <v>514845</v>
      </c>
      <c r="BN42" s="30">
        <v>514845</v>
      </c>
      <c r="BO42" s="30">
        <v>514845</v>
      </c>
      <c r="BP42" s="23">
        <f t="shared" si="105"/>
        <v>-2228</v>
      </c>
      <c r="BQ42" s="30">
        <v>1</v>
      </c>
      <c r="BR42" s="23">
        <v>3561</v>
      </c>
      <c r="BS42" s="23">
        <v>5441</v>
      </c>
    </row>
    <row r="43" spans="1:71">
      <c r="A43" s="23">
        <f t="shared" si="93"/>
        <v>3</v>
      </c>
      <c r="B43" s="36">
        <v>36</v>
      </c>
      <c r="C43" s="63">
        <f t="shared" si="94"/>
        <v>527668.4</v>
      </c>
      <c r="D43" s="63">
        <f t="shared" si="95"/>
        <v>529699.19999999995</v>
      </c>
      <c r="E43" s="63">
        <f t="shared" si="113"/>
        <v>528416.4</v>
      </c>
      <c r="F43" s="63">
        <f t="shared" si="114"/>
        <v>528286.19999999995</v>
      </c>
      <c r="G43" s="63">
        <f t="shared" si="115"/>
        <v>528286.19999999995</v>
      </c>
      <c r="H43" s="63">
        <f t="shared" si="116"/>
        <v>528286.19999999995</v>
      </c>
      <c r="I43" s="37">
        <f t="shared" si="109"/>
        <v>617.79999999993015</v>
      </c>
      <c r="J43" s="63">
        <f t="shared" si="110"/>
        <v>1</v>
      </c>
      <c r="K43" s="63">
        <f t="shared" si="111"/>
        <v>2817.8</v>
      </c>
      <c r="L43" s="63">
        <f t="shared" si="112"/>
        <v>4873.6000000000004</v>
      </c>
      <c r="M43" s="38">
        <f t="shared" si="100"/>
        <v>-2.4217518168800902E-3</v>
      </c>
      <c r="N43" s="38">
        <f t="shared" si="106"/>
        <v>-2.6675516972651651E-3</v>
      </c>
      <c r="O43" s="38">
        <f t="shared" si="107"/>
        <v>-2.6675516972651651E-3</v>
      </c>
      <c r="P43" s="38">
        <f t="shared" si="108"/>
        <v>-2.6675516972651651E-3</v>
      </c>
      <c r="Q43" s="24">
        <v>36.1</v>
      </c>
      <c r="R43" s="23">
        <v>607474</v>
      </c>
      <c r="S43" s="23">
        <v>607717</v>
      </c>
      <c r="T43" s="23">
        <v>608424</v>
      </c>
      <c r="U43" s="30">
        <v>608056</v>
      </c>
      <c r="V43" s="30">
        <v>608056</v>
      </c>
      <c r="W43" s="30">
        <v>608056</v>
      </c>
      <c r="X43" s="23">
        <f t="shared" si="101"/>
        <v>339</v>
      </c>
      <c r="Y43" s="30">
        <v>1</v>
      </c>
      <c r="Z43" s="23">
        <v>2820</v>
      </c>
      <c r="AA43" s="23">
        <v>5434</v>
      </c>
      <c r="AB43" s="24">
        <v>36.200000000000003</v>
      </c>
      <c r="AC43" s="23">
        <v>505054</v>
      </c>
      <c r="AD43" s="23">
        <v>509342</v>
      </c>
      <c r="AE43" s="23">
        <v>505743</v>
      </c>
      <c r="AF43" s="23">
        <v>505502</v>
      </c>
      <c r="AG43" s="23">
        <v>505502</v>
      </c>
      <c r="AH43" s="23">
        <v>505502</v>
      </c>
      <c r="AI43" s="23">
        <f t="shared" si="102"/>
        <v>-3840</v>
      </c>
      <c r="AJ43" s="30">
        <v>1</v>
      </c>
      <c r="AK43" s="23">
        <v>2966</v>
      </c>
      <c r="AL43" s="23">
        <v>5330</v>
      </c>
      <c r="AM43" s="24">
        <v>36.299999999999997</v>
      </c>
      <c r="AN43" s="23">
        <v>459626</v>
      </c>
      <c r="AO43" s="23">
        <v>462116</v>
      </c>
      <c r="AP43" s="23">
        <v>459977</v>
      </c>
      <c r="AQ43" s="23">
        <v>459936</v>
      </c>
      <c r="AR43" s="23">
        <v>459936</v>
      </c>
      <c r="AS43" s="23">
        <v>459936</v>
      </c>
      <c r="AT43" s="23">
        <f t="shared" si="103"/>
        <v>-2180</v>
      </c>
      <c r="AU43" s="30">
        <v>1</v>
      </c>
      <c r="AV43" s="23">
        <v>2699</v>
      </c>
      <c r="AW43" s="23">
        <v>4287</v>
      </c>
      <c r="AX43" s="24">
        <v>36.4</v>
      </c>
      <c r="AY43" s="23">
        <v>549365</v>
      </c>
      <c r="AZ43" s="23">
        <v>551730</v>
      </c>
      <c r="BA43" s="23">
        <v>550171</v>
      </c>
      <c r="BB43" s="30">
        <v>550171</v>
      </c>
      <c r="BC43" s="30">
        <v>550171</v>
      </c>
      <c r="BD43" s="30">
        <v>550171</v>
      </c>
      <c r="BE43" s="23">
        <f t="shared" si="104"/>
        <v>-1559</v>
      </c>
      <c r="BF43" s="30">
        <v>1</v>
      </c>
      <c r="BG43" s="23">
        <v>2796</v>
      </c>
      <c r="BH43" s="23">
        <v>4510</v>
      </c>
      <c r="BI43" s="24">
        <v>36.5</v>
      </c>
      <c r="BJ43" s="23">
        <v>516823</v>
      </c>
      <c r="BK43" s="23">
        <v>517591</v>
      </c>
      <c r="BL43" s="23">
        <v>517767</v>
      </c>
      <c r="BM43" s="30">
        <v>517766</v>
      </c>
      <c r="BN43" s="30">
        <v>517766</v>
      </c>
      <c r="BO43" s="30">
        <v>517766</v>
      </c>
      <c r="BP43" s="23">
        <f t="shared" si="105"/>
        <v>175</v>
      </c>
      <c r="BQ43" s="30">
        <v>1</v>
      </c>
      <c r="BR43" s="23">
        <v>2808</v>
      </c>
      <c r="BS43" s="23">
        <v>4807</v>
      </c>
    </row>
    <row r="44" spans="1:71">
      <c r="A44" s="23">
        <f t="shared" si="93"/>
        <v>0</v>
      </c>
      <c r="B44" s="36">
        <v>37</v>
      </c>
      <c r="C44" s="63">
        <f t="shared" si="94"/>
        <v>212672.6</v>
      </c>
      <c r="D44" s="63">
        <f t="shared" si="95"/>
        <v>212720.6</v>
      </c>
      <c r="E44" s="63">
        <f t="shared" si="113"/>
        <v>215860.8</v>
      </c>
      <c r="F44" s="63">
        <f t="shared" si="114"/>
        <v>215252</v>
      </c>
      <c r="G44" s="63">
        <f t="shared" si="115"/>
        <v>215182</v>
      </c>
      <c r="H44" s="63">
        <f t="shared" si="116"/>
        <v>215182</v>
      </c>
      <c r="I44" s="37">
        <f t="shared" si="109"/>
        <v>2509.3999999999942</v>
      </c>
      <c r="J44" s="63">
        <f t="shared" si="110"/>
        <v>1.2</v>
      </c>
      <c r="K44" s="63">
        <f t="shared" si="111"/>
        <v>3490.2</v>
      </c>
      <c r="L44" s="63">
        <f t="shared" si="112"/>
        <v>5555.4</v>
      </c>
      <c r="M44" s="38">
        <f t="shared" si="100"/>
        <v>1.4762086981702676E-2</v>
      </c>
      <c r="N44" s="38">
        <f t="shared" si="106"/>
        <v>1.1900116866913661E-2</v>
      </c>
      <c r="O44" s="38">
        <f t="shared" si="107"/>
        <v>1.1571046715738834E-2</v>
      </c>
      <c r="P44" s="38">
        <f t="shared" si="108"/>
        <v>1.1571046715738834E-2</v>
      </c>
      <c r="Q44" s="24">
        <v>37.1</v>
      </c>
      <c r="R44" s="23">
        <v>243854</v>
      </c>
      <c r="S44" s="23">
        <v>243887</v>
      </c>
      <c r="T44" s="23">
        <v>246475</v>
      </c>
      <c r="U44" s="30">
        <v>245716</v>
      </c>
      <c r="V44" s="30">
        <v>245716</v>
      </c>
      <c r="W44" s="30">
        <v>245716</v>
      </c>
      <c r="X44" s="23">
        <f t="shared" si="101"/>
        <v>1829</v>
      </c>
      <c r="Y44" s="30">
        <v>1</v>
      </c>
      <c r="Z44" s="23">
        <v>3685</v>
      </c>
      <c r="AA44" s="23">
        <v>5884</v>
      </c>
      <c r="AB44" s="24">
        <v>37.200000000000003</v>
      </c>
      <c r="AC44" s="23">
        <v>204568</v>
      </c>
      <c r="AD44" s="23">
        <v>204568</v>
      </c>
      <c r="AE44" s="23">
        <v>208711</v>
      </c>
      <c r="AF44" s="23">
        <v>206887</v>
      </c>
      <c r="AG44" s="23">
        <v>206887</v>
      </c>
      <c r="AH44" s="23">
        <v>206887</v>
      </c>
      <c r="AI44" s="23">
        <f t="shared" si="102"/>
        <v>2319</v>
      </c>
      <c r="AJ44" s="30">
        <v>2</v>
      </c>
      <c r="AK44" s="23">
        <v>3472</v>
      </c>
      <c r="AL44" s="23">
        <v>5648</v>
      </c>
      <c r="AM44" s="24">
        <v>37.299999999999997</v>
      </c>
      <c r="AN44" s="23">
        <v>185889</v>
      </c>
      <c r="AO44" s="23">
        <v>185988</v>
      </c>
      <c r="AP44" s="23">
        <v>187387</v>
      </c>
      <c r="AQ44" s="23">
        <v>187113</v>
      </c>
      <c r="AR44" s="23">
        <v>187113</v>
      </c>
      <c r="AS44" s="23">
        <v>187113</v>
      </c>
      <c r="AT44" s="23">
        <f t="shared" si="103"/>
        <v>1125</v>
      </c>
      <c r="AU44" s="30">
        <v>1</v>
      </c>
      <c r="AV44" s="23">
        <v>3307</v>
      </c>
      <c r="AW44" s="23">
        <v>5902</v>
      </c>
      <c r="AX44" s="24">
        <v>37.4</v>
      </c>
      <c r="AY44" s="23">
        <v>221110</v>
      </c>
      <c r="AZ44" s="23">
        <v>221110</v>
      </c>
      <c r="BA44" s="23">
        <v>223882</v>
      </c>
      <c r="BB44" s="30">
        <v>223798</v>
      </c>
      <c r="BC44" s="30">
        <v>223448</v>
      </c>
      <c r="BD44" s="30">
        <v>223448</v>
      </c>
      <c r="BE44" s="23">
        <f t="shared" si="104"/>
        <v>2338</v>
      </c>
      <c r="BF44" s="30">
        <v>1</v>
      </c>
      <c r="BG44" s="23">
        <v>3274</v>
      </c>
      <c r="BH44" s="23">
        <v>5035</v>
      </c>
      <c r="BI44" s="24">
        <v>37.5</v>
      </c>
      <c r="BJ44" s="23">
        <v>207942</v>
      </c>
      <c r="BK44" s="23">
        <v>208050</v>
      </c>
      <c r="BL44" s="23">
        <v>212849</v>
      </c>
      <c r="BM44" s="30">
        <v>212746</v>
      </c>
      <c r="BN44" s="30">
        <v>212746</v>
      </c>
      <c r="BO44" s="30">
        <v>212746</v>
      </c>
      <c r="BP44" s="23">
        <f t="shared" si="105"/>
        <v>4696</v>
      </c>
      <c r="BQ44" s="30">
        <v>1</v>
      </c>
      <c r="BR44" s="23">
        <v>3713</v>
      </c>
      <c r="BS44" s="23">
        <v>5308</v>
      </c>
    </row>
    <row r="45" spans="1:71">
      <c r="A45" s="23">
        <f t="shared" si="93"/>
        <v>1</v>
      </c>
      <c r="B45" s="36">
        <v>38</v>
      </c>
      <c r="C45" s="63">
        <f t="shared" si="94"/>
        <v>213192.4</v>
      </c>
      <c r="D45" s="63">
        <f t="shared" si="95"/>
        <v>213523</v>
      </c>
      <c r="E45" s="63">
        <f t="shared" si="113"/>
        <v>216079.2</v>
      </c>
      <c r="F45" s="63">
        <f t="shared" si="114"/>
        <v>215265.2</v>
      </c>
      <c r="G45" s="63">
        <f t="shared" si="115"/>
        <v>214994.6</v>
      </c>
      <c r="H45" s="63">
        <f t="shared" si="116"/>
        <v>214994.6</v>
      </c>
      <c r="I45" s="37">
        <f t="shared" si="109"/>
        <v>1802.2000000000116</v>
      </c>
      <c r="J45" s="63">
        <f t="shared" si="110"/>
        <v>1.2</v>
      </c>
      <c r="K45" s="63">
        <f t="shared" si="111"/>
        <v>3441.8</v>
      </c>
      <c r="L45" s="63">
        <f t="shared" si="112"/>
        <v>5548.4</v>
      </c>
      <c r="M45" s="38">
        <f t="shared" si="100"/>
        <v>1.1971544049118885E-2</v>
      </c>
      <c r="N45" s="38">
        <f t="shared" si="106"/>
        <v>8.1593083649068796E-3</v>
      </c>
      <c r="O45" s="38">
        <f t="shared" si="107"/>
        <v>6.8919975833985373E-3</v>
      </c>
      <c r="P45" s="38">
        <f t="shared" si="108"/>
        <v>6.8919975833985373E-3</v>
      </c>
      <c r="Q45" s="24">
        <v>38.1</v>
      </c>
      <c r="R45" s="23">
        <v>244442</v>
      </c>
      <c r="S45" s="23">
        <v>244520</v>
      </c>
      <c r="T45" s="23">
        <v>247420</v>
      </c>
      <c r="U45" s="30">
        <v>246633</v>
      </c>
      <c r="V45" s="30">
        <v>246485</v>
      </c>
      <c r="W45" s="30">
        <v>246485</v>
      </c>
      <c r="X45" s="23">
        <f t="shared" si="101"/>
        <v>1965</v>
      </c>
      <c r="Y45" s="30">
        <v>1</v>
      </c>
      <c r="Z45" s="23">
        <v>3475</v>
      </c>
      <c r="AA45" s="23">
        <v>5856</v>
      </c>
      <c r="AB45" s="24">
        <v>38.200000000000003</v>
      </c>
      <c r="AC45" s="23">
        <v>204963</v>
      </c>
      <c r="AD45" s="23">
        <v>205191</v>
      </c>
      <c r="AE45" s="23">
        <v>209094</v>
      </c>
      <c r="AF45" s="23">
        <v>207372</v>
      </c>
      <c r="AG45" s="23">
        <v>207372</v>
      </c>
      <c r="AH45" s="23">
        <v>207372</v>
      </c>
      <c r="AI45" s="23">
        <f t="shared" si="102"/>
        <v>2181</v>
      </c>
      <c r="AJ45" s="30">
        <v>1</v>
      </c>
      <c r="AK45" s="23">
        <v>3197</v>
      </c>
      <c r="AL45" s="23">
        <v>5352</v>
      </c>
      <c r="AM45" s="24">
        <v>38.299999999999997</v>
      </c>
      <c r="AN45" s="23">
        <v>186161</v>
      </c>
      <c r="AO45" s="23">
        <v>186739</v>
      </c>
      <c r="AP45" s="23">
        <v>186898</v>
      </c>
      <c r="AQ45" s="23">
        <v>186260</v>
      </c>
      <c r="AR45" s="23">
        <v>186260</v>
      </c>
      <c r="AS45" s="23">
        <v>186260</v>
      </c>
      <c r="AT45" s="23">
        <f t="shared" si="103"/>
        <v>-479</v>
      </c>
      <c r="AU45" s="30">
        <v>1</v>
      </c>
      <c r="AV45" s="23">
        <v>3943</v>
      </c>
      <c r="AW45" s="23">
        <v>6476</v>
      </c>
      <c r="AX45" s="24">
        <v>38.4</v>
      </c>
      <c r="AY45" s="23">
        <v>221756</v>
      </c>
      <c r="AZ45" s="23">
        <v>221756</v>
      </c>
      <c r="BA45" s="23">
        <v>224873</v>
      </c>
      <c r="BB45" s="30">
        <v>224669</v>
      </c>
      <c r="BC45" s="30">
        <v>223464</v>
      </c>
      <c r="BD45" s="30">
        <v>223464</v>
      </c>
      <c r="BE45" s="23">
        <f t="shared" si="104"/>
        <v>1708</v>
      </c>
      <c r="BF45" s="30">
        <v>2</v>
      </c>
      <c r="BG45" s="23">
        <v>3266</v>
      </c>
      <c r="BH45" s="23">
        <v>5074</v>
      </c>
      <c r="BI45" s="24">
        <v>38.5</v>
      </c>
      <c r="BJ45" s="23">
        <v>208640</v>
      </c>
      <c r="BK45" s="23">
        <v>209409</v>
      </c>
      <c r="BL45" s="23">
        <v>212111</v>
      </c>
      <c r="BM45" s="30">
        <v>211392</v>
      </c>
      <c r="BN45" s="30">
        <v>211392</v>
      </c>
      <c r="BO45" s="30">
        <v>211392</v>
      </c>
      <c r="BP45" s="23">
        <f t="shared" si="105"/>
        <v>1983</v>
      </c>
      <c r="BQ45" s="30">
        <v>1</v>
      </c>
      <c r="BR45" s="23">
        <v>3328</v>
      </c>
      <c r="BS45" s="23">
        <v>4984</v>
      </c>
    </row>
    <row r="46" spans="1:71">
      <c r="A46" s="23">
        <f t="shared" si="93"/>
        <v>1</v>
      </c>
      <c r="B46" s="36">
        <v>39</v>
      </c>
      <c r="C46" s="63">
        <f t="shared" si="94"/>
        <v>214043.4</v>
      </c>
      <c r="D46" s="63">
        <f t="shared" si="95"/>
        <v>214993</v>
      </c>
      <c r="E46" s="63">
        <f t="shared" si="113"/>
        <v>216333.2</v>
      </c>
      <c r="F46" s="63">
        <f t="shared" si="114"/>
        <v>215820.6</v>
      </c>
      <c r="G46" s="63">
        <f t="shared" si="115"/>
        <v>215605.8</v>
      </c>
      <c r="H46" s="63">
        <f t="shared" si="116"/>
        <v>215605.8</v>
      </c>
      <c r="I46" s="37">
        <f t="shared" si="109"/>
        <v>1562.3999999999942</v>
      </c>
      <c r="J46" s="63">
        <f t="shared" si="110"/>
        <v>1.8</v>
      </c>
      <c r="K46" s="63">
        <f t="shared" si="111"/>
        <v>3072.4</v>
      </c>
      <c r="L46" s="63">
        <f t="shared" si="112"/>
        <v>5182.6000000000004</v>
      </c>
      <c r="M46" s="38">
        <f t="shared" si="100"/>
        <v>6.2336913294851999E-3</v>
      </c>
      <c r="N46" s="38">
        <f t="shared" si="106"/>
        <v>3.849427655784169E-3</v>
      </c>
      <c r="O46" s="38">
        <f t="shared" si="107"/>
        <v>2.8503253594302528E-3</v>
      </c>
      <c r="P46" s="38">
        <f t="shared" si="108"/>
        <v>2.8503253594302528E-3</v>
      </c>
      <c r="Q46" s="24">
        <v>39.1</v>
      </c>
      <c r="R46" s="23">
        <v>245310</v>
      </c>
      <c r="S46" s="23">
        <v>245731</v>
      </c>
      <c r="T46" s="23">
        <v>247829</v>
      </c>
      <c r="U46" s="30">
        <v>247470</v>
      </c>
      <c r="V46" s="30">
        <v>247271</v>
      </c>
      <c r="W46" s="30">
        <v>247271</v>
      </c>
      <c r="X46" s="23">
        <f t="shared" si="101"/>
        <v>1540</v>
      </c>
      <c r="Y46" s="30">
        <v>2</v>
      </c>
      <c r="Z46" s="23">
        <v>3052</v>
      </c>
      <c r="AA46" s="23">
        <v>5556</v>
      </c>
      <c r="AB46" s="24">
        <v>39.200000000000003</v>
      </c>
      <c r="AC46" s="23">
        <v>205675</v>
      </c>
      <c r="AD46" s="23">
        <v>207453</v>
      </c>
      <c r="AE46" s="23">
        <v>207725</v>
      </c>
      <c r="AF46" s="23">
        <v>206834</v>
      </c>
      <c r="AG46" s="23">
        <v>206834</v>
      </c>
      <c r="AH46" s="23">
        <v>206834</v>
      </c>
      <c r="AI46" s="23">
        <f t="shared" si="102"/>
        <v>-619</v>
      </c>
      <c r="AJ46" s="30">
        <v>1</v>
      </c>
      <c r="AK46" s="23">
        <v>2839</v>
      </c>
      <c r="AL46" s="23">
        <v>4715</v>
      </c>
      <c r="AM46" s="24">
        <v>39.299999999999997</v>
      </c>
      <c r="AN46" s="23">
        <v>186496</v>
      </c>
      <c r="AO46" s="23">
        <v>187133</v>
      </c>
      <c r="AP46" s="23">
        <v>188024</v>
      </c>
      <c r="AQ46" s="23">
        <v>187890</v>
      </c>
      <c r="AR46" s="23">
        <v>187824</v>
      </c>
      <c r="AS46" s="23">
        <v>187824</v>
      </c>
      <c r="AT46" s="23">
        <f t="shared" si="103"/>
        <v>691</v>
      </c>
      <c r="AU46" s="30">
        <v>2</v>
      </c>
      <c r="AV46" s="23">
        <v>3220</v>
      </c>
      <c r="AW46" s="23">
        <v>5036</v>
      </c>
      <c r="AX46" s="24">
        <v>39.4</v>
      </c>
      <c r="AY46" s="23">
        <v>222519</v>
      </c>
      <c r="AZ46" s="23">
        <v>223289</v>
      </c>
      <c r="BA46" s="23">
        <v>225173</v>
      </c>
      <c r="BB46" s="30">
        <v>224896</v>
      </c>
      <c r="BC46" s="30">
        <v>224132</v>
      </c>
      <c r="BD46" s="30">
        <v>224132</v>
      </c>
      <c r="BE46" s="23">
        <f t="shared" si="104"/>
        <v>843</v>
      </c>
      <c r="BF46" s="30">
        <v>2</v>
      </c>
      <c r="BG46" s="23">
        <v>3081</v>
      </c>
      <c r="BH46" s="23">
        <v>4896</v>
      </c>
      <c r="BI46" s="24">
        <v>39.5</v>
      </c>
      <c r="BJ46" s="23">
        <v>210217</v>
      </c>
      <c r="BK46" s="23">
        <v>211359</v>
      </c>
      <c r="BL46" s="23">
        <v>212915</v>
      </c>
      <c r="BM46" s="30">
        <v>212013</v>
      </c>
      <c r="BN46" s="30">
        <v>211968</v>
      </c>
      <c r="BO46" s="30">
        <v>211968</v>
      </c>
      <c r="BP46" s="23">
        <f t="shared" si="105"/>
        <v>609</v>
      </c>
      <c r="BQ46" s="30">
        <v>2</v>
      </c>
      <c r="BR46" s="23">
        <v>3170</v>
      </c>
      <c r="BS46" s="23">
        <v>5710</v>
      </c>
    </row>
    <row r="47" spans="1:71">
      <c r="A47" s="23">
        <f t="shared" si="93"/>
        <v>1</v>
      </c>
      <c r="B47" s="36">
        <v>40</v>
      </c>
      <c r="C47" s="63">
        <f t="shared" si="94"/>
        <v>538648.80000000005</v>
      </c>
      <c r="D47" s="63">
        <f t="shared" si="95"/>
        <v>539355.80000000005</v>
      </c>
      <c r="E47" s="63">
        <f t="shared" si="113"/>
        <v>541315.6</v>
      </c>
      <c r="F47" s="63">
        <f t="shared" si="114"/>
        <v>540264</v>
      </c>
      <c r="G47" s="63">
        <f t="shared" si="115"/>
        <v>540253.19999999995</v>
      </c>
      <c r="H47" s="63">
        <f t="shared" si="116"/>
        <v>540253.19999999995</v>
      </c>
      <c r="I47" s="37">
        <f t="shared" si="109"/>
        <v>1604.3999999999069</v>
      </c>
      <c r="J47" s="63">
        <f t="shared" si="110"/>
        <v>1</v>
      </c>
      <c r="K47" s="63">
        <f t="shared" si="111"/>
        <v>3442.8</v>
      </c>
      <c r="L47" s="63">
        <f t="shared" si="112"/>
        <v>5902.6</v>
      </c>
      <c r="M47" s="38">
        <f t="shared" si="100"/>
        <v>3.6335940023263492E-3</v>
      </c>
      <c r="N47" s="38">
        <f t="shared" si="106"/>
        <v>1.6838606352243795E-3</v>
      </c>
      <c r="O47" s="38">
        <f t="shared" si="107"/>
        <v>1.6638367474678252E-3</v>
      </c>
      <c r="P47" s="38">
        <f t="shared" si="108"/>
        <v>1.6638367474678252E-3</v>
      </c>
      <c r="Q47" s="24">
        <v>40.1</v>
      </c>
      <c r="R47" s="23">
        <v>618581</v>
      </c>
      <c r="S47" s="23">
        <v>619226</v>
      </c>
      <c r="T47" s="23">
        <v>621052</v>
      </c>
      <c r="U47" s="30">
        <v>620973</v>
      </c>
      <c r="V47" s="30">
        <v>620973</v>
      </c>
      <c r="W47" s="30">
        <v>620973</v>
      </c>
      <c r="X47" s="23">
        <f t="shared" si="101"/>
        <v>1747</v>
      </c>
      <c r="Y47" s="30">
        <v>1</v>
      </c>
      <c r="Z47" s="23">
        <v>4110</v>
      </c>
      <c r="AA47" s="23">
        <v>6054</v>
      </c>
      <c r="AB47" s="24">
        <v>40.200000000000003</v>
      </c>
      <c r="AC47" s="23">
        <v>516649</v>
      </c>
      <c r="AD47" s="23">
        <v>517128</v>
      </c>
      <c r="AE47" s="23">
        <v>520435</v>
      </c>
      <c r="AF47" s="23">
        <v>518379</v>
      </c>
      <c r="AG47" s="23">
        <v>518379</v>
      </c>
      <c r="AH47" s="23">
        <v>518379</v>
      </c>
      <c r="AI47" s="23">
        <f t="shared" si="102"/>
        <v>1251</v>
      </c>
      <c r="AJ47" s="30">
        <v>1</v>
      </c>
      <c r="AK47" s="23">
        <v>3128</v>
      </c>
      <c r="AL47" s="23">
        <v>5719</v>
      </c>
      <c r="AM47" s="24">
        <v>40.299999999999997</v>
      </c>
      <c r="AN47" s="23">
        <v>470747</v>
      </c>
      <c r="AO47" s="23">
        <v>472342</v>
      </c>
      <c r="AP47" s="23">
        <v>472678</v>
      </c>
      <c r="AQ47" s="23">
        <v>472042</v>
      </c>
      <c r="AR47" s="23">
        <v>471988</v>
      </c>
      <c r="AS47" s="23">
        <v>471988</v>
      </c>
      <c r="AT47" s="23">
        <f t="shared" si="103"/>
        <v>-354</v>
      </c>
      <c r="AU47" s="30">
        <v>1</v>
      </c>
      <c r="AV47" s="23">
        <v>3343</v>
      </c>
      <c r="AW47" s="23">
        <v>5877</v>
      </c>
      <c r="AX47" s="24">
        <v>40.4</v>
      </c>
      <c r="AY47" s="23">
        <v>560665</v>
      </c>
      <c r="AZ47" s="23">
        <v>561213</v>
      </c>
      <c r="BA47" s="23">
        <v>561597</v>
      </c>
      <c r="BB47" s="30">
        <v>561373</v>
      </c>
      <c r="BC47" s="30">
        <v>561373</v>
      </c>
      <c r="BD47" s="30">
        <v>561373</v>
      </c>
      <c r="BE47" s="23">
        <f t="shared" si="104"/>
        <v>160</v>
      </c>
      <c r="BF47" s="30">
        <v>1</v>
      </c>
      <c r="BG47" s="23">
        <v>3301</v>
      </c>
      <c r="BH47" s="23">
        <v>6044</v>
      </c>
      <c r="BI47" s="24">
        <v>40.5</v>
      </c>
      <c r="BJ47" s="23">
        <v>526602</v>
      </c>
      <c r="BK47" s="23">
        <v>526870</v>
      </c>
      <c r="BL47" s="23">
        <v>530816</v>
      </c>
      <c r="BM47" s="30">
        <v>528553</v>
      </c>
      <c r="BN47" s="30">
        <v>528553</v>
      </c>
      <c r="BO47" s="30">
        <v>528553</v>
      </c>
      <c r="BP47" s="23">
        <f t="shared" si="105"/>
        <v>1683</v>
      </c>
      <c r="BQ47" s="30">
        <v>1</v>
      </c>
      <c r="BR47" s="23">
        <v>3332</v>
      </c>
      <c r="BS47" s="23">
        <v>5819</v>
      </c>
    </row>
    <row r="48" spans="1:71">
      <c r="A48" s="23">
        <f t="shared" si="93"/>
        <v>3</v>
      </c>
      <c r="B48" s="36">
        <v>41</v>
      </c>
      <c r="C48" s="63">
        <f t="shared" si="94"/>
        <v>539031.80000000005</v>
      </c>
      <c r="D48" s="63">
        <f t="shared" si="95"/>
        <v>540157.19999999995</v>
      </c>
      <c r="E48" s="63">
        <f t="shared" si="113"/>
        <v>541098.19999999995</v>
      </c>
      <c r="F48" s="63">
        <f t="shared" si="114"/>
        <v>540081</v>
      </c>
      <c r="G48" s="63">
        <f t="shared" si="115"/>
        <v>540064.6</v>
      </c>
      <c r="H48" s="63">
        <f t="shared" si="116"/>
        <v>540064.6</v>
      </c>
      <c r="I48" s="37">
        <f t="shared" si="109"/>
        <v>1032.7999999999302</v>
      </c>
      <c r="J48" s="63">
        <f t="shared" si="110"/>
        <v>1</v>
      </c>
      <c r="K48" s="63">
        <f t="shared" si="111"/>
        <v>3312.8</v>
      </c>
      <c r="L48" s="63">
        <f t="shared" si="112"/>
        <v>5711.6</v>
      </c>
      <c r="M48" s="38">
        <f t="shared" si="100"/>
        <v>1.7420854521609636E-3</v>
      </c>
      <c r="N48" s="38">
        <f t="shared" si="106"/>
        <v>-1.410700440537559E-4</v>
      </c>
      <c r="O48" s="38">
        <f t="shared" si="107"/>
        <v>-1.7143157584491463E-4</v>
      </c>
      <c r="P48" s="38">
        <f t="shared" si="108"/>
        <v>-1.7143157584491463E-4</v>
      </c>
      <c r="Q48" s="24">
        <v>41.1</v>
      </c>
      <c r="R48" s="23">
        <v>619069</v>
      </c>
      <c r="S48" s="23">
        <v>620235</v>
      </c>
      <c r="T48" s="23">
        <v>621184</v>
      </c>
      <c r="U48" s="30">
        <v>620713</v>
      </c>
      <c r="V48" s="30">
        <v>620713</v>
      </c>
      <c r="W48" s="30">
        <v>620713</v>
      </c>
      <c r="X48" s="23">
        <f t="shared" si="101"/>
        <v>478</v>
      </c>
      <c r="Y48" s="30">
        <v>1</v>
      </c>
      <c r="Z48" s="23">
        <v>3438</v>
      </c>
      <c r="AA48" s="23">
        <v>5655</v>
      </c>
      <c r="AB48" s="24">
        <v>41.2</v>
      </c>
      <c r="AC48" s="23">
        <v>516915</v>
      </c>
      <c r="AD48" s="23">
        <v>517336</v>
      </c>
      <c r="AE48" s="23">
        <v>518656</v>
      </c>
      <c r="AF48" s="23">
        <v>517540</v>
      </c>
      <c r="AG48" s="23">
        <v>517540</v>
      </c>
      <c r="AH48" s="23">
        <v>517540</v>
      </c>
      <c r="AI48" s="23">
        <f t="shared" si="102"/>
        <v>204</v>
      </c>
      <c r="AJ48" s="30">
        <v>1</v>
      </c>
      <c r="AK48" s="23">
        <v>3035</v>
      </c>
      <c r="AL48" s="23">
        <v>5619</v>
      </c>
      <c r="AM48" s="24">
        <v>41.3</v>
      </c>
      <c r="AN48" s="23">
        <v>470827</v>
      </c>
      <c r="AO48" s="23">
        <v>471881</v>
      </c>
      <c r="AP48" s="23">
        <v>472011</v>
      </c>
      <c r="AQ48" s="23">
        <v>471550</v>
      </c>
      <c r="AR48" s="23">
        <v>471468</v>
      </c>
      <c r="AS48" s="23">
        <v>471468</v>
      </c>
      <c r="AT48" s="23">
        <f t="shared" si="103"/>
        <v>-413</v>
      </c>
      <c r="AU48" s="30">
        <v>1</v>
      </c>
      <c r="AV48" s="23">
        <v>3651</v>
      </c>
      <c r="AW48" s="23">
        <v>5544</v>
      </c>
      <c r="AX48" s="24">
        <v>41.4</v>
      </c>
      <c r="AY48" s="23">
        <v>561116</v>
      </c>
      <c r="AZ48" s="23">
        <v>562055</v>
      </c>
      <c r="BA48" s="23">
        <v>563254</v>
      </c>
      <c r="BB48" s="30">
        <v>561904</v>
      </c>
      <c r="BC48" s="30">
        <v>561904</v>
      </c>
      <c r="BD48" s="30">
        <v>561904</v>
      </c>
      <c r="BE48" s="23">
        <f t="shared" si="104"/>
        <v>-151</v>
      </c>
      <c r="BF48" s="30">
        <v>1</v>
      </c>
      <c r="BG48" s="23">
        <v>3387</v>
      </c>
      <c r="BH48" s="23">
        <v>6071</v>
      </c>
      <c r="BI48" s="24">
        <v>41.5</v>
      </c>
      <c r="BJ48" s="23">
        <v>527232</v>
      </c>
      <c r="BK48" s="23">
        <v>529279</v>
      </c>
      <c r="BL48" s="23">
        <v>530386</v>
      </c>
      <c r="BM48" s="30">
        <v>528698</v>
      </c>
      <c r="BN48" s="30">
        <v>528698</v>
      </c>
      <c r="BO48" s="30">
        <v>528698</v>
      </c>
      <c r="BP48" s="23">
        <f t="shared" si="105"/>
        <v>-581</v>
      </c>
      <c r="BQ48" s="30">
        <v>1</v>
      </c>
      <c r="BR48" s="23">
        <v>3053</v>
      </c>
      <c r="BS48" s="23">
        <v>5669</v>
      </c>
    </row>
    <row r="49" spans="1:71">
      <c r="A49" s="23">
        <f t="shared" si="93"/>
        <v>2</v>
      </c>
      <c r="B49" s="36">
        <v>42</v>
      </c>
      <c r="C49" s="63">
        <f t="shared" si="94"/>
        <v>540219.6</v>
      </c>
      <c r="D49" s="63">
        <f t="shared" si="95"/>
        <v>541740.4</v>
      </c>
      <c r="E49" s="63">
        <f t="shared" si="113"/>
        <v>542234.19999999995</v>
      </c>
      <c r="F49" s="63">
        <f t="shared" si="114"/>
        <v>541965.4</v>
      </c>
      <c r="G49" s="63">
        <f t="shared" si="115"/>
        <v>541965.4</v>
      </c>
      <c r="H49" s="63">
        <f t="shared" si="116"/>
        <v>541965.4</v>
      </c>
      <c r="I49" s="37">
        <f t="shared" si="109"/>
        <v>1745.8000000000466</v>
      </c>
      <c r="J49" s="63">
        <f t="shared" si="110"/>
        <v>1</v>
      </c>
      <c r="K49" s="63">
        <f t="shared" si="111"/>
        <v>2930.4</v>
      </c>
      <c r="L49" s="63">
        <f t="shared" si="112"/>
        <v>4933</v>
      </c>
      <c r="M49" s="38">
        <f t="shared" si="100"/>
        <v>9.115066921350708E-4</v>
      </c>
      <c r="N49" s="38">
        <f t="shared" si="106"/>
        <v>4.1532807964848108E-4</v>
      </c>
      <c r="O49" s="38">
        <f t="shared" si="107"/>
        <v>4.1532807964848108E-4</v>
      </c>
      <c r="P49" s="38">
        <f t="shared" si="108"/>
        <v>4.1532807964848108E-4</v>
      </c>
      <c r="Q49" s="24">
        <v>42.1</v>
      </c>
      <c r="R49" s="23">
        <v>620316</v>
      </c>
      <c r="S49" s="23">
        <v>620725</v>
      </c>
      <c r="T49" s="23">
        <v>622697</v>
      </c>
      <c r="U49" s="30">
        <v>621762</v>
      </c>
      <c r="V49" s="30">
        <v>621762</v>
      </c>
      <c r="W49" s="30">
        <v>621762</v>
      </c>
      <c r="X49" s="23">
        <f t="shared" si="101"/>
        <v>1037</v>
      </c>
      <c r="Y49" s="30">
        <v>1</v>
      </c>
      <c r="Z49" s="23">
        <v>2718</v>
      </c>
      <c r="AA49" s="23">
        <v>4790</v>
      </c>
      <c r="AB49" s="24">
        <v>42.2</v>
      </c>
      <c r="AC49" s="23">
        <v>517865</v>
      </c>
      <c r="AD49" s="23">
        <v>521818</v>
      </c>
      <c r="AE49" s="23">
        <v>520578</v>
      </c>
      <c r="AF49" s="23">
        <v>520442</v>
      </c>
      <c r="AG49" s="23">
        <v>520442</v>
      </c>
      <c r="AH49" s="23">
        <v>520442</v>
      </c>
      <c r="AI49" s="23">
        <f t="shared" si="102"/>
        <v>-1376</v>
      </c>
      <c r="AJ49" s="30">
        <v>1</v>
      </c>
      <c r="AK49" s="23">
        <v>3184</v>
      </c>
      <c r="AL49" s="23">
        <v>5367</v>
      </c>
      <c r="AM49" s="24">
        <v>42.3</v>
      </c>
      <c r="AN49" s="23">
        <v>471286</v>
      </c>
      <c r="AO49" s="23">
        <v>472890</v>
      </c>
      <c r="AP49" s="23">
        <v>472624</v>
      </c>
      <c r="AQ49" s="23">
        <v>472562</v>
      </c>
      <c r="AR49" s="23">
        <v>472562</v>
      </c>
      <c r="AS49" s="23">
        <v>472562</v>
      </c>
      <c r="AT49" s="23">
        <f t="shared" si="103"/>
        <v>-328</v>
      </c>
      <c r="AU49" s="30">
        <v>1</v>
      </c>
      <c r="AV49" s="23">
        <v>2950</v>
      </c>
      <c r="AW49" s="23">
        <v>4884</v>
      </c>
      <c r="AX49" s="24">
        <v>42.4</v>
      </c>
      <c r="AY49" s="23">
        <v>562438</v>
      </c>
      <c r="AZ49" s="23">
        <v>563320</v>
      </c>
      <c r="BA49" s="23">
        <v>564133</v>
      </c>
      <c r="BB49" s="30">
        <v>563959</v>
      </c>
      <c r="BC49" s="30">
        <v>563959</v>
      </c>
      <c r="BD49" s="30">
        <v>563959</v>
      </c>
      <c r="BE49" s="23">
        <f t="shared" si="104"/>
        <v>639</v>
      </c>
      <c r="BF49" s="30">
        <v>1</v>
      </c>
      <c r="BG49" s="23">
        <v>2982</v>
      </c>
      <c r="BH49" s="23">
        <v>5164</v>
      </c>
      <c r="BI49" s="24">
        <v>42.5</v>
      </c>
      <c r="BJ49" s="23">
        <v>529193</v>
      </c>
      <c r="BK49" s="23">
        <v>529949</v>
      </c>
      <c r="BL49" s="23">
        <v>531139</v>
      </c>
      <c r="BM49" s="30">
        <v>531102</v>
      </c>
      <c r="BN49" s="30">
        <v>531102</v>
      </c>
      <c r="BO49" s="30">
        <v>531102</v>
      </c>
      <c r="BP49" s="23">
        <f t="shared" si="105"/>
        <v>1153</v>
      </c>
      <c r="BQ49" s="30">
        <v>1</v>
      </c>
      <c r="BR49" s="23">
        <v>2818</v>
      </c>
      <c r="BS49" s="23">
        <v>4460</v>
      </c>
    </row>
    <row r="50" spans="1:71">
      <c r="A50" s="23">
        <f t="shared" si="93"/>
        <v>1</v>
      </c>
      <c r="B50" s="36">
        <v>43</v>
      </c>
      <c r="C50" s="63">
        <f t="shared" si="94"/>
        <v>204356.8</v>
      </c>
      <c r="D50" s="63">
        <f t="shared" si="95"/>
        <v>204882.4</v>
      </c>
      <c r="E50" s="63">
        <f t="shared" si="113"/>
        <v>207039.4</v>
      </c>
      <c r="F50" s="63">
        <f t="shared" si="114"/>
        <v>206000.8</v>
      </c>
      <c r="G50" s="63">
        <f t="shared" si="115"/>
        <v>205990.2</v>
      </c>
      <c r="H50" s="63">
        <f t="shared" si="116"/>
        <v>205990.2</v>
      </c>
      <c r="I50" s="37">
        <f t="shared" si="109"/>
        <v>1633.4000000000233</v>
      </c>
      <c r="J50" s="63">
        <f t="shared" si="110"/>
        <v>1.2</v>
      </c>
      <c r="K50" s="63">
        <f t="shared" si="111"/>
        <v>3303.2</v>
      </c>
      <c r="L50" s="63">
        <f t="shared" si="112"/>
        <v>5668.2</v>
      </c>
      <c r="M50" s="38">
        <f t="shared" si="100"/>
        <v>1.0527990691245319E-2</v>
      </c>
      <c r="N50" s="38">
        <f t="shared" si="106"/>
        <v>5.4587412095914254E-3</v>
      </c>
      <c r="O50" s="38">
        <f t="shared" si="107"/>
        <v>5.4070042131487018E-3</v>
      </c>
      <c r="P50" s="38">
        <f t="shared" si="108"/>
        <v>5.4070042131487018E-3</v>
      </c>
      <c r="Q50" s="24">
        <v>43.1</v>
      </c>
      <c r="R50" s="23">
        <v>234531</v>
      </c>
      <c r="S50" s="23">
        <v>234893</v>
      </c>
      <c r="T50" s="23">
        <v>237002</v>
      </c>
      <c r="U50" s="30">
        <v>236925</v>
      </c>
      <c r="V50" s="30">
        <v>236923</v>
      </c>
      <c r="W50" s="30">
        <v>236923</v>
      </c>
      <c r="X50" s="23">
        <f t="shared" si="101"/>
        <v>2030</v>
      </c>
      <c r="Y50" s="30">
        <v>1</v>
      </c>
      <c r="Z50" s="23">
        <v>3140</v>
      </c>
      <c r="AA50" s="23">
        <v>4696</v>
      </c>
      <c r="AB50" s="24">
        <v>43.2</v>
      </c>
      <c r="AC50" s="23">
        <v>196454</v>
      </c>
      <c r="AD50" s="23">
        <v>196775</v>
      </c>
      <c r="AE50" s="23">
        <v>199195</v>
      </c>
      <c r="AF50" s="23">
        <v>198584</v>
      </c>
      <c r="AG50" s="23">
        <v>198584</v>
      </c>
      <c r="AH50" s="23">
        <v>198584</v>
      </c>
      <c r="AI50" s="23">
        <f t="shared" si="102"/>
        <v>1809</v>
      </c>
      <c r="AJ50" s="30">
        <v>1</v>
      </c>
      <c r="AK50" s="23">
        <v>2992</v>
      </c>
      <c r="AL50" s="23">
        <v>5193</v>
      </c>
      <c r="AM50" s="24">
        <v>43.3</v>
      </c>
      <c r="AN50" s="23">
        <v>177912</v>
      </c>
      <c r="AO50" s="23">
        <v>179162</v>
      </c>
      <c r="AP50" s="23">
        <v>179501</v>
      </c>
      <c r="AQ50" s="23">
        <v>178501</v>
      </c>
      <c r="AR50" s="23">
        <v>178501</v>
      </c>
      <c r="AS50" s="23">
        <v>178501</v>
      </c>
      <c r="AT50" s="23">
        <f t="shared" si="103"/>
        <v>-661</v>
      </c>
      <c r="AU50" s="30">
        <v>1</v>
      </c>
      <c r="AV50" s="23">
        <v>3596</v>
      </c>
      <c r="AW50" s="23">
        <v>6251</v>
      </c>
      <c r="AX50" s="24">
        <v>43.4</v>
      </c>
      <c r="AY50" s="23">
        <v>212690</v>
      </c>
      <c r="AZ50" s="23">
        <v>213122</v>
      </c>
      <c r="BA50" s="23">
        <v>216743</v>
      </c>
      <c r="BB50" s="30">
        <v>213795</v>
      </c>
      <c r="BC50" s="30">
        <v>213795</v>
      </c>
      <c r="BD50" s="30">
        <v>213795</v>
      </c>
      <c r="BE50" s="23">
        <f t="shared" si="104"/>
        <v>673</v>
      </c>
      <c r="BF50" s="30">
        <v>1</v>
      </c>
      <c r="BG50" s="23">
        <v>3298</v>
      </c>
      <c r="BH50" s="23">
        <v>5675</v>
      </c>
      <c r="BI50" s="24">
        <v>43.5</v>
      </c>
      <c r="BJ50" s="23">
        <v>200197</v>
      </c>
      <c r="BK50" s="23">
        <v>200460</v>
      </c>
      <c r="BL50" s="23">
        <v>202756</v>
      </c>
      <c r="BM50" s="30">
        <v>202199</v>
      </c>
      <c r="BN50" s="30">
        <v>202148</v>
      </c>
      <c r="BO50" s="30">
        <v>202148</v>
      </c>
      <c r="BP50" s="23">
        <f t="shared" si="105"/>
        <v>1688</v>
      </c>
      <c r="BQ50" s="30">
        <v>2</v>
      </c>
      <c r="BR50" s="23">
        <v>3490</v>
      </c>
      <c r="BS50" s="23">
        <v>6526</v>
      </c>
    </row>
    <row r="51" spans="1:71">
      <c r="A51" s="23">
        <f t="shared" si="93"/>
        <v>1</v>
      </c>
      <c r="B51" s="36">
        <v>44</v>
      </c>
      <c r="C51" s="63">
        <f t="shared" si="94"/>
        <v>204739.8</v>
      </c>
      <c r="D51" s="63">
        <f t="shared" si="95"/>
        <v>205467.2</v>
      </c>
      <c r="E51" s="63">
        <f t="shared" si="113"/>
        <v>206656</v>
      </c>
      <c r="F51" s="63">
        <f t="shared" si="114"/>
        <v>205969.4</v>
      </c>
      <c r="G51" s="63">
        <f t="shared" si="115"/>
        <v>205969.4</v>
      </c>
      <c r="H51" s="63">
        <f t="shared" si="116"/>
        <v>205969.4</v>
      </c>
      <c r="I51" s="37">
        <f t="shared" si="109"/>
        <v>1229.6000000000058</v>
      </c>
      <c r="J51" s="63">
        <f t="shared" si="110"/>
        <v>1</v>
      </c>
      <c r="K51" s="63">
        <f t="shared" si="111"/>
        <v>3404</v>
      </c>
      <c r="L51" s="63">
        <f t="shared" si="112"/>
        <v>5669.2</v>
      </c>
      <c r="M51" s="38">
        <f t="shared" si="100"/>
        <v>5.785838323586384E-3</v>
      </c>
      <c r="N51" s="38">
        <f t="shared" si="106"/>
        <v>2.4441857386482248E-3</v>
      </c>
      <c r="O51" s="38">
        <f t="shared" si="107"/>
        <v>2.4441857386482248E-3</v>
      </c>
      <c r="P51" s="38">
        <f t="shared" si="108"/>
        <v>2.4441857386482248E-3</v>
      </c>
      <c r="Q51" s="24">
        <v>44.1</v>
      </c>
      <c r="R51" s="23">
        <v>235019</v>
      </c>
      <c r="S51" s="23">
        <v>235848</v>
      </c>
      <c r="T51" s="23">
        <v>237134</v>
      </c>
      <c r="U51" s="30">
        <v>237134</v>
      </c>
      <c r="V51" s="30">
        <v>237134</v>
      </c>
      <c r="W51" s="30">
        <v>237134</v>
      </c>
      <c r="X51" s="23">
        <f t="shared" si="101"/>
        <v>1286</v>
      </c>
      <c r="Y51" s="30">
        <v>1</v>
      </c>
      <c r="Z51" s="23">
        <v>3295</v>
      </c>
      <c r="AA51" s="23">
        <v>5671</v>
      </c>
      <c r="AB51" s="24">
        <v>44.2</v>
      </c>
      <c r="AC51" s="23">
        <v>196720</v>
      </c>
      <c r="AD51" s="23">
        <v>196887</v>
      </c>
      <c r="AE51" s="23">
        <v>198305</v>
      </c>
      <c r="AF51" s="23">
        <v>197348</v>
      </c>
      <c r="AG51" s="23">
        <v>197348</v>
      </c>
      <c r="AH51" s="23">
        <v>197348</v>
      </c>
      <c r="AI51" s="23">
        <f t="shared" si="102"/>
        <v>461</v>
      </c>
      <c r="AJ51" s="30">
        <v>1</v>
      </c>
      <c r="AK51" s="23">
        <v>3161</v>
      </c>
      <c r="AL51" s="23">
        <v>5145</v>
      </c>
      <c r="AM51" s="24">
        <v>44.3</v>
      </c>
      <c r="AN51" s="23">
        <v>177992</v>
      </c>
      <c r="AO51" s="23">
        <v>178939</v>
      </c>
      <c r="AP51" s="23">
        <v>179132</v>
      </c>
      <c r="AQ51" s="23">
        <v>178827</v>
      </c>
      <c r="AR51" s="23">
        <v>178827</v>
      </c>
      <c r="AS51" s="23">
        <v>178827</v>
      </c>
      <c r="AT51" s="23">
        <f t="shared" si="103"/>
        <v>-112</v>
      </c>
      <c r="AU51" s="30">
        <v>1</v>
      </c>
      <c r="AV51" s="23">
        <v>3846</v>
      </c>
      <c r="AW51" s="23">
        <v>6009</v>
      </c>
      <c r="AX51" s="24">
        <v>44.4</v>
      </c>
      <c r="AY51" s="23">
        <v>213141</v>
      </c>
      <c r="AZ51" s="23">
        <v>213578</v>
      </c>
      <c r="BA51" s="23">
        <v>214862</v>
      </c>
      <c r="BB51" s="30">
        <v>213787</v>
      </c>
      <c r="BC51" s="30">
        <v>213787</v>
      </c>
      <c r="BD51" s="30">
        <v>213787</v>
      </c>
      <c r="BE51" s="23">
        <f t="shared" si="104"/>
        <v>209</v>
      </c>
      <c r="BF51" s="30">
        <v>1</v>
      </c>
      <c r="BG51" s="23">
        <v>3545</v>
      </c>
      <c r="BH51" s="23">
        <v>6067</v>
      </c>
      <c r="BI51" s="24">
        <v>44.5</v>
      </c>
      <c r="BJ51" s="23">
        <v>200827</v>
      </c>
      <c r="BK51" s="23">
        <v>202084</v>
      </c>
      <c r="BL51" s="23">
        <v>203847</v>
      </c>
      <c r="BM51" s="30">
        <v>202751</v>
      </c>
      <c r="BN51" s="30">
        <v>202751</v>
      </c>
      <c r="BO51" s="30">
        <v>202751</v>
      </c>
      <c r="BP51" s="23">
        <f t="shared" si="105"/>
        <v>667</v>
      </c>
      <c r="BQ51" s="30">
        <v>1</v>
      </c>
      <c r="BR51" s="23">
        <v>3173</v>
      </c>
      <c r="BS51" s="23">
        <v>5454</v>
      </c>
    </row>
    <row r="52" spans="1:71">
      <c r="A52" s="23">
        <f t="shared" si="93"/>
        <v>2</v>
      </c>
      <c r="B52" s="36">
        <v>45</v>
      </c>
      <c r="C52" s="63">
        <f t="shared" si="94"/>
        <v>205927.6</v>
      </c>
      <c r="D52" s="63">
        <f t="shared" si="95"/>
        <v>206934.8</v>
      </c>
      <c r="E52" s="63">
        <f t="shared" si="113"/>
        <v>207761.8</v>
      </c>
      <c r="F52" s="63">
        <f t="shared" si="114"/>
        <v>207436.79999999999</v>
      </c>
      <c r="G52" s="63">
        <f t="shared" si="115"/>
        <v>207436.79999999999</v>
      </c>
      <c r="H52" s="63">
        <f t="shared" si="116"/>
        <v>207436.79999999999</v>
      </c>
      <c r="I52" s="37">
        <f t="shared" si="109"/>
        <v>1509.1999999999825</v>
      </c>
      <c r="J52" s="63">
        <f t="shared" si="110"/>
        <v>1</v>
      </c>
      <c r="K52" s="63">
        <f t="shared" si="111"/>
        <v>2913.4</v>
      </c>
      <c r="L52" s="63">
        <f t="shared" si="112"/>
        <v>4971.8</v>
      </c>
      <c r="M52" s="38">
        <f t="shared" si="100"/>
        <v>3.9964278603695468E-3</v>
      </c>
      <c r="N52" s="38">
        <f t="shared" si="106"/>
        <v>2.4258848680840535E-3</v>
      </c>
      <c r="O52" s="38">
        <f t="shared" si="107"/>
        <v>2.4258848680840535E-3</v>
      </c>
      <c r="P52" s="38">
        <f t="shared" si="108"/>
        <v>2.4258848680840535E-3</v>
      </c>
      <c r="Q52" s="24">
        <v>45.1</v>
      </c>
      <c r="R52" s="23">
        <v>236266</v>
      </c>
      <c r="S52" s="23">
        <v>237065</v>
      </c>
      <c r="T52" s="23">
        <v>238647</v>
      </c>
      <c r="U52" s="30">
        <v>237537</v>
      </c>
      <c r="V52" s="30">
        <v>237537</v>
      </c>
      <c r="W52" s="30">
        <v>237537</v>
      </c>
      <c r="X52" s="23">
        <f t="shared" si="101"/>
        <v>472</v>
      </c>
      <c r="Y52" s="30">
        <v>1</v>
      </c>
      <c r="Z52" s="23">
        <v>2787</v>
      </c>
      <c r="AA52" s="23">
        <v>4859</v>
      </c>
      <c r="AB52" s="24">
        <v>45.2</v>
      </c>
      <c r="AC52" s="23">
        <v>197670</v>
      </c>
      <c r="AD52" s="23">
        <v>199042</v>
      </c>
      <c r="AE52" s="23">
        <v>200221</v>
      </c>
      <c r="AF52" s="23">
        <v>200185</v>
      </c>
      <c r="AG52" s="23">
        <v>200185</v>
      </c>
      <c r="AH52" s="23">
        <v>200185</v>
      </c>
      <c r="AI52" s="23">
        <f t="shared" si="102"/>
        <v>1143</v>
      </c>
      <c r="AJ52" s="30">
        <v>1</v>
      </c>
      <c r="AK52" s="23">
        <v>3300</v>
      </c>
      <c r="AL52" s="23">
        <v>5307</v>
      </c>
      <c r="AM52" s="24">
        <v>45.3</v>
      </c>
      <c r="AN52" s="23">
        <v>178451</v>
      </c>
      <c r="AO52" s="23">
        <v>179703</v>
      </c>
      <c r="AP52" s="23">
        <v>179313</v>
      </c>
      <c r="AQ52" s="23">
        <v>179162</v>
      </c>
      <c r="AR52" s="23">
        <v>179162</v>
      </c>
      <c r="AS52" s="23">
        <v>179162</v>
      </c>
      <c r="AT52" s="23">
        <f t="shared" si="103"/>
        <v>-541</v>
      </c>
      <c r="AU52" s="30">
        <v>1</v>
      </c>
      <c r="AV52" s="23">
        <v>2972</v>
      </c>
      <c r="AW52" s="23">
        <v>5248</v>
      </c>
      <c r="AX52" s="24">
        <v>45.4</v>
      </c>
      <c r="AY52" s="23">
        <v>214463</v>
      </c>
      <c r="AZ52" s="23">
        <v>215704</v>
      </c>
      <c r="BA52" s="23">
        <v>215894</v>
      </c>
      <c r="BB52" s="30">
        <v>215566</v>
      </c>
      <c r="BC52" s="30">
        <v>215566</v>
      </c>
      <c r="BD52" s="30">
        <v>215566</v>
      </c>
      <c r="BE52" s="23">
        <f t="shared" si="104"/>
        <v>-138</v>
      </c>
      <c r="BF52" s="30">
        <v>1</v>
      </c>
      <c r="BG52" s="23">
        <v>2862</v>
      </c>
      <c r="BH52" s="23">
        <v>4922</v>
      </c>
      <c r="BI52" s="24">
        <v>45.5</v>
      </c>
      <c r="BJ52" s="23">
        <v>202788</v>
      </c>
      <c r="BK52" s="23">
        <v>203160</v>
      </c>
      <c r="BL52" s="23">
        <v>204734</v>
      </c>
      <c r="BM52" s="30">
        <v>204734</v>
      </c>
      <c r="BN52" s="30">
        <v>204734</v>
      </c>
      <c r="BO52" s="30">
        <v>204734</v>
      </c>
      <c r="BP52" s="23">
        <f t="shared" si="105"/>
        <v>1574</v>
      </c>
      <c r="BQ52" s="30">
        <v>1</v>
      </c>
      <c r="BR52" s="23">
        <v>2646</v>
      </c>
      <c r="BS52" s="23">
        <v>4523</v>
      </c>
    </row>
    <row r="53" spans="1:71">
      <c r="A53" s="23">
        <f t="shared" si="93"/>
        <v>5</v>
      </c>
      <c r="B53" s="36">
        <v>46</v>
      </c>
      <c r="C53" s="63">
        <f t="shared" si="94"/>
        <v>528258.6</v>
      </c>
      <c r="D53" s="63">
        <f t="shared" si="95"/>
        <v>531028.4</v>
      </c>
      <c r="E53" s="63">
        <f t="shared" si="113"/>
        <v>528941.80000000005</v>
      </c>
      <c r="F53" s="63">
        <f t="shared" si="114"/>
        <v>528748.19999999995</v>
      </c>
      <c r="G53" s="63">
        <f t="shared" si="115"/>
        <v>528741</v>
      </c>
      <c r="H53" s="63">
        <f t="shared" si="116"/>
        <v>528741</v>
      </c>
      <c r="I53" s="37">
        <f t="shared" si="109"/>
        <v>482.40000000002328</v>
      </c>
      <c r="J53" s="63">
        <f t="shared" si="110"/>
        <v>1</v>
      </c>
      <c r="K53" s="63">
        <f t="shared" si="111"/>
        <v>3588.2</v>
      </c>
      <c r="L53" s="63">
        <f t="shared" si="112"/>
        <v>6190.2</v>
      </c>
      <c r="M53" s="38">
        <f t="shared" si="100"/>
        <v>-3.9293566973065408E-3</v>
      </c>
      <c r="N53" s="38">
        <f t="shared" si="106"/>
        <v>-4.2939323019259793E-3</v>
      </c>
      <c r="O53" s="38">
        <f t="shared" si="107"/>
        <v>-4.3074908987918974E-3</v>
      </c>
      <c r="P53" s="38">
        <f t="shared" si="108"/>
        <v>-4.3074908987918974E-3</v>
      </c>
      <c r="Q53" s="24">
        <v>46.1</v>
      </c>
      <c r="R53" s="23">
        <v>607260</v>
      </c>
      <c r="S53" s="23">
        <v>609723</v>
      </c>
      <c r="T53" s="23">
        <v>607626</v>
      </c>
      <c r="U53" s="30">
        <v>607626</v>
      </c>
      <c r="V53" s="30">
        <v>607626</v>
      </c>
      <c r="W53" s="30">
        <v>607626</v>
      </c>
      <c r="X53" s="23">
        <f t="shared" si="101"/>
        <v>-2097</v>
      </c>
      <c r="Y53" s="30">
        <v>1</v>
      </c>
      <c r="Z53" s="23">
        <v>3847</v>
      </c>
      <c r="AA53" s="23">
        <v>6792</v>
      </c>
      <c r="AB53" s="24">
        <v>46.2</v>
      </c>
      <c r="AC53" s="23">
        <v>506399</v>
      </c>
      <c r="AD53" s="23">
        <v>508670</v>
      </c>
      <c r="AE53" s="23">
        <v>507433</v>
      </c>
      <c r="AF53" s="23">
        <v>507279</v>
      </c>
      <c r="AG53" s="23">
        <v>507279</v>
      </c>
      <c r="AH53" s="23">
        <v>507279</v>
      </c>
      <c r="AI53" s="23">
        <f t="shared" si="102"/>
        <v>-1391</v>
      </c>
      <c r="AJ53" s="30">
        <v>1</v>
      </c>
      <c r="AK53" s="23">
        <v>3960</v>
      </c>
      <c r="AL53" s="23">
        <v>6979</v>
      </c>
      <c r="AM53" s="24">
        <v>46.3</v>
      </c>
      <c r="AN53" s="23">
        <v>460910</v>
      </c>
      <c r="AO53" s="23">
        <v>464802</v>
      </c>
      <c r="AP53" s="23">
        <v>460962</v>
      </c>
      <c r="AQ53" s="23">
        <v>460940</v>
      </c>
      <c r="AR53" s="23">
        <v>460940</v>
      </c>
      <c r="AS53" s="23">
        <v>460940</v>
      </c>
      <c r="AT53" s="23">
        <f t="shared" si="103"/>
        <v>-3862</v>
      </c>
      <c r="AU53" s="30">
        <v>1</v>
      </c>
      <c r="AV53" s="23">
        <v>3187</v>
      </c>
      <c r="AW53" s="23">
        <v>5365</v>
      </c>
      <c r="AX53" s="24">
        <v>46.4</v>
      </c>
      <c r="AY53" s="23">
        <v>549984</v>
      </c>
      <c r="AZ53" s="23">
        <v>552802</v>
      </c>
      <c r="BA53" s="23">
        <v>551552</v>
      </c>
      <c r="BB53" s="30">
        <v>550825</v>
      </c>
      <c r="BC53" s="30">
        <v>550789</v>
      </c>
      <c r="BD53" s="30">
        <v>550789</v>
      </c>
      <c r="BE53" s="23">
        <f t="shared" si="104"/>
        <v>-2013</v>
      </c>
      <c r="BF53" s="30">
        <v>1</v>
      </c>
      <c r="BG53" s="23">
        <v>3736</v>
      </c>
      <c r="BH53" s="23">
        <v>5577</v>
      </c>
      <c r="BI53" s="24">
        <v>46.5</v>
      </c>
      <c r="BJ53" s="23">
        <v>516740</v>
      </c>
      <c r="BK53" s="23">
        <v>519145</v>
      </c>
      <c r="BL53" s="23">
        <v>517136</v>
      </c>
      <c r="BM53" s="30">
        <v>517071</v>
      </c>
      <c r="BN53" s="30">
        <v>517071</v>
      </c>
      <c r="BO53" s="30">
        <v>517071</v>
      </c>
      <c r="BP53" s="23">
        <f t="shared" si="105"/>
        <v>-2074</v>
      </c>
      <c r="BQ53" s="30">
        <v>1</v>
      </c>
      <c r="BR53" s="23">
        <v>3211</v>
      </c>
      <c r="BS53" s="23">
        <v>6238</v>
      </c>
    </row>
    <row r="54" spans="1:71">
      <c r="A54" s="23">
        <f t="shared" si="93"/>
        <v>5</v>
      </c>
      <c r="B54" s="36">
        <v>47</v>
      </c>
      <c r="C54" s="63">
        <f t="shared" si="94"/>
        <v>528896.4</v>
      </c>
      <c r="D54" s="63">
        <f t="shared" si="95"/>
        <v>531554</v>
      </c>
      <c r="E54" s="63">
        <f t="shared" si="113"/>
        <v>530010.6</v>
      </c>
      <c r="F54" s="63">
        <f t="shared" si="114"/>
        <v>529840.19999999995</v>
      </c>
      <c r="G54" s="63">
        <f t="shared" si="115"/>
        <v>529839.80000000005</v>
      </c>
      <c r="H54" s="63">
        <f t="shared" si="116"/>
        <v>529839.80000000005</v>
      </c>
      <c r="I54" s="37">
        <f t="shared" si="109"/>
        <v>943.40000000002328</v>
      </c>
      <c r="J54" s="63">
        <f t="shared" si="110"/>
        <v>1</v>
      </c>
      <c r="K54" s="63">
        <f t="shared" si="111"/>
        <v>3458</v>
      </c>
      <c r="L54" s="63">
        <f t="shared" si="112"/>
        <v>5757.4</v>
      </c>
      <c r="M54" s="38">
        <f t="shared" si="100"/>
        <v>-2.9035620087517417E-3</v>
      </c>
      <c r="N54" s="38">
        <f t="shared" si="106"/>
        <v>-3.2241315087461414E-3</v>
      </c>
      <c r="O54" s="38">
        <f t="shared" si="107"/>
        <v>-3.2248840193093336E-3</v>
      </c>
      <c r="P54" s="38">
        <f t="shared" si="108"/>
        <v>-3.2248840193093336E-3</v>
      </c>
      <c r="Q54" s="24">
        <v>47.1</v>
      </c>
      <c r="R54" s="23">
        <v>607937</v>
      </c>
      <c r="S54" s="23">
        <v>611143</v>
      </c>
      <c r="T54" s="23">
        <v>608886</v>
      </c>
      <c r="U54" s="30">
        <v>608886</v>
      </c>
      <c r="V54" s="30">
        <v>608886</v>
      </c>
      <c r="W54" s="30">
        <v>608886</v>
      </c>
      <c r="X54" s="23">
        <f t="shared" si="101"/>
        <v>-2257</v>
      </c>
      <c r="Y54" s="30">
        <v>1</v>
      </c>
      <c r="Z54" s="23">
        <v>3579</v>
      </c>
      <c r="AA54" s="23">
        <v>5838</v>
      </c>
      <c r="AB54" s="24">
        <v>47.2</v>
      </c>
      <c r="AC54" s="23">
        <v>507294</v>
      </c>
      <c r="AD54" s="23">
        <v>508822</v>
      </c>
      <c r="AE54" s="23">
        <v>509338</v>
      </c>
      <c r="AF54" s="23">
        <v>508819</v>
      </c>
      <c r="AG54" s="23">
        <v>508819</v>
      </c>
      <c r="AH54" s="23">
        <v>508819</v>
      </c>
      <c r="AI54" s="23">
        <f t="shared" si="102"/>
        <v>-3</v>
      </c>
      <c r="AJ54" s="30">
        <v>1</v>
      </c>
      <c r="AK54" s="23">
        <v>3213</v>
      </c>
      <c r="AL54" s="23">
        <v>5574</v>
      </c>
      <c r="AM54" s="24">
        <v>47.3</v>
      </c>
      <c r="AN54" s="23">
        <v>461042</v>
      </c>
      <c r="AO54" s="23">
        <v>463799</v>
      </c>
      <c r="AP54" s="23">
        <v>461303</v>
      </c>
      <c r="AQ54" s="23">
        <v>461292</v>
      </c>
      <c r="AR54" s="23">
        <v>461292</v>
      </c>
      <c r="AS54" s="23">
        <v>461292</v>
      </c>
      <c r="AT54" s="23">
        <f t="shared" si="103"/>
        <v>-2507</v>
      </c>
      <c r="AU54" s="30">
        <v>1</v>
      </c>
      <c r="AV54" s="23">
        <v>3498</v>
      </c>
      <c r="AW54" s="23">
        <v>6288</v>
      </c>
      <c r="AX54" s="24">
        <v>47.4</v>
      </c>
      <c r="AY54" s="23">
        <v>550832</v>
      </c>
      <c r="AZ54" s="23">
        <v>553042</v>
      </c>
      <c r="BA54" s="23">
        <v>551608</v>
      </c>
      <c r="BB54" s="30">
        <v>551345</v>
      </c>
      <c r="BC54" s="30">
        <v>551343</v>
      </c>
      <c r="BD54" s="30">
        <v>551343</v>
      </c>
      <c r="BE54" s="23">
        <f t="shared" si="104"/>
        <v>-1699</v>
      </c>
      <c r="BF54" s="30">
        <v>1</v>
      </c>
      <c r="BG54" s="23">
        <v>3446</v>
      </c>
      <c r="BH54" s="23">
        <v>5359</v>
      </c>
      <c r="BI54" s="24">
        <v>47.5</v>
      </c>
      <c r="BJ54" s="23">
        <v>517377</v>
      </c>
      <c r="BK54" s="23">
        <v>520964</v>
      </c>
      <c r="BL54" s="23">
        <v>518918</v>
      </c>
      <c r="BM54" s="30">
        <v>518859</v>
      </c>
      <c r="BN54" s="30">
        <v>518859</v>
      </c>
      <c r="BO54" s="30">
        <v>518859</v>
      </c>
      <c r="BP54" s="23">
        <f t="shared" si="105"/>
        <v>-2105</v>
      </c>
      <c r="BQ54" s="30">
        <v>1</v>
      </c>
      <c r="BR54" s="23">
        <v>3554</v>
      </c>
      <c r="BS54" s="23">
        <v>5728</v>
      </c>
    </row>
    <row r="55" spans="1:71">
      <c r="A55" s="23">
        <f t="shared" si="93"/>
        <v>3</v>
      </c>
      <c r="B55" s="31">
        <v>48</v>
      </c>
      <c r="C55" s="35">
        <f t="shared" si="94"/>
        <v>531210.6</v>
      </c>
      <c r="D55" s="35">
        <f t="shared" si="95"/>
        <v>533518</v>
      </c>
      <c r="E55" s="35">
        <f t="shared" si="113"/>
        <v>533135.6</v>
      </c>
      <c r="F55" s="35">
        <f t="shared" si="114"/>
        <v>532673</v>
      </c>
      <c r="G55" s="35">
        <f t="shared" si="115"/>
        <v>532673</v>
      </c>
      <c r="H55" s="35">
        <f t="shared" si="116"/>
        <v>532673</v>
      </c>
      <c r="I55" s="32">
        <f t="shared" si="109"/>
        <v>1462.4000000000233</v>
      </c>
      <c r="J55" s="35">
        <f t="shared" si="110"/>
        <v>1.6</v>
      </c>
      <c r="K55" s="35">
        <f t="shared" si="111"/>
        <v>2830.8</v>
      </c>
      <c r="L55" s="35">
        <f t="shared" si="112"/>
        <v>4755.3999999999996</v>
      </c>
      <c r="M55" s="33">
        <f t="shared" si="100"/>
        <v>-7.1675182468074791E-4</v>
      </c>
      <c r="N55" s="33">
        <f t="shared" si="106"/>
        <v>-1.5838266000397362E-3</v>
      </c>
      <c r="O55" s="33">
        <f t="shared" si="107"/>
        <v>-1.5838266000397362E-3</v>
      </c>
      <c r="P55" s="33">
        <f t="shared" si="108"/>
        <v>-1.5838266000397362E-3</v>
      </c>
      <c r="Q55" s="84">
        <v>48.1</v>
      </c>
      <c r="R55" s="39">
        <v>611036</v>
      </c>
      <c r="S55" s="39">
        <v>612151</v>
      </c>
      <c r="T55" s="39">
        <v>612976</v>
      </c>
      <c r="U55" s="85">
        <v>612379</v>
      </c>
      <c r="V55" s="85">
        <v>612379</v>
      </c>
      <c r="W55" s="85">
        <v>612379</v>
      </c>
      <c r="X55" s="39">
        <f t="shared" si="101"/>
        <v>228</v>
      </c>
      <c r="Y55" s="85">
        <v>2</v>
      </c>
      <c r="Z55" s="39">
        <v>2593</v>
      </c>
      <c r="AA55" s="39">
        <v>4397</v>
      </c>
      <c r="AB55" s="84">
        <v>48.2</v>
      </c>
      <c r="AC55" s="39">
        <v>508689</v>
      </c>
      <c r="AD55" s="39">
        <v>513032</v>
      </c>
      <c r="AE55" s="39">
        <v>511284</v>
      </c>
      <c r="AF55" s="39">
        <v>510226</v>
      </c>
      <c r="AG55" s="39">
        <v>510226</v>
      </c>
      <c r="AH55" s="39">
        <v>510226</v>
      </c>
      <c r="AI55" s="39">
        <f t="shared" si="102"/>
        <v>-2806</v>
      </c>
      <c r="AJ55" s="85">
        <v>1</v>
      </c>
      <c r="AK55" s="39">
        <v>2807</v>
      </c>
      <c r="AL55" s="39">
        <v>4609</v>
      </c>
      <c r="AM55" s="84">
        <v>48.3</v>
      </c>
      <c r="AN55" s="39">
        <v>462166</v>
      </c>
      <c r="AO55" s="39">
        <v>465111</v>
      </c>
      <c r="AP55" s="39">
        <v>463460</v>
      </c>
      <c r="AQ55" s="39">
        <v>462877</v>
      </c>
      <c r="AR55" s="39">
        <v>462877</v>
      </c>
      <c r="AS55" s="39">
        <v>462877</v>
      </c>
      <c r="AT55" s="39">
        <f t="shared" si="103"/>
        <v>-2234</v>
      </c>
      <c r="AU55" s="85">
        <v>1</v>
      </c>
      <c r="AV55" s="39">
        <v>3115</v>
      </c>
      <c r="AW55" s="39">
        <v>5130</v>
      </c>
      <c r="AX55" s="84">
        <v>48.4</v>
      </c>
      <c r="AY55" s="39">
        <v>553259</v>
      </c>
      <c r="AZ55" s="39">
        <v>555911</v>
      </c>
      <c r="BA55" s="39">
        <v>555079</v>
      </c>
      <c r="BB55" s="85">
        <v>555004</v>
      </c>
      <c r="BC55" s="85">
        <v>555004</v>
      </c>
      <c r="BD55" s="85">
        <v>555004</v>
      </c>
      <c r="BE55" s="39">
        <f t="shared" si="104"/>
        <v>-907</v>
      </c>
      <c r="BF55" s="85">
        <v>1</v>
      </c>
      <c r="BG55" s="39">
        <v>3067</v>
      </c>
      <c r="BH55" s="39">
        <v>4913</v>
      </c>
      <c r="BI55" s="84">
        <v>48.5</v>
      </c>
      <c r="BJ55" s="39">
        <v>520903</v>
      </c>
      <c r="BK55" s="39">
        <v>521385</v>
      </c>
      <c r="BL55" s="39">
        <v>522879</v>
      </c>
      <c r="BM55" s="85">
        <v>522879</v>
      </c>
      <c r="BN55" s="85">
        <v>522879</v>
      </c>
      <c r="BO55" s="85">
        <v>522879</v>
      </c>
      <c r="BP55" s="39">
        <f t="shared" si="105"/>
        <v>1494</v>
      </c>
      <c r="BQ55" s="85">
        <v>3</v>
      </c>
      <c r="BR55" s="39">
        <v>2572</v>
      </c>
      <c r="BS55" s="39">
        <v>4728</v>
      </c>
    </row>
    <row r="56" spans="1:71">
      <c r="A56" s="23">
        <f t="shared" si="93"/>
        <v>0</v>
      </c>
      <c r="B56" s="36">
        <v>49</v>
      </c>
      <c r="C56" s="63">
        <f t="shared" si="94"/>
        <v>61618</v>
      </c>
      <c r="D56" s="63">
        <f t="shared" si="95"/>
        <v>62233.4</v>
      </c>
      <c r="E56" s="63">
        <f t="shared" si="113"/>
        <v>70513.2</v>
      </c>
      <c r="F56" s="63">
        <f t="shared" si="114"/>
        <v>69665.600000000006</v>
      </c>
      <c r="G56" s="63">
        <f t="shared" si="115"/>
        <v>67808.399999999994</v>
      </c>
      <c r="H56" s="63">
        <f t="shared" si="116"/>
        <v>67771.199999999997</v>
      </c>
      <c r="I56" s="37">
        <f t="shared" si="109"/>
        <v>6153.1999999999971</v>
      </c>
      <c r="J56" s="63">
        <f t="shared" si="110"/>
        <v>3.8</v>
      </c>
      <c r="K56" s="63">
        <f t="shared" si="111"/>
        <v>2977</v>
      </c>
      <c r="L56" s="63">
        <f t="shared" si="112"/>
        <v>5127.8</v>
      </c>
      <c r="M56" s="38">
        <f t="shared" si="100"/>
        <v>0.13304431382505208</v>
      </c>
      <c r="N56" s="38">
        <f t="shared" si="106"/>
        <v>0.11942461764904383</v>
      </c>
      <c r="O56" s="38">
        <f t="shared" si="107"/>
        <v>8.9582121497459449E-2</v>
      </c>
      <c r="P56" s="38">
        <f t="shared" si="108"/>
        <v>8.8984371736077345E-2</v>
      </c>
      <c r="Q56" s="24">
        <v>49.1</v>
      </c>
      <c r="R56" s="23">
        <v>66907</v>
      </c>
      <c r="S56" s="23">
        <v>67156</v>
      </c>
      <c r="T56" s="23">
        <v>79258</v>
      </c>
      <c r="U56" s="30">
        <v>79258</v>
      </c>
      <c r="V56" s="30">
        <v>72339</v>
      </c>
      <c r="W56" s="30">
        <v>72339</v>
      </c>
      <c r="X56" s="23">
        <f t="shared" si="101"/>
        <v>5183</v>
      </c>
      <c r="Y56" s="30">
        <v>7</v>
      </c>
      <c r="Z56" s="23">
        <v>2735</v>
      </c>
      <c r="AA56" s="23">
        <v>4544</v>
      </c>
      <c r="AB56" s="24">
        <v>49.2</v>
      </c>
      <c r="AC56" s="23">
        <v>62818</v>
      </c>
      <c r="AD56" s="23">
        <v>62933</v>
      </c>
      <c r="AE56" s="23">
        <v>68028</v>
      </c>
      <c r="AF56" s="23">
        <v>67131</v>
      </c>
      <c r="AG56" s="23">
        <v>67131</v>
      </c>
      <c r="AH56" s="23">
        <v>67131</v>
      </c>
      <c r="AI56" s="23">
        <f t="shared" si="102"/>
        <v>4198</v>
      </c>
      <c r="AJ56" s="30">
        <v>1</v>
      </c>
      <c r="AK56" s="23">
        <v>2767</v>
      </c>
      <c r="AL56" s="23">
        <v>4554</v>
      </c>
      <c r="AM56" s="24">
        <v>49.3</v>
      </c>
      <c r="AN56" s="23">
        <v>52770</v>
      </c>
      <c r="AO56" s="23">
        <v>55382</v>
      </c>
      <c r="AP56" s="23">
        <v>56225</v>
      </c>
      <c r="AQ56" s="23">
        <v>56036</v>
      </c>
      <c r="AR56" s="23">
        <v>56036</v>
      </c>
      <c r="AS56" s="23">
        <v>56036</v>
      </c>
      <c r="AT56" s="23">
        <f t="shared" si="103"/>
        <v>654</v>
      </c>
      <c r="AU56" s="30">
        <v>1</v>
      </c>
      <c r="AV56" s="23">
        <v>3073</v>
      </c>
      <c r="AW56" s="23">
        <v>5428</v>
      </c>
      <c r="AX56" s="24">
        <v>49.4</v>
      </c>
      <c r="AY56" s="23">
        <v>63959</v>
      </c>
      <c r="AZ56" s="23">
        <v>63959</v>
      </c>
      <c r="BA56" s="23">
        <v>71433</v>
      </c>
      <c r="BB56" s="30">
        <v>68281</v>
      </c>
      <c r="BC56" s="30">
        <v>67481</v>
      </c>
      <c r="BD56" s="30">
        <v>67481</v>
      </c>
      <c r="BE56" s="23">
        <f t="shared" si="104"/>
        <v>3522</v>
      </c>
      <c r="BF56" s="30">
        <v>8</v>
      </c>
      <c r="BG56" s="23">
        <v>3049</v>
      </c>
      <c r="BH56" s="23">
        <v>5497</v>
      </c>
      <c r="BI56" s="24">
        <v>49.5</v>
      </c>
      <c r="BJ56" s="23">
        <v>61636</v>
      </c>
      <c r="BK56" s="23">
        <v>61737</v>
      </c>
      <c r="BL56" s="23">
        <v>77622</v>
      </c>
      <c r="BM56" s="30">
        <v>77622</v>
      </c>
      <c r="BN56" s="30">
        <v>76055</v>
      </c>
      <c r="BO56" s="30">
        <v>75869</v>
      </c>
      <c r="BP56" s="23">
        <f t="shared" si="105"/>
        <v>14132</v>
      </c>
      <c r="BQ56" s="30">
        <v>2</v>
      </c>
      <c r="BR56" s="23">
        <v>3261</v>
      </c>
      <c r="BS56" s="23">
        <v>5616</v>
      </c>
    </row>
    <row r="57" spans="1:71">
      <c r="A57" s="23">
        <f t="shared" si="93"/>
        <v>0</v>
      </c>
      <c r="B57" s="36">
        <v>50</v>
      </c>
      <c r="C57" s="63">
        <f t="shared" si="94"/>
        <v>63429.4</v>
      </c>
      <c r="D57" s="63">
        <f t="shared" si="95"/>
        <v>65433.8</v>
      </c>
      <c r="E57" s="63">
        <f t="shared" si="113"/>
        <v>72446.8</v>
      </c>
      <c r="F57" s="63">
        <f t="shared" si="114"/>
        <v>71504.600000000006</v>
      </c>
      <c r="G57" s="63">
        <f t="shared" si="115"/>
        <v>71183.199999999997</v>
      </c>
      <c r="H57" s="63">
        <f t="shared" si="116"/>
        <v>70551.199999999997</v>
      </c>
      <c r="I57" s="37">
        <f t="shared" si="109"/>
        <v>7121.7999999999956</v>
      </c>
      <c r="J57" s="63">
        <f t="shared" si="110"/>
        <v>1.8</v>
      </c>
      <c r="K57" s="63">
        <f t="shared" si="111"/>
        <v>2973.4</v>
      </c>
      <c r="L57" s="63">
        <f t="shared" si="112"/>
        <v>4780</v>
      </c>
      <c r="M57" s="38">
        <f t="shared" si="100"/>
        <v>0.10717702471811204</v>
      </c>
      <c r="N57" s="38">
        <f t="shared" si="106"/>
        <v>9.2777738722189487E-2</v>
      </c>
      <c r="O57" s="38">
        <f t="shared" si="107"/>
        <v>8.7865904165736877E-2</v>
      </c>
      <c r="P57" s="38">
        <f t="shared" si="108"/>
        <v>7.820728736524539E-2</v>
      </c>
      <c r="Q57" s="24">
        <v>50.1</v>
      </c>
      <c r="R57" s="23">
        <v>69184</v>
      </c>
      <c r="S57" s="23">
        <v>70449</v>
      </c>
      <c r="T57" s="23">
        <v>79662</v>
      </c>
      <c r="U57" s="30">
        <v>77629</v>
      </c>
      <c r="V57" s="30">
        <v>77342</v>
      </c>
      <c r="W57" s="30">
        <v>76150</v>
      </c>
      <c r="X57" s="23">
        <f t="shared" si="101"/>
        <v>5701</v>
      </c>
      <c r="Y57" s="30">
        <v>2</v>
      </c>
      <c r="Z57" s="23">
        <v>2978</v>
      </c>
      <c r="AA57" s="23">
        <v>4097</v>
      </c>
      <c r="AB57" s="24">
        <v>50.2</v>
      </c>
      <c r="AC57" s="23">
        <v>63767</v>
      </c>
      <c r="AD57" s="23">
        <v>63833</v>
      </c>
      <c r="AE57" s="23">
        <v>69859</v>
      </c>
      <c r="AF57" s="23">
        <v>67524</v>
      </c>
      <c r="AG57" s="23">
        <v>67524</v>
      </c>
      <c r="AH57" s="23">
        <v>67524</v>
      </c>
      <c r="AI57" s="23">
        <f t="shared" si="102"/>
        <v>3691</v>
      </c>
      <c r="AJ57" s="30">
        <v>1</v>
      </c>
      <c r="AK57" s="23">
        <v>3031</v>
      </c>
      <c r="AL57" s="23">
        <v>4927</v>
      </c>
      <c r="AM57" s="24">
        <v>50.3</v>
      </c>
      <c r="AN57" s="23">
        <v>53125</v>
      </c>
      <c r="AO57" s="23">
        <v>55873</v>
      </c>
      <c r="AP57" s="23">
        <v>57429</v>
      </c>
      <c r="AQ57" s="23">
        <v>57429</v>
      </c>
      <c r="AR57" s="23">
        <v>57429</v>
      </c>
      <c r="AS57" s="23">
        <v>57429</v>
      </c>
      <c r="AT57" s="23">
        <f t="shared" si="103"/>
        <v>1556</v>
      </c>
      <c r="AU57" s="30">
        <v>2</v>
      </c>
      <c r="AV57" s="23">
        <v>2735</v>
      </c>
      <c r="AW57" s="23">
        <v>5062</v>
      </c>
      <c r="AX57" s="24">
        <v>50.4</v>
      </c>
      <c r="AY57" s="23">
        <v>66660</v>
      </c>
      <c r="AZ57" s="23">
        <v>67843</v>
      </c>
      <c r="BA57" s="23">
        <v>75103</v>
      </c>
      <c r="BB57" s="30">
        <v>75103</v>
      </c>
      <c r="BC57" s="30">
        <v>74510</v>
      </c>
      <c r="BD57" s="30">
        <v>74510</v>
      </c>
      <c r="BE57" s="23">
        <f t="shared" si="104"/>
        <v>6667</v>
      </c>
      <c r="BF57" s="30">
        <v>2</v>
      </c>
      <c r="BG57" s="23">
        <v>3123</v>
      </c>
      <c r="BH57" s="23">
        <v>4974</v>
      </c>
      <c r="BI57" s="24">
        <v>50.5</v>
      </c>
      <c r="BJ57" s="23">
        <v>64411</v>
      </c>
      <c r="BK57" s="23">
        <v>69171</v>
      </c>
      <c r="BL57" s="23">
        <v>80181</v>
      </c>
      <c r="BM57" s="30">
        <v>79838</v>
      </c>
      <c r="BN57" s="30">
        <v>79111</v>
      </c>
      <c r="BO57" s="30">
        <v>77143</v>
      </c>
      <c r="BP57" s="23">
        <f t="shared" si="105"/>
        <v>7972</v>
      </c>
      <c r="BQ57" s="30">
        <v>2</v>
      </c>
      <c r="BR57" s="23">
        <v>3000</v>
      </c>
      <c r="BS57" s="23">
        <v>4840</v>
      </c>
    </row>
    <row r="58" spans="1:71">
      <c r="A58" s="23">
        <f t="shared" si="93"/>
        <v>0</v>
      </c>
      <c r="B58" s="36">
        <v>51</v>
      </c>
      <c r="C58" s="63">
        <f t="shared" si="94"/>
        <v>68165.399999999994</v>
      </c>
      <c r="D58" s="63">
        <f t="shared" si="95"/>
        <v>71017.8</v>
      </c>
      <c r="E58" s="63">
        <f t="shared" si="113"/>
        <v>78757.399999999994</v>
      </c>
      <c r="F58" s="63">
        <f t="shared" si="114"/>
        <v>77906.399999999994</v>
      </c>
      <c r="G58" s="63">
        <f t="shared" si="115"/>
        <v>77464.399999999994</v>
      </c>
      <c r="H58" s="63">
        <f t="shared" si="116"/>
        <v>76300</v>
      </c>
      <c r="I58" s="37">
        <f t="shared" si="109"/>
        <v>8134.6000000000058</v>
      </c>
      <c r="J58" s="63">
        <f t="shared" si="110"/>
        <v>5.2</v>
      </c>
      <c r="K58" s="63">
        <f t="shared" si="111"/>
        <v>2640</v>
      </c>
      <c r="L58" s="63">
        <f t="shared" si="112"/>
        <v>4251.8</v>
      </c>
      <c r="M58" s="38">
        <f t="shared" si="100"/>
        <v>0.10898112867478281</v>
      </c>
      <c r="N58" s="38">
        <f t="shared" si="106"/>
        <v>9.6998217348326629E-2</v>
      </c>
      <c r="O58" s="38">
        <f t="shared" si="107"/>
        <v>9.0774425566547981E-2</v>
      </c>
      <c r="P58" s="38">
        <f t="shared" si="108"/>
        <v>7.4378536085319413E-2</v>
      </c>
      <c r="Q58" s="24">
        <v>51.1</v>
      </c>
      <c r="R58" s="23">
        <v>73768</v>
      </c>
      <c r="S58" s="23">
        <v>75703</v>
      </c>
      <c r="T58" s="23">
        <v>84281</v>
      </c>
      <c r="U58" s="30">
        <v>84281</v>
      </c>
      <c r="V58" s="30">
        <v>82201</v>
      </c>
      <c r="W58" s="30">
        <v>82171</v>
      </c>
      <c r="X58" s="23">
        <f t="shared" si="101"/>
        <v>6468</v>
      </c>
      <c r="Y58" s="30">
        <v>3</v>
      </c>
      <c r="Z58" s="23">
        <v>2805</v>
      </c>
      <c r="AA58" s="23">
        <v>4346</v>
      </c>
      <c r="AB58" s="24">
        <v>51.2</v>
      </c>
      <c r="AC58" s="23">
        <v>67283</v>
      </c>
      <c r="AD58" s="23">
        <v>69757</v>
      </c>
      <c r="AE58" s="23">
        <v>80267</v>
      </c>
      <c r="AF58" s="23">
        <v>76273</v>
      </c>
      <c r="AG58" s="23">
        <v>76143</v>
      </c>
      <c r="AH58" s="23">
        <v>75326</v>
      </c>
      <c r="AI58" s="23">
        <f t="shared" si="102"/>
        <v>5569</v>
      </c>
      <c r="AJ58" s="30">
        <v>6</v>
      </c>
      <c r="AK58" s="23">
        <v>2342</v>
      </c>
      <c r="AL58" s="23">
        <v>4214</v>
      </c>
      <c r="AM58" s="24">
        <v>51.3</v>
      </c>
      <c r="AN58" s="23">
        <v>55235</v>
      </c>
      <c r="AO58" s="23">
        <v>59184</v>
      </c>
      <c r="AP58" s="23">
        <v>62544</v>
      </c>
      <c r="AQ58" s="23">
        <v>62283</v>
      </c>
      <c r="AR58" s="23">
        <v>62283</v>
      </c>
      <c r="AS58" s="23">
        <v>59794</v>
      </c>
      <c r="AT58" s="23">
        <f t="shared" si="103"/>
        <v>610</v>
      </c>
      <c r="AU58" s="30">
        <v>7</v>
      </c>
      <c r="AV58" s="23">
        <v>2576</v>
      </c>
      <c r="AW58" s="23">
        <v>4252</v>
      </c>
      <c r="AX58" s="24">
        <v>51.4</v>
      </c>
      <c r="AY58" s="23">
        <v>71373</v>
      </c>
      <c r="AZ58" s="23">
        <v>75018</v>
      </c>
      <c r="BA58" s="23">
        <v>82849</v>
      </c>
      <c r="BB58" s="30">
        <v>82849</v>
      </c>
      <c r="BC58" s="30">
        <v>82849</v>
      </c>
      <c r="BD58" s="30">
        <v>80363</v>
      </c>
      <c r="BE58" s="23">
        <f t="shared" si="104"/>
        <v>5345</v>
      </c>
      <c r="BF58" s="30">
        <v>4</v>
      </c>
      <c r="BG58" s="23">
        <v>2657</v>
      </c>
      <c r="BH58" s="23">
        <v>4120</v>
      </c>
      <c r="BI58" s="24">
        <v>51.5</v>
      </c>
      <c r="BJ58" s="23">
        <v>73168</v>
      </c>
      <c r="BK58" s="23">
        <v>75427</v>
      </c>
      <c r="BL58" s="23">
        <v>83846</v>
      </c>
      <c r="BM58" s="30">
        <v>83846</v>
      </c>
      <c r="BN58" s="30">
        <v>83846</v>
      </c>
      <c r="BO58" s="30">
        <v>83846</v>
      </c>
      <c r="BP58" s="23">
        <f t="shared" si="105"/>
        <v>8419</v>
      </c>
      <c r="BQ58" s="30">
        <v>6</v>
      </c>
      <c r="BR58" s="23">
        <v>2820</v>
      </c>
      <c r="BS58" s="23">
        <v>4327</v>
      </c>
    </row>
    <row r="59" spans="1:71">
      <c r="A59" s="23">
        <f t="shared" si="93"/>
        <v>1</v>
      </c>
      <c r="B59" s="36">
        <v>52</v>
      </c>
      <c r="C59" s="63">
        <f t="shared" si="94"/>
        <v>97713.4</v>
      </c>
      <c r="D59" s="63">
        <f t="shared" si="95"/>
        <v>99001.8</v>
      </c>
      <c r="E59" s="63">
        <f t="shared" si="113"/>
        <v>103563.4</v>
      </c>
      <c r="F59" s="63">
        <f t="shared" si="114"/>
        <v>103102.6</v>
      </c>
      <c r="G59" s="63">
        <f t="shared" si="115"/>
        <v>102448.4</v>
      </c>
      <c r="H59" s="63">
        <f t="shared" si="116"/>
        <v>102448.4</v>
      </c>
      <c r="I59" s="37">
        <f t="shared" si="109"/>
        <v>4735</v>
      </c>
      <c r="J59" s="63">
        <f t="shared" si="110"/>
        <v>2.4</v>
      </c>
      <c r="K59" s="63">
        <f t="shared" si="111"/>
        <v>3168.8</v>
      </c>
      <c r="L59" s="63">
        <f t="shared" si="112"/>
        <v>5786.2</v>
      </c>
      <c r="M59" s="38">
        <f t="shared" si="100"/>
        <v>4.6075929932586995E-2</v>
      </c>
      <c r="N59" s="38">
        <f t="shared" si="106"/>
        <v>4.142146910460217E-2</v>
      </c>
      <c r="O59" s="38">
        <f t="shared" si="107"/>
        <v>3.4813508441260577E-2</v>
      </c>
      <c r="P59" s="38">
        <f t="shared" si="108"/>
        <v>3.4813508441260577E-2</v>
      </c>
      <c r="Q59" s="24">
        <v>52.1</v>
      </c>
      <c r="R59" s="23">
        <v>108475</v>
      </c>
      <c r="S59" s="23">
        <v>108986</v>
      </c>
      <c r="T59" s="23">
        <v>116072</v>
      </c>
      <c r="U59" s="30">
        <v>115561</v>
      </c>
      <c r="V59" s="30">
        <v>115176</v>
      </c>
      <c r="W59" s="30">
        <v>115176</v>
      </c>
      <c r="X59" s="23">
        <f t="shared" si="101"/>
        <v>6190</v>
      </c>
      <c r="Y59" s="30">
        <v>2</v>
      </c>
      <c r="Z59" s="23">
        <v>3025</v>
      </c>
      <c r="AA59" s="23">
        <v>4858</v>
      </c>
      <c r="AB59" s="24">
        <v>52.2</v>
      </c>
      <c r="AC59" s="23">
        <v>97610</v>
      </c>
      <c r="AD59" s="23">
        <v>97925</v>
      </c>
      <c r="AE59" s="23">
        <v>100755</v>
      </c>
      <c r="AF59" s="23">
        <v>100738</v>
      </c>
      <c r="AG59" s="23">
        <v>100738</v>
      </c>
      <c r="AH59" s="23">
        <v>100738</v>
      </c>
      <c r="AI59" s="23">
        <f t="shared" si="102"/>
        <v>2813</v>
      </c>
      <c r="AJ59" s="30">
        <v>3</v>
      </c>
      <c r="AK59" s="23">
        <v>3480</v>
      </c>
      <c r="AL59" s="23">
        <v>6578</v>
      </c>
      <c r="AM59" s="24">
        <v>52.3</v>
      </c>
      <c r="AN59" s="23">
        <v>83394</v>
      </c>
      <c r="AO59" s="23">
        <v>88242</v>
      </c>
      <c r="AP59" s="23">
        <v>87498</v>
      </c>
      <c r="AQ59" s="23">
        <v>87184</v>
      </c>
      <c r="AR59" s="23">
        <v>87184</v>
      </c>
      <c r="AS59" s="23">
        <v>87184</v>
      </c>
      <c r="AT59" s="23">
        <f t="shared" si="103"/>
        <v>-1058</v>
      </c>
      <c r="AU59" s="30">
        <v>1</v>
      </c>
      <c r="AV59" s="23">
        <v>2868</v>
      </c>
      <c r="AW59" s="23">
        <v>5315</v>
      </c>
      <c r="AX59" s="24">
        <v>52.4</v>
      </c>
      <c r="AY59" s="23">
        <v>102006</v>
      </c>
      <c r="AZ59" s="23">
        <v>102459</v>
      </c>
      <c r="BA59" s="23">
        <v>107346</v>
      </c>
      <c r="BB59" s="30">
        <v>105928</v>
      </c>
      <c r="BC59" s="30">
        <v>104800</v>
      </c>
      <c r="BD59" s="30">
        <v>104800</v>
      </c>
      <c r="BE59" s="23">
        <f t="shared" si="104"/>
        <v>2341</v>
      </c>
      <c r="BF59" s="30">
        <v>3</v>
      </c>
      <c r="BG59" s="23">
        <v>3367</v>
      </c>
      <c r="BH59" s="23">
        <v>6477</v>
      </c>
      <c r="BI59" s="24">
        <v>52.5</v>
      </c>
      <c r="BJ59" s="23">
        <v>97082</v>
      </c>
      <c r="BK59" s="23">
        <v>97397</v>
      </c>
      <c r="BL59" s="23">
        <v>106146</v>
      </c>
      <c r="BM59" s="30">
        <v>106102</v>
      </c>
      <c r="BN59" s="30">
        <v>104344</v>
      </c>
      <c r="BO59" s="30">
        <v>104344</v>
      </c>
      <c r="BP59" s="23">
        <f t="shared" si="105"/>
        <v>6947</v>
      </c>
      <c r="BQ59" s="30">
        <v>3</v>
      </c>
      <c r="BR59" s="23">
        <v>3104</v>
      </c>
      <c r="BS59" s="23">
        <v>5703</v>
      </c>
    </row>
    <row r="60" spans="1:71">
      <c r="A60" s="23">
        <f t="shared" si="93"/>
        <v>2</v>
      </c>
      <c r="B60" s="36">
        <v>53</v>
      </c>
      <c r="C60" s="63">
        <f t="shared" si="94"/>
        <v>99420.4</v>
      </c>
      <c r="D60" s="63">
        <f t="shared" si="95"/>
        <v>101673.2</v>
      </c>
      <c r="E60" s="63">
        <f t="shared" si="113"/>
        <v>107563.6</v>
      </c>
      <c r="F60" s="63">
        <f t="shared" si="114"/>
        <v>106267.8</v>
      </c>
      <c r="G60" s="63">
        <f t="shared" si="115"/>
        <v>103493.6</v>
      </c>
      <c r="H60" s="63">
        <f t="shared" si="116"/>
        <v>103493.6</v>
      </c>
      <c r="I60" s="37">
        <f t="shared" si="109"/>
        <v>4073.2000000000116</v>
      </c>
      <c r="J60" s="63">
        <f t="shared" si="110"/>
        <v>1.6</v>
      </c>
      <c r="K60" s="63">
        <f t="shared" si="111"/>
        <v>2954.8</v>
      </c>
      <c r="L60" s="63">
        <f t="shared" si="112"/>
        <v>5121.2</v>
      </c>
      <c r="M60" s="38">
        <f t="shared" si="100"/>
        <v>5.7934637642958114E-2</v>
      </c>
      <c r="N60" s="38">
        <f t="shared" si="106"/>
        <v>4.5189882879657625E-2</v>
      </c>
      <c r="O60" s="38">
        <f t="shared" si="107"/>
        <v>1.7904423191165506E-2</v>
      </c>
      <c r="P60" s="38">
        <f t="shared" si="108"/>
        <v>1.7904423191165506E-2</v>
      </c>
      <c r="Q60" s="24">
        <v>53.1</v>
      </c>
      <c r="R60" s="23">
        <v>110504</v>
      </c>
      <c r="S60" s="23">
        <v>111929</v>
      </c>
      <c r="T60" s="23">
        <v>119368</v>
      </c>
      <c r="U60" s="30">
        <v>118334</v>
      </c>
      <c r="V60" s="30">
        <v>118176</v>
      </c>
      <c r="W60" s="30">
        <v>118176</v>
      </c>
      <c r="X60" s="23">
        <f t="shared" si="101"/>
        <v>6247</v>
      </c>
      <c r="Y60" s="30">
        <v>1</v>
      </c>
      <c r="Z60" s="23">
        <v>2887</v>
      </c>
      <c r="AA60" s="23">
        <v>5169</v>
      </c>
      <c r="AB60" s="24">
        <v>53.2</v>
      </c>
      <c r="AC60" s="23">
        <v>98575</v>
      </c>
      <c r="AD60" s="23">
        <v>98695</v>
      </c>
      <c r="AE60" s="23">
        <v>108967</v>
      </c>
      <c r="AF60" s="23">
        <v>107415</v>
      </c>
      <c r="AG60" s="23">
        <v>101252</v>
      </c>
      <c r="AH60" s="23">
        <v>101252</v>
      </c>
      <c r="AI60" s="23">
        <f t="shared" si="102"/>
        <v>2557</v>
      </c>
      <c r="AJ60" s="30">
        <v>1</v>
      </c>
      <c r="AK60" s="23">
        <v>2983</v>
      </c>
      <c r="AL60" s="23">
        <v>5080</v>
      </c>
      <c r="AM60" s="24">
        <v>53.3</v>
      </c>
      <c r="AN60" s="23">
        <v>84228</v>
      </c>
      <c r="AO60" s="23">
        <v>87638</v>
      </c>
      <c r="AP60" s="23">
        <v>86746</v>
      </c>
      <c r="AQ60" s="23">
        <v>86614</v>
      </c>
      <c r="AR60" s="23">
        <v>85602</v>
      </c>
      <c r="AS60" s="23">
        <v>85602</v>
      </c>
      <c r="AT60" s="23">
        <f t="shared" si="103"/>
        <v>-2036</v>
      </c>
      <c r="AU60" s="30">
        <v>4</v>
      </c>
      <c r="AV60" s="23">
        <v>3189</v>
      </c>
      <c r="AW60" s="23">
        <v>5556</v>
      </c>
      <c r="AX60" s="24">
        <v>53.4</v>
      </c>
      <c r="AY60" s="23">
        <v>103995</v>
      </c>
      <c r="AZ60" s="23">
        <v>105103</v>
      </c>
      <c r="BA60" s="23">
        <v>114451</v>
      </c>
      <c r="BB60" s="30">
        <v>114299</v>
      </c>
      <c r="BC60" s="30">
        <v>107761</v>
      </c>
      <c r="BD60" s="30">
        <v>107761</v>
      </c>
      <c r="BE60" s="23">
        <f t="shared" si="104"/>
        <v>2658</v>
      </c>
      <c r="BF60" s="30">
        <v>1</v>
      </c>
      <c r="BG60" s="23">
        <v>3055</v>
      </c>
      <c r="BH60" s="23">
        <v>5124</v>
      </c>
      <c r="BI60" s="24">
        <v>53.5</v>
      </c>
      <c r="BJ60" s="23">
        <v>99800</v>
      </c>
      <c r="BK60" s="23">
        <v>105001</v>
      </c>
      <c r="BL60" s="23">
        <v>108286</v>
      </c>
      <c r="BM60" s="30">
        <v>104677</v>
      </c>
      <c r="BN60" s="30">
        <v>104677</v>
      </c>
      <c r="BO60" s="30">
        <v>104677</v>
      </c>
      <c r="BP60" s="23">
        <f t="shared" si="105"/>
        <v>-324</v>
      </c>
      <c r="BQ60" s="30">
        <v>1</v>
      </c>
      <c r="BR60" s="23">
        <v>2660</v>
      </c>
      <c r="BS60" s="23">
        <v>4677</v>
      </c>
    </row>
    <row r="61" spans="1:71">
      <c r="A61" s="23">
        <f t="shared" si="93"/>
        <v>0</v>
      </c>
      <c r="B61" s="36">
        <v>54</v>
      </c>
      <c r="C61" s="63">
        <f t="shared" si="94"/>
        <v>104402.6</v>
      </c>
      <c r="D61" s="63">
        <f t="shared" si="95"/>
        <v>107892.2</v>
      </c>
      <c r="E61" s="63">
        <f t="shared" si="113"/>
        <v>113870.6</v>
      </c>
      <c r="F61" s="63">
        <f t="shared" si="114"/>
        <v>113358.2</v>
      </c>
      <c r="G61" s="63">
        <f t="shared" si="115"/>
        <v>112861.4</v>
      </c>
      <c r="H61" s="63">
        <f t="shared" si="116"/>
        <v>112463.8</v>
      </c>
      <c r="I61" s="37">
        <f t="shared" si="109"/>
        <v>8061.1999999999971</v>
      </c>
      <c r="J61" s="63">
        <f t="shared" si="110"/>
        <v>7.4</v>
      </c>
      <c r="K61" s="63">
        <f t="shared" si="111"/>
        <v>2582.6</v>
      </c>
      <c r="L61" s="63">
        <f t="shared" si="112"/>
        <v>4493.2</v>
      </c>
      <c r="M61" s="38">
        <f t="shared" si="100"/>
        <v>5.5410863806651535E-2</v>
      </c>
      <c r="N61" s="38">
        <f t="shared" si="106"/>
        <v>5.0661678972159251E-2</v>
      </c>
      <c r="O61" s="38">
        <f t="shared" si="107"/>
        <v>4.6057082903119939E-2</v>
      </c>
      <c r="P61" s="38">
        <f t="shared" si="108"/>
        <v>4.2371923086191643E-2</v>
      </c>
      <c r="Q61" s="24">
        <v>54.1</v>
      </c>
      <c r="R61" s="23">
        <v>115574</v>
      </c>
      <c r="S61" s="23">
        <v>117793</v>
      </c>
      <c r="T61" s="23">
        <v>123488</v>
      </c>
      <c r="U61" s="30">
        <v>123488</v>
      </c>
      <c r="V61" s="30">
        <v>121612</v>
      </c>
      <c r="W61" s="30">
        <v>121114</v>
      </c>
      <c r="X61" s="23">
        <f t="shared" si="101"/>
        <v>3321</v>
      </c>
      <c r="Y61" s="30">
        <v>6</v>
      </c>
      <c r="Z61" s="23">
        <v>2595</v>
      </c>
      <c r="AA61" s="23">
        <v>4241</v>
      </c>
      <c r="AB61" s="24">
        <v>54.2</v>
      </c>
      <c r="AC61" s="23">
        <v>102278</v>
      </c>
      <c r="AD61" s="23">
        <v>106347</v>
      </c>
      <c r="AE61" s="23">
        <v>113521</v>
      </c>
      <c r="AF61" s="23">
        <v>111158</v>
      </c>
      <c r="AG61" s="23">
        <v>111158</v>
      </c>
      <c r="AH61" s="23">
        <v>110576</v>
      </c>
      <c r="AI61" s="23">
        <f t="shared" si="102"/>
        <v>4229</v>
      </c>
      <c r="AJ61" s="30">
        <v>7</v>
      </c>
      <c r="AK61" s="23">
        <v>2811</v>
      </c>
      <c r="AL61" s="23">
        <v>5002</v>
      </c>
      <c r="AM61" s="24">
        <v>54.3</v>
      </c>
      <c r="AN61" s="23">
        <v>86279</v>
      </c>
      <c r="AO61" s="23">
        <v>91134</v>
      </c>
      <c r="AP61" s="23">
        <v>92586</v>
      </c>
      <c r="AQ61" s="23">
        <v>92586</v>
      </c>
      <c r="AR61" s="23">
        <v>92586</v>
      </c>
      <c r="AS61" s="23">
        <v>91678</v>
      </c>
      <c r="AT61" s="23">
        <f t="shared" si="103"/>
        <v>544</v>
      </c>
      <c r="AU61" s="30">
        <v>5</v>
      </c>
      <c r="AV61" s="23">
        <v>2364</v>
      </c>
      <c r="AW61" s="23">
        <v>4693</v>
      </c>
      <c r="AX61" s="24">
        <v>54.4</v>
      </c>
      <c r="AY61" s="23">
        <v>109312</v>
      </c>
      <c r="AZ61" s="23">
        <v>113398</v>
      </c>
      <c r="BA61" s="23">
        <v>119401</v>
      </c>
      <c r="BB61" s="30">
        <v>119241</v>
      </c>
      <c r="BC61" s="30">
        <v>118633</v>
      </c>
      <c r="BD61" s="30">
        <v>118633</v>
      </c>
      <c r="BE61" s="23">
        <f t="shared" si="104"/>
        <v>5235</v>
      </c>
      <c r="BF61" s="30">
        <v>9</v>
      </c>
      <c r="BG61" s="23">
        <v>2650</v>
      </c>
      <c r="BH61" s="23">
        <v>4468</v>
      </c>
      <c r="BI61" s="24">
        <v>54.5</v>
      </c>
      <c r="BJ61" s="23">
        <v>108570</v>
      </c>
      <c r="BK61" s="23">
        <v>110789</v>
      </c>
      <c r="BL61" s="23">
        <v>120357</v>
      </c>
      <c r="BM61" s="30">
        <v>120318</v>
      </c>
      <c r="BN61" s="30">
        <v>120318</v>
      </c>
      <c r="BO61" s="30">
        <v>120318</v>
      </c>
      <c r="BP61" s="23">
        <f t="shared" si="105"/>
        <v>9529</v>
      </c>
      <c r="BQ61" s="30">
        <v>10</v>
      </c>
      <c r="BR61" s="23">
        <v>2493</v>
      </c>
      <c r="BS61" s="23">
        <v>4062</v>
      </c>
    </row>
    <row r="62" spans="1:71">
      <c r="A62" s="23">
        <f t="shared" si="93"/>
        <v>1</v>
      </c>
      <c r="B62" s="36">
        <v>55</v>
      </c>
      <c r="C62" s="63">
        <f t="shared" si="94"/>
        <v>53041.4</v>
      </c>
      <c r="D62" s="63">
        <f t="shared" si="95"/>
        <v>54057.599999999999</v>
      </c>
      <c r="E62" s="63">
        <f t="shared" si="113"/>
        <v>58455.8</v>
      </c>
      <c r="F62" s="63">
        <f t="shared" si="114"/>
        <v>58313.2</v>
      </c>
      <c r="G62" s="63">
        <f t="shared" si="115"/>
        <v>57153.2</v>
      </c>
      <c r="H62" s="63">
        <f t="shared" si="116"/>
        <v>57103.8</v>
      </c>
      <c r="I62" s="37">
        <f t="shared" si="109"/>
        <v>4062.4000000000015</v>
      </c>
      <c r="J62" s="63">
        <f t="shared" si="110"/>
        <v>3.4</v>
      </c>
      <c r="K62" s="63">
        <f t="shared" si="111"/>
        <v>3144</v>
      </c>
      <c r="L62" s="63">
        <f t="shared" si="112"/>
        <v>5225.3999999999996</v>
      </c>
      <c r="M62" s="38">
        <f t="shared" si="100"/>
        <v>8.1361362694607323E-2</v>
      </c>
      <c r="N62" s="38">
        <f t="shared" si="106"/>
        <v>7.8723435742615255E-2</v>
      </c>
      <c r="O62" s="38">
        <f t="shared" si="107"/>
        <v>5.7264843426271209E-2</v>
      </c>
      <c r="P62" s="38">
        <f t="shared" si="108"/>
        <v>5.6351003374178733E-2</v>
      </c>
      <c r="Q62" s="24">
        <v>55.1</v>
      </c>
      <c r="R62" s="23">
        <v>57425</v>
      </c>
      <c r="S62" s="23">
        <v>57936</v>
      </c>
      <c r="T62" s="23">
        <v>64382</v>
      </c>
      <c r="U62" s="30">
        <v>64382</v>
      </c>
      <c r="V62" s="30">
        <v>62815</v>
      </c>
      <c r="W62" s="30">
        <v>62815</v>
      </c>
      <c r="X62" s="23">
        <f t="shared" si="101"/>
        <v>4879</v>
      </c>
      <c r="Y62" s="30">
        <v>3</v>
      </c>
      <c r="Z62" s="23">
        <v>2613</v>
      </c>
      <c r="AA62" s="23">
        <v>4377</v>
      </c>
      <c r="AB62" s="24">
        <v>55.2</v>
      </c>
      <c r="AC62" s="23">
        <v>54615</v>
      </c>
      <c r="AD62" s="23">
        <v>54930</v>
      </c>
      <c r="AE62" s="23">
        <v>59246</v>
      </c>
      <c r="AF62" s="23">
        <v>59246</v>
      </c>
      <c r="AG62" s="23">
        <v>55963</v>
      </c>
      <c r="AH62" s="23">
        <v>55963</v>
      </c>
      <c r="AI62" s="23">
        <f t="shared" si="102"/>
        <v>1033</v>
      </c>
      <c r="AJ62" s="30">
        <v>3</v>
      </c>
      <c r="AK62" s="23">
        <v>3584</v>
      </c>
      <c r="AL62" s="23">
        <v>5702</v>
      </c>
      <c r="AM62" s="24">
        <v>55.3</v>
      </c>
      <c r="AN62" s="23">
        <v>43909</v>
      </c>
      <c r="AO62" s="23">
        <v>47356</v>
      </c>
      <c r="AP62" s="23">
        <v>47644</v>
      </c>
      <c r="AQ62" s="23">
        <v>47644</v>
      </c>
      <c r="AR62" s="23">
        <v>47017</v>
      </c>
      <c r="AS62" s="23">
        <v>46770</v>
      </c>
      <c r="AT62" s="23">
        <f t="shared" si="103"/>
        <v>-586</v>
      </c>
      <c r="AU62" s="30">
        <v>6</v>
      </c>
      <c r="AV62" s="23">
        <v>3501</v>
      </c>
      <c r="AW62" s="23">
        <v>5468</v>
      </c>
      <c r="AX62" s="24">
        <v>55.4</v>
      </c>
      <c r="AY62" s="23">
        <v>55531</v>
      </c>
      <c r="AZ62" s="23">
        <v>56024</v>
      </c>
      <c r="BA62" s="23">
        <v>60204</v>
      </c>
      <c r="BB62" s="30">
        <v>60204</v>
      </c>
      <c r="BC62" s="30">
        <v>59881</v>
      </c>
      <c r="BD62" s="30">
        <v>59881</v>
      </c>
      <c r="BE62" s="23">
        <f t="shared" si="104"/>
        <v>3857</v>
      </c>
      <c r="BF62" s="30">
        <v>3</v>
      </c>
      <c r="BG62" s="23">
        <v>3028</v>
      </c>
      <c r="BH62" s="23">
        <v>4921</v>
      </c>
      <c r="BI62" s="24">
        <v>55.5</v>
      </c>
      <c r="BJ62" s="23">
        <v>53727</v>
      </c>
      <c r="BK62" s="23">
        <v>54042</v>
      </c>
      <c r="BL62" s="23">
        <v>60803</v>
      </c>
      <c r="BM62" s="30">
        <v>60090</v>
      </c>
      <c r="BN62" s="30">
        <v>60090</v>
      </c>
      <c r="BO62" s="30">
        <v>60090</v>
      </c>
      <c r="BP62" s="23">
        <f t="shared" si="105"/>
        <v>6048</v>
      </c>
      <c r="BQ62" s="30">
        <v>2</v>
      </c>
      <c r="BR62" s="23">
        <v>2994</v>
      </c>
      <c r="BS62" s="23">
        <v>5659</v>
      </c>
    </row>
    <row r="63" spans="1:71">
      <c r="A63" s="23">
        <f t="shared" si="93"/>
        <v>2</v>
      </c>
      <c r="B63" s="36">
        <v>56</v>
      </c>
      <c r="C63" s="63">
        <f t="shared" si="94"/>
        <v>54748.4</v>
      </c>
      <c r="D63" s="63">
        <f t="shared" si="95"/>
        <v>56922.400000000001</v>
      </c>
      <c r="E63" s="63">
        <f t="shared" si="113"/>
        <v>60545</v>
      </c>
      <c r="F63" s="63">
        <f t="shared" si="114"/>
        <v>59209.8</v>
      </c>
      <c r="G63" s="63">
        <f t="shared" si="115"/>
        <v>58234.8</v>
      </c>
      <c r="H63" s="63">
        <f t="shared" si="116"/>
        <v>58234.2</v>
      </c>
      <c r="I63" s="37">
        <f t="shared" si="109"/>
        <v>3485.7999999999956</v>
      </c>
      <c r="J63" s="63">
        <f t="shared" si="110"/>
        <v>4.8</v>
      </c>
      <c r="K63" s="63">
        <f t="shared" si="111"/>
        <v>2897.6</v>
      </c>
      <c r="L63" s="63">
        <f t="shared" si="112"/>
        <v>4958.6000000000004</v>
      </c>
      <c r="M63" s="38">
        <f t="shared" si="100"/>
        <v>6.3641027082484203E-2</v>
      </c>
      <c r="N63" s="38">
        <f t="shared" si="106"/>
        <v>4.018453192416345E-2</v>
      </c>
      <c r="O63" s="38">
        <f t="shared" si="107"/>
        <v>2.3055949854538835E-2</v>
      </c>
      <c r="P63" s="38">
        <f t="shared" si="108"/>
        <v>2.3045409188649734E-2</v>
      </c>
      <c r="Q63" s="24">
        <v>56.1</v>
      </c>
      <c r="R63" s="23">
        <v>59454</v>
      </c>
      <c r="S63" s="23">
        <v>60777</v>
      </c>
      <c r="T63" s="23">
        <v>67038</v>
      </c>
      <c r="U63" s="30">
        <v>66494</v>
      </c>
      <c r="V63" s="30">
        <v>65463</v>
      </c>
      <c r="W63" s="30">
        <v>65463</v>
      </c>
      <c r="X63" s="23">
        <f t="shared" si="101"/>
        <v>4686</v>
      </c>
      <c r="Y63" s="30">
        <v>2</v>
      </c>
      <c r="Z63" s="23">
        <v>2868</v>
      </c>
      <c r="AA63" s="23">
        <v>4894</v>
      </c>
      <c r="AB63" s="24">
        <v>56.2</v>
      </c>
      <c r="AC63" s="23">
        <v>55580</v>
      </c>
      <c r="AD63" s="23">
        <v>55700</v>
      </c>
      <c r="AE63" s="23">
        <v>62215</v>
      </c>
      <c r="AF63" s="23">
        <v>58460</v>
      </c>
      <c r="AG63" s="23">
        <v>58460</v>
      </c>
      <c r="AH63" s="23">
        <v>58460</v>
      </c>
      <c r="AI63" s="23">
        <f t="shared" si="102"/>
        <v>2760</v>
      </c>
      <c r="AJ63" s="30">
        <v>1</v>
      </c>
      <c r="AK63" s="23">
        <v>3027</v>
      </c>
      <c r="AL63" s="23">
        <v>5145</v>
      </c>
      <c r="AM63" s="24">
        <v>56.3</v>
      </c>
      <c r="AN63" s="23">
        <v>44743</v>
      </c>
      <c r="AO63" s="23">
        <v>47861</v>
      </c>
      <c r="AP63" s="23">
        <v>47688</v>
      </c>
      <c r="AQ63" s="23">
        <v>47682</v>
      </c>
      <c r="AR63" s="23">
        <v>46990</v>
      </c>
      <c r="AS63" s="23">
        <v>46990</v>
      </c>
      <c r="AT63" s="23">
        <f t="shared" si="103"/>
        <v>-871</v>
      </c>
      <c r="AU63" s="30">
        <v>8</v>
      </c>
      <c r="AV63" s="23">
        <v>2870</v>
      </c>
      <c r="AW63" s="23">
        <v>4663</v>
      </c>
      <c r="AX63" s="24">
        <v>56.4</v>
      </c>
      <c r="AY63" s="23">
        <v>57520</v>
      </c>
      <c r="AZ63" s="23">
        <v>58628</v>
      </c>
      <c r="BA63" s="23">
        <v>61286</v>
      </c>
      <c r="BB63" s="30">
        <v>58939</v>
      </c>
      <c r="BC63" s="30">
        <v>58939</v>
      </c>
      <c r="BD63" s="30">
        <v>58939</v>
      </c>
      <c r="BE63" s="23">
        <f t="shared" si="104"/>
        <v>311</v>
      </c>
      <c r="BF63" s="30">
        <v>5</v>
      </c>
      <c r="BG63" s="23">
        <v>2774</v>
      </c>
      <c r="BH63" s="23">
        <v>5137</v>
      </c>
      <c r="BI63" s="24">
        <v>56.5</v>
      </c>
      <c r="BJ63" s="23">
        <v>56445</v>
      </c>
      <c r="BK63" s="23">
        <v>61646</v>
      </c>
      <c r="BL63" s="23">
        <v>64498</v>
      </c>
      <c r="BM63" s="30">
        <v>64474</v>
      </c>
      <c r="BN63" s="30">
        <v>61322</v>
      </c>
      <c r="BO63" s="30">
        <v>61319</v>
      </c>
      <c r="BP63" s="23">
        <f t="shared" si="105"/>
        <v>-327</v>
      </c>
      <c r="BQ63" s="30">
        <v>8</v>
      </c>
      <c r="BR63" s="23">
        <v>2949</v>
      </c>
      <c r="BS63" s="23">
        <v>4954</v>
      </c>
    </row>
    <row r="64" spans="1:71">
      <c r="A64" s="23">
        <f t="shared" si="93"/>
        <v>1</v>
      </c>
      <c r="B64" s="36">
        <v>57</v>
      </c>
      <c r="C64" s="63">
        <f t="shared" si="94"/>
        <v>59676.4</v>
      </c>
      <c r="D64" s="63">
        <f t="shared" si="95"/>
        <v>62478.8</v>
      </c>
      <c r="E64" s="63">
        <f t="shared" si="113"/>
        <v>68769.2</v>
      </c>
      <c r="F64" s="63">
        <f t="shared" si="114"/>
        <v>68131.600000000006</v>
      </c>
      <c r="G64" s="63">
        <f t="shared" si="115"/>
        <v>67185.8</v>
      </c>
      <c r="H64" s="63">
        <f t="shared" si="116"/>
        <v>66901.2</v>
      </c>
      <c r="I64" s="37">
        <f t="shared" si="109"/>
        <v>7224.7999999999956</v>
      </c>
      <c r="J64" s="63">
        <f t="shared" si="110"/>
        <v>4.2</v>
      </c>
      <c r="K64" s="63">
        <f t="shared" si="111"/>
        <v>2680.8</v>
      </c>
      <c r="L64" s="63">
        <f t="shared" si="112"/>
        <v>4482.8</v>
      </c>
      <c r="M64" s="38">
        <f t="shared" si="100"/>
        <v>0.1006805508428458</v>
      </c>
      <c r="N64" s="38">
        <f t="shared" si="106"/>
        <v>9.0475489285965841E-2</v>
      </c>
      <c r="O64" s="38">
        <f t="shared" si="107"/>
        <v>7.5337554498485879E-2</v>
      </c>
      <c r="P64" s="38">
        <f t="shared" si="108"/>
        <v>7.0782409393266105E-2</v>
      </c>
      <c r="Q64" s="24">
        <v>57.1</v>
      </c>
      <c r="R64" s="23">
        <v>64524</v>
      </c>
      <c r="S64" s="23">
        <v>67002</v>
      </c>
      <c r="T64" s="23">
        <v>74031</v>
      </c>
      <c r="U64" s="30">
        <v>73944</v>
      </c>
      <c r="V64" s="30">
        <v>72717</v>
      </c>
      <c r="W64" s="30">
        <v>72717</v>
      </c>
      <c r="X64" s="23">
        <f t="shared" si="101"/>
        <v>5715</v>
      </c>
      <c r="Y64" s="30">
        <v>8</v>
      </c>
      <c r="Z64" s="23">
        <v>2712</v>
      </c>
      <c r="AA64" s="23">
        <v>4377</v>
      </c>
      <c r="AB64" s="24">
        <v>57.2</v>
      </c>
      <c r="AC64" s="23">
        <v>59012</v>
      </c>
      <c r="AD64" s="23">
        <v>60827</v>
      </c>
      <c r="AE64" s="23">
        <v>71898</v>
      </c>
      <c r="AF64" s="23">
        <v>71898</v>
      </c>
      <c r="AG64" s="23">
        <v>68741</v>
      </c>
      <c r="AH64" s="23">
        <v>68741</v>
      </c>
      <c r="AI64" s="23">
        <f t="shared" si="102"/>
        <v>7914</v>
      </c>
      <c r="AJ64" s="30">
        <v>1</v>
      </c>
      <c r="AK64" s="23">
        <v>2695</v>
      </c>
      <c r="AL64" s="23">
        <v>4895</v>
      </c>
      <c r="AM64" s="24">
        <v>57.3</v>
      </c>
      <c r="AN64" s="23">
        <v>46794</v>
      </c>
      <c r="AO64" s="23">
        <v>51809</v>
      </c>
      <c r="AP64" s="23">
        <v>51228</v>
      </c>
      <c r="AQ64" s="23">
        <v>50316</v>
      </c>
      <c r="AR64" s="23">
        <v>50316</v>
      </c>
      <c r="AS64" s="23">
        <v>50316</v>
      </c>
      <c r="AT64" s="23">
        <f t="shared" si="103"/>
        <v>-1493</v>
      </c>
      <c r="AU64" s="30">
        <v>8</v>
      </c>
      <c r="AV64" s="23">
        <v>2645</v>
      </c>
      <c r="AW64" s="23">
        <v>4319</v>
      </c>
      <c r="AX64" s="24">
        <v>57.4</v>
      </c>
      <c r="AY64" s="23">
        <v>62837</v>
      </c>
      <c r="AZ64" s="23">
        <v>65294</v>
      </c>
      <c r="BA64" s="23">
        <v>70277</v>
      </c>
      <c r="BB64" s="30">
        <v>69034</v>
      </c>
      <c r="BC64" s="30">
        <v>69034</v>
      </c>
      <c r="BD64" s="30">
        <v>69034</v>
      </c>
      <c r="BE64" s="23">
        <f t="shared" si="104"/>
        <v>3740</v>
      </c>
      <c r="BF64" s="30">
        <v>1</v>
      </c>
      <c r="BG64" s="23">
        <v>2820</v>
      </c>
      <c r="BH64" s="23">
        <v>4340</v>
      </c>
      <c r="BI64" s="24">
        <v>57.5</v>
      </c>
      <c r="BJ64" s="23">
        <v>65215</v>
      </c>
      <c r="BK64" s="23">
        <v>67462</v>
      </c>
      <c r="BL64" s="23">
        <v>76412</v>
      </c>
      <c r="BM64" s="30">
        <v>75466</v>
      </c>
      <c r="BN64" s="30">
        <v>75121</v>
      </c>
      <c r="BO64" s="30">
        <v>73698</v>
      </c>
      <c r="BP64" s="23">
        <f t="shared" si="105"/>
        <v>6236</v>
      </c>
      <c r="BQ64" s="30">
        <v>3</v>
      </c>
      <c r="BR64" s="23">
        <v>2532</v>
      </c>
      <c r="BS64" s="23">
        <v>4483</v>
      </c>
    </row>
    <row r="65" spans="1:71">
      <c r="A65" s="23">
        <f t="shared" si="93"/>
        <v>1</v>
      </c>
      <c r="B65" s="36">
        <v>58</v>
      </c>
      <c r="C65" s="63">
        <f t="shared" si="94"/>
        <v>87543.4</v>
      </c>
      <c r="D65" s="63">
        <f t="shared" si="95"/>
        <v>90406.399999999994</v>
      </c>
      <c r="E65" s="63">
        <f t="shared" si="113"/>
        <v>92099</v>
      </c>
      <c r="F65" s="63">
        <f t="shared" si="114"/>
        <v>91571.8</v>
      </c>
      <c r="G65" s="63">
        <f t="shared" si="115"/>
        <v>91409.600000000006</v>
      </c>
      <c r="H65" s="63">
        <f t="shared" si="116"/>
        <v>91409.600000000006</v>
      </c>
      <c r="I65" s="37">
        <f t="shared" si="109"/>
        <v>3866.2000000000116</v>
      </c>
      <c r="J65" s="63">
        <f t="shared" si="110"/>
        <v>2</v>
      </c>
      <c r="K65" s="63">
        <f t="shared" si="111"/>
        <v>3123.4</v>
      </c>
      <c r="L65" s="63">
        <f t="shared" si="112"/>
        <v>5167</v>
      </c>
      <c r="M65" s="38">
        <f t="shared" si="100"/>
        <v>1.8722125867195308E-2</v>
      </c>
      <c r="N65" s="38">
        <f t="shared" si="106"/>
        <v>1.2890680305819155E-2</v>
      </c>
      <c r="O65" s="38">
        <f t="shared" si="107"/>
        <v>1.1096559535608229E-2</v>
      </c>
      <c r="P65" s="38">
        <f t="shared" si="108"/>
        <v>1.1096559535608229E-2</v>
      </c>
      <c r="Q65" s="24">
        <v>58.1</v>
      </c>
      <c r="R65" s="23">
        <v>97225</v>
      </c>
      <c r="S65" s="23">
        <v>99766</v>
      </c>
      <c r="T65" s="23">
        <v>101306</v>
      </c>
      <c r="U65" s="30">
        <v>101306</v>
      </c>
      <c r="V65" s="30">
        <v>101306</v>
      </c>
      <c r="W65" s="30">
        <v>101306</v>
      </c>
      <c r="X65" s="23">
        <f t="shared" si="101"/>
        <v>1540</v>
      </c>
      <c r="Y65" s="30">
        <v>1</v>
      </c>
      <c r="Z65" s="23">
        <v>3002</v>
      </c>
      <c r="AA65" s="23">
        <v>5034</v>
      </c>
      <c r="AB65" s="24">
        <v>58.2</v>
      </c>
      <c r="AC65" s="23">
        <v>87355</v>
      </c>
      <c r="AD65" s="23">
        <v>89617</v>
      </c>
      <c r="AE65" s="23">
        <v>92794</v>
      </c>
      <c r="AF65" s="23">
        <v>91763</v>
      </c>
      <c r="AG65" s="23">
        <v>91763</v>
      </c>
      <c r="AH65" s="23">
        <v>91763</v>
      </c>
      <c r="AI65" s="23">
        <f t="shared" si="102"/>
        <v>2146</v>
      </c>
      <c r="AJ65" s="30">
        <v>4</v>
      </c>
      <c r="AK65" s="23">
        <v>3542</v>
      </c>
      <c r="AL65" s="23">
        <v>5880</v>
      </c>
      <c r="AM65" s="24">
        <v>58.3</v>
      </c>
      <c r="AN65" s="23">
        <v>74179</v>
      </c>
      <c r="AO65" s="23">
        <v>78566</v>
      </c>
      <c r="AP65" s="23">
        <v>76462</v>
      </c>
      <c r="AQ65" s="23">
        <v>76462</v>
      </c>
      <c r="AR65" s="23">
        <v>76462</v>
      </c>
      <c r="AS65" s="23">
        <v>76462</v>
      </c>
      <c r="AT65" s="23">
        <f t="shared" si="103"/>
        <v>-2104</v>
      </c>
      <c r="AU65" s="30">
        <v>1</v>
      </c>
      <c r="AV65" s="23">
        <v>3155</v>
      </c>
      <c r="AW65" s="23">
        <v>5159</v>
      </c>
      <c r="AX65" s="24">
        <v>58.4</v>
      </c>
      <c r="AY65" s="23">
        <v>91371</v>
      </c>
      <c r="AZ65" s="23">
        <v>94524</v>
      </c>
      <c r="BA65" s="23">
        <v>97502</v>
      </c>
      <c r="BB65" s="30">
        <v>96035</v>
      </c>
      <c r="BC65" s="30">
        <v>95224</v>
      </c>
      <c r="BD65" s="30">
        <v>95224</v>
      </c>
      <c r="BE65" s="23">
        <f t="shared" si="104"/>
        <v>700</v>
      </c>
      <c r="BF65" s="30">
        <v>3</v>
      </c>
      <c r="BG65" s="23">
        <v>2895</v>
      </c>
      <c r="BH65" s="23">
        <v>4925</v>
      </c>
      <c r="BI65" s="24">
        <v>58.5</v>
      </c>
      <c r="BJ65" s="23">
        <v>87587</v>
      </c>
      <c r="BK65" s="23">
        <v>89559</v>
      </c>
      <c r="BL65" s="23">
        <v>92431</v>
      </c>
      <c r="BM65" s="30">
        <v>92293</v>
      </c>
      <c r="BN65" s="30">
        <v>92293</v>
      </c>
      <c r="BO65" s="30">
        <v>92293</v>
      </c>
      <c r="BP65" s="23">
        <f t="shared" si="105"/>
        <v>2734</v>
      </c>
      <c r="BQ65" s="30">
        <v>1</v>
      </c>
      <c r="BR65" s="23">
        <v>3023</v>
      </c>
      <c r="BS65" s="23">
        <v>4837</v>
      </c>
    </row>
    <row r="66" spans="1:71">
      <c r="A66" s="23">
        <f t="shared" si="93"/>
        <v>2</v>
      </c>
      <c r="B66" s="36">
        <v>59</v>
      </c>
      <c r="C66" s="63">
        <f t="shared" si="94"/>
        <v>89358.8</v>
      </c>
      <c r="D66" s="63">
        <f t="shared" si="95"/>
        <v>93195.6</v>
      </c>
      <c r="E66" s="63">
        <f t="shared" si="113"/>
        <v>95329</v>
      </c>
      <c r="F66" s="63">
        <f t="shared" si="114"/>
        <v>95248.4</v>
      </c>
      <c r="G66" s="63">
        <f t="shared" si="115"/>
        <v>93962.2</v>
      </c>
      <c r="H66" s="63">
        <f t="shared" si="116"/>
        <v>93962.2</v>
      </c>
      <c r="I66" s="37">
        <f t="shared" si="109"/>
        <v>4603.3999999999942</v>
      </c>
      <c r="J66" s="63">
        <f t="shared" si="110"/>
        <v>3</v>
      </c>
      <c r="K66" s="63">
        <f t="shared" si="111"/>
        <v>2993.8</v>
      </c>
      <c r="L66" s="63">
        <f t="shared" si="112"/>
        <v>4820.2</v>
      </c>
      <c r="M66" s="38">
        <f t="shared" si="100"/>
        <v>2.2891638661052604E-2</v>
      </c>
      <c r="N66" s="38">
        <f t="shared" si="106"/>
        <v>2.2026790964380167E-2</v>
      </c>
      <c r="O66" s="38">
        <f t="shared" si="107"/>
        <v>8.2257102266629668E-3</v>
      </c>
      <c r="P66" s="38">
        <f t="shared" si="108"/>
        <v>8.2257102266629668E-3</v>
      </c>
      <c r="Q66" s="24">
        <v>59.1</v>
      </c>
      <c r="R66" s="23">
        <v>99435</v>
      </c>
      <c r="S66" s="23">
        <v>102182</v>
      </c>
      <c r="T66" s="23">
        <v>105050</v>
      </c>
      <c r="U66" s="30">
        <v>105050</v>
      </c>
      <c r="V66" s="30">
        <v>101870</v>
      </c>
      <c r="W66" s="30">
        <v>101870</v>
      </c>
      <c r="X66" s="23">
        <f t="shared" si="101"/>
        <v>-312</v>
      </c>
      <c r="Y66" s="30">
        <v>6</v>
      </c>
      <c r="Z66" s="23">
        <v>3011</v>
      </c>
      <c r="AA66" s="23">
        <v>4656</v>
      </c>
      <c r="AB66" s="24">
        <v>59.2</v>
      </c>
      <c r="AC66" s="23">
        <v>89045</v>
      </c>
      <c r="AD66" s="23">
        <v>90435</v>
      </c>
      <c r="AE66" s="23">
        <v>95337</v>
      </c>
      <c r="AF66" s="23">
        <v>95221</v>
      </c>
      <c r="AG66" s="23">
        <v>93248</v>
      </c>
      <c r="AH66" s="23">
        <v>93248</v>
      </c>
      <c r="AI66" s="23">
        <f t="shared" si="102"/>
        <v>2813</v>
      </c>
      <c r="AJ66" s="30">
        <v>1</v>
      </c>
      <c r="AK66" s="23">
        <v>3008</v>
      </c>
      <c r="AL66" s="23">
        <v>5109</v>
      </c>
      <c r="AM66" s="24">
        <v>59.3</v>
      </c>
      <c r="AN66" s="23">
        <v>74613</v>
      </c>
      <c r="AO66" s="23">
        <v>79389</v>
      </c>
      <c r="AP66" s="23">
        <v>77229</v>
      </c>
      <c r="AQ66" s="23">
        <v>76970</v>
      </c>
      <c r="AR66" s="23">
        <v>75742</v>
      </c>
      <c r="AS66" s="23">
        <v>75742</v>
      </c>
      <c r="AT66" s="23">
        <f t="shared" si="103"/>
        <v>-3647</v>
      </c>
      <c r="AU66" s="30">
        <v>1</v>
      </c>
      <c r="AV66" s="23">
        <v>3178</v>
      </c>
      <c r="AW66" s="23">
        <v>5094</v>
      </c>
      <c r="AX66" s="24">
        <v>59.4</v>
      </c>
      <c r="AY66" s="23">
        <v>93740</v>
      </c>
      <c r="AZ66" s="23">
        <v>96628</v>
      </c>
      <c r="BA66" s="23">
        <v>98993</v>
      </c>
      <c r="BB66" s="30">
        <v>98993</v>
      </c>
      <c r="BC66" s="30">
        <v>98993</v>
      </c>
      <c r="BD66" s="30">
        <v>98993</v>
      </c>
      <c r="BE66" s="23">
        <f t="shared" si="104"/>
        <v>2365</v>
      </c>
      <c r="BF66" s="30">
        <v>3</v>
      </c>
      <c r="BG66" s="23">
        <v>3088</v>
      </c>
      <c r="BH66" s="23">
        <v>4978</v>
      </c>
      <c r="BI66" s="24">
        <v>59.5</v>
      </c>
      <c r="BJ66" s="23">
        <v>89961</v>
      </c>
      <c r="BK66" s="23">
        <v>97344</v>
      </c>
      <c r="BL66" s="23">
        <v>100036</v>
      </c>
      <c r="BM66" s="30">
        <v>100008</v>
      </c>
      <c r="BN66" s="30">
        <v>99958</v>
      </c>
      <c r="BO66" s="30">
        <v>99958</v>
      </c>
      <c r="BP66" s="23">
        <f t="shared" si="105"/>
        <v>2614</v>
      </c>
      <c r="BQ66" s="30">
        <v>4</v>
      </c>
      <c r="BR66" s="23">
        <v>2684</v>
      </c>
      <c r="BS66" s="23">
        <v>4264</v>
      </c>
    </row>
    <row r="67" spans="1:71">
      <c r="A67" s="23">
        <f t="shared" si="93"/>
        <v>1</v>
      </c>
      <c r="B67" s="36">
        <v>60</v>
      </c>
      <c r="C67" s="63">
        <f t="shared" si="94"/>
        <v>95645.6</v>
      </c>
      <c r="D67" s="63">
        <f t="shared" si="95"/>
        <v>99464.4</v>
      </c>
      <c r="E67" s="63">
        <f t="shared" si="113"/>
        <v>104531</v>
      </c>
      <c r="F67" s="63">
        <f t="shared" si="114"/>
        <v>104096</v>
      </c>
      <c r="G67" s="63">
        <f t="shared" si="115"/>
        <v>104096</v>
      </c>
      <c r="H67" s="63">
        <f t="shared" si="116"/>
        <v>104089.4</v>
      </c>
      <c r="I67" s="37">
        <f t="shared" si="109"/>
        <v>8443.7999999999884</v>
      </c>
      <c r="J67" s="63">
        <f t="shared" si="110"/>
        <v>0.8</v>
      </c>
      <c r="K67" s="63">
        <f t="shared" si="111"/>
        <v>2623</v>
      </c>
      <c r="L67" s="63">
        <f t="shared" si="112"/>
        <v>4197</v>
      </c>
      <c r="M67" s="38">
        <f t="shared" si="100"/>
        <v>5.0938828364721508E-2</v>
      </c>
      <c r="N67" s="38">
        <f t="shared" si="106"/>
        <v>4.6565404305460106E-2</v>
      </c>
      <c r="O67" s="38">
        <f t="shared" si="107"/>
        <v>4.6565404305460106E-2</v>
      </c>
      <c r="P67" s="38">
        <f t="shared" si="108"/>
        <v>4.649904890594022E-2</v>
      </c>
      <c r="Q67" s="24">
        <v>60.1</v>
      </c>
      <c r="R67" s="23">
        <v>106294</v>
      </c>
      <c r="S67" s="23">
        <v>109637</v>
      </c>
      <c r="T67" s="23">
        <v>114222</v>
      </c>
      <c r="U67" s="30">
        <v>114222</v>
      </c>
      <c r="V67" s="30">
        <v>114222</v>
      </c>
      <c r="W67" s="30">
        <v>114222</v>
      </c>
      <c r="X67" s="23">
        <f t="shared" si="101"/>
        <v>4585</v>
      </c>
      <c r="Y67" s="30">
        <v>0</v>
      </c>
      <c r="Z67" s="23">
        <v>2522</v>
      </c>
      <c r="AA67" s="23">
        <v>3943</v>
      </c>
      <c r="AB67" s="24">
        <v>60.2</v>
      </c>
      <c r="AC67" s="23">
        <v>93702</v>
      </c>
      <c r="AD67" s="23">
        <v>96307</v>
      </c>
      <c r="AE67" s="23">
        <v>105121</v>
      </c>
      <c r="AF67" s="23">
        <v>105121</v>
      </c>
      <c r="AG67" s="23">
        <v>105121</v>
      </c>
      <c r="AH67" s="23">
        <v>105121</v>
      </c>
      <c r="AI67" s="23">
        <f t="shared" si="102"/>
        <v>8814</v>
      </c>
      <c r="AJ67" s="30">
        <v>1</v>
      </c>
      <c r="AK67" s="23">
        <v>2704</v>
      </c>
      <c r="AL67" s="23">
        <v>4130</v>
      </c>
      <c r="AM67" s="24">
        <v>60.3</v>
      </c>
      <c r="AN67" s="23">
        <v>77159</v>
      </c>
      <c r="AO67" s="23">
        <v>83979</v>
      </c>
      <c r="AP67" s="23">
        <v>81476</v>
      </c>
      <c r="AQ67" s="23">
        <v>81041</v>
      </c>
      <c r="AR67" s="23">
        <v>81041</v>
      </c>
      <c r="AS67" s="23">
        <v>81041</v>
      </c>
      <c r="AT67" s="23">
        <f t="shared" si="103"/>
        <v>-2938</v>
      </c>
      <c r="AU67" s="30">
        <v>1</v>
      </c>
      <c r="AV67" s="23">
        <v>2696</v>
      </c>
      <c r="AW67" s="23">
        <v>4260</v>
      </c>
      <c r="AX67" s="24">
        <v>60.4</v>
      </c>
      <c r="AY67" s="23">
        <v>100627</v>
      </c>
      <c r="AZ67" s="23">
        <v>104547</v>
      </c>
      <c r="BA67" s="23">
        <v>108063</v>
      </c>
      <c r="BB67" s="30">
        <v>107993</v>
      </c>
      <c r="BC67" s="30">
        <v>107993</v>
      </c>
      <c r="BD67" s="30">
        <v>107993</v>
      </c>
      <c r="BE67" s="23">
        <f t="shared" si="104"/>
        <v>3446</v>
      </c>
      <c r="BF67" s="30">
        <v>1</v>
      </c>
      <c r="BG67" s="23">
        <v>2578</v>
      </c>
      <c r="BH67" s="23">
        <v>4361</v>
      </c>
      <c r="BI67" s="24">
        <v>60.5</v>
      </c>
      <c r="BJ67" s="23">
        <v>100446</v>
      </c>
      <c r="BK67" s="23">
        <v>102852</v>
      </c>
      <c r="BL67" s="23">
        <v>113773</v>
      </c>
      <c r="BM67" s="30">
        <v>112103</v>
      </c>
      <c r="BN67" s="30">
        <v>112103</v>
      </c>
      <c r="BO67" s="30">
        <v>112070</v>
      </c>
      <c r="BP67" s="23">
        <f t="shared" si="105"/>
        <v>9218</v>
      </c>
      <c r="BQ67" s="30">
        <v>1</v>
      </c>
      <c r="BR67" s="23">
        <v>2615</v>
      </c>
      <c r="BS67" s="23">
        <v>4291</v>
      </c>
    </row>
    <row r="68" spans="1:71">
      <c r="A68" s="23">
        <f t="shared" si="93"/>
        <v>1</v>
      </c>
      <c r="B68" s="36">
        <v>61</v>
      </c>
      <c r="C68" s="63">
        <f t="shared" si="94"/>
        <v>89708.800000000003</v>
      </c>
      <c r="D68" s="63">
        <f t="shared" si="95"/>
        <v>91043</v>
      </c>
      <c r="E68" s="63">
        <f t="shared" si="113"/>
        <v>106203.4</v>
      </c>
      <c r="F68" s="63">
        <f t="shared" si="114"/>
        <v>101916.8</v>
      </c>
      <c r="G68" s="63">
        <f t="shared" si="115"/>
        <v>100350</v>
      </c>
      <c r="H68" s="63">
        <f t="shared" si="116"/>
        <v>100350</v>
      </c>
      <c r="I68" s="37">
        <f t="shared" si="109"/>
        <v>10641.199999999997</v>
      </c>
      <c r="J68" s="63">
        <f t="shared" si="110"/>
        <v>3</v>
      </c>
      <c r="K68" s="63">
        <f t="shared" si="111"/>
        <v>3004</v>
      </c>
      <c r="L68" s="63">
        <f t="shared" si="112"/>
        <v>4981.2</v>
      </c>
      <c r="M68" s="38">
        <f t="shared" si="100"/>
        <v>0.1665191173401579</v>
      </c>
      <c r="N68" s="38">
        <f t="shared" si="106"/>
        <v>0.11943587096207289</v>
      </c>
      <c r="O68" s="38">
        <f t="shared" si="107"/>
        <v>0.10222642048262909</v>
      </c>
      <c r="P68" s="38">
        <f t="shared" si="108"/>
        <v>0.10222642048262909</v>
      </c>
      <c r="Q68" s="24">
        <v>61.1</v>
      </c>
      <c r="R68" s="23">
        <v>95311</v>
      </c>
      <c r="S68" s="23">
        <v>95718</v>
      </c>
      <c r="T68" s="23">
        <v>116001</v>
      </c>
      <c r="U68" s="30">
        <v>107286</v>
      </c>
      <c r="V68" s="30">
        <v>107286</v>
      </c>
      <c r="W68" s="30">
        <v>107286</v>
      </c>
      <c r="X68" s="23">
        <f t="shared" si="101"/>
        <v>11568</v>
      </c>
      <c r="Y68" s="30">
        <v>1</v>
      </c>
      <c r="Z68" s="23">
        <v>3096</v>
      </c>
      <c r="AA68" s="23">
        <v>5467</v>
      </c>
      <c r="AB68" s="24">
        <v>61.2</v>
      </c>
      <c r="AC68" s="23">
        <v>93545</v>
      </c>
      <c r="AD68" s="23">
        <v>93547</v>
      </c>
      <c r="AE68" s="23">
        <v>103055</v>
      </c>
      <c r="AF68" s="23">
        <v>101260</v>
      </c>
      <c r="AG68" s="23">
        <v>99763</v>
      </c>
      <c r="AH68" s="23">
        <v>99763</v>
      </c>
      <c r="AI68" s="23">
        <f t="shared" si="102"/>
        <v>6216</v>
      </c>
      <c r="AJ68" s="30">
        <v>10</v>
      </c>
      <c r="AK68" s="23">
        <v>2895</v>
      </c>
      <c r="AL68" s="23">
        <v>4801</v>
      </c>
      <c r="AM68" s="24">
        <v>61.3</v>
      </c>
      <c r="AN68" s="23">
        <v>75239</v>
      </c>
      <c r="AO68" s="23">
        <v>81383</v>
      </c>
      <c r="AP68" s="23">
        <v>87556</v>
      </c>
      <c r="AQ68" s="23">
        <v>86454</v>
      </c>
      <c r="AR68" s="23">
        <v>80913</v>
      </c>
      <c r="AS68" s="23">
        <v>80913</v>
      </c>
      <c r="AT68" s="23">
        <f t="shared" si="103"/>
        <v>-470</v>
      </c>
      <c r="AU68" s="30">
        <v>2</v>
      </c>
      <c r="AV68" s="23">
        <v>3033</v>
      </c>
      <c r="AW68" s="23">
        <v>5100</v>
      </c>
      <c r="AX68" s="24">
        <v>61.4</v>
      </c>
      <c r="AY68" s="23">
        <v>93595</v>
      </c>
      <c r="AZ68" s="23">
        <v>93595</v>
      </c>
      <c r="BA68" s="23">
        <v>100639</v>
      </c>
      <c r="BB68" s="30">
        <v>100639</v>
      </c>
      <c r="BC68" s="30">
        <v>100639</v>
      </c>
      <c r="BD68" s="30">
        <v>100639</v>
      </c>
      <c r="BE68" s="23">
        <f t="shared" si="104"/>
        <v>7044</v>
      </c>
      <c r="BF68" s="30">
        <v>1</v>
      </c>
      <c r="BG68" s="23">
        <v>2765</v>
      </c>
      <c r="BH68" s="23">
        <v>4486</v>
      </c>
      <c r="BI68" s="24">
        <v>61.5</v>
      </c>
      <c r="BJ68" s="23">
        <v>90854</v>
      </c>
      <c r="BK68" s="23">
        <v>90972</v>
      </c>
      <c r="BL68" s="23">
        <v>123766</v>
      </c>
      <c r="BM68" s="30">
        <v>113945</v>
      </c>
      <c r="BN68" s="30">
        <v>113149</v>
      </c>
      <c r="BO68" s="30">
        <v>113149</v>
      </c>
      <c r="BP68" s="23">
        <f t="shared" si="105"/>
        <v>22177</v>
      </c>
      <c r="BQ68" s="30">
        <v>1</v>
      </c>
      <c r="BR68" s="23">
        <v>3231</v>
      </c>
      <c r="BS68" s="23">
        <v>5052</v>
      </c>
    </row>
    <row r="69" spans="1:71">
      <c r="A69" s="23">
        <f t="shared" si="93"/>
        <v>0</v>
      </c>
      <c r="B69" s="36">
        <v>62</v>
      </c>
      <c r="C69" s="63">
        <f t="shared" si="94"/>
        <v>93205.6</v>
      </c>
      <c r="D69" s="63">
        <f t="shared" si="95"/>
        <v>97161.8</v>
      </c>
      <c r="E69" s="63">
        <f t="shared" si="113"/>
        <v>114882.4</v>
      </c>
      <c r="F69" s="63">
        <f t="shared" si="114"/>
        <v>110954.4</v>
      </c>
      <c r="G69" s="63">
        <f t="shared" si="115"/>
        <v>107528</v>
      </c>
      <c r="H69" s="63">
        <f t="shared" si="116"/>
        <v>104325.8</v>
      </c>
      <c r="I69" s="37">
        <f t="shared" si="109"/>
        <v>11120.199999999997</v>
      </c>
      <c r="J69" s="63">
        <f t="shared" si="110"/>
        <v>4.8</v>
      </c>
      <c r="K69" s="63">
        <f t="shared" si="111"/>
        <v>2812.2</v>
      </c>
      <c r="L69" s="63">
        <f t="shared" si="112"/>
        <v>5023.2</v>
      </c>
      <c r="M69" s="38">
        <f t="shared" si="100"/>
        <v>0.18238237661303094</v>
      </c>
      <c r="N69" s="38">
        <f t="shared" si="106"/>
        <v>0.14195496584048453</v>
      </c>
      <c r="O69" s="38">
        <f t="shared" si="107"/>
        <v>0.10669007778777252</v>
      </c>
      <c r="P69" s="38">
        <f t="shared" si="108"/>
        <v>7.373268095074402E-2</v>
      </c>
      <c r="Q69" s="24">
        <v>62.1</v>
      </c>
      <c r="R69" s="23">
        <v>99540</v>
      </c>
      <c r="S69" s="23">
        <v>101896</v>
      </c>
      <c r="T69" s="23">
        <v>123126</v>
      </c>
      <c r="U69" s="30">
        <v>121400</v>
      </c>
      <c r="V69" s="30">
        <v>108636</v>
      </c>
      <c r="W69" s="30">
        <v>108636</v>
      </c>
      <c r="X69" s="23">
        <f t="shared" si="101"/>
        <v>6740</v>
      </c>
      <c r="Y69" s="30">
        <v>4</v>
      </c>
      <c r="Z69" s="23">
        <v>2751</v>
      </c>
      <c r="AA69" s="23">
        <v>4891</v>
      </c>
      <c r="AB69" s="24">
        <v>62.2</v>
      </c>
      <c r="AC69" s="23">
        <v>95210</v>
      </c>
      <c r="AD69" s="23">
        <v>95277</v>
      </c>
      <c r="AE69" s="23">
        <v>119562</v>
      </c>
      <c r="AF69" s="23">
        <v>111838</v>
      </c>
      <c r="AG69" s="23">
        <v>111838</v>
      </c>
      <c r="AH69" s="23">
        <v>99819</v>
      </c>
      <c r="AI69" s="23">
        <f t="shared" si="102"/>
        <v>4542</v>
      </c>
      <c r="AJ69" s="30">
        <v>7</v>
      </c>
      <c r="AK69" s="23">
        <v>2705</v>
      </c>
      <c r="AL69" s="23">
        <v>4705</v>
      </c>
      <c r="AM69" s="24">
        <v>62.3</v>
      </c>
      <c r="AN69" s="23">
        <v>76634</v>
      </c>
      <c r="AO69" s="23">
        <v>81457</v>
      </c>
      <c r="AP69" s="23">
        <v>88586</v>
      </c>
      <c r="AQ69" s="23">
        <v>88586</v>
      </c>
      <c r="AR69" s="23">
        <v>88005</v>
      </c>
      <c r="AS69" s="23">
        <v>88005</v>
      </c>
      <c r="AT69" s="23">
        <f t="shared" si="103"/>
        <v>6548</v>
      </c>
      <c r="AU69" s="30">
        <v>10</v>
      </c>
      <c r="AV69" s="23">
        <v>2750</v>
      </c>
      <c r="AW69" s="23">
        <v>5106</v>
      </c>
      <c r="AX69" s="24">
        <v>62.4</v>
      </c>
      <c r="AY69" s="23">
        <v>98326</v>
      </c>
      <c r="AZ69" s="23">
        <v>101281</v>
      </c>
      <c r="BA69" s="23">
        <v>116194</v>
      </c>
      <c r="BB69" s="30">
        <v>116194</v>
      </c>
      <c r="BC69" s="30">
        <v>116194</v>
      </c>
      <c r="BD69" s="30">
        <v>112202</v>
      </c>
      <c r="BE69" s="23">
        <f t="shared" si="104"/>
        <v>10921</v>
      </c>
      <c r="BF69" s="30">
        <v>2</v>
      </c>
      <c r="BG69" s="23">
        <v>3075</v>
      </c>
      <c r="BH69" s="23">
        <v>5776</v>
      </c>
      <c r="BI69" s="24">
        <v>62.5</v>
      </c>
      <c r="BJ69" s="23">
        <v>96318</v>
      </c>
      <c r="BK69" s="23">
        <v>105898</v>
      </c>
      <c r="BL69" s="23">
        <v>126944</v>
      </c>
      <c r="BM69" s="30">
        <v>116754</v>
      </c>
      <c r="BN69" s="30">
        <v>112967</v>
      </c>
      <c r="BO69" s="30">
        <v>112967</v>
      </c>
      <c r="BP69" s="23">
        <f t="shared" si="105"/>
        <v>7069</v>
      </c>
      <c r="BQ69" s="30">
        <v>1</v>
      </c>
      <c r="BR69" s="23">
        <v>2780</v>
      </c>
      <c r="BS69" s="23">
        <v>4638</v>
      </c>
    </row>
    <row r="70" spans="1:71">
      <c r="A70" s="23">
        <f t="shared" si="93"/>
        <v>0</v>
      </c>
      <c r="B70" s="36">
        <v>63</v>
      </c>
      <c r="C70" s="63">
        <f t="shared" si="94"/>
        <v>102412.4</v>
      </c>
      <c r="D70" s="63">
        <f t="shared" si="95"/>
        <v>108343.6</v>
      </c>
      <c r="E70" s="63">
        <f t="shared" si="113"/>
        <v>126151.6</v>
      </c>
      <c r="F70" s="63">
        <f t="shared" si="114"/>
        <v>124304.6</v>
      </c>
      <c r="G70" s="63">
        <f t="shared" si="115"/>
        <v>121159.4</v>
      </c>
      <c r="H70" s="63">
        <f t="shared" si="116"/>
        <v>117566.39999999999</v>
      </c>
      <c r="I70" s="37">
        <f t="shared" si="109"/>
        <v>15154</v>
      </c>
      <c r="J70" s="63">
        <f t="shared" si="110"/>
        <v>4</v>
      </c>
      <c r="K70" s="63">
        <f t="shared" si="111"/>
        <v>2783.4</v>
      </c>
      <c r="L70" s="63">
        <f t="shared" si="112"/>
        <v>4277.3999999999996</v>
      </c>
      <c r="M70" s="38">
        <f t="shared" si="100"/>
        <v>0.16436596162579054</v>
      </c>
      <c r="N70" s="38">
        <f t="shared" si="106"/>
        <v>0.1473183464459368</v>
      </c>
      <c r="O70" s="38">
        <f t="shared" si="107"/>
        <v>0.11828848219922532</v>
      </c>
      <c r="P70" s="38">
        <f t="shared" si="108"/>
        <v>8.5125471186115173E-2</v>
      </c>
      <c r="Q70" s="24">
        <v>63.1</v>
      </c>
      <c r="R70" s="23">
        <v>108800</v>
      </c>
      <c r="S70" s="23">
        <v>116145</v>
      </c>
      <c r="T70" s="23">
        <v>128725</v>
      </c>
      <c r="U70" s="30">
        <v>128725</v>
      </c>
      <c r="V70" s="30">
        <v>128631</v>
      </c>
      <c r="W70" s="30">
        <v>128631</v>
      </c>
      <c r="X70" s="23">
        <f t="shared" si="101"/>
        <v>12486</v>
      </c>
      <c r="Y70" s="30">
        <v>2</v>
      </c>
      <c r="Z70" s="23">
        <v>3116</v>
      </c>
      <c r="AA70" s="23">
        <v>4719</v>
      </c>
      <c r="AB70" s="24">
        <v>63.2</v>
      </c>
      <c r="AC70" s="23">
        <v>101114</v>
      </c>
      <c r="AD70" s="23">
        <v>105870</v>
      </c>
      <c r="AE70" s="23">
        <v>126114</v>
      </c>
      <c r="AF70" s="23">
        <v>125837</v>
      </c>
      <c r="AG70" s="23">
        <v>110800</v>
      </c>
      <c r="AH70" s="23">
        <v>110800</v>
      </c>
      <c r="AI70" s="23">
        <f t="shared" si="102"/>
        <v>4930</v>
      </c>
      <c r="AJ70" s="30">
        <v>2</v>
      </c>
      <c r="AK70" s="23">
        <v>2766</v>
      </c>
      <c r="AL70" s="23">
        <v>4289</v>
      </c>
      <c r="AM70" s="24">
        <v>63.3</v>
      </c>
      <c r="AN70" s="23">
        <v>80651</v>
      </c>
      <c r="AO70" s="23">
        <v>88886</v>
      </c>
      <c r="AP70" s="23">
        <v>94231</v>
      </c>
      <c r="AQ70" s="23">
        <v>90986</v>
      </c>
      <c r="AR70" s="23">
        <v>90986</v>
      </c>
      <c r="AS70" s="23">
        <v>89535</v>
      </c>
      <c r="AT70" s="23">
        <f t="shared" si="103"/>
        <v>649</v>
      </c>
      <c r="AU70" s="30">
        <v>2</v>
      </c>
      <c r="AV70" s="23">
        <v>2880</v>
      </c>
      <c r="AW70" s="23">
        <v>4245</v>
      </c>
      <c r="AX70" s="24">
        <v>63.4</v>
      </c>
      <c r="AY70" s="23">
        <v>108028</v>
      </c>
      <c r="AZ70" s="23">
        <v>112930</v>
      </c>
      <c r="BA70" s="23">
        <v>131728</v>
      </c>
      <c r="BB70" s="30">
        <v>126540</v>
      </c>
      <c r="BC70" s="30">
        <v>126476</v>
      </c>
      <c r="BD70" s="30">
        <v>126476</v>
      </c>
      <c r="BE70" s="23">
        <f t="shared" si="104"/>
        <v>13546</v>
      </c>
      <c r="BF70" s="30">
        <v>5</v>
      </c>
      <c r="BG70" s="23">
        <v>2672</v>
      </c>
      <c r="BH70" s="23">
        <v>4476</v>
      </c>
      <c r="BI70" s="24">
        <v>63.5</v>
      </c>
      <c r="BJ70" s="23">
        <v>113469</v>
      </c>
      <c r="BK70" s="23">
        <v>117887</v>
      </c>
      <c r="BL70" s="23">
        <v>149960</v>
      </c>
      <c r="BM70" s="30">
        <v>149435</v>
      </c>
      <c r="BN70" s="30">
        <v>148904</v>
      </c>
      <c r="BO70" s="30">
        <v>132390</v>
      </c>
      <c r="BP70" s="23">
        <f t="shared" si="105"/>
        <v>14503</v>
      </c>
      <c r="BQ70" s="30">
        <v>9</v>
      </c>
      <c r="BR70" s="23">
        <v>2483</v>
      </c>
      <c r="BS70" s="23">
        <v>3658</v>
      </c>
    </row>
    <row r="71" spans="1:71">
      <c r="A71" s="23">
        <f t="shared" si="93"/>
        <v>1</v>
      </c>
      <c r="B71" s="36">
        <v>64</v>
      </c>
      <c r="C71" s="63">
        <f t="shared" si="94"/>
        <v>125777.4</v>
      </c>
      <c r="D71" s="63">
        <f t="shared" si="95"/>
        <v>127563.4</v>
      </c>
      <c r="E71" s="63">
        <f t="shared" si="113"/>
        <v>137537.79999999999</v>
      </c>
      <c r="F71" s="63">
        <f t="shared" si="114"/>
        <v>136335.79999999999</v>
      </c>
      <c r="G71" s="63">
        <f t="shared" si="115"/>
        <v>134500.20000000001</v>
      </c>
      <c r="H71" s="63">
        <f t="shared" si="116"/>
        <v>131804.4</v>
      </c>
      <c r="I71" s="37">
        <f t="shared" si="109"/>
        <v>6027</v>
      </c>
      <c r="J71" s="63">
        <f t="shared" si="110"/>
        <v>4</v>
      </c>
      <c r="K71" s="63">
        <f t="shared" si="111"/>
        <v>3044.4</v>
      </c>
      <c r="L71" s="63">
        <f t="shared" si="112"/>
        <v>5293</v>
      </c>
      <c r="M71" s="38">
        <f t="shared" si="100"/>
        <v>7.8191707025682872E-2</v>
      </c>
      <c r="N71" s="38">
        <f t="shared" si="106"/>
        <v>6.876894156160776E-2</v>
      </c>
      <c r="O71" s="38">
        <f t="shared" si="107"/>
        <v>5.4379234169048628E-2</v>
      </c>
      <c r="P71" s="38">
        <f t="shared" si="108"/>
        <v>3.324621325552627E-2</v>
      </c>
      <c r="Q71" s="24">
        <v>64.099999999999994</v>
      </c>
      <c r="R71" s="23">
        <v>136879</v>
      </c>
      <c r="S71" s="23">
        <v>137548</v>
      </c>
      <c r="T71" s="23">
        <v>151885</v>
      </c>
      <c r="U71" s="30">
        <v>151885</v>
      </c>
      <c r="V71" s="30">
        <v>151885</v>
      </c>
      <c r="W71" s="30">
        <v>148749</v>
      </c>
      <c r="X71" s="23">
        <f t="shared" si="101"/>
        <v>11201</v>
      </c>
      <c r="Y71" s="30">
        <v>4</v>
      </c>
      <c r="Z71" s="23">
        <v>2698</v>
      </c>
      <c r="AA71" s="23">
        <v>4942</v>
      </c>
      <c r="AB71" s="24">
        <v>64.2</v>
      </c>
      <c r="AC71" s="23">
        <v>128233</v>
      </c>
      <c r="AD71" s="23">
        <v>128548</v>
      </c>
      <c r="AE71" s="23">
        <v>136279</v>
      </c>
      <c r="AF71" s="23">
        <v>136265</v>
      </c>
      <c r="AG71" s="23">
        <v>130006</v>
      </c>
      <c r="AH71" s="23">
        <v>130006</v>
      </c>
      <c r="AI71" s="23">
        <f t="shared" si="102"/>
        <v>1458</v>
      </c>
      <c r="AJ71" s="30">
        <v>2</v>
      </c>
      <c r="AK71" s="23">
        <v>3095</v>
      </c>
      <c r="AL71" s="23">
        <v>5148</v>
      </c>
      <c r="AM71" s="24">
        <v>64.3</v>
      </c>
      <c r="AN71" s="23">
        <v>105851</v>
      </c>
      <c r="AO71" s="23">
        <v>113013</v>
      </c>
      <c r="AP71" s="23">
        <v>115805</v>
      </c>
      <c r="AQ71" s="23">
        <v>111581</v>
      </c>
      <c r="AR71" s="23">
        <v>111581</v>
      </c>
      <c r="AS71" s="23">
        <v>111581</v>
      </c>
      <c r="AT71" s="23">
        <f t="shared" si="103"/>
        <v>-1432</v>
      </c>
      <c r="AU71" s="30">
        <v>10</v>
      </c>
      <c r="AV71" s="23">
        <v>3521</v>
      </c>
      <c r="AW71" s="23">
        <v>6204</v>
      </c>
      <c r="AX71" s="24">
        <v>64.400000000000006</v>
      </c>
      <c r="AY71" s="23">
        <v>131624</v>
      </c>
      <c r="AZ71" s="23">
        <v>132095</v>
      </c>
      <c r="BA71" s="23">
        <v>141483</v>
      </c>
      <c r="BB71" s="30">
        <v>140777</v>
      </c>
      <c r="BC71" s="30">
        <v>140577</v>
      </c>
      <c r="BD71" s="30">
        <v>138840</v>
      </c>
      <c r="BE71" s="23">
        <f t="shared" si="104"/>
        <v>6745</v>
      </c>
      <c r="BF71" s="30">
        <v>1</v>
      </c>
      <c r="BG71" s="23">
        <v>2794</v>
      </c>
      <c r="BH71" s="23">
        <v>4926</v>
      </c>
      <c r="BI71" s="24">
        <v>64.5</v>
      </c>
      <c r="BJ71" s="23">
        <v>126300</v>
      </c>
      <c r="BK71" s="23">
        <v>126613</v>
      </c>
      <c r="BL71" s="23">
        <v>142237</v>
      </c>
      <c r="BM71" s="30">
        <v>141171</v>
      </c>
      <c r="BN71" s="30">
        <v>138452</v>
      </c>
      <c r="BO71" s="30">
        <v>129846</v>
      </c>
      <c r="BP71" s="23">
        <f t="shared" si="105"/>
        <v>3233</v>
      </c>
      <c r="BQ71" s="30">
        <v>3</v>
      </c>
      <c r="BR71" s="23">
        <v>3114</v>
      </c>
      <c r="BS71" s="23">
        <v>5245</v>
      </c>
    </row>
    <row r="72" spans="1:71">
      <c r="A72" s="23">
        <f t="shared" si="93"/>
        <v>2</v>
      </c>
      <c r="B72" s="36">
        <v>65</v>
      </c>
      <c r="C72" s="63">
        <f t="shared" si="94"/>
        <v>129135</v>
      </c>
      <c r="D72" s="63">
        <f t="shared" si="95"/>
        <v>133615.20000000001</v>
      </c>
      <c r="E72" s="63">
        <f t="shared" si="113"/>
        <v>144858.4</v>
      </c>
      <c r="F72" s="63">
        <f t="shared" si="114"/>
        <v>138193.60000000001</v>
      </c>
      <c r="G72" s="63">
        <f t="shared" si="115"/>
        <v>137975</v>
      </c>
      <c r="H72" s="63">
        <f t="shared" si="116"/>
        <v>137151.79999999999</v>
      </c>
      <c r="I72" s="37">
        <f t="shared" ref="I72:I103" si="117">H72-C72</f>
        <v>8016.7999999999884</v>
      </c>
      <c r="J72" s="63">
        <f t="shared" ref="J72:J103" si="118">AVERAGE(Y72,AJ72,AU72,BF72,BQ72)</f>
        <v>3.4</v>
      </c>
      <c r="K72" s="63">
        <f t="shared" ref="K72:K103" si="119">AVERAGE(Z72,AK72,AV72,BG72,BR72)</f>
        <v>3139.6</v>
      </c>
      <c r="L72" s="63">
        <f t="shared" ref="L72:L103" si="120">AVERAGE(AA72,AL72,AW72,BH72,BS72)</f>
        <v>5283</v>
      </c>
      <c r="M72" s="38">
        <f t="shared" si="100"/>
        <v>8.4146115112651715E-2</v>
      </c>
      <c r="N72" s="38">
        <f t="shared" si="106"/>
        <v>3.4265562600662151E-2</v>
      </c>
      <c r="O72" s="38">
        <f t="shared" si="107"/>
        <v>3.2629521192199598E-2</v>
      </c>
      <c r="P72" s="38">
        <f t="shared" si="108"/>
        <v>2.6468545494823765E-2</v>
      </c>
      <c r="Q72" s="24">
        <v>65.099999999999994</v>
      </c>
      <c r="R72" s="23">
        <v>140856</v>
      </c>
      <c r="S72" s="23">
        <v>143376</v>
      </c>
      <c r="T72" s="23">
        <v>156896</v>
      </c>
      <c r="U72" s="30">
        <v>151989</v>
      </c>
      <c r="V72" s="30">
        <v>151465</v>
      </c>
      <c r="W72" s="30">
        <v>151465</v>
      </c>
      <c r="X72" s="23">
        <f t="shared" si="101"/>
        <v>8089</v>
      </c>
      <c r="Y72" s="30">
        <v>6</v>
      </c>
      <c r="Z72" s="23">
        <v>3264</v>
      </c>
      <c r="AA72" s="23">
        <v>5070</v>
      </c>
      <c r="AB72" s="24">
        <v>65.2</v>
      </c>
      <c r="AC72" s="23">
        <v>130028</v>
      </c>
      <c r="AD72" s="23">
        <v>130148</v>
      </c>
      <c r="AE72" s="23">
        <v>137184</v>
      </c>
      <c r="AF72" s="23">
        <v>137184</v>
      </c>
      <c r="AG72" s="23">
        <v>137184</v>
      </c>
      <c r="AH72" s="23">
        <v>137184</v>
      </c>
      <c r="AI72" s="23">
        <f t="shared" si="102"/>
        <v>7036</v>
      </c>
      <c r="AJ72" s="30">
        <v>1</v>
      </c>
      <c r="AK72" s="23">
        <v>3218</v>
      </c>
      <c r="AL72" s="23">
        <v>5215</v>
      </c>
      <c r="AM72" s="24">
        <v>65.3</v>
      </c>
      <c r="AN72" s="23">
        <v>107656</v>
      </c>
      <c r="AO72" s="23">
        <v>113222</v>
      </c>
      <c r="AP72" s="23">
        <v>119795</v>
      </c>
      <c r="AQ72" s="23">
        <v>111958</v>
      </c>
      <c r="AR72" s="23">
        <v>111389</v>
      </c>
      <c r="AS72" s="23">
        <v>111389</v>
      </c>
      <c r="AT72" s="23">
        <f t="shared" si="103"/>
        <v>-1833</v>
      </c>
      <c r="AU72" s="30">
        <v>1</v>
      </c>
      <c r="AV72" s="23">
        <v>3012</v>
      </c>
      <c r="AW72" s="23">
        <v>5293</v>
      </c>
      <c r="AX72" s="24">
        <v>65.400000000000006</v>
      </c>
      <c r="AY72" s="23">
        <v>135647</v>
      </c>
      <c r="AZ72" s="23">
        <v>139602</v>
      </c>
      <c r="BA72" s="23">
        <v>154959</v>
      </c>
      <c r="BB72" s="30">
        <v>153789</v>
      </c>
      <c r="BC72" s="30">
        <v>153789</v>
      </c>
      <c r="BD72" s="30">
        <v>149673</v>
      </c>
      <c r="BE72" s="23">
        <f t="shared" si="104"/>
        <v>10071</v>
      </c>
      <c r="BF72" s="30">
        <v>6</v>
      </c>
      <c r="BG72" s="23">
        <v>2765</v>
      </c>
      <c r="BH72" s="23">
        <v>4934</v>
      </c>
      <c r="BI72" s="24">
        <v>65.5</v>
      </c>
      <c r="BJ72" s="23">
        <v>131488</v>
      </c>
      <c r="BK72" s="23">
        <v>141728</v>
      </c>
      <c r="BL72" s="23">
        <v>155458</v>
      </c>
      <c r="BM72" s="30">
        <v>136048</v>
      </c>
      <c r="BN72" s="30">
        <v>136048</v>
      </c>
      <c r="BO72" s="30">
        <v>136048</v>
      </c>
      <c r="BP72" s="23">
        <f t="shared" si="105"/>
        <v>-5680</v>
      </c>
      <c r="BQ72" s="30">
        <v>3</v>
      </c>
      <c r="BR72" s="23">
        <v>3439</v>
      </c>
      <c r="BS72" s="23">
        <v>5903</v>
      </c>
    </row>
    <row r="73" spans="1:71">
      <c r="A73" s="23">
        <f t="shared" ref="A73:A103" si="121">COUNTIF(X73,"&lt;0")+COUNTIF(AI73,"&lt;0")+COUNTIF(AT73,"&lt;0")+COUNTIF(BE73,"&lt;0")+COUNTIF(BP73,"&lt;0")</f>
        <v>3</v>
      </c>
      <c r="B73" s="36">
        <v>66</v>
      </c>
      <c r="C73" s="63">
        <f t="shared" ref="C73:C103" si="122">AVERAGE(R73,AC73,AN73,AY73,BJ73)</f>
        <v>138871</v>
      </c>
      <c r="D73" s="63">
        <f t="shared" ref="D73:D103" si="123">AVERAGE(S73,AD73,AO73,AZ73,BK73)</f>
        <v>145850.20000000001</v>
      </c>
      <c r="E73" s="63">
        <f t="shared" ref="E73:E103" si="124">AVERAGE(T73,AE73,AP73,BA73,BL73)</f>
        <v>155433.60000000001</v>
      </c>
      <c r="F73" s="63">
        <f t="shared" ref="F73:F103" si="125">AVERAGE(U73,AF73,AQ73,BB73,BM73)</f>
        <v>150855.20000000001</v>
      </c>
      <c r="G73" s="63">
        <f t="shared" ref="G73:G103" si="126">AVERAGE(V73,AG73,AR73,BC73,BN73)</f>
        <v>149930.20000000001</v>
      </c>
      <c r="H73" s="63">
        <f t="shared" ref="H73:H103" si="127">AVERAGE(W73,AH73,AS73,BD73,BO73)</f>
        <v>149930.20000000001</v>
      </c>
      <c r="I73" s="37">
        <f t="shared" si="117"/>
        <v>11059.200000000012</v>
      </c>
      <c r="J73" s="63">
        <f t="shared" si="118"/>
        <v>1.4</v>
      </c>
      <c r="K73" s="63">
        <f t="shared" si="119"/>
        <v>2789.6</v>
      </c>
      <c r="L73" s="63">
        <f t="shared" si="120"/>
        <v>4828</v>
      </c>
      <c r="M73" s="38">
        <f t="shared" ref="M73:M103" si="128">(E73-$D73)/$D73</f>
        <v>6.5707143356676878E-2</v>
      </c>
      <c r="N73" s="38">
        <f t="shared" si="106"/>
        <v>3.4316031105888094E-2</v>
      </c>
      <c r="O73" s="38">
        <f t="shared" si="107"/>
        <v>2.7973907474929754E-2</v>
      </c>
      <c r="P73" s="38">
        <f t="shared" si="108"/>
        <v>2.7973907474929754E-2</v>
      </c>
      <c r="Q73" s="24">
        <v>66.099999999999994</v>
      </c>
      <c r="R73" s="23">
        <v>150606</v>
      </c>
      <c r="S73" s="23">
        <v>160840</v>
      </c>
      <c r="T73" s="23">
        <v>160340</v>
      </c>
      <c r="U73" s="30">
        <v>160340</v>
      </c>
      <c r="V73" s="30">
        <v>160340</v>
      </c>
      <c r="W73" s="30">
        <v>160340</v>
      </c>
      <c r="X73" s="23">
        <f t="shared" ref="X73:X103" si="129">W73-S73</f>
        <v>-500</v>
      </c>
      <c r="Y73" s="30">
        <v>1</v>
      </c>
      <c r="Z73" s="23">
        <v>2718</v>
      </c>
      <c r="AA73" s="23">
        <v>4709</v>
      </c>
      <c r="AB73" s="24">
        <v>66.2</v>
      </c>
      <c r="AC73" s="23">
        <v>137216</v>
      </c>
      <c r="AD73" s="23">
        <v>141455</v>
      </c>
      <c r="AE73" s="23">
        <v>158630</v>
      </c>
      <c r="AF73" s="23">
        <v>141453</v>
      </c>
      <c r="AG73" s="23">
        <v>141453</v>
      </c>
      <c r="AH73" s="23">
        <v>141453</v>
      </c>
      <c r="AI73" s="23">
        <f t="shared" ref="AI73:AI103" si="130">AH73-AD73</f>
        <v>-2</v>
      </c>
      <c r="AJ73" s="30">
        <v>1</v>
      </c>
      <c r="AK73" s="23">
        <v>3185</v>
      </c>
      <c r="AL73" s="23">
        <v>5433</v>
      </c>
      <c r="AM73" s="24">
        <v>66.3</v>
      </c>
      <c r="AN73" s="23">
        <v>111695</v>
      </c>
      <c r="AO73" s="23">
        <v>120836</v>
      </c>
      <c r="AP73" s="23">
        <v>120925</v>
      </c>
      <c r="AQ73" s="23">
        <v>120925</v>
      </c>
      <c r="AR73" s="23">
        <v>118014</v>
      </c>
      <c r="AS73" s="23">
        <v>118014</v>
      </c>
      <c r="AT73" s="23">
        <f t="shared" ref="AT73:AT103" si="131">AS73-AO73</f>
        <v>-2822</v>
      </c>
      <c r="AU73" s="30">
        <v>1</v>
      </c>
      <c r="AV73" s="23">
        <v>2649</v>
      </c>
      <c r="AW73" s="23">
        <v>4874</v>
      </c>
      <c r="AX73" s="24">
        <v>66.400000000000006</v>
      </c>
      <c r="AY73" s="23">
        <v>145967</v>
      </c>
      <c r="AZ73" s="23">
        <v>152843</v>
      </c>
      <c r="BA73" s="23">
        <v>161308</v>
      </c>
      <c r="BB73" s="30">
        <v>158818</v>
      </c>
      <c r="BC73" s="30">
        <v>157141</v>
      </c>
      <c r="BD73" s="30">
        <v>157141</v>
      </c>
      <c r="BE73" s="23">
        <f t="shared" ref="BE73:BE103" si="132">BD73-AZ73</f>
        <v>4298</v>
      </c>
      <c r="BF73" s="30">
        <v>3</v>
      </c>
      <c r="BG73" s="23">
        <v>2596</v>
      </c>
      <c r="BH73" s="23">
        <v>4573</v>
      </c>
      <c r="BI73" s="24">
        <v>66.5</v>
      </c>
      <c r="BJ73" s="23">
        <v>148871</v>
      </c>
      <c r="BK73" s="23">
        <v>153277</v>
      </c>
      <c r="BL73" s="23">
        <v>175965</v>
      </c>
      <c r="BM73" s="30">
        <v>172740</v>
      </c>
      <c r="BN73" s="30">
        <v>172703</v>
      </c>
      <c r="BO73" s="30">
        <v>172703</v>
      </c>
      <c r="BP73" s="23">
        <f t="shared" ref="BP73:BP103" si="133">BO73-BK73</f>
        <v>19426</v>
      </c>
      <c r="BQ73" s="30">
        <v>1</v>
      </c>
      <c r="BR73" s="23">
        <v>2800</v>
      </c>
      <c r="BS73" s="23">
        <v>4551</v>
      </c>
    </row>
    <row r="74" spans="1:71">
      <c r="A74" s="23">
        <f t="shared" si="121"/>
        <v>1</v>
      </c>
      <c r="B74" s="36">
        <v>67</v>
      </c>
      <c r="C74" s="63">
        <f t="shared" si="122"/>
        <v>81105.399999999994</v>
      </c>
      <c r="D74" s="63">
        <f t="shared" si="123"/>
        <v>82867.600000000006</v>
      </c>
      <c r="E74" s="63">
        <f t="shared" si="124"/>
        <v>91293.6</v>
      </c>
      <c r="F74" s="63">
        <f t="shared" si="125"/>
        <v>89905.8</v>
      </c>
      <c r="G74" s="63">
        <f t="shared" si="126"/>
        <v>88163.4</v>
      </c>
      <c r="H74" s="63">
        <f t="shared" si="127"/>
        <v>87521.2</v>
      </c>
      <c r="I74" s="37">
        <f t="shared" si="117"/>
        <v>6415.8000000000029</v>
      </c>
      <c r="J74" s="63">
        <f t="shared" si="118"/>
        <v>5.2</v>
      </c>
      <c r="K74" s="63">
        <f t="shared" si="119"/>
        <v>3315.4</v>
      </c>
      <c r="L74" s="63">
        <f t="shared" si="120"/>
        <v>5551.2</v>
      </c>
      <c r="M74" s="38">
        <f t="shared" si="128"/>
        <v>0.10168027069687066</v>
      </c>
      <c r="N74" s="38">
        <f t="shared" si="106"/>
        <v>8.4933073963768674E-2</v>
      </c>
      <c r="O74" s="38">
        <f t="shared" si="107"/>
        <v>6.3906762112091911E-2</v>
      </c>
      <c r="P74" s="38">
        <f t="shared" si="108"/>
        <v>5.6157050523968244E-2</v>
      </c>
      <c r="Q74" s="24">
        <v>67.099999999999994</v>
      </c>
      <c r="R74" s="23">
        <v>85829</v>
      </c>
      <c r="S74" s="23">
        <v>86498</v>
      </c>
      <c r="T74" s="23">
        <v>99189</v>
      </c>
      <c r="U74" s="30">
        <v>99189</v>
      </c>
      <c r="V74" s="30">
        <v>99189</v>
      </c>
      <c r="W74" s="30">
        <v>97595</v>
      </c>
      <c r="X74" s="23">
        <f t="shared" si="129"/>
        <v>11097</v>
      </c>
      <c r="Y74" s="30">
        <v>4</v>
      </c>
      <c r="Z74" s="23">
        <v>2865</v>
      </c>
      <c r="AA74" s="23">
        <v>4676</v>
      </c>
      <c r="AB74" s="24">
        <v>67.2</v>
      </c>
      <c r="AC74" s="23">
        <v>85238</v>
      </c>
      <c r="AD74" s="23">
        <v>85553</v>
      </c>
      <c r="AE74" s="23">
        <v>94161</v>
      </c>
      <c r="AF74" s="23">
        <v>94161</v>
      </c>
      <c r="AG74" s="23">
        <v>86700</v>
      </c>
      <c r="AH74" s="23">
        <v>86700</v>
      </c>
      <c r="AI74" s="23">
        <f t="shared" si="130"/>
        <v>1147</v>
      </c>
      <c r="AJ74" s="30">
        <v>3</v>
      </c>
      <c r="AK74" s="23">
        <v>3791</v>
      </c>
      <c r="AL74" s="23">
        <v>5959</v>
      </c>
      <c r="AM74" s="24">
        <v>67.3</v>
      </c>
      <c r="AN74" s="23">
        <v>66366</v>
      </c>
      <c r="AO74" s="23">
        <v>73426</v>
      </c>
      <c r="AP74" s="23">
        <v>73468</v>
      </c>
      <c r="AQ74" s="23">
        <v>70376</v>
      </c>
      <c r="AR74" s="23">
        <v>69862</v>
      </c>
      <c r="AS74" s="23">
        <v>69862</v>
      </c>
      <c r="AT74" s="23">
        <f t="shared" si="131"/>
        <v>-3564</v>
      </c>
      <c r="AU74" s="30">
        <v>8</v>
      </c>
      <c r="AV74" s="23">
        <v>3837</v>
      </c>
      <c r="AW74" s="23">
        <v>7087</v>
      </c>
      <c r="AX74" s="24">
        <v>67.400000000000006</v>
      </c>
      <c r="AY74" s="23">
        <v>85149</v>
      </c>
      <c r="AZ74" s="23">
        <v>85573</v>
      </c>
      <c r="BA74" s="23">
        <v>94263</v>
      </c>
      <c r="BB74" s="30">
        <v>94263</v>
      </c>
      <c r="BC74" s="30">
        <v>93526</v>
      </c>
      <c r="BD74" s="30">
        <v>91909</v>
      </c>
      <c r="BE74" s="23">
        <f t="shared" si="132"/>
        <v>6336</v>
      </c>
      <c r="BF74" s="30">
        <v>7</v>
      </c>
      <c r="BG74" s="23">
        <v>2998</v>
      </c>
      <c r="BH74" s="23">
        <v>5058</v>
      </c>
      <c r="BI74" s="24">
        <v>67.5</v>
      </c>
      <c r="BJ74" s="23">
        <v>82945</v>
      </c>
      <c r="BK74" s="23">
        <v>83288</v>
      </c>
      <c r="BL74" s="23">
        <v>95387</v>
      </c>
      <c r="BM74" s="30">
        <v>91540</v>
      </c>
      <c r="BN74" s="30">
        <v>91540</v>
      </c>
      <c r="BO74" s="30">
        <v>91540</v>
      </c>
      <c r="BP74" s="23">
        <f t="shared" si="133"/>
        <v>8252</v>
      </c>
      <c r="BQ74" s="30">
        <v>4</v>
      </c>
      <c r="BR74" s="23">
        <v>3086</v>
      </c>
      <c r="BS74" s="23">
        <v>4976</v>
      </c>
    </row>
    <row r="75" spans="1:71">
      <c r="A75" s="23">
        <f t="shared" si="121"/>
        <v>1</v>
      </c>
      <c r="B75" s="36">
        <v>68</v>
      </c>
      <c r="C75" s="63">
        <f t="shared" si="122"/>
        <v>84463</v>
      </c>
      <c r="D75" s="63">
        <f t="shared" si="123"/>
        <v>88284.800000000003</v>
      </c>
      <c r="E75" s="63">
        <f t="shared" si="124"/>
        <v>97683.199999999997</v>
      </c>
      <c r="F75" s="63">
        <f t="shared" si="125"/>
        <v>95833.600000000006</v>
      </c>
      <c r="G75" s="63">
        <f t="shared" si="126"/>
        <v>94303.6</v>
      </c>
      <c r="H75" s="63">
        <f t="shared" si="127"/>
        <v>94072.6</v>
      </c>
      <c r="I75" s="37">
        <f t="shared" si="117"/>
        <v>9609.6000000000058</v>
      </c>
      <c r="J75" s="63">
        <f t="shared" si="118"/>
        <v>5</v>
      </c>
      <c r="K75" s="63">
        <f t="shared" si="119"/>
        <v>3052.2</v>
      </c>
      <c r="L75" s="63">
        <f t="shared" si="120"/>
        <v>5069.2</v>
      </c>
      <c r="M75" s="38">
        <f t="shared" si="128"/>
        <v>0.10645547138352235</v>
      </c>
      <c r="N75" s="38">
        <f t="shared" si="106"/>
        <v>8.5505092609373334E-2</v>
      </c>
      <c r="O75" s="38">
        <f t="shared" si="107"/>
        <v>6.8174816049874978E-2</v>
      </c>
      <c r="P75" s="38">
        <f t="shared" si="108"/>
        <v>6.5558284098735028E-2</v>
      </c>
      <c r="Q75" s="24">
        <v>68.099999999999994</v>
      </c>
      <c r="R75" s="23">
        <v>89806</v>
      </c>
      <c r="S75" s="23">
        <v>92145</v>
      </c>
      <c r="T75" s="23">
        <v>105846</v>
      </c>
      <c r="U75" s="30">
        <v>104537</v>
      </c>
      <c r="V75" s="30">
        <v>104537</v>
      </c>
      <c r="W75" s="30">
        <v>104537</v>
      </c>
      <c r="X75" s="23">
        <f t="shared" si="129"/>
        <v>12392</v>
      </c>
      <c r="Y75" s="30">
        <v>3</v>
      </c>
      <c r="Z75" s="23">
        <v>3082</v>
      </c>
      <c r="AA75" s="23">
        <v>4817</v>
      </c>
      <c r="AB75" s="24">
        <v>68.2</v>
      </c>
      <c r="AC75" s="23">
        <v>87033</v>
      </c>
      <c r="AD75" s="23">
        <v>87153</v>
      </c>
      <c r="AE75" s="23">
        <v>94189</v>
      </c>
      <c r="AF75" s="23">
        <v>92447</v>
      </c>
      <c r="AG75" s="23">
        <v>92447</v>
      </c>
      <c r="AH75" s="23">
        <v>92433</v>
      </c>
      <c r="AI75" s="23">
        <f t="shared" si="130"/>
        <v>5280</v>
      </c>
      <c r="AJ75" s="30">
        <v>3</v>
      </c>
      <c r="AK75" s="23">
        <v>2900</v>
      </c>
      <c r="AL75" s="23">
        <v>5389</v>
      </c>
      <c r="AM75" s="24">
        <v>68.3</v>
      </c>
      <c r="AN75" s="23">
        <v>68171</v>
      </c>
      <c r="AO75" s="23">
        <v>74015</v>
      </c>
      <c r="AP75" s="23">
        <v>75055</v>
      </c>
      <c r="AQ75" s="23">
        <v>73756</v>
      </c>
      <c r="AR75" s="23">
        <v>71246</v>
      </c>
      <c r="AS75" s="23">
        <v>71246</v>
      </c>
      <c r="AT75" s="23">
        <f t="shared" si="131"/>
        <v>-2769</v>
      </c>
      <c r="AU75" s="30">
        <v>6</v>
      </c>
      <c r="AV75" s="23">
        <v>3184</v>
      </c>
      <c r="AW75" s="23">
        <v>5276</v>
      </c>
      <c r="AX75" s="24">
        <v>68.400000000000006</v>
      </c>
      <c r="AY75" s="23">
        <v>89172</v>
      </c>
      <c r="AZ75" s="23">
        <v>89738</v>
      </c>
      <c r="BA75" s="23">
        <v>108191</v>
      </c>
      <c r="BB75" s="30">
        <v>103293</v>
      </c>
      <c r="BC75" s="30">
        <v>98153</v>
      </c>
      <c r="BD75" s="30">
        <v>98048</v>
      </c>
      <c r="BE75" s="23">
        <f t="shared" si="132"/>
        <v>8310</v>
      </c>
      <c r="BF75" s="30">
        <v>8</v>
      </c>
      <c r="BG75" s="23">
        <v>2963</v>
      </c>
      <c r="BH75" s="23">
        <v>4743</v>
      </c>
      <c r="BI75" s="24">
        <v>68.5</v>
      </c>
      <c r="BJ75" s="23">
        <v>88133</v>
      </c>
      <c r="BK75" s="23">
        <v>98373</v>
      </c>
      <c r="BL75" s="23">
        <v>105135</v>
      </c>
      <c r="BM75" s="30">
        <v>105135</v>
      </c>
      <c r="BN75" s="30">
        <v>105135</v>
      </c>
      <c r="BO75" s="30">
        <v>104099</v>
      </c>
      <c r="BP75" s="23">
        <f t="shared" si="133"/>
        <v>5726</v>
      </c>
      <c r="BQ75" s="30">
        <v>5</v>
      </c>
      <c r="BR75" s="23">
        <v>3132</v>
      </c>
      <c r="BS75" s="23">
        <v>5121</v>
      </c>
    </row>
    <row r="76" spans="1:71">
      <c r="A76" s="23">
        <f t="shared" si="121"/>
        <v>1</v>
      </c>
      <c r="B76" s="36">
        <v>69</v>
      </c>
      <c r="C76" s="63">
        <f t="shared" si="122"/>
        <v>93844.2</v>
      </c>
      <c r="D76" s="63">
        <f t="shared" si="123"/>
        <v>98829.4</v>
      </c>
      <c r="E76" s="63">
        <f t="shared" si="124"/>
        <v>108521.4</v>
      </c>
      <c r="F76" s="63">
        <f t="shared" si="125"/>
        <v>106493.2</v>
      </c>
      <c r="G76" s="63">
        <f t="shared" si="126"/>
        <v>105545.60000000001</v>
      </c>
      <c r="H76" s="63">
        <f t="shared" si="127"/>
        <v>105111.8</v>
      </c>
      <c r="I76" s="37">
        <f t="shared" si="117"/>
        <v>11267.600000000006</v>
      </c>
      <c r="J76" s="63">
        <f t="shared" si="118"/>
        <v>3.6</v>
      </c>
      <c r="K76" s="63">
        <f t="shared" si="119"/>
        <v>2813.8</v>
      </c>
      <c r="L76" s="63">
        <f t="shared" si="120"/>
        <v>4563.3999999999996</v>
      </c>
      <c r="M76" s="38">
        <f t="shared" si="128"/>
        <v>9.8067983818580312E-2</v>
      </c>
      <c r="N76" s="38">
        <f t="shared" si="106"/>
        <v>7.7545750556008666E-2</v>
      </c>
      <c r="O76" s="38">
        <f t="shared" si="107"/>
        <v>6.7957510619309755E-2</v>
      </c>
      <c r="P76" s="38">
        <f t="shared" si="108"/>
        <v>6.3568128512365846E-2</v>
      </c>
      <c r="Q76" s="24">
        <v>69.099999999999994</v>
      </c>
      <c r="R76" s="23">
        <v>99556</v>
      </c>
      <c r="S76" s="23">
        <v>103097</v>
      </c>
      <c r="T76" s="23">
        <v>109290</v>
      </c>
      <c r="U76" s="30">
        <v>109290</v>
      </c>
      <c r="V76" s="30">
        <v>109290</v>
      </c>
      <c r="W76" s="30">
        <v>109290</v>
      </c>
      <c r="X76" s="23">
        <f t="shared" si="129"/>
        <v>6193</v>
      </c>
      <c r="Y76" s="30">
        <v>1</v>
      </c>
      <c r="Z76" s="23">
        <v>3219</v>
      </c>
      <c r="AA76" s="23">
        <v>4755</v>
      </c>
      <c r="AB76" s="24">
        <v>69.2</v>
      </c>
      <c r="AC76" s="23">
        <v>92447</v>
      </c>
      <c r="AD76" s="23">
        <v>95880</v>
      </c>
      <c r="AE76" s="23">
        <v>115635</v>
      </c>
      <c r="AF76" s="23">
        <v>115556</v>
      </c>
      <c r="AG76" s="23">
        <v>115556</v>
      </c>
      <c r="AH76" s="23">
        <v>113504</v>
      </c>
      <c r="AI76" s="23">
        <f t="shared" si="130"/>
        <v>17624</v>
      </c>
      <c r="AJ76" s="30">
        <v>4</v>
      </c>
      <c r="AK76" s="23">
        <v>2937</v>
      </c>
      <c r="AL76" s="23">
        <v>4783</v>
      </c>
      <c r="AM76" s="24">
        <v>69.3</v>
      </c>
      <c r="AN76" s="23">
        <v>72210</v>
      </c>
      <c r="AO76" s="23">
        <v>81669</v>
      </c>
      <c r="AP76" s="23">
        <v>79406</v>
      </c>
      <c r="AQ76" s="23">
        <v>77990</v>
      </c>
      <c r="AR76" s="23">
        <v>77990</v>
      </c>
      <c r="AS76" s="23">
        <v>77873</v>
      </c>
      <c r="AT76" s="23">
        <f t="shared" si="131"/>
        <v>-3796</v>
      </c>
      <c r="AU76" s="30">
        <v>3</v>
      </c>
      <c r="AV76" s="23">
        <v>2715</v>
      </c>
      <c r="AW76" s="23">
        <v>4438</v>
      </c>
      <c r="AX76" s="24">
        <v>69.400000000000006</v>
      </c>
      <c r="AY76" s="23">
        <v>99492</v>
      </c>
      <c r="AZ76" s="23">
        <v>103579</v>
      </c>
      <c r="BA76" s="23">
        <v>115138</v>
      </c>
      <c r="BB76" s="30">
        <v>112343</v>
      </c>
      <c r="BC76" s="30">
        <v>110659</v>
      </c>
      <c r="BD76" s="30">
        <v>110659</v>
      </c>
      <c r="BE76" s="23">
        <f t="shared" si="132"/>
        <v>7080</v>
      </c>
      <c r="BF76" s="30">
        <v>7</v>
      </c>
      <c r="BG76" s="23">
        <v>2489</v>
      </c>
      <c r="BH76" s="23">
        <v>4128</v>
      </c>
      <c r="BI76" s="24">
        <v>69.5</v>
      </c>
      <c r="BJ76" s="23">
        <v>105516</v>
      </c>
      <c r="BK76" s="23">
        <v>109922</v>
      </c>
      <c r="BL76" s="23">
        <v>123138</v>
      </c>
      <c r="BM76" s="30">
        <v>117287</v>
      </c>
      <c r="BN76" s="30">
        <v>114233</v>
      </c>
      <c r="BO76" s="30">
        <v>114233</v>
      </c>
      <c r="BP76" s="23">
        <f t="shared" si="133"/>
        <v>4311</v>
      </c>
      <c r="BQ76" s="30">
        <v>3</v>
      </c>
      <c r="BR76" s="23">
        <v>2709</v>
      </c>
      <c r="BS76" s="23">
        <v>4713</v>
      </c>
    </row>
    <row r="77" spans="1:71">
      <c r="A77" s="23">
        <f t="shared" si="121"/>
        <v>1</v>
      </c>
      <c r="B77" s="36">
        <v>70</v>
      </c>
      <c r="C77" s="63">
        <f t="shared" si="122"/>
        <v>115607.4</v>
      </c>
      <c r="D77" s="63">
        <f t="shared" si="123"/>
        <v>119166.6</v>
      </c>
      <c r="E77" s="63">
        <f t="shared" si="124"/>
        <v>123994.6</v>
      </c>
      <c r="F77" s="63">
        <f t="shared" si="125"/>
        <v>122557.2</v>
      </c>
      <c r="G77" s="63">
        <f t="shared" si="126"/>
        <v>121104</v>
      </c>
      <c r="H77" s="63">
        <f t="shared" si="127"/>
        <v>121097.60000000001</v>
      </c>
      <c r="I77" s="37">
        <f t="shared" si="117"/>
        <v>5490.2000000000116</v>
      </c>
      <c r="J77" s="63">
        <f t="shared" si="118"/>
        <v>3.8</v>
      </c>
      <c r="K77" s="63">
        <f t="shared" si="119"/>
        <v>3489.4</v>
      </c>
      <c r="L77" s="63">
        <f t="shared" si="120"/>
        <v>5235</v>
      </c>
      <c r="M77" s="38">
        <f t="shared" si="128"/>
        <v>4.0514707980256214E-2</v>
      </c>
      <c r="N77" s="38">
        <f t="shared" si="106"/>
        <v>2.8452603330127661E-2</v>
      </c>
      <c r="O77" s="38">
        <f t="shared" si="107"/>
        <v>1.6257911193236982E-2</v>
      </c>
      <c r="P77" s="38">
        <f t="shared" si="108"/>
        <v>1.6204204869485241E-2</v>
      </c>
      <c r="Q77" s="24">
        <v>70.099999999999994</v>
      </c>
      <c r="R77" s="23">
        <v>125629</v>
      </c>
      <c r="S77" s="23">
        <v>128328</v>
      </c>
      <c r="T77" s="23">
        <v>130497</v>
      </c>
      <c r="U77" s="30">
        <v>129749</v>
      </c>
      <c r="V77" s="30">
        <v>129749</v>
      </c>
      <c r="W77" s="30">
        <v>129749</v>
      </c>
      <c r="X77" s="23">
        <f t="shared" si="129"/>
        <v>1421</v>
      </c>
      <c r="Y77" s="30">
        <v>1</v>
      </c>
      <c r="Z77" s="23">
        <v>3357</v>
      </c>
      <c r="AA77" s="23">
        <v>5075</v>
      </c>
      <c r="AB77" s="24">
        <v>70.2</v>
      </c>
      <c r="AC77" s="23">
        <v>117978</v>
      </c>
      <c r="AD77" s="23">
        <v>120231</v>
      </c>
      <c r="AE77" s="23">
        <v>128421</v>
      </c>
      <c r="AF77" s="23">
        <v>122500</v>
      </c>
      <c r="AG77" s="23">
        <v>122500</v>
      </c>
      <c r="AH77" s="23">
        <v>122500</v>
      </c>
      <c r="AI77" s="23">
        <f t="shared" si="130"/>
        <v>2269</v>
      </c>
      <c r="AJ77" s="30">
        <v>4</v>
      </c>
      <c r="AK77" s="23">
        <v>3729</v>
      </c>
      <c r="AL77" s="23">
        <v>4880</v>
      </c>
      <c r="AM77" s="24">
        <v>70.3</v>
      </c>
      <c r="AN77" s="23">
        <v>96636</v>
      </c>
      <c r="AO77" s="23">
        <v>104699</v>
      </c>
      <c r="AP77" s="23">
        <v>102171</v>
      </c>
      <c r="AQ77" s="23">
        <v>101894</v>
      </c>
      <c r="AR77" s="23">
        <v>100856</v>
      </c>
      <c r="AS77" s="23">
        <v>100856</v>
      </c>
      <c r="AT77" s="23">
        <f t="shared" si="131"/>
        <v>-3843</v>
      </c>
      <c r="AU77" s="30">
        <v>1</v>
      </c>
      <c r="AV77" s="23">
        <v>3864</v>
      </c>
      <c r="AW77" s="23">
        <v>5762</v>
      </c>
      <c r="AX77" s="24">
        <v>70.400000000000006</v>
      </c>
      <c r="AY77" s="23">
        <v>120989</v>
      </c>
      <c r="AZ77" s="23">
        <v>123948</v>
      </c>
      <c r="BA77" s="23">
        <v>131579</v>
      </c>
      <c r="BB77" s="30">
        <v>131536</v>
      </c>
      <c r="BC77" s="30">
        <v>125496</v>
      </c>
      <c r="BD77" s="30">
        <v>125464</v>
      </c>
      <c r="BE77" s="23">
        <f t="shared" si="132"/>
        <v>1516</v>
      </c>
      <c r="BF77" s="30">
        <v>6</v>
      </c>
      <c r="BG77" s="23">
        <v>3121</v>
      </c>
      <c r="BH77" s="23">
        <v>5243</v>
      </c>
      <c r="BI77" s="24">
        <v>70.5</v>
      </c>
      <c r="BJ77" s="23">
        <v>116805</v>
      </c>
      <c r="BK77" s="23">
        <v>118627</v>
      </c>
      <c r="BL77" s="23">
        <v>127305</v>
      </c>
      <c r="BM77" s="30">
        <v>127107</v>
      </c>
      <c r="BN77" s="30">
        <v>126919</v>
      </c>
      <c r="BO77" s="30">
        <v>126919</v>
      </c>
      <c r="BP77" s="23">
        <f t="shared" si="133"/>
        <v>8292</v>
      </c>
      <c r="BQ77" s="30">
        <v>7</v>
      </c>
      <c r="BR77" s="23">
        <v>3376</v>
      </c>
      <c r="BS77" s="23">
        <v>5215</v>
      </c>
    </row>
    <row r="78" spans="1:71">
      <c r="A78" s="23">
        <f t="shared" si="121"/>
        <v>1</v>
      </c>
      <c r="B78" s="36">
        <v>71</v>
      </c>
      <c r="C78" s="63">
        <f t="shared" si="122"/>
        <v>119117.6</v>
      </c>
      <c r="D78" s="63">
        <f t="shared" si="123"/>
        <v>124632.6</v>
      </c>
      <c r="E78" s="63">
        <f t="shared" si="124"/>
        <v>129341.2</v>
      </c>
      <c r="F78" s="63">
        <f t="shared" si="125"/>
        <v>128031.6</v>
      </c>
      <c r="G78" s="63">
        <f t="shared" si="126"/>
        <v>127632.2</v>
      </c>
      <c r="H78" s="63">
        <f t="shared" si="127"/>
        <v>127312.2</v>
      </c>
      <c r="I78" s="37">
        <f t="shared" si="117"/>
        <v>8194.5999999999913</v>
      </c>
      <c r="J78" s="63">
        <f t="shared" si="118"/>
        <v>3.4</v>
      </c>
      <c r="K78" s="63">
        <f t="shared" si="119"/>
        <v>2963.2</v>
      </c>
      <c r="L78" s="63">
        <f t="shared" si="120"/>
        <v>4796.3999999999996</v>
      </c>
      <c r="M78" s="38">
        <f t="shared" si="128"/>
        <v>3.7779842513114475E-2</v>
      </c>
      <c r="N78" s="38">
        <f t="shared" si="106"/>
        <v>2.7272158327756941E-2</v>
      </c>
      <c r="O78" s="38">
        <f t="shared" si="107"/>
        <v>2.4067539311544421E-2</v>
      </c>
      <c r="P78" s="38">
        <f t="shared" si="108"/>
        <v>2.1499992778775307E-2</v>
      </c>
      <c r="Q78" s="24">
        <v>71.099999999999994</v>
      </c>
      <c r="R78" s="23">
        <v>129856</v>
      </c>
      <c r="S78" s="23">
        <v>133550</v>
      </c>
      <c r="T78" s="23">
        <v>137650</v>
      </c>
      <c r="U78" s="30">
        <v>137650</v>
      </c>
      <c r="V78" s="30">
        <v>137650</v>
      </c>
      <c r="W78" s="30">
        <v>137650</v>
      </c>
      <c r="X78" s="23">
        <f t="shared" si="129"/>
        <v>4100</v>
      </c>
      <c r="Y78" s="30">
        <v>1</v>
      </c>
      <c r="Z78" s="23">
        <v>3174</v>
      </c>
      <c r="AA78" s="23">
        <v>4941</v>
      </c>
      <c r="AB78" s="24">
        <v>71.2</v>
      </c>
      <c r="AC78" s="23">
        <v>120650</v>
      </c>
      <c r="AD78" s="23">
        <v>121888</v>
      </c>
      <c r="AE78" s="23">
        <v>129768</v>
      </c>
      <c r="AF78" s="23">
        <v>129619</v>
      </c>
      <c r="AG78" s="23">
        <v>127869</v>
      </c>
      <c r="AH78" s="23">
        <v>127869</v>
      </c>
      <c r="AI78" s="23">
        <f t="shared" si="130"/>
        <v>5981</v>
      </c>
      <c r="AJ78" s="30">
        <v>5</v>
      </c>
      <c r="AK78" s="23">
        <v>3267</v>
      </c>
      <c r="AL78" s="23">
        <v>5770</v>
      </c>
      <c r="AM78" s="24">
        <v>71.3</v>
      </c>
      <c r="AN78" s="23">
        <v>98041</v>
      </c>
      <c r="AO78" s="23">
        <v>105543</v>
      </c>
      <c r="AP78" s="23">
        <v>103693</v>
      </c>
      <c r="AQ78" s="23">
        <v>103693</v>
      </c>
      <c r="AR78" s="23">
        <v>103446</v>
      </c>
      <c r="AS78" s="23">
        <v>101846</v>
      </c>
      <c r="AT78" s="23">
        <f t="shared" si="131"/>
        <v>-3697</v>
      </c>
      <c r="AU78" s="30">
        <v>7</v>
      </c>
      <c r="AV78" s="23">
        <v>2945</v>
      </c>
      <c r="AW78" s="23">
        <v>4540</v>
      </c>
      <c r="AX78" s="24">
        <v>71.400000000000006</v>
      </c>
      <c r="AY78" s="23">
        <v>125392</v>
      </c>
      <c r="AZ78" s="23">
        <v>128111</v>
      </c>
      <c r="BA78" s="23">
        <v>133584</v>
      </c>
      <c r="BB78" s="30">
        <v>131970</v>
      </c>
      <c r="BC78" s="30">
        <v>131970</v>
      </c>
      <c r="BD78" s="30">
        <v>131970</v>
      </c>
      <c r="BE78" s="23">
        <f t="shared" si="132"/>
        <v>3859</v>
      </c>
      <c r="BF78" s="30">
        <v>3</v>
      </c>
      <c r="BG78" s="23">
        <v>2781</v>
      </c>
      <c r="BH78" s="23">
        <v>4605</v>
      </c>
      <c r="BI78" s="24">
        <v>71.5</v>
      </c>
      <c r="BJ78" s="23">
        <v>121649</v>
      </c>
      <c r="BK78" s="23">
        <v>134071</v>
      </c>
      <c r="BL78" s="23">
        <v>142011</v>
      </c>
      <c r="BM78" s="30">
        <v>137226</v>
      </c>
      <c r="BN78" s="30">
        <v>137226</v>
      </c>
      <c r="BO78" s="30">
        <v>137226</v>
      </c>
      <c r="BP78" s="23">
        <f t="shared" si="133"/>
        <v>3155</v>
      </c>
      <c r="BQ78" s="30">
        <v>1</v>
      </c>
      <c r="BR78" s="23">
        <v>2649</v>
      </c>
      <c r="BS78" s="23">
        <v>4126</v>
      </c>
    </row>
    <row r="79" spans="1:71">
      <c r="A79" s="23">
        <f t="shared" si="121"/>
        <v>1</v>
      </c>
      <c r="B79" s="31">
        <v>72</v>
      </c>
      <c r="C79" s="35">
        <f t="shared" si="122"/>
        <v>129828.2</v>
      </c>
      <c r="D79" s="35">
        <f t="shared" si="123"/>
        <v>135642.4</v>
      </c>
      <c r="E79" s="35">
        <f t="shared" si="124"/>
        <v>145457</v>
      </c>
      <c r="F79" s="35">
        <f t="shared" si="125"/>
        <v>145448.6</v>
      </c>
      <c r="G79" s="35">
        <f t="shared" si="126"/>
        <v>144162.6</v>
      </c>
      <c r="H79" s="35">
        <f t="shared" si="127"/>
        <v>142527.79999999999</v>
      </c>
      <c r="I79" s="32">
        <f t="shared" si="117"/>
        <v>12699.599999999991</v>
      </c>
      <c r="J79" s="35">
        <f t="shared" si="118"/>
        <v>4</v>
      </c>
      <c r="K79" s="35">
        <f t="shared" si="119"/>
        <v>2774.2</v>
      </c>
      <c r="L79" s="35">
        <f t="shared" si="120"/>
        <v>4344.3999999999996</v>
      </c>
      <c r="M79" s="33">
        <f t="shared" si="128"/>
        <v>7.235643132235943E-2</v>
      </c>
      <c r="N79" s="33">
        <f t="shared" si="106"/>
        <v>7.229450378347782E-2</v>
      </c>
      <c r="O79" s="33">
        <f t="shared" si="107"/>
        <v>6.2813692473739857E-2</v>
      </c>
      <c r="P79" s="33">
        <f t="shared" si="108"/>
        <v>5.0761413835201934E-2</v>
      </c>
      <c r="Q79" s="84">
        <v>72.099999999999994</v>
      </c>
      <c r="R79" s="39">
        <v>141326</v>
      </c>
      <c r="S79" s="39">
        <v>145732</v>
      </c>
      <c r="T79" s="39">
        <v>153976</v>
      </c>
      <c r="U79" s="85">
        <v>153948</v>
      </c>
      <c r="V79" s="85">
        <v>153948</v>
      </c>
      <c r="W79" s="85">
        <v>153948</v>
      </c>
      <c r="X79" s="39">
        <f t="shared" si="129"/>
        <v>8216</v>
      </c>
      <c r="Y79" s="85">
        <v>3</v>
      </c>
      <c r="Z79" s="39">
        <v>2683</v>
      </c>
      <c r="AA79" s="39">
        <v>4504</v>
      </c>
      <c r="AB79" s="84">
        <v>72.2</v>
      </c>
      <c r="AC79" s="39">
        <v>127137</v>
      </c>
      <c r="AD79" s="39">
        <v>131465</v>
      </c>
      <c r="AE79" s="39">
        <v>151373</v>
      </c>
      <c r="AF79" s="39">
        <v>151373</v>
      </c>
      <c r="AG79" s="39">
        <v>145485</v>
      </c>
      <c r="AH79" s="39">
        <v>137379</v>
      </c>
      <c r="AI79" s="39">
        <f t="shared" si="130"/>
        <v>5914</v>
      </c>
      <c r="AJ79" s="85">
        <v>3</v>
      </c>
      <c r="AK79" s="39">
        <v>3076</v>
      </c>
      <c r="AL79" s="39">
        <v>4390</v>
      </c>
      <c r="AM79" s="84">
        <v>72.3</v>
      </c>
      <c r="AN79" s="39">
        <v>102575</v>
      </c>
      <c r="AO79" s="39">
        <v>113744</v>
      </c>
      <c r="AP79" s="39">
        <v>110907</v>
      </c>
      <c r="AQ79" s="39">
        <v>110907</v>
      </c>
      <c r="AR79" s="39">
        <v>110510</v>
      </c>
      <c r="AS79" s="39">
        <v>110510</v>
      </c>
      <c r="AT79" s="39">
        <f t="shared" si="131"/>
        <v>-3234</v>
      </c>
      <c r="AU79" s="85">
        <v>1</v>
      </c>
      <c r="AV79" s="39">
        <v>2528</v>
      </c>
      <c r="AW79" s="39">
        <v>4185</v>
      </c>
      <c r="AX79" s="84">
        <v>72.400000000000006</v>
      </c>
      <c r="AY79" s="39">
        <v>137282</v>
      </c>
      <c r="AZ79" s="39">
        <v>141959</v>
      </c>
      <c r="BA79" s="39">
        <v>151251</v>
      </c>
      <c r="BB79" s="85">
        <v>151251</v>
      </c>
      <c r="BC79" s="85">
        <v>151106</v>
      </c>
      <c r="BD79" s="85">
        <v>151038</v>
      </c>
      <c r="BE79" s="39">
        <f t="shared" si="132"/>
        <v>9079</v>
      </c>
      <c r="BF79" s="85">
        <v>3</v>
      </c>
      <c r="BG79" s="39">
        <v>2843</v>
      </c>
      <c r="BH79" s="39">
        <v>4657</v>
      </c>
      <c r="BI79" s="84">
        <v>72.5</v>
      </c>
      <c r="BJ79" s="39">
        <v>140821</v>
      </c>
      <c r="BK79" s="39">
        <v>145312</v>
      </c>
      <c r="BL79" s="39">
        <v>159778</v>
      </c>
      <c r="BM79" s="85">
        <v>159764</v>
      </c>
      <c r="BN79" s="85">
        <v>159764</v>
      </c>
      <c r="BO79" s="85">
        <v>159764</v>
      </c>
      <c r="BP79" s="39">
        <f t="shared" si="133"/>
        <v>14452</v>
      </c>
      <c r="BQ79" s="85">
        <v>10</v>
      </c>
      <c r="BR79" s="39">
        <v>2741</v>
      </c>
      <c r="BS79" s="39">
        <v>3986</v>
      </c>
    </row>
    <row r="80" spans="1:71">
      <c r="A80" s="23">
        <f t="shared" si="121"/>
        <v>4</v>
      </c>
      <c r="B80" s="28">
        <v>73</v>
      </c>
      <c r="C80" s="63">
        <f t="shared" si="122"/>
        <v>23331</v>
      </c>
      <c r="D80" s="74">
        <f t="shared" si="123"/>
        <v>23690.6</v>
      </c>
      <c r="E80" s="63">
        <f t="shared" si="124"/>
        <v>23604.400000000001</v>
      </c>
      <c r="F80" s="63">
        <f t="shared" si="125"/>
        <v>23501.200000000001</v>
      </c>
      <c r="G80" s="63">
        <f t="shared" si="126"/>
        <v>23501.200000000001</v>
      </c>
      <c r="H80" s="63">
        <f t="shared" si="127"/>
        <v>23501.200000000001</v>
      </c>
      <c r="I80" s="29">
        <f t="shared" si="117"/>
        <v>170.20000000000073</v>
      </c>
      <c r="J80" s="74">
        <f t="shared" si="118"/>
        <v>1.2</v>
      </c>
      <c r="K80" s="74">
        <f t="shared" si="119"/>
        <v>3257.2</v>
      </c>
      <c r="L80" s="74">
        <f t="shared" si="120"/>
        <v>5435.6</v>
      </c>
      <c r="M80" s="38">
        <f t="shared" si="128"/>
        <v>-3.6385739491611481E-3</v>
      </c>
      <c r="N80" s="38">
        <f t="shared" si="106"/>
        <v>-7.9947320878322129E-3</v>
      </c>
      <c r="O80" s="38">
        <f t="shared" si="107"/>
        <v>-7.9947320878322129E-3</v>
      </c>
      <c r="P80" s="38">
        <f t="shared" si="108"/>
        <v>-7.9947320878322129E-3</v>
      </c>
      <c r="Q80" s="24">
        <v>73.099999999999994</v>
      </c>
      <c r="R80" s="23">
        <v>26543</v>
      </c>
      <c r="S80" s="23">
        <v>26972</v>
      </c>
      <c r="T80" s="23">
        <v>26782</v>
      </c>
      <c r="U80" s="30">
        <v>26782</v>
      </c>
      <c r="V80" s="30">
        <v>26782</v>
      </c>
      <c r="W80" s="30">
        <v>26782</v>
      </c>
      <c r="X80" s="23">
        <f t="shared" si="129"/>
        <v>-190</v>
      </c>
      <c r="Y80" s="30">
        <v>2</v>
      </c>
      <c r="Z80" s="23">
        <v>3104</v>
      </c>
      <c r="AA80" s="23">
        <v>4984</v>
      </c>
      <c r="AB80" s="24">
        <v>73.2</v>
      </c>
      <c r="AC80" s="23">
        <v>22692</v>
      </c>
      <c r="AD80" s="23">
        <v>22971</v>
      </c>
      <c r="AE80" s="23">
        <v>23043</v>
      </c>
      <c r="AF80" s="23">
        <v>22800</v>
      </c>
      <c r="AG80" s="23">
        <v>22800</v>
      </c>
      <c r="AH80" s="23">
        <v>22800</v>
      </c>
      <c r="AI80" s="23">
        <f t="shared" si="130"/>
        <v>-171</v>
      </c>
      <c r="AJ80" s="30">
        <v>1</v>
      </c>
      <c r="AK80" s="23">
        <v>3218</v>
      </c>
      <c r="AL80" s="23">
        <v>4833</v>
      </c>
      <c r="AM80" s="24">
        <v>73.3</v>
      </c>
      <c r="AN80" s="23">
        <v>20125</v>
      </c>
      <c r="AO80" s="23">
        <v>20754</v>
      </c>
      <c r="AP80" s="23">
        <v>20158</v>
      </c>
      <c r="AQ80" s="23">
        <v>20147</v>
      </c>
      <c r="AR80" s="23">
        <v>20147</v>
      </c>
      <c r="AS80" s="23">
        <v>20147</v>
      </c>
      <c r="AT80" s="23">
        <f t="shared" si="131"/>
        <v>-607</v>
      </c>
      <c r="AU80" s="30">
        <v>1</v>
      </c>
      <c r="AV80" s="23">
        <v>3464</v>
      </c>
      <c r="AW80" s="23">
        <v>6063</v>
      </c>
      <c r="AX80" s="24">
        <v>73.400000000000006</v>
      </c>
      <c r="AY80" s="23">
        <v>24406</v>
      </c>
      <c r="AZ80" s="23">
        <v>24475</v>
      </c>
      <c r="BA80" s="23">
        <v>24890</v>
      </c>
      <c r="BB80" s="30">
        <v>24628</v>
      </c>
      <c r="BC80" s="30">
        <v>24628</v>
      </c>
      <c r="BD80" s="30">
        <v>24628</v>
      </c>
      <c r="BE80" s="23">
        <f t="shared" si="132"/>
        <v>153</v>
      </c>
      <c r="BF80" s="30">
        <v>1</v>
      </c>
      <c r="BG80" s="23">
        <v>3481</v>
      </c>
      <c r="BH80" s="23">
        <v>5724</v>
      </c>
      <c r="BI80" s="24">
        <v>73.5</v>
      </c>
      <c r="BJ80" s="23">
        <v>22889</v>
      </c>
      <c r="BK80" s="23">
        <v>23281</v>
      </c>
      <c r="BL80" s="23">
        <v>23149</v>
      </c>
      <c r="BM80" s="30">
        <v>23149</v>
      </c>
      <c r="BN80" s="30">
        <v>23149</v>
      </c>
      <c r="BO80" s="30">
        <v>23149</v>
      </c>
      <c r="BP80" s="23">
        <f t="shared" si="133"/>
        <v>-132</v>
      </c>
      <c r="BQ80" s="30">
        <v>1</v>
      </c>
      <c r="BR80" s="23">
        <v>3019</v>
      </c>
      <c r="BS80" s="23">
        <v>5574</v>
      </c>
    </row>
    <row r="81" spans="1:71">
      <c r="A81" s="23">
        <f t="shared" si="121"/>
        <v>2</v>
      </c>
      <c r="B81" s="28">
        <v>74</v>
      </c>
      <c r="C81" s="63">
        <f t="shared" si="122"/>
        <v>23676</v>
      </c>
      <c r="D81" s="74">
        <f t="shared" si="123"/>
        <v>24065.599999999999</v>
      </c>
      <c r="E81" s="63">
        <f t="shared" si="124"/>
        <v>24131.599999999999</v>
      </c>
      <c r="F81" s="63">
        <f t="shared" si="125"/>
        <v>24069.599999999999</v>
      </c>
      <c r="G81" s="63">
        <f t="shared" si="126"/>
        <v>24065.599999999999</v>
      </c>
      <c r="H81" s="63">
        <f t="shared" si="127"/>
        <v>24065.599999999999</v>
      </c>
      <c r="I81" s="29">
        <f t="shared" si="117"/>
        <v>389.59999999999854</v>
      </c>
      <c r="J81" s="74">
        <f t="shared" si="118"/>
        <v>1.6</v>
      </c>
      <c r="K81" s="74">
        <f t="shared" si="119"/>
        <v>3059.4</v>
      </c>
      <c r="L81" s="74">
        <f t="shared" si="120"/>
        <v>5141.8</v>
      </c>
      <c r="M81" s="38">
        <f t="shared" si="128"/>
        <v>2.7425038228841171E-3</v>
      </c>
      <c r="N81" s="38">
        <f t="shared" si="106"/>
        <v>1.662123529020677E-4</v>
      </c>
      <c r="O81" s="38">
        <f t="shared" si="107"/>
        <v>0</v>
      </c>
      <c r="P81" s="38">
        <f t="shared" si="108"/>
        <v>0</v>
      </c>
      <c r="Q81" s="24">
        <v>74.099999999999994</v>
      </c>
      <c r="R81" s="23">
        <v>26979</v>
      </c>
      <c r="S81" s="23">
        <v>27300</v>
      </c>
      <c r="T81" s="23">
        <v>27326</v>
      </c>
      <c r="U81" s="30">
        <v>27264</v>
      </c>
      <c r="V81" s="30">
        <v>27264</v>
      </c>
      <c r="W81" s="30">
        <v>27264</v>
      </c>
      <c r="X81" s="23">
        <f t="shared" si="129"/>
        <v>-36</v>
      </c>
      <c r="Y81" s="30">
        <v>1</v>
      </c>
      <c r="Z81" s="23">
        <v>3277</v>
      </c>
      <c r="AA81" s="23">
        <v>5649</v>
      </c>
      <c r="AB81" s="24">
        <v>74.2</v>
      </c>
      <c r="AC81" s="23">
        <v>23158</v>
      </c>
      <c r="AD81" s="23">
        <v>23208</v>
      </c>
      <c r="AE81" s="23">
        <v>23712</v>
      </c>
      <c r="AF81" s="23">
        <v>23559</v>
      </c>
      <c r="AG81" s="23">
        <v>23559</v>
      </c>
      <c r="AH81" s="23">
        <v>23559</v>
      </c>
      <c r="AI81" s="23">
        <f t="shared" si="130"/>
        <v>351</v>
      </c>
      <c r="AJ81" s="30">
        <v>2</v>
      </c>
      <c r="AK81" s="23">
        <v>3214</v>
      </c>
      <c r="AL81" s="23">
        <v>5063</v>
      </c>
      <c r="AM81" s="24">
        <v>74.3</v>
      </c>
      <c r="AN81" s="23">
        <v>20190</v>
      </c>
      <c r="AO81" s="23">
        <v>20866</v>
      </c>
      <c r="AP81" s="23">
        <v>20282</v>
      </c>
      <c r="AQ81" s="23">
        <v>20282</v>
      </c>
      <c r="AR81" s="23">
        <v>20282</v>
      </c>
      <c r="AS81" s="23">
        <v>20282</v>
      </c>
      <c r="AT81" s="23">
        <f t="shared" si="131"/>
        <v>-584</v>
      </c>
      <c r="AU81" s="30">
        <v>1</v>
      </c>
      <c r="AV81" s="23">
        <v>2875</v>
      </c>
      <c r="AW81" s="23">
        <v>4769</v>
      </c>
      <c r="AX81" s="24">
        <v>74.400000000000006</v>
      </c>
      <c r="AY81" s="23">
        <v>24787</v>
      </c>
      <c r="AZ81" s="23">
        <v>24912</v>
      </c>
      <c r="BA81" s="23">
        <v>25143</v>
      </c>
      <c r="BB81" s="30">
        <v>25143</v>
      </c>
      <c r="BC81" s="30">
        <v>25143</v>
      </c>
      <c r="BD81" s="30">
        <v>25143</v>
      </c>
      <c r="BE81" s="23">
        <f t="shared" si="132"/>
        <v>231</v>
      </c>
      <c r="BF81" s="30">
        <v>2</v>
      </c>
      <c r="BG81" s="23">
        <v>3200</v>
      </c>
      <c r="BH81" s="23">
        <v>5226</v>
      </c>
      <c r="BI81" s="24">
        <v>74.5</v>
      </c>
      <c r="BJ81" s="23">
        <v>23266</v>
      </c>
      <c r="BK81" s="23">
        <v>24042</v>
      </c>
      <c r="BL81" s="23">
        <v>24195</v>
      </c>
      <c r="BM81" s="30">
        <v>24100</v>
      </c>
      <c r="BN81" s="30">
        <v>24080</v>
      </c>
      <c r="BO81" s="30">
        <v>24080</v>
      </c>
      <c r="BP81" s="23">
        <f t="shared" si="133"/>
        <v>38</v>
      </c>
      <c r="BQ81" s="30">
        <v>2</v>
      </c>
      <c r="BR81" s="23">
        <v>2731</v>
      </c>
      <c r="BS81" s="23">
        <v>5002</v>
      </c>
    </row>
    <row r="82" spans="1:71">
      <c r="A82" s="23">
        <f t="shared" si="121"/>
        <v>1</v>
      </c>
      <c r="B82" s="28">
        <v>75</v>
      </c>
      <c r="C82" s="63">
        <f t="shared" si="122"/>
        <v>24556.25</v>
      </c>
      <c r="D82" s="74">
        <f t="shared" si="123"/>
        <v>25022.2</v>
      </c>
      <c r="E82" s="63">
        <f t="shared" si="124"/>
        <v>25706.6</v>
      </c>
      <c r="F82" s="63">
        <f t="shared" si="125"/>
        <v>25641.599999999999</v>
      </c>
      <c r="G82" s="63">
        <f t="shared" si="126"/>
        <v>25628</v>
      </c>
      <c r="H82" s="63">
        <f t="shared" si="127"/>
        <v>25597.599999999999</v>
      </c>
      <c r="I82" s="29">
        <f t="shared" si="117"/>
        <v>1041.3499999999985</v>
      </c>
      <c r="J82" s="74">
        <f t="shared" si="118"/>
        <v>1.8</v>
      </c>
      <c r="K82" s="74">
        <f t="shared" si="119"/>
        <v>2700.6</v>
      </c>
      <c r="L82" s="74">
        <f t="shared" si="120"/>
        <v>4479.3999999999996</v>
      </c>
      <c r="M82" s="38">
        <f t="shared" si="128"/>
        <v>2.7351711680028049E-2</v>
      </c>
      <c r="N82" s="38">
        <f t="shared" si="106"/>
        <v>2.4754018431632621E-2</v>
      </c>
      <c r="O82" s="38">
        <f t="shared" si="107"/>
        <v>2.421050107504533E-2</v>
      </c>
      <c r="P82" s="38">
        <f t="shared" si="108"/>
        <v>2.2995579925026488E-2</v>
      </c>
      <c r="Q82" s="24">
        <v>75.099999999999994</v>
      </c>
      <c r="R82" s="23">
        <v>28558</v>
      </c>
      <c r="S82" s="23">
        <v>28652</v>
      </c>
      <c r="T82" s="23">
        <v>29489</v>
      </c>
      <c r="U82" s="30">
        <v>29489</v>
      </c>
      <c r="V82" s="30">
        <v>29489</v>
      </c>
      <c r="W82" s="30">
        <v>29489</v>
      </c>
      <c r="X82" s="23">
        <f t="shared" si="129"/>
        <v>837</v>
      </c>
      <c r="Y82" s="30">
        <v>0</v>
      </c>
      <c r="Z82" s="23">
        <v>2456</v>
      </c>
      <c r="AA82" s="23">
        <v>4323</v>
      </c>
      <c r="AB82" s="24">
        <v>75.2</v>
      </c>
      <c r="AC82" s="23">
        <v>23814</v>
      </c>
      <c r="AD82" s="23">
        <v>23814</v>
      </c>
      <c r="AE82" s="23">
        <v>25142</v>
      </c>
      <c r="AF82" s="23">
        <v>24817</v>
      </c>
      <c r="AG82" s="23">
        <v>24749</v>
      </c>
      <c r="AH82" s="23">
        <v>24749</v>
      </c>
      <c r="AI82" s="23">
        <f t="shared" si="130"/>
        <v>935</v>
      </c>
      <c r="AJ82" s="30">
        <v>1</v>
      </c>
      <c r="AK82" s="23">
        <v>2933</v>
      </c>
      <c r="AL82" s="23">
        <v>5020</v>
      </c>
      <c r="AM82" s="24">
        <v>75.3</v>
      </c>
      <c r="AN82" s="23">
        <v>20763</v>
      </c>
      <c r="AO82" s="23">
        <v>21267</v>
      </c>
      <c r="AP82" s="23">
        <v>21190</v>
      </c>
      <c r="AQ82" s="23">
        <v>21190</v>
      </c>
      <c r="AR82" s="23">
        <v>21190</v>
      </c>
      <c r="AS82" s="23">
        <v>21190</v>
      </c>
      <c r="AT82" s="23">
        <f t="shared" si="131"/>
        <v>-77</v>
      </c>
      <c r="AU82" s="30">
        <v>1</v>
      </c>
      <c r="AV82" s="23">
        <v>2833</v>
      </c>
      <c r="AW82" s="23">
        <v>4394</v>
      </c>
      <c r="AX82" s="24">
        <v>75.400000000000006</v>
      </c>
      <c r="AY82" s="23" t="s">
        <v>0</v>
      </c>
      <c r="AZ82" s="23">
        <v>25912</v>
      </c>
      <c r="BA82" s="23">
        <v>26929</v>
      </c>
      <c r="BB82" s="30">
        <v>26929</v>
      </c>
      <c r="BC82" s="30">
        <v>26929</v>
      </c>
      <c r="BD82" s="30">
        <v>26777</v>
      </c>
      <c r="BE82" s="23">
        <f t="shared" si="132"/>
        <v>865</v>
      </c>
      <c r="BF82" s="30">
        <v>1</v>
      </c>
      <c r="BG82" s="23">
        <v>2778</v>
      </c>
      <c r="BH82" s="23">
        <v>4443</v>
      </c>
      <c r="BI82" s="24">
        <v>75.5</v>
      </c>
      <c r="BJ82" s="23">
        <v>25090</v>
      </c>
      <c r="BK82" s="23">
        <v>25466</v>
      </c>
      <c r="BL82" s="23">
        <v>25783</v>
      </c>
      <c r="BM82" s="30">
        <v>25783</v>
      </c>
      <c r="BN82" s="30">
        <v>25783</v>
      </c>
      <c r="BO82" s="30">
        <v>25783</v>
      </c>
      <c r="BP82" s="23">
        <f t="shared" si="133"/>
        <v>317</v>
      </c>
      <c r="BQ82" s="30">
        <v>6</v>
      </c>
      <c r="BR82" s="23">
        <v>2503</v>
      </c>
      <c r="BS82" s="23">
        <v>4217</v>
      </c>
    </row>
    <row r="83" spans="1:71">
      <c r="A83" s="23">
        <f t="shared" si="121"/>
        <v>5</v>
      </c>
      <c r="B83" s="28">
        <v>76</v>
      </c>
      <c r="C83" s="63">
        <f t="shared" si="122"/>
        <v>56997.599999999999</v>
      </c>
      <c r="D83" s="74">
        <f t="shared" si="123"/>
        <v>58367</v>
      </c>
      <c r="E83" s="63">
        <f t="shared" si="124"/>
        <v>57196</v>
      </c>
      <c r="F83" s="63">
        <f t="shared" si="125"/>
        <v>57172.4</v>
      </c>
      <c r="G83" s="63">
        <f t="shared" si="126"/>
        <v>57172.4</v>
      </c>
      <c r="H83" s="63">
        <f t="shared" si="127"/>
        <v>57172.4</v>
      </c>
      <c r="I83" s="29">
        <f t="shared" si="117"/>
        <v>174.80000000000291</v>
      </c>
      <c r="J83" s="74">
        <f t="shared" si="118"/>
        <v>1.2</v>
      </c>
      <c r="K83" s="74">
        <f t="shared" si="119"/>
        <v>3230.4</v>
      </c>
      <c r="L83" s="74">
        <f t="shared" si="120"/>
        <v>5891.4</v>
      </c>
      <c r="M83" s="38">
        <f t="shared" si="128"/>
        <v>-2.0062706666438227E-2</v>
      </c>
      <c r="N83" s="38">
        <f t="shared" si="106"/>
        <v>-2.0467044734181962E-2</v>
      </c>
      <c r="O83" s="38">
        <f t="shared" si="107"/>
        <v>-2.0467044734181962E-2</v>
      </c>
      <c r="P83" s="38">
        <f t="shared" si="108"/>
        <v>-2.0467044734181962E-2</v>
      </c>
      <c r="Q83" s="24">
        <v>76.099999999999994</v>
      </c>
      <c r="R83" s="23">
        <v>65518</v>
      </c>
      <c r="S83" s="23">
        <v>67154</v>
      </c>
      <c r="T83" s="23">
        <v>65603</v>
      </c>
      <c r="U83" s="30">
        <v>65603</v>
      </c>
      <c r="V83" s="30">
        <v>65603</v>
      </c>
      <c r="W83" s="30">
        <v>65603</v>
      </c>
      <c r="X83" s="23">
        <f t="shared" si="129"/>
        <v>-1551</v>
      </c>
      <c r="Y83" s="30">
        <v>2</v>
      </c>
      <c r="Z83" s="23">
        <v>3355</v>
      </c>
      <c r="AA83" s="23">
        <v>5768</v>
      </c>
      <c r="AB83" s="24">
        <v>76.2</v>
      </c>
      <c r="AC83" s="23">
        <v>55110</v>
      </c>
      <c r="AD83" s="23">
        <v>56171</v>
      </c>
      <c r="AE83" s="23">
        <v>55454</v>
      </c>
      <c r="AF83" s="23">
        <v>55390</v>
      </c>
      <c r="AG83" s="23">
        <v>55390</v>
      </c>
      <c r="AH83" s="23">
        <v>55390</v>
      </c>
      <c r="AI83" s="23">
        <f t="shared" si="130"/>
        <v>-781</v>
      </c>
      <c r="AJ83" s="30">
        <v>1</v>
      </c>
      <c r="AK83" s="23">
        <v>3665</v>
      </c>
      <c r="AL83" s="23">
        <v>5678</v>
      </c>
      <c r="AM83" s="24">
        <v>76.3</v>
      </c>
      <c r="AN83" s="23">
        <v>49111</v>
      </c>
      <c r="AO83" s="23">
        <v>50974</v>
      </c>
      <c r="AP83" s="23">
        <v>49235</v>
      </c>
      <c r="AQ83" s="23">
        <v>49181</v>
      </c>
      <c r="AR83" s="23">
        <v>49181</v>
      </c>
      <c r="AS83" s="23">
        <v>49181</v>
      </c>
      <c r="AT83" s="23">
        <f t="shared" si="131"/>
        <v>-1793</v>
      </c>
      <c r="AU83" s="30">
        <v>1</v>
      </c>
      <c r="AV83" s="23">
        <v>3115</v>
      </c>
      <c r="AW83" s="23">
        <v>6473</v>
      </c>
      <c r="AX83" s="24">
        <v>76.400000000000006</v>
      </c>
      <c r="AY83" s="23">
        <v>59636</v>
      </c>
      <c r="AZ83" s="23">
        <v>60325</v>
      </c>
      <c r="BA83" s="23">
        <v>59821</v>
      </c>
      <c r="BB83" s="30">
        <v>59821</v>
      </c>
      <c r="BC83" s="30">
        <v>59821</v>
      </c>
      <c r="BD83" s="30">
        <v>59821</v>
      </c>
      <c r="BE83" s="23">
        <f t="shared" si="132"/>
        <v>-504</v>
      </c>
      <c r="BF83" s="30">
        <v>1</v>
      </c>
      <c r="BG83" s="23">
        <v>3213</v>
      </c>
      <c r="BH83" s="23">
        <v>5675</v>
      </c>
      <c r="BI83" s="24">
        <v>76.5</v>
      </c>
      <c r="BJ83" s="23">
        <v>55613</v>
      </c>
      <c r="BK83" s="23">
        <v>57211</v>
      </c>
      <c r="BL83" s="23">
        <v>55867</v>
      </c>
      <c r="BM83" s="30">
        <v>55867</v>
      </c>
      <c r="BN83" s="30">
        <v>55867</v>
      </c>
      <c r="BO83" s="30">
        <v>55867</v>
      </c>
      <c r="BP83" s="23">
        <f t="shared" si="133"/>
        <v>-1344</v>
      </c>
      <c r="BQ83" s="30">
        <v>1</v>
      </c>
      <c r="BR83" s="23">
        <v>2804</v>
      </c>
      <c r="BS83" s="23">
        <v>5863</v>
      </c>
    </row>
    <row r="84" spans="1:71">
      <c r="A84" s="23">
        <f t="shared" si="121"/>
        <v>5</v>
      </c>
      <c r="B84" s="28">
        <v>77</v>
      </c>
      <c r="C84" s="63">
        <f t="shared" si="122"/>
        <v>57891.4</v>
      </c>
      <c r="D84" s="74">
        <f t="shared" si="123"/>
        <v>58937</v>
      </c>
      <c r="E84" s="63">
        <f t="shared" si="124"/>
        <v>58332.2</v>
      </c>
      <c r="F84" s="63">
        <f t="shared" si="125"/>
        <v>58181.4</v>
      </c>
      <c r="G84" s="63">
        <f t="shared" si="126"/>
        <v>58166.2</v>
      </c>
      <c r="H84" s="63">
        <f t="shared" si="127"/>
        <v>58166.2</v>
      </c>
      <c r="I84" s="29">
        <f t="shared" si="117"/>
        <v>274.79999999999563</v>
      </c>
      <c r="J84" s="74">
        <f t="shared" si="118"/>
        <v>1.6</v>
      </c>
      <c r="K84" s="74">
        <f t="shared" si="119"/>
        <v>3052.8</v>
      </c>
      <c r="L84" s="74">
        <f t="shared" si="120"/>
        <v>5328.6</v>
      </c>
      <c r="M84" s="38">
        <f t="shared" si="128"/>
        <v>-1.0261804978197108E-2</v>
      </c>
      <c r="N84" s="38">
        <f t="shared" si="106"/>
        <v>-1.2820469314691935E-2</v>
      </c>
      <c r="O84" s="38">
        <f t="shared" si="107"/>
        <v>-1.3078371820757807E-2</v>
      </c>
      <c r="P84" s="38">
        <f t="shared" si="108"/>
        <v>-1.3078371820757807E-2</v>
      </c>
      <c r="Q84" s="24">
        <v>77.099999999999994</v>
      </c>
      <c r="R84" s="23">
        <v>66822</v>
      </c>
      <c r="S84" s="23">
        <v>67460</v>
      </c>
      <c r="T84" s="23">
        <v>67016</v>
      </c>
      <c r="U84" s="30">
        <v>67016</v>
      </c>
      <c r="V84" s="30">
        <v>67016</v>
      </c>
      <c r="W84" s="30">
        <v>67016</v>
      </c>
      <c r="X84" s="23">
        <f t="shared" si="129"/>
        <v>-444</v>
      </c>
      <c r="Y84" s="30">
        <v>1</v>
      </c>
      <c r="Z84" s="23">
        <v>3026</v>
      </c>
      <c r="AA84" s="23">
        <v>5557</v>
      </c>
      <c r="AB84" s="24">
        <v>77.2</v>
      </c>
      <c r="AC84" s="23">
        <v>55802</v>
      </c>
      <c r="AD84" s="23">
        <v>56518</v>
      </c>
      <c r="AE84" s="23">
        <v>56238</v>
      </c>
      <c r="AF84" s="23">
        <v>55944</v>
      </c>
      <c r="AG84" s="23">
        <v>55944</v>
      </c>
      <c r="AH84" s="23">
        <v>55944</v>
      </c>
      <c r="AI84" s="23">
        <f t="shared" si="130"/>
        <v>-574</v>
      </c>
      <c r="AJ84" s="30">
        <v>2</v>
      </c>
      <c r="AK84" s="23">
        <v>3249</v>
      </c>
      <c r="AL84" s="23">
        <v>5759</v>
      </c>
      <c r="AM84" s="24">
        <v>77.3</v>
      </c>
      <c r="AN84" s="23">
        <v>49590</v>
      </c>
      <c r="AO84" s="23">
        <v>51296</v>
      </c>
      <c r="AP84" s="23">
        <v>49684</v>
      </c>
      <c r="AQ84" s="23">
        <v>49684</v>
      </c>
      <c r="AR84" s="23">
        <v>49684</v>
      </c>
      <c r="AS84" s="23">
        <v>49684</v>
      </c>
      <c r="AT84" s="23">
        <f t="shared" si="131"/>
        <v>-1612</v>
      </c>
      <c r="AU84" s="30">
        <v>1</v>
      </c>
      <c r="AV84" s="23">
        <v>2890</v>
      </c>
      <c r="AW84" s="23">
        <v>5193</v>
      </c>
      <c r="AX84" s="24">
        <v>77.400000000000006</v>
      </c>
      <c r="AY84" s="23">
        <v>60477</v>
      </c>
      <c r="AZ84" s="23">
        <v>60822</v>
      </c>
      <c r="BA84" s="23">
        <v>60903</v>
      </c>
      <c r="BB84" s="30">
        <v>60642</v>
      </c>
      <c r="BC84" s="30">
        <v>60594</v>
      </c>
      <c r="BD84" s="30">
        <v>60594</v>
      </c>
      <c r="BE84" s="23">
        <f t="shared" si="132"/>
        <v>-228</v>
      </c>
      <c r="BF84" s="30">
        <v>2</v>
      </c>
      <c r="BG84" s="23">
        <v>3161</v>
      </c>
      <c r="BH84" s="23">
        <v>5143</v>
      </c>
      <c r="BI84" s="24">
        <v>77.5</v>
      </c>
      <c r="BJ84" s="23">
        <v>56766</v>
      </c>
      <c r="BK84" s="23">
        <v>58589</v>
      </c>
      <c r="BL84" s="23">
        <v>57820</v>
      </c>
      <c r="BM84" s="30">
        <v>57621</v>
      </c>
      <c r="BN84" s="30">
        <v>57593</v>
      </c>
      <c r="BO84" s="30">
        <v>57593</v>
      </c>
      <c r="BP84" s="23">
        <f t="shared" si="133"/>
        <v>-996</v>
      </c>
      <c r="BQ84" s="30">
        <v>2</v>
      </c>
      <c r="BR84" s="23">
        <v>2938</v>
      </c>
      <c r="BS84" s="23">
        <v>4991</v>
      </c>
    </row>
    <row r="85" spans="1:71">
      <c r="A85" s="23">
        <f t="shared" si="121"/>
        <v>1</v>
      </c>
      <c r="B85" s="28">
        <v>78</v>
      </c>
      <c r="C85" s="63">
        <f t="shared" si="122"/>
        <v>56288.333333333336</v>
      </c>
      <c r="D85" s="74">
        <f t="shared" si="123"/>
        <v>60703.8</v>
      </c>
      <c r="E85" s="63">
        <f t="shared" si="124"/>
        <v>61285</v>
      </c>
      <c r="F85" s="63">
        <f t="shared" si="125"/>
        <v>61161.4</v>
      </c>
      <c r="G85" s="63">
        <f t="shared" si="126"/>
        <v>61149.2</v>
      </c>
      <c r="H85" s="63">
        <f t="shared" si="127"/>
        <v>61149.2</v>
      </c>
      <c r="I85" s="29">
        <f t="shared" si="117"/>
        <v>4860.8666666666613</v>
      </c>
      <c r="J85" s="74">
        <f t="shared" si="118"/>
        <v>2.4</v>
      </c>
      <c r="K85" s="74">
        <f t="shared" si="119"/>
        <v>2643</v>
      </c>
      <c r="L85" s="74">
        <f t="shared" si="120"/>
        <v>4585.6000000000004</v>
      </c>
      <c r="M85" s="38">
        <f t="shared" si="128"/>
        <v>9.5743594305463097E-3</v>
      </c>
      <c r="N85" s="38">
        <f t="shared" si="106"/>
        <v>7.5382430753922905E-3</v>
      </c>
      <c r="O85" s="38">
        <f t="shared" si="107"/>
        <v>7.3372671892038745E-3</v>
      </c>
      <c r="P85" s="38">
        <f t="shared" si="108"/>
        <v>7.3372671892038745E-3</v>
      </c>
      <c r="Q85" s="24">
        <v>78.099999999999994</v>
      </c>
      <c r="R85" s="23" t="s">
        <v>0</v>
      </c>
      <c r="S85" s="23">
        <v>70477</v>
      </c>
      <c r="T85" s="23">
        <v>70938</v>
      </c>
      <c r="U85" s="30">
        <v>70937</v>
      </c>
      <c r="V85" s="30">
        <v>70937</v>
      </c>
      <c r="W85" s="30">
        <v>70937</v>
      </c>
      <c r="X85" s="23">
        <f t="shared" si="129"/>
        <v>460</v>
      </c>
      <c r="Y85" s="30">
        <v>6</v>
      </c>
      <c r="Z85" s="23">
        <v>2270</v>
      </c>
      <c r="AA85" s="23">
        <v>4210</v>
      </c>
      <c r="AB85" s="24">
        <v>78.2</v>
      </c>
      <c r="AC85" s="23">
        <v>57582</v>
      </c>
      <c r="AD85" s="23">
        <v>57617</v>
      </c>
      <c r="AE85" s="23">
        <v>58637</v>
      </c>
      <c r="AF85" s="23">
        <v>58429</v>
      </c>
      <c r="AG85" s="23">
        <v>58368</v>
      </c>
      <c r="AH85" s="23">
        <v>58368</v>
      </c>
      <c r="AI85" s="23">
        <f t="shared" si="130"/>
        <v>751</v>
      </c>
      <c r="AJ85" s="30">
        <v>2</v>
      </c>
      <c r="AK85" s="23">
        <v>2637</v>
      </c>
      <c r="AL85" s="23">
        <v>4559</v>
      </c>
      <c r="AM85" s="24">
        <v>78.3</v>
      </c>
      <c r="AN85" s="23">
        <v>51128</v>
      </c>
      <c r="AO85" s="23">
        <v>51732</v>
      </c>
      <c r="AP85" s="23">
        <v>51766</v>
      </c>
      <c r="AQ85" s="23">
        <v>51453</v>
      </c>
      <c r="AR85" s="23">
        <v>51453</v>
      </c>
      <c r="AS85" s="23">
        <v>51453</v>
      </c>
      <c r="AT85" s="23">
        <f t="shared" si="131"/>
        <v>-279</v>
      </c>
      <c r="AU85" s="30">
        <v>1</v>
      </c>
      <c r="AV85" s="23">
        <v>2771</v>
      </c>
      <c r="AW85" s="23">
        <v>4744</v>
      </c>
      <c r="AX85" s="24">
        <v>78.400000000000006</v>
      </c>
      <c r="AY85" s="23" t="s">
        <v>0</v>
      </c>
      <c r="AZ85" s="23">
        <v>62952</v>
      </c>
      <c r="BA85" s="23">
        <v>63980</v>
      </c>
      <c r="BB85" s="30">
        <v>63949</v>
      </c>
      <c r="BC85" s="30">
        <v>63949</v>
      </c>
      <c r="BD85" s="30">
        <v>63949</v>
      </c>
      <c r="BE85" s="23">
        <f t="shared" si="132"/>
        <v>997</v>
      </c>
      <c r="BF85" s="30">
        <v>1</v>
      </c>
      <c r="BG85" s="23">
        <v>2789</v>
      </c>
      <c r="BH85" s="23">
        <v>4918</v>
      </c>
      <c r="BI85" s="24">
        <v>78.5</v>
      </c>
      <c r="BJ85" s="23">
        <v>60155</v>
      </c>
      <c r="BK85" s="23">
        <v>60741</v>
      </c>
      <c r="BL85" s="23">
        <v>61104</v>
      </c>
      <c r="BM85" s="30">
        <v>61039</v>
      </c>
      <c r="BN85" s="30">
        <v>61039</v>
      </c>
      <c r="BO85" s="30">
        <v>61039</v>
      </c>
      <c r="BP85" s="23">
        <f t="shared" si="133"/>
        <v>298</v>
      </c>
      <c r="BQ85" s="30">
        <v>2</v>
      </c>
      <c r="BR85" s="23">
        <v>2748</v>
      </c>
      <c r="BS85" s="23">
        <v>4497</v>
      </c>
    </row>
    <row r="86" spans="1:71">
      <c r="A86" s="23">
        <f t="shared" si="121"/>
        <v>1</v>
      </c>
      <c r="B86" s="28">
        <v>79</v>
      </c>
      <c r="C86" s="63">
        <f t="shared" si="122"/>
        <v>26270</v>
      </c>
      <c r="D86" s="74">
        <f t="shared" si="123"/>
        <v>26582.799999999999</v>
      </c>
      <c r="E86" s="63">
        <f t="shared" si="124"/>
        <v>27094.400000000001</v>
      </c>
      <c r="F86" s="63">
        <f t="shared" si="125"/>
        <v>27009.4</v>
      </c>
      <c r="G86" s="63">
        <f t="shared" si="126"/>
        <v>26958.6</v>
      </c>
      <c r="H86" s="63">
        <f t="shared" si="127"/>
        <v>26958.6</v>
      </c>
      <c r="I86" s="29">
        <f t="shared" si="117"/>
        <v>688.59999999999854</v>
      </c>
      <c r="J86" s="74">
        <f t="shared" si="118"/>
        <v>1.6</v>
      </c>
      <c r="K86" s="74">
        <f t="shared" si="119"/>
        <v>3165</v>
      </c>
      <c r="L86" s="74">
        <f t="shared" si="120"/>
        <v>5352.6</v>
      </c>
      <c r="M86" s="38">
        <f t="shared" si="128"/>
        <v>1.9245527182990586E-2</v>
      </c>
      <c r="N86" s="38">
        <f t="shared" si="106"/>
        <v>1.604797086838114E-2</v>
      </c>
      <c r="O86" s="38">
        <f t="shared" si="107"/>
        <v>1.4136960741532091E-2</v>
      </c>
      <c r="P86" s="38">
        <f t="shared" si="108"/>
        <v>1.4136960741532091E-2</v>
      </c>
      <c r="Q86" s="24">
        <v>79.099999999999994</v>
      </c>
      <c r="R86" s="23">
        <v>29556</v>
      </c>
      <c r="S86" s="23">
        <v>29832</v>
      </c>
      <c r="T86" s="23">
        <v>30218</v>
      </c>
      <c r="U86" s="30">
        <v>30218</v>
      </c>
      <c r="V86" s="30">
        <v>30218</v>
      </c>
      <c r="W86" s="30">
        <v>30218</v>
      </c>
      <c r="X86" s="23">
        <f t="shared" si="129"/>
        <v>386</v>
      </c>
      <c r="Y86" s="30">
        <v>2</v>
      </c>
      <c r="Z86" s="23">
        <v>3090</v>
      </c>
      <c r="AA86" s="23">
        <v>5051</v>
      </c>
      <c r="AB86" s="24">
        <v>79.2</v>
      </c>
      <c r="AC86" s="23">
        <v>25767</v>
      </c>
      <c r="AD86" s="23">
        <v>26032</v>
      </c>
      <c r="AE86" s="23">
        <v>26255</v>
      </c>
      <c r="AF86" s="23">
        <v>26217</v>
      </c>
      <c r="AG86" s="23">
        <v>26217</v>
      </c>
      <c r="AH86" s="23">
        <v>26217</v>
      </c>
      <c r="AI86" s="23">
        <f t="shared" si="130"/>
        <v>185</v>
      </c>
      <c r="AJ86" s="30">
        <v>2</v>
      </c>
      <c r="AK86" s="23">
        <v>3326</v>
      </c>
      <c r="AL86" s="23">
        <v>6051</v>
      </c>
      <c r="AM86" s="24">
        <v>79.3</v>
      </c>
      <c r="AN86" s="23">
        <v>22577</v>
      </c>
      <c r="AO86" s="23">
        <v>23383</v>
      </c>
      <c r="AP86" s="23">
        <v>23157</v>
      </c>
      <c r="AQ86" s="23">
        <v>22932</v>
      </c>
      <c r="AR86" s="23">
        <v>22910</v>
      </c>
      <c r="AS86" s="23">
        <v>22910</v>
      </c>
      <c r="AT86" s="23">
        <f t="shared" si="131"/>
        <v>-473</v>
      </c>
      <c r="AU86" s="30">
        <v>1</v>
      </c>
      <c r="AV86" s="23">
        <v>3373</v>
      </c>
      <c r="AW86" s="23">
        <v>5132</v>
      </c>
      <c r="AX86" s="24">
        <v>79.400000000000006</v>
      </c>
      <c r="AY86" s="23">
        <v>27423</v>
      </c>
      <c r="AZ86" s="23">
        <v>27457</v>
      </c>
      <c r="BA86" s="23">
        <v>29004</v>
      </c>
      <c r="BB86" s="30">
        <v>29004</v>
      </c>
      <c r="BC86" s="30">
        <v>28772</v>
      </c>
      <c r="BD86" s="30">
        <v>28772</v>
      </c>
      <c r="BE86" s="23">
        <f t="shared" si="132"/>
        <v>1315</v>
      </c>
      <c r="BF86" s="30">
        <v>2</v>
      </c>
      <c r="BG86" s="23">
        <v>3178</v>
      </c>
      <c r="BH86" s="23">
        <v>5410</v>
      </c>
      <c r="BI86" s="24">
        <v>79.5</v>
      </c>
      <c r="BJ86" s="23">
        <v>26027</v>
      </c>
      <c r="BK86" s="23">
        <v>26210</v>
      </c>
      <c r="BL86" s="23">
        <v>26838</v>
      </c>
      <c r="BM86" s="30">
        <v>26676</v>
      </c>
      <c r="BN86" s="30">
        <v>26676</v>
      </c>
      <c r="BO86" s="30">
        <v>26676</v>
      </c>
      <c r="BP86" s="23">
        <f t="shared" si="133"/>
        <v>466</v>
      </c>
      <c r="BQ86" s="30">
        <v>1</v>
      </c>
      <c r="BR86" s="23">
        <v>2858</v>
      </c>
      <c r="BS86" s="23">
        <v>5119</v>
      </c>
    </row>
    <row r="87" spans="1:71">
      <c r="A87" s="23">
        <f t="shared" si="121"/>
        <v>2</v>
      </c>
      <c r="B87" s="28">
        <v>80</v>
      </c>
      <c r="C87" s="63">
        <f t="shared" si="122"/>
        <v>26674.2</v>
      </c>
      <c r="D87" s="74">
        <f t="shared" si="123"/>
        <v>27506.6</v>
      </c>
      <c r="E87" s="63">
        <f t="shared" si="124"/>
        <v>27716</v>
      </c>
      <c r="F87" s="63">
        <f t="shared" si="125"/>
        <v>27575.4</v>
      </c>
      <c r="G87" s="63">
        <f t="shared" si="126"/>
        <v>27525</v>
      </c>
      <c r="H87" s="63">
        <f t="shared" si="127"/>
        <v>27525</v>
      </c>
      <c r="I87" s="29">
        <f t="shared" si="117"/>
        <v>850.79999999999927</v>
      </c>
      <c r="J87" s="74">
        <f t="shared" si="118"/>
        <v>2.6</v>
      </c>
      <c r="K87" s="74">
        <f t="shared" si="119"/>
        <v>3038</v>
      </c>
      <c r="L87" s="74">
        <f t="shared" si="120"/>
        <v>5225</v>
      </c>
      <c r="M87" s="38">
        <f t="shared" si="128"/>
        <v>7.6127184021289969E-3</v>
      </c>
      <c r="N87" s="38">
        <f t="shared" si="106"/>
        <v>2.5012178895248019E-3</v>
      </c>
      <c r="O87" s="38">
        <f t="shared" si="107"/>
        <v>6.6893036580316931E-4</v>
      </c>
      <c r="P87" s="38">
        <f t="shared" si="108"/>
        <v>6.6893036580316931E-4</v>
      </c>
      <c r="Q87" s="24">
        <v>80.099999999999994</v>
      </c>
      <c r="R87" s="23">
        <v>30020</v>
      </c>
      <c r="S87" s="23">
        <v>31417</v>
      </c>
      <c r="T87" s="23">
        <v>30542</v>
      </c>
      <c r="U87" s="30">
        <v>30542</v>
      </c>
      <c r="V87" s="30">
        <v>30542</v>
      </c>
      <c r="W87" s="30">
        <v>30542</v>
      </c>
      <c r="X87" s="23">
        <f t="shared" si="129"/>
        <v>-875</v>
      </c>
      <c r="Y87" s="30">
        <v>0</v>
      </c>
      <c r="Z87" s="23">
        <v>2941</v>
      </c>
      <c r="AA87" s="23">
        <v>5039</v>
      </c>
      <c r="AB87" s="24">
        <v>80.2</v>
      </c>
      <c r="AC87" s="23">
        <v>26341</v>
      </c>
      <c r="AD87" s="23">
        <v>26444</v>
      </c>
      <c r="AE87" s="23">
        <v>27188</v>
      </c>
      <c r="AF87" s="23">
        <v>27188</v>
      </c>
      <c r="AG87" s="23">
        <v>27188</v>
      </c>
      <c r="AH87" s="23">
        <v>27188</v>
      </c>
      <c r="AI87" s="23">
        <f t="shared" si="130"/>
        <v>744</v>
      </c>
      <c r="AJ87" s="30">
        <v>2</v>
      </c>
      <c r="AK87" s="23">
        <v>3291</v>
      </c>
      <c r="AL87" s="23">
        <v>5051</v>
      </c>
      <c r="AM87" s="24">
        <v>80.3</v>
      </c>
      <c r="AN87" s="23">
        <v>22577</v>
      </c>
      <c r="AO87" s="23">
        <v>23481</v>
      </c>
      <c r="AP87" s="23">
        <v>23027</v>
      </c>
      <c r="AQ87" s="23">
        <v>22947</v>
      </c>
      <c r="AR87" s="23">
        <v>22947</v>
      </c>
      <c r="AS87" s="23">
        <v>22947</v>
      </c>
      <c r="AT87" s="23">
        <f t="shared" si="131"/>
        <v>-534</v>
      </c>
      <c r="AU87" s="30">
        <v>1</v>
      </c>
      <c r="AV87" s="23">
        <v>2686</v>
      </c>
      <c r="AW87" s="23">
        <v>4745</v>
      </c>
      <c r="AX87" s="24">
        <v>80.400000000000006</v>
      </c>
      <c r="AY87" s="23">
        <v>27994</v>
      </c>
      <c r="AZ87" s="23">
        <v>28689</v>
      </c>
      <c r="BA87" s="23">
        <v>29304</v>
      </c>
      <c r="BB87" s="30">
        <v>28914</v>
      </c>
      <c r="BC87" s="30">
        <v>28818</v>
      </c>
      <c r="BD87" s="30">
        <v>28818</v>
      </c>
      <c r="BE87" s="23">
        <f t="shared" si="132"/>
        <v>129</v>
      </c>
      <c r="BF87" s="30">
        <v>2</v>
      </c>
      <c r="BG87" s="23">
        <v>3141</v>
      </c>
      <c r="BH87" s="23">
        <v>5371</v>
      </c>
      <c r="BI87" s="24">
        <v>80.5</v>
      </c>
      <c r="BJ87" s="23">
        <v>26439</v>
      </c>
      <c r="BK87" s="23">
        <v>27502</v>
      </c>
      <c r="BL87" s="23">
        <v>28519</v>
      </c>
      <c r="BM87" s="30">
        <v>28286</v>
      </c>
      <c r="BN87" s="30">
        <v>28130</v>
      </c>
      <c r="BO87" s="30">
        <v>28130</v>
      </c>
      <c r="BP87" s="23">
        <f t="shared" si="133"/>
        <v>628</v>
      </c>
      <c r="BQ87" s="30">
        <v>8</v>
      </c>
      <c r="BR87" s="23">
        <v>3131</v>
      </c>
      <c r="BS87" s="23">
        <v>5919</v>
      </c>
    </row>
    <row r="88" spans="1:71">
      <c r="A88" s="23">
        <f t="shared" si="121"/>
        <v>2</v>
      </c>
      <c r="B88" s="28">
        <v>81</v>
      </c>
      <c r="C88" s="63">
        <f t="shared" si="122"/>
        <v>28287.4</v>
      </c>
      <c r="D88" s="74">
        <f t="shared" si="123"/>
        <v>28622.6</v>
      </c>
      <c r="E88" s="63">
        <f t="shared" si="124"/>
        <v>29701.599999999999</v>
      </c>
      <c r="F88" s="63">
        <f t="shared" si="125"/>
        <v>29505.4</v>
      </c>
      <c r="G88" s="63">
        <f t="shared" si="126"/>
        <v>29235.599999999999</v>
      </c>
      <c r="H88" s="63">
        <f t="shared" si="127"/>
        <v>29226.6</v>
      </c>
      <c r="I88" s="29">
        <f t="shared" si="117"/>
        <v>939.19999999999709</v>
      </c>
      <c r="J88" s="74">
        <f t="shared" si="118"/>
        <v>2.4</v>
      </c>
      <c r="K88" s="74">
        <f t="shared" si="119"/>
        <v>2777.6</v>
      </c>
      <c r="L88" s="74">
        <f t="shared" si="120"/>
        <v>4339</v>
      </c>
      <c r="M88" s="38">
        <f t="shared" si="128"/>
        <v>3.7697483806502556E-2</v>
      </c>
      <c r="N88" s="38">
        <f t="shared" ref="N88:N103" si="134">(F88-$D88)/$D88</f>
        <v>3.0842760615737319E-2</v>
      </c>
      <c r="O88" s="38">
        <f t="shared" ref="O88:O103" si="135">(G88-$D88)/$D88</f>
        <v>2.1416642792758171E-2</v>
      </c>
      <c r="P88" s="38">
        <f t="shared" ref="P88:P103" si="136">(H88-$D88)/$D88</f>
        <v>2.1102205949145081E-2</v>
      </c>
      <c r="Q88" s="24">
        <v>81.099999999999994</v>
      </c>
      <c r="R88" s="23">
        <v>32059</v>
      </c>
      <c r="S88" s="23">
        <v>32230</v>
      </c>
      <c r="T88" s="23">
        <v>33151</v>
      </c>
      <c r="U88" s="30">
        <v>33151</v>
      </c>
      <c r="V88" s="30">
        <v>33151</v>
      </c>
      <c r="W88" s="30">
        <v>33151</v>
      </c>
      <c r="X88" s="23">
        <f t="shared" si="129"/>
        <v>921</v>
      </c>
      <c r="Y88" s="30">
        <v>0</v>
      </c>
      <c r="Z88" s="23">
        <v>2158</v>
      </c>
      <c r="AA88" s="23">
        <v>3840</v>
      </c>
      <c r="AB88" s="24">
        <v>81.2</v>
      </c>
      <c r="AC88" s="23">
        <v>27311</v>
      </c>
      <c r="AD88" s="23">
        <v>27311</v>
      </c>
      <c r="AE88" s="23">
        <v>28978</v>
      </c>
      <c r="AF88" s="23">
        <v>28728</v>
      </c>
      <c r="AG88" s="23">
        <v>28554</v>
      </c>
      <c r="AH88" s="23">
        <v>28554</v>
      </c>
      <c r="AI88" s="23">
        <f t="shared" si="130"/>
        <v>1243</v>
      </c>
      <c r="AJ88" s="30">
        <v>2</v>
      </c>
      <c r="AK88" s="23">
        <v>3247</v>
      </c>
      <c r="AL88" s="23">
        <v>4953</v>
      </c>
      <c r="AM88" s="24">
        <v>81.3</v>
      </c>
      <c r="AN88" s="23">
        <v>23303</v>
      </c>
      <c r="AO88" s="23">
        <v>24215</v>
      </c>
      <c r="AP88" s="23">
        <v>24542</v>
      </c>
      <c r="AQ88" s="23">
        <v>24042</v>
      </c>
      <c r="AR88" s="23">
        <v>24042</v>
      </c>
      <c r="AS88" s="23">
        <v>24042</v>
      </c>
      <c r="AT88" s="23">
        <f t="shared" si="131"/>
        <v>-173</v>
      </c>
      <c r="AU88" s="30">
        <v>1</v>
      </c>
      <c r="AV88" s="23">
        <v>2974</v>
      </c>
      <c r="AW88" s="23">
        <v>5050</v>
      </c>
      <c r="AX88" s="24">
        <v>81.400000000000006</v>
      </c>
      <c r="AY88" s="23">
        <v>29618</v>
      </c>
      <c r="AZ88" s="23">
        <v>29618</v>
      </c>
      <c r="BA88" s="23">
        <v>31061</v>
      </c>
      <c r="BB88" s="30">
        <v>31061</v>
      </c>
      <c r="BC88" s="30">
        <v>31022</v>
      </c>
      <c r="BD88" s="30">
        <v>31022</v>
      </c>
      <c r="BE88" s="23">
        <f t="shared" si="132"/>
        <v>1404</v>
      </c>
      <c r="BF88" s="30">
        <v>6</v>
      </c>
      <c r="BG88" s="23">
        <v>2882</v>
      </c>
      <c r="BH88" s="23">
        <v>3996</v>
      </c>
      <c r="BI88" s="24">
        <v>81.5</v>
      </c>
      <c r="BJ88" s="23">
        <v>29146</v>
      </c>
      <c r="BK88" s="23">
        <v>29739</v>
      </c>
      <c r="BL88" s="23">
        <v>30776</v>
      </c>
      <c r="BM88" s="30">
        <v>30545</v>
      </c>
      <c r="BN88" s="30">
        <v>29409</v>
      </c>
      <c r="BO88" s="30">
        <v>29364</v>
      </c>
      <c r="BP88" s="23">
        <f t="shared" si="133"/>
        <v>-375</v>
      </c>
      <c r="BQ88" s="30">
        <v>3</v>
      </c>
      <c r="BR88" s="23">
        <v>2627</v>
      </c>
      <c r="BS88" s="23">
        <v>3856</v>
      </c>
    </row>
    <row r="89" spans="1:71">
      <c r="A89" s="23">
        <f t="shared" si="121"/>
        <v>5</v>
      </c>
      <c r="B89" s="28">
        <v>82</v>
      </c>
      <c r="C89" s="63">
        <f t="shared" si="122"/>
        <v>60156.4</v>
      </c>
      <c r="D89" s="74">
        <f t="shared" si="123"/>
        <v>61261.4</v>
      </c>
      <c r="E89" s="63">
        <f t="shared" si="124"/>
        <v>60426.400000000001</v>
      </c>
      <c r="F89" s="63">
        <f t="shared" si="125"/>
        <v>60423.199999999997</v>
      </c>
      <c r="G89" s="63">
        <f t="shared" si="126"/>
        <v>60423.199999999997</v>
      </c>
      <c r="H89" s="63">
        <f t="shared" si="127"/>
        <v>60423.199999999997</v>
      </c>
      <c r="I89" s="29">
        <f t="shared" si="117"/>
        <v>266.79999999999563</v>
      </c>
      <c r="J89" s="74">
        <f t="shared" si="118"/>
        <v>1.2</v>
      </c>
      <c r="K89" s="74">
        <f t="shared" si="119"/>
        <v>3342.8</v>
      </c>
      <c r="L89" s="74">
        <f t="shared" si="120"/>
        <v>5685.8</v>
      </c>
      <c r="M89" s="38">
        <f t="shared" si="128"/>
        <v>-1.3630116190619214E-2</v>
      </c>
      <c r="N89" s="38">
        <f t="shared" si="134"/>
        <v>-1.3682351366439624E-2</v>
      </c>
      <c r="O89" s="38">
        <f t="shared" si="135"/>
        <v>-1.3682351366439624E-2</v>
      </c>
      <c r="P89" s="38">
        <f t="shared" si="136"/>
        <v>-1.3682351366439624E-2</v>
      </c>
      <c r="Q89" s="24">
        <v>82.1</v>
      </c>
      <c r="R89" s="23">
        <v>68736</v>
      </c>
      <c r="S89" s="23">
        <v>70025</v>
      </c>
      <c r="T89" s="23">
        <v>69100</v>
      </c>
      <c r="U89" s="30">
        <v>69100</v>
      </c>
      <c r="V89" s="30">
        <v>69100</v>
      </c>
      <c r="W89" s="30">
        <v>69100</v>
      </c>
      <c r="X89" s="23">
        <f t="shared" si="129"/>
        <v>-925</v>
      </c>
      <c r="Y89" s="30">
        <v>2</v>
      </c>
      <c r="Z89" s="23">
        <v>3269</v>
      </c>
      <c r="AA89" s="23">
        <v>5364</v>
      </c>
      <c r="AB89" s="24">
        <v>82.2</v>
      </c>
      <c r="AC89" s="23">
        <v>58415</v>
      </c>
      <c r="AD89" s="23">
        <v>59232</v>
      </c>
      <c r="AE89" s="23">
        <v>58635</v>
      </c>
      <c r="AF89" s="23">
        <v>58635</v>
      </c>
      <c r="AG89" s="23">
        <v>58635</v>
      </c>
      <c r="AH89" s="23">
        <v>58635</v>
      </c>
      <c r="AI89" s="23">
        <f t="shared" si="130"/>
        <v>-597</v>
      </c>
      <c r="AJ89" s="30">
        <v>1</v>
      </c>
      <c r="AK89" s="23">
        <v>3935</v>
      </c>
      <c r="AL89" s="23">
        <v>6037</v>
      </c>
      <c r="AM89" s="24">
        <v>82.3</v>
      </c>
      <c r="AN89" s="23">
        <v>51848</v>
      </c>
      <c r="AO89" s="23">
        <v>53603</v>
      </c>
      <c r="AP89" s="23">
        <v>51865</v>
      </c>
      <c r="AQ89" s="23">
        <v>51865</v>
      </c>
      <c r="AR89" s="23">
        <v>51865</v>
      </c>
      <c r="AS89" s="23">
        <v>51865</v>
      </c>
      <c r="AT89" s="23">
        <f t="shared" si="131"/>
        <v>-1738</v>
      </c>
      <c r="AU89" s="30">
        <v>1</v>
      </c>
      <c r="AV89" s="23">
        <v>3080</v>
      </c>
      <c r="AW89" s="23">
        <v>5779</v>
      </c>
      <c r="AX89" s="24">
        <v>82.4</v>
      </c>
      <c r="AY89" s="23">
        <v>62904</v>
      </c>
      <c r="AZ89" s="23">
        <v>63307</v>
      </c>
      <c r="BA89" s="23">
        <v>63142</v>
      </c>
      <c r="BB89" s="30">
        <v>63126</v>
      </c>
      <c r="BC89" s="30">
        <v>63126</v>
      </c>
      <c r="BD89" s="30">
        <v>63126</v>
      </c>
      <c r="BE89" s="23">
        <f t="shared" si="132"/>
        <v>-181</v>
      </c>
      <c r="BF89" s="30">
        <v>1</v>
      </c>
      <c r="BG89" s="23">
        <v>3604</v>
      </c>
      <c r="BH89" s="23">
        <v>5827</v>
      </c>
      <c r="BI89" s="24">
        <v>82.5</v>
      </c>
      <c r="BJ89" s="23">
        <v>58879</v>
      </c>
      <c r="BK89" s="23">
        <v>60140</v>
      </c>
      <c r="BL89" s="23">
        <v>59390</v>
      </c>
      <c r="BM89" s="30">
        <v>59390</v>
      </c>
      <c r="BN89" s="30">
        <v>59390</v>
      </c>
      <c r="BO89" s="30">
        <v>59390</v>
      </c>
      <c r="BP89" s="23">
        <f t="shared" si="133"/>
        <v>-750</v>
      </c>
      <c r="BQ89" s="30">
        <v>1</v>
      </c>
      <c r="BR89" s="23">
        <v>2826</v>
      </c>
      <c r="BS89" s="23">
        <v>5422</v>
      </c>
    </row>
    <row r="90" spans="1:71">
      <c r="A90" s="23">
        <f t="shared" si="121"/>
        <v>4</v>
      </c>
      <c r="B90" s="28">
        <v>83</v>
      </c>
      <c r="C90" s="63">
        <f t="shared" si="122"/>
        <v>61067.6</v>
      </c>
      <c r="D90" s="74">
        <f t="shared" si="123"/>
        <v>62249.2</v>
      </c>
      <c r="E90" s="63">
        <f t="shared" si="124"/>
        <v>61790.8</v>
      </c>
      <c r="F90" s="63">
        <f t="shared" si="125"/>
        <v>61676</v>
      </c>
      <c r="G90" s="63">
        <f t="shared" si="126"/>
        <v>61676</v>
      </c>
      <c r="H90" s="63">
        <f t="shared" si="127"/>
        <v>61676</v>
      </c>
      <c r="I90" s="29">
        <f t="shared" si="117"/>
        <v>608.40000000000146</v>
      </c>
      <c r="J90" s="74">
        <f t="shared" si="118"/>
        <v>1.4</v>
      </c>
      <c r="K90" s="74">
        <f t="shared" si="119"/>
        <v>3196.4</v>
      </c>
      <c r="L90" s="74">
        <f t="shared" si="120"/>
        <v>5640.8</v>
      </c>
      <c r="M90" s="38">
        <f t="shared" si="128"/>
        <v>-7.3639500587958434E-3</v>
      </c>
      <c r="N90" s="38">
        <f t="shared" si="134"/>
        <v>-9.2081504661906833E-3</v>
      </c>
      <c r="O90" s="38">
        <f t="shared" si="135"/>
        <v>-9.2081504661906833E-3</v>
      </c>
      <c r="P90" s="38">
        <f t="shared" si="136"/>
        <v>-9.2081504661906833E-3</v>
      </c>
      <c r="Q90" s="24">
        <v>83.1</v>
      </c>
      <c r="R90" s="23">
        <v>69920</v>
      </c>
      <c r="S90" s="23">
        <v>70685</v>
      </c>
      <c r="T90" s="23">
        <v>70376</v>
      </c>
      <c r="U90" s="30">
        <v>70376</v>
      </c>
      <c r="V90" s="30">
        <v>70376</v>
      </c>
      <c r="W90" s="30">
        <v>70376</v>
      </c>
      <c r="X90" s="23">
        <f t="shared" si="129"/>
        <v>-309</v>
      </c>
      <c r="Y90" s="30">
        <v>1</v>
      </c>
      <c r="Z90" s="23">
        <v>3374</v>
      </c>
      <c r="AA90" s="23">
        <v>6226</v>
      </c>
      <c r="AB90" s="24">
        <v>83.2</v>
      </c>
      <c r="AC90" s="23">
        <v>59383</v>
      </c>
      <c r="AD90" s="23">
        <v>59754</v>
      </c>
      <c r="AE90" s="23">
        <v>60323</v>
      </c>
      <c r="AF90" s="23">
        <v>60077</v>
      </c>
      <c r="AG90" s="23">
        <v>60077</v>
      </c>
      <c r="AH90" s="23">
        <v>60077</v>
      </c>
      <c r="AI90" s="23">
        <f t="shared" si="130"/>
        <v>323</v>
      </c>
      <c r="AJ90" s="30">
        <v>2</v>
      </c>
      <c r="AK90" s="23">
        <v>3696</v>
      </c>
      <c r="AL90" s="23">
        <v>5709</v>
      </c>
      <c r="AM90" s="24">
        <v>83.3</v>
      </c>
      <c r="AN90" s="23">
        <v>52159</v>
      </c>
      <c r="AO90" s="23">
        <v>53911</v>
      </c>
      <c r="AP90" s="23">
        <v>52345</v>
      </c>
      <c r="AQ90" s="23">
        <v>52345</v>
      </c>
      <c r="AR90" s="23">
        <v>52345</v>
      </c>
      <c r="AS90" s="23">
        <v>52345</v>
      </c>
      <c r="AT90" s="23">
        <f t="shared" si="131"/>
        <v>-1566</v>
      </c>
      <c r="AU90" s="30">
        <v>1</v>
      </c>
      <c r="AV90" s="23">
        <v>2669</v>
      </c>
      <c r="AW90" s="23">
        <v>5474</v>
      </c>
      <c r="AX90" s="24">
        <v>83.4</v>
      </c>
      <c r="AY90" s="23">
        <v>63937</v>
      </c>
      <c r="AZ90" s="23">
        <v>65079</v>
      </c>
      <c r="BA90" s="23">
        <v>64111</v>
      </c>
      <c r="BB90" s="30">
        <v>64042</v>
      </c>
      <c r="BC90" s="30">
        <v>64042</v>
      </c>
      <c r="BD90" s="30">
        <v>64042</v>
      </c>
      <c r="BE90" s="23">
        <f t="shared" si="132"/>
        <v>-1037</v>
      </c>
      <c r="BF90" s="30">
        <v>2</v>
      </c>
      <c r="BG90" s="23">
        <v>3460</v>
      </c>
      <c r="BH90" s="23">
        <v>5801</v>
      </c>
      <c r="BI90" s="24">
        <v>83.5</v>
      </c>
      <c r="BJ90" s="23">
        <v>59939</v>
      </c>
      <c r="BK90" s="23">
        <v>61817</v>
      </c>
      <c r="BL90" s="23">
        <v>61799</v>
      </c>
      <c r="BM90" s="30">
        <v>61540</v>
      </c>
      <c r="BN90" s="30">
        <v>61540</v>
      </c>
      <c r="BO90" s="30">
        <v>61540</v>
      </c>
      <c r="BP90" s="23">
        <f t="shared" si="133"/>
        <v>-277</v>
      </c>
      <c r="BQ90" s="30">
        <v>1</v>
      </c>
      <c r="BR90" s="23">
        <v>2783</v>
      </c>
      <c r="BS90" s="23">
        <v>4994</v>
      </c>
    </row>
    <row r="91" spans="1:71">
      <c r="A91" s="23">
        <f t="shared" si="121"/>
        <v>1</v>
      </c>
      <c r="B91" s="28">
        <v>84</v>
      </c>
      <c r="C91" s="63">
        <f t="shared" si="122"/>
        <v>63223.5</v>
      </c>
      <c r="D91" s="74">
        <f t="shared" si="123"/>
        <v>64308.6</v>
      </c>
      <c r="E91" s="63">
        <f t="shared" si="124"/>
        <v>65771.399999999994</v>
      </c>
      <c r="F91" s="63">
        <f t="shared" si="125"/>
        <v>65551.8</v>
      </c>
      <c r="G91" s="63">
        <f t="shared" si="126"/>
        <v>65455</v>
      </c>
      <c r="H91" s="63">
        <f t="shared" si="127"/>
        <v>65455</v>
      </c>
      <c r="I91" s="29">
        <f t="shared" si="117"/>
        <v>2231.5</v>
      </c>
      <c r="J91" s="74">
        <f t="shared" si="118"/>
        <v>2</v>
      </c>
      <c r="K91" s="74">
        <f t="shared" si="119"/>
        <v>2632.8</v>
      </c>
      <c r="L91" s="74">
        <f t="shared" si="120"/>
        <v>4369.3999999999996</v>
      </c>
      <c r="M91" s="38">
        <f t="shared" si="128"/>
        <v>2.2746568888142419E-2</v>
      </c>
      <c r="N91" s="38">
        <f t="shared" si="134"/>
        <v>1.933178455136645E-2</v>
      </c>
      <c r="O91" s="38">
        <f t="shared" si="135"/>
        <v>1.7826542639709175E-2</v>
      </c>
      <c r="P91" s="38">
        <f t="shared" si="136"/>
        <v>1.7826542639709175E-2</v>
      </c>
      <c r="Q91" s="24">
        <v>84.1</v>
      </c>
      <c r="R91" s="23">
        <v>73829</v>
      </c>
      <c r="S91" s="23">
        <v>74055</v>
      </c>
      <c r="T91" s="23">
        <v>75684</v>
      </c>
      <c r="U91" s="30">
        <v>75684</v>
      </c>
      <c r="V91" s="30">
        <v>75684</v>
      </c>
      <c r="W91" s="30">
        <v>75684</v>
      </c>
      <c r="X91" s="23">
        <f t="shared" si="129"/>
        <v>1629</v>
      </c>
      <c r="Y91" s="30">
        <v>1</v>
      </c>
      <c r="Z91" s="23">
        <v>2142</v>
      </c>
      <c r="AA91" s="23">
        <v>3608</v>
      </c>
      <c r="AB91" s="24">
        <v>84.2</v>
      </c>
      <c r="AC91" s="23">
        <v>61186</v>
      </c>
      <c r="AD91" s="23">
        <v>61186</v>
      </c>
      <c r="AE91" s="23">
        <v>63458</v>
      </c>
      <c r="AF91" s="23">
        <v>63269</v>
      </c>
      <c r="AG91" s="23">
        <v>62785</v>
      </c>
      <c r="AH91" s="23">
        <v>62785</v>
      </c>
      <c r="AI91" s="23">
        <f t="shared" si="130"/>
        <v>1599</v>
      </c>
      <c r="AJ91" s="30">
        <v>2</v>
      </c>
      <c r="AK91" s="23">
        <v>2889</v>
      </c>
      <c r="AL91" s="23">
        <v>4814</v>
      </c>
      <c r="AM91" s="24">
        <v>84.3</v>
      </c>
      <c r="AN91" s="23">
        <v>53668</v>
      </c>
      <c r="AO91" s="23">
        <v>54690</v>
      </c>
      <c r="AP91" s="23">
        <v>54927</v>
      </c>
      <c r="AQ91" s="23">
        <v>54548</v>
      </c>
      <c r="AR91" s="23">
        <v>54548</v>
      </c>
      <c r="AS91" s="23">
        <v>54548</v>
      </c>
      <c r="AT91" s="23">
        <f t="shared" si="131"/>
        <v>-142</v>
      </c>
      <c r="AU91" s="30">
        <v>1</v>
      </c>
      <c r="AV91" s="23">
        <v>2744</v>
      </c>
      <c r="AW91" s="23">
        <v>4627</v>
      </c>
      <c r="AX91" s="24">
        <v>84.4</v>
      </c>
      <c r="AY91" s="23" t="s">
        <v>0</v>
      </c>
      <c r="AZ91" s="23">
        <v>66658</v>
      </c>
      <c r="BA91" s="23">
        <v>68661</v>
      </c>
      <c r="BB91" s="30">
        <v>68661</v>
      </c>
      <c r="BC91" s="30">
        <v>68661</v>
      </c>
      <c r="BD91" s="30">
        <v>68661</v>
      </c>
      <c r="BE91" s="23">
        <f t="shared" si="132"/>
        <v>2003</v>
      </c>
      <c r="BF91" s="30">
        <v>4</v>
      </c>
      <c r="BG91" s="23">
        <v>2575</v>
      </c>
      <c r="BH91" s="23">
        <v>4410</v>
      </c>
      <c r="BI91" s="24">
        <v>84.5</v>
      </c>
      <c r="BJ91" s="23">
        <v>64211</v>
      </c>
      <c r="BK91" s="23">
        <v>64954</v>
      </c>
      <c r="BL91" s="23">
        <v>66127</v>
      </c>
      <c r="BM91" s="30">
        <v>65597</v>
      </c>
      <c r="BN91" s="30">
        <v>65597</v>
      </c>
      <c r="BO91" s="30">
        <v>65597</v>
      </c>
      <c r="BP91" s="23">
        <f t="shared" si="133"/>
        <v>643</v>
      </c>
      <c r="BQ91" s="30">
        <v>2</v>
      </c>
      <c r="BR91" s="23">
        <v>2814</v>
      </c>
      <c r="BS91" s="23">
        <v>4388</v>
      </c>
    </row>
    <row r="92" spans="1:71">
      <c r="A92" s="23">
        <f t="shared" si="121"/>
        <v>4</v>
      </c>
      <c r="B92" s="28">
        <v>85</v>
      </c>
      <c r="C92" s="63">
        <f t="shared" si="122"/>
        <v>197103</v>
      </c>
      <c r="D92" s="74">
        <f t="shared" si="123"/>
        <v>197462.6</v>
      </c>
      <c r="E92" s="63">
        <f t="shared" si="124"/>
        <v>197578</v>
      </c>
      <c r="F92" s="63">
        <f t="shared" si="125"/>
        <v>197295.2</v>
      </c>
      <c r="G92" s="63">
        <f t="shared" si="126"/>
        <v>197295.2</v>
      </c>
      <c r="H92" s="63">
        <f t="shared" si="127"/>
        <v>197295.2</v>
      </c>
      <c r="I92" s="29">
        <f t="shared" si="117"/>
        <v>192.20000000001164</v>
      </c>
      <c r="J92" s="74">
        <f t="shared" si="118"/>
        <v>1</v>
      </c>
      <c r="K92" s="74">
        <f t="shared" si="119"/>
        <v>3159.4</v>
      </c>
      <c r="L92" s="74">
        <f t="shared" si="120"/>
        <v>5439.6</v>
      </c>
      <c r="M92" s="38">
        <f t="shared" si="128"/>
        <v>5.8441446633435482E-4</v>
      </c>
      <c r="N92" s="38">
        <f t="shared" si="134"/>
        <v>-8.4775547369473595E-4</v>
      </c>
      <c r="O92" s="38">
        <f t="shared" si="135"/>
        <v>-8.4775547369473595E-4</v>
      </c>
      <c r="P92" s="38">
        <f t="shared" si="136"/>
        <v>-8.4775547369473595E-4</v>
      </c>
      <c r="Q92" s="24">
        <v>85.1</v>
      </c>
      <c r="R92" s="23">
        <v>226343</v>
      </c>
      <c r="S92" s="23">
        <v>226772</v>
      </c>
      <c r="T92" s="23">
        <v>226663</v>
      </c>
      <c r="U92" s="30">
        <v>226582</v>
      </c>
      <c r="V92" s="30">
        <v>226582</v>
      </c>
      <c r="W92" s="30">
        <v>226582</v>
      </c>
      <c r="X92" s="23">
        <f t="shared" si="129"/>
        <v>-190</v>
      </c>
      <c r="Y92" s="30">
        <v>1</v>
      </c>
      <c r="Z92" s="23">
        <v>3220</v>
      </c>
      <c r="AA92" s="23">
        <v>5968</v>
      </c>
      <c r="AB92" s="24">
        <v>85.2</v>
      </c>
      <c r="AC92" s="23">
        <v>189012</v>
      </c>
      <c r="AD92" s="23">
        <v>189291</v>
      </c>
      <c r="AE92" s="23">
        <v>189953</v>
      </c>
      <c r="AF92" s="23">
        <v>189120</v>
      </c>
      <c r="AG92" s="23">
        <v>189120</v>
      </c>
      <c r="AH92" s="23">
        <v>189120</v>
      </c>
      <c r="AI92" s="23">
        <f t="shared" si="130"/>
        <v>-171</v>
      </c>
      <c r="AJ92" s="30">
        <v>1</v>
      </c>
      <c r="AK92" s="23">
        <v>3077</v>
      </c>
      <c r="AL92" s="23">
        <v>5001</v>
      </c>
      <c r="AM92" s="24">
        <v>85.3</v>
      </c>
      <c r="AN92" s="23">
        <v>172135</v>
      </c>
      <c r="AO92" s="23">
        <v>172764</v>
      </c>
      <c r="AP92" s="23">
        <v>172169</v>
      </c>
      <c r="AQ92" s="23">
        <v>172168</v>
      </c>
      <c r="AR92" s="23">
        <v>172168</v>
      </c>
      <c r="AS92" s="23">
        <v>172168</v>
      </c>
      <c r="AT92" s="23">
        <f t="shared" si="131"/>
        <v>-596</v>
      </c>
      <c r="AU92" s="30">
        <v>1</v>
      </c>
      <c r="AV92" s="23">
        <v>3327</v>
      </c>
      <c r="AW92" s="23">
        <v>5335</v>
      </c>
      <c r="AX92" s="24">
        <v>85.4</v>
      </c>
      <c r="AY92" s="23">
        <v>205306</v>
      </c>
      <c r="AZ92" s="23">
        <v>205375</v>
      </c>
      <c r="BA92" s="23">
        <v>206160</v>
      </c>
      <c r="BB92" s="30">
        <v>205661</v>
      </c>
      <c r="BC92" s="30">
        <v>205661</v>
      </c>
      <c r="BD92" s="30">
        <v>205661</v>
      </c>
      <c r="BE92" s="23">
        <f t="shared" si="132"/>
        <v>286</v>
      </c>
      <c r="BF92" s="30">
        <v>1</v>
      </c>
      <c r="BG92" s="23">
        <v>3399</v>
      </c>
      <c r="BH92" s="23">
        <v>5453</v>
      </c>
      <c r="BI92" s="24">
        <v>85.5</v>
      </c>
      <c r="BJ92" s="23">
        <v>192719</v>
      </c>
      <c r="BK92" s="23">
        <v>193111</v>
      </c>
      <c r="BL92" s="23">
        <v>192945</v>
      </c>
      <c r="BM92" s="30">
        <v>192945</v>
      </c>
      <c r="BN92" s="30">
        <v>192945</v>
      </c>
      <c r="BO92" s="30">
        <v>192945</v>
      </c>
      <c r="BP92" s="23">
        <f t="shared" si="133"/>
        <v>-166</v>
      </c>
      <c r="BQ92" s="30">
        <v>1</v>
      </c>
      <c r="BR92" s="23">
        <v>2774</v>
      </c>
      <c r="BS92" s="23">
        <v>5441</v>
      </c>
    </row>
    <row r="93" spans="1:71">
      <c r="A93" s="23">
        <f t="shared" si="121"/>
        <v>3</v>
      </c>
      <c r="B93" s="28">
        <v>86</v>
      </c>
      <c r="C93" s="63">
        <f t="shared" si="122"/>
        <v>197448</v>
      </c>
      <c r="D93" s="74">
        <f t="shared" si="123"/>
        <v>197837.6</v>
      </c>
      <c r="E93" s="63">
        <f t="shared" si="124"/>
        <v>197987.4</v>
      </c>
      <c r="F93" s="63">
        <f t="shared" si="125"/>
        <v>197852.79999999999</v>
      </c>
      <c r="G93" s="63">
        <f t="shared" si="126"/>
        <v>197795.8</v>
      </c>
      <c r="H93" s="63">
        <f t="shared" si="127"/>
        <v>197795.8</v>
      </c>
      <c r="I93" s="29">
        <f t="shared" si="117"/>
        <v>347.79999999998836</v>
      </c>
      <c r="J93" s="74">
        <f t="shared" si="118"/>
        <v>1.2</v>
      </c>
      <c r="K93" s="74">
        <f t="shared" si="119"/>
        <v>2962</v>
      </c>
      <c r="L93" s="74">
        <f t="shared" si="120"/>
        <v>5062</v>
      </c>
      <c r="M93" s="38">
        <f t="shared" si="128"/>
        <v>7.5718670262876395E-4</v>
      </c>
      <c r="N93" s="38">
        <f t="shared" si="134"/>
        <v>7.6830693457575997E-5</v>
      </c>
      <c r="O93" s="38">
        <f t="shared" si="135"/>
        <v>-2.11284407008665E-4</v>
      </c>
      <c r="P93" s="38">
        <f t="shared" si="136"/>
        <v>-2.11284407008665E-4</v>
      </c>
      <c r="Q93" s="24">
        <v>86.1</v>
      </c>
      <c r="R93" s="23">
        <v>226779</v>
      </c>
      <c r="S93" s="23">
        <v>227100</v>
      </c>
      <c r="T93" s="23">
        <v>227031</v>
      </c>
      <c r="U93" s="30">
        <v>227031</v>
      </c>
      <c r="V93" s="30">
        <v>227031</v>
      </c>
      <c r="W93" s="30">
        <v>227031</v>
      </c>
      <c r="X93" s="23">
        <f t="shared" si="129"/>
        <v>-69</v>
      </c>
      <c r="Y93" s="30">
        <v>1</v>
      </c>
      <c r="Z93" s="23">
        <v>3062</v>
      </c>
      <c r="AA93" s="23">
        <v>5442</v>
      </c>
      <c r="AB93" s="24">
        <v>86.2</v>
      </c>
      <c r="AC93" s="23">
        <v>189478</v>
      </c>
      <c r="AD93" s="23">
        <v>189528</v>
      </c>
      <c r="AE93" s="23">
        <v>189953</v>
      </c>
      <c r="AF93" s="23">
        <v>189953</v>
      </c>
      <c r="AG93" s="23">
        <v>189953</v>
      </c>
      <c r="AH93" s="23">
        <v>189953</v>
      </c>
      <c r="AI93" s="23">
        <f t="shared" si="130"/>
        <v>425</v>
      </c>
      <c r="AJ93" s="30">
        <v>1</v>
      </c>
      <c r="AK93" s="23">
        <v>3060</v>
      </c>
      <c r="AL93" s="23">
        <v>4908</v>
      </c>
      <c r="AM93" s="24">
        <v>86.3</v>
      </c>
      <c r="AN93" s="23">
        <v>172200</v>
      </c>
      <c r="AO93" s="23">
        <v>172876</v>
      </c>
      <c r="AP93" s="23">
        <v>172347</v>
      </c>
      <c r="AQ93" s="23">
        <v>172264</v>
      </c>
      <c r="AR93" s="23">
        <v>172264</v>
      </c>
      <c r="AS93" s="23">
        <v>172264</v>
      </c>
      <c r="AT93" s="23">
        <f t="shared" si="131"/>
        <v>-612</v>
      </c>
      <c r="AU93" s="30">
        <v>1</v>
      </c>
      <c r="AV93" s="23">
        <v>2586</v>
      </c>
      <c r="AW93" s="23">
        <v>4718</v>
      </c>
      <c r="AX93" s="24">
        <v>86.4</v>
      </c>
      <c r="AY93" s="23">
        <v>205687</v>
      </c>
      <c r="AZ93" s="23">
        <v>205812</v>
      </c>
      <c r="BA93" s="23">
        <v>206467</v>
      </c>
      <c r="BB93" s="30">
        <v>206082</v>
      </c>
      <c r="BC93" s="30">
        <v>205872</v>
      </c>
      <c r="BD93" s="30">
        <v>205872</v>
      </c>
      <c r="BE93" s="23">
        <f t="shared" si="132"/>
        <v>60</v>
      </c>
      <c r="BF93" s="30">
        <v>1</v>
      </c>
      <c r="BG93" s="23">
        <v>3314</v>
      </c>
      <c r="BH93" s="23">
        <v>5508</v>
      </c>
      <c r="BI93" s="24">
        <v>86.5</v>
      </c>
      <c r="BJ93" s="23">
        <v>193096</v>
      </c>
      <c r="BK93" s="23">
        <v>193872</v>
      </c>
      <c r="BL93" s="23">
        <v>194139</v>
      </c>
      <c r="BM93" s="30">
        <v>193934</v>
      </c>
      <c r="BN93" s="30">
        <v>193859</v>
      </c>
      <c r="BO93" s="30">
        <v>193859</v>
      </c>
      <c r="BP93" s="23">
        <f t="shared" si="133"/>
        <v>-13</v>
      </c>
      <c r="BQ93" s="30">
        <v>2</v>
      </c>
      <c r="BR93" s="23">
        <v>2788</v>
      </c>
      <c r="BS93" s="23">
        <v>4734</v>
      </c>
    </row>
    <row r="94" spans="1:71">
      <c r="A94" s="23">
        <f t="shared" si="121"/>
        <v>1</v>
      </c>
      <c r="B94" s="28">
        <v>87</v>
      </c>
      <c r="C94" s="63">
        <f t="shared" si="122"/>
        <v>198599.4</v>
      </c>
      <c r="D94" s="74">
        <f t="shared" si="123"/>
        <v>198794.2</v>
      </c>
      <c r="E94" s="63">
        <f t="shared" si="124"/>
        <v>199677.8</v>
      </c>
      <c r="F94" s="63">
        <f t="shared" si="125"/>
        <v>199466</v>
      </c>
      <c r="G94" s="63">
        <f t="shared" si="126"/>
        <v>199391.6</v>
      </c>
      <c r="H94" s="63">
        <f t="shared" si="127"/>
        <v>199391.6</v>
      </c>
      <c r="I94" s="29">
        <f t="shared" si="117"/>
        <v>792.20000000001164</v>
      </c>
      <c r="J94" s="74">
        <f t="shared" si="118"/>
        <v>1.4</v>
      </c>
      <c r="K94" s="74">
        <f t="shared" si="119"/>
        <v>2852.6</v>
      </c>
      <c r="L94" s="74">
        <f t="shared" si="120"/>
        <v>4876.8</v>
      </c>
      <c r="M94" s="38">
        <f t="shared" si="128"/>
        <v>4.4447976852442211E-3</v>
      </c>
      <c r="N94" s="38">
        <f t="shared" si="134"/>
        <v>3.3793742473371374E-3</v>
      </c>
      <c r="O94" s="38">
        <f t="shared" si="135"/>
        <v>3.0051178555510882E-3</v>
      </c>
      <c r="P94" s="38">
        <f t="shared" si="136"/>
        <v>3.0051178555510882E-3</v>
      </c>
      <c r="Q94" s="24">
        <v>87.1</v>
      </c>
      <c r="R94" s="23">
        <v>228358</v>
      </c>
      <c r="S94" s="23">
        <v>228452</v>
      </c>
      <c r="T94" s="23">
        <v>229289</v>
      </c>
      <c r="U94" s="30">
        <v>229122</v>
      </c>
      <c r="V94" s="30">
        <v>228977</v>
      </c>
      <c r="W94" s="30">
        <v>228977</v>
      </c>
      <c r="X94" s="23">
        <f t="shared" si="129"/>
        <v>525</v>
      </c>
      <c r="Y94" s="30">
        <v>1</v>
      </c>
      <c r="Z94" s="23">
        <v>2908</v>
      </c>
      <c r="AA94" s="23">
        <v>5083</v>
      </c>
      <c r="AB94" s="24">
        <v>87.2</v>
      </c>
      <c r="AC94" s="23">
        <v>190134</v>
      </c>
      <c r="AD94" s="23">
        <v>190134</v>
      </c>
      <c r="AE94" s="23">
        <v>191420</v>
      </c>
      <c r="AF94" s="23">
        <v>191080</v>
      </c>
      <c r="AG94" s="23">
        <v>190918</v>
      </c>
      <c r="AH94" s="23">
        <v>190918</v>
      </c>
      <c r="AI94" s="23">
        <f t="shared" si="130"/>
        <v>784</v>
      </c>
      <c r="AJ94" s="30">
        <v>2</v>
      </c>
      <c r="AK94" s="23">
        <v>2760</v>
      </c>
      <c r="AL94" s="23">
        <v>4931</v>
      </c>
      <c r="AM94" s="24">
        <v>87.3</v>
      </c>
      <c r="AN94" s="23">
        <v>172773</v>
      </c>
      <c r="AO94" s="23">
        <v>173277</v>
      </c>
      <c r="AP94" s="23">
        <v>173416</v>
      </c>
      <c r="AQ94" s="23">
        <v>173266</v>
      </c>
      <c r="AR94" s="23">
        <v>173266</v>
      </c>
      <c r="AS94" s="23">
        <v>173266</v>
      </c>
      <c r="AT94" s="23">
        <f t="shared" si="131"/>
        <v>-11</v>
      </c>
      <c r="AU94" s="30">
        <v>1</v>
      </c>
      <c r="AV94" s="23">
        <v>2892</v>
      </c>
      <c r="AW94" s="23">
        <v>4516</v>
      </c>
      <c r="AX94" s="24">
        <v>87.4</v>
      </c>
      <c r="AY94" s="23">
        <v>206812</v>
      </c>
      <c r="AZ94" s="23">
        <v>206812</v>
      </c>
      <c r="BA94" s="23">
        <v>208294</v>
      </c>
      <c r="BB94" s="30">
        <v>208080</v>
      </c>
      <c r="BC94" s="30">
        <v>208079</v>
      </c>
      <c r="BD94" s="30">
        <v>208079</v>
      </c>
      <c r="BE94" s="23">
        <f t="shared" si="132"/>
        <v>1267</v>
      </c>
      <c r="BF94" s="30">
        <v>1</v>
      </c>
      <c r="BG94" s="23">
        <v>2867</v>
      </c>
      <c r="BH94" s="23">
        <v>5084</v>
      </c>
      <c r="BI94" s="24">
        <v>87.5</v>
      </c>
      <c r="BJ94" s="23">
        <v>194920</v>
      </c>
      <c r="BK94" s="23">
        <v>195296</v>
      </c>
      <c r="BL94" s="23">
        <v>195970</v>
      </c>
      <c r="BM94" s="30">
        <v>195782</v>
      </c>
      <c r="BN94" s="30">
        <v>195718</v>
      </c>
      <c r="BO94" s="30">
        <v>195718</v>
      </c>
      <c r="BP94" s="23">
        <f t="shared" si="133"/>
        <v>422</v>
      </c>
      <c r="BQ94" s="30">
        <v>2</v>
      </c>
      <c r="BR94" s="23">
        <v>2836</v>
      </c>
      <c r="BS94" s="23">
        <v>4770</v>
      </c>
    </row>
    <row r="95" spans="1:71">
      <c r="A95" s="23">
        <f t="shared" si="121"/>
        <v>5</v>
      </c>
      <c r="B95" s="28">
        <v>88</v>
      </c>
      <c r="C95" s="63">
        <f t="shared" si="122"/>
        <v>520389.6</v>
      </c>
      <c r="D95" s="74">
        <f t="shared" si="123"/>
        <v>521759</v>
      </c>
      <c r="E95" s="63">
        <f t="shared" si="124"/>
        <v>520576</v>
      </c>
      <c r="F95" s="63">
        <f t="shared" si="125"/>
        <v>520535.2</v>
      </c>
      <c r="G95" s="63">
        <f t="shared" si="126"/>
        <v>520535.2</v>
      </c>
      <c r="H95" s="63">
        <f t="shared" si="127"/>
        <v>520535.2</v>
      </c>
      <c r="I95" s="29">
        <f t="shared" si="117"/>
        <v>145.60000000003492</v>
      </c>
      <c r="J95" s="74">
        <f t="shared" si="118"/>
        <v>1</v>
      </c>
      <c r="K95" s="74">
        <f t="shared" si="119"/>
        <v>3432.2</v>
      </c>
      <c r="L95" s="74">
        <f t="shared" si="120"/>
        <v>5836.2</v>
      </c>
      <c r="M95" s="38">
        <f t="shared" si="128"/>
        <v>-2.2673303191703448E-3</v>
      </c>
      <c r="N95" s="38">
        <f t="shared" si="134"/>
        <v>-2.3455273411670681E-3</v>
      </c>
      <c r="O95" s="38">
        <f t="shared" si="135"/>
        <v>-2.3455273411670681E-3</v>
      </c>
      <c r="P95" s="38">
        <f t="shared" si="136"/>
        <v>-2.3455273411670681E-3</v>
      </c>
      <c r="Q95" s="24">
        <v>88.1</v>
      </c>
      <c r="R95" s="23">
        <v>598318</v>
      </c>
      <c r="S95" s="23">
        <v>599954</v>
      </c>
      <c r="T95" s="23">
        <v>598403</v>
      </c>
      <c r="U95" s="30">
        <v>598369</v>
      </c>
      <c r="V95" s="30">
        <v>598369</v>
      </c>
      <c r="W95" s="30">
        <v>598369</v>
      </c>
      <c r="X95" s="23">
        <f t="shared" si="129"/>
        <v>-1585</v>
      </c>
      <c r="Y95" s="30">
        <v>1</v>
      </c>
      <c r="Z95" s="23">
        <v>3298</v>
      </c>
      <c r="AA95" s="23">
        <v>5225</v>
      </c>
      <c r="AB95" s="24">
        <v>88.2</v>
      </c>
      <c r="AC95" s="23">
        <v>498630</v>
      </c>
      <c r="AD95" s="23">
        <v>499691</v>
      </c>
      <c r="AE95" s="23">
        <v>498701</v>
      </c>
      <c r="AF95" s="23">
        <v>498701</v>
      </c>
      <c r="AG95" s="23">
        <v>498701</v>
      </c>
      <c r="AH95" s="23">
        <v>498701</v>
      </c>
      <c r="AI95" s="23">
        <f t="shared" si="130"/>
        <v>-990</v>
      </c>
      <c r="AJ95" s="30">
        <v>1</v>
      </c>
      <c r="AK95" s="23">
        <v>3762</v>
      </c>
      <c r="AL95" s="23">
        <v>6727</v>
      </c>
      <c r="AM95" s="24">
        <v>88.3</v>
      </c>
      <c r="AN95" s="23">
        <v>454471</v>
      </c>
      <c r="AO95" s="23">
        <v>456334</v>
      </c>
      <c r="AP95" s="23">
        <v>454504</v>
      </c>
      <c r="AQ95" s="23">
        <v>454481</v>
      </c>
      <c r="AR95" s="23">
        <v>454481</v>
      </c>
      <c r="AS95" s="23">
        <v>454481</v>
      </c>
      <c r="AT95" s="23">
        <f t="shared" si="131"/>
        <v>-1853</v>
      </c>
      <c r="AU95" s="30">
        <v>1</v>
      </c>
      <c r="AV95" s="23">
        <v>3476</v>
      </c>
      <c r="AW95" s="23">
        <v>5795</v>
      </c>
      <c r="AX95" s="24">
        <v>88.4</v>
      </c>
      <c r="AY95" s="23">
        <v>542036</v>
      </c>
      <c r="AZ95" s="23">
        <v>542725</v>
      </c>
      <c r="BA95" s="23">
        <v>542557</v>
      </c>
      <c r="BB95" s="30">
        <v>542410</v>
      </c>
      <c r="BC95" s="30">
        <v>542410</v>
      </c>
      <c r="BD95" s="30">
        <v>542410</v>
      </c>
      <c r="BE95" s="23">
        <f t="shared" si="132"/>
        <v>-315</v>
      </c>
      <c r="BF95" s="30">
        <v>1</v>
      </c>
      <c r="BG95" s="23">
        <v>3320</v>
      </c>
      <c r="BH95" s="23">
        <v>5354</v>
      </c>
      <c r="BI95" s="24">
        <v>88.5</v>
      </c>
      <c r="BJ95" s="23">
        <v>508493</v>
      </c>
      <c r="BK95" s="23">
        <v>510091</v>
      </c>
      <c r="BL95" s="23">
        <v>508715</v>
      </c>
      <c r="BM95" s="30">
        <v>508715</v>
      </c>
      <c r="BN95" s="30">
        <v>508715</v>
      </c>
      <c r="BO95" s="30">
        <v>508715</v>
      </c>
      <c r="BP95" s="23">
        <f t="shared" si="133"/>
        <v>-1376</v>
      </c>
      <c r="BQ95" s="30">
        <v>1</v>
      </c>
      <c r="BR95" s="23">
        <v>3305</v>
      </c>
      <c r="BS95" s="23">
        <v>6080</v>
      </c>
    </row>
    <row r="96" spans="1:71">
      <c r="A96" s="23">
        <f t="shared" si="121"/>
        <v>5</v>
      </c>
      <c r="B96" s="28">
        <v>89</v>
      </c>
      <c r="C96" s="63">
        <f t="shared" si="122"/>
        <v>521283.4</v>
      </c>
      <c r="D96" s="74">
        <f t="shared" si="123"/>
        <v>522329</v>
      </c>
      <c r="E96" s="63">
        <f t="shared" si="124"/>
        <v>521755.6</v>
      </c>
      <c r="F96" s="63">
        <f t="shared" si="125"/>
        <v>521575.6</v>
      </c>
      <c r="G96" s="63">
        <f t="shared" si="126"/>
        <v>521573</v>
      </c>
      <c r="H96" s="63">
        <f t="shared" si="127"/>
        <v>521573</v>
      </c>
      <c r="I96" s="29">
        <f t="shared" si="117"/>
        <v>289.59999999997672</v>
      </c>
      <c r="J96" s="74">
        <f t="shared" si="118"/>
        <v>1.2</v>
      </c>
      <c r="K96" s="74">
        <f t="shared" si="119"/>
        <v>3276</v>
      </c>
      <c r="L96" s="74">
        <f t="shared" si="120"/>
        <v>5428.2</v>
      </c>
      <c r="M96" s="38">
        <f t="shared" si="128"/>
        <v>-1.0977755399375168E-3</v>
      </c>
      <c r="N96" s="38">
        <f t="shared" si="134"/>
        <v>-1.4423859291749516E-3</v>
      </c>
      <c r="O96" s="38">
        <f t="shared" si="135"/>
        <v>-1.4473636347972255E-3</v>
      </c>
      <c r="P96" s="38">
        <f t="shared" si="136"/>
        <v>-1.4473636347972255E-3</v>
      </c>
      <c r="Q96" s="24">
        <v>89.1</v>
      </c>
      <c r="R96" s="23">
        <v>599622</v>
      </c>
      <c r="S96" s="23">
        <v>600260</v>
      </c>
      <c r="T96" s="23">
        <v>599816</v>
      </c>
      <c r="U96" s="30">
        <v>599816</v>
      </c>
      <c r="V96" s="30">
        <v>599816</v>
      </c>
      <c r="W96" s="30">
        <v>599816</v>
      </c>
      <c r="X96" s="23">
        <f t="shared" si="129"/>
        <v>-444</v>
      </c>
      <c r="Y96" s="30">
        <v>1</v>
      </c>
      <c r="Z96" s="23">
        <v>3307</v>
      </c>
      <c r="AA96" s="23">
        <v>5810</v>
      </c>
      <c r="AB96" s="24">
        <v>89.2</v>
      </c>
      <c r="AC96" s="23">
        <v>499322</v>
      </c>
      <c r="AD96" s="23">
        <v>500038</v>
      </c>
      <c r="AE96" s="23">
        <v>499904</v>
      </c>
      <c r="AF96" s="23">
        <v>499708</v>
      </c>
      <c r="AG96" s="23">
        <v>499708</v>
      </c>
      <c r="AH96" s="23">
        <v>499708</v>
      </c>
      <c r="AI96" s="23">
        <f t="shared" si="130"/>
        <v>-330</v>
      </c>
      <c r="AJ96" s="30">
        <v>1</v>
      </c>
      <c r="AK96" s="23">
        <v>3477</v>
      </c>
      <c r="AL96" s="23">
        <v>5527</v>
      </c>
      <c r="AM96" s="24">
        <v>89.3</v>
      </c>
      <c r="AN96" s="23">
        <v>454950</v>
      </c>
      <c r="AO96" s="23">
        <v>456656</v>
      </c>
      <c r="AP96" s="23">
        <v>455035</v>
      </c>
      <c r="AQ96" s="23">
        <v>455004</v>
      </c>
      <c r="AR96" s="23">
        <v>455004</v>
      </c>
      <c r="AS96" s="23">
        <v>455004</v>
      </c>
      <c r="AT96" s="23">
        <f t="shared" si="131"/>
        <v>-1652</v>
      </c>
      <c r="AU96" s="30">
        <v>1</v>
      </c>
      <c r="AV96" s="23">
        <v>3456</v>
      </c>
      <c r="AW96" s="23">
        <v>5524</v>
      </c>
      <c r="AX96" s="24">
        <v>89.4</v>
      </c>
      <c r="AY96" s="23">
        <v>542877</v>
      </c>
      <c r="AZ96" s="23">
        <v>543222</v>
      </c>
      <c r="BA96" s="23">
        <v>543387</v>
      </c>
      <c r="BB96" s="30">
        <v>542877</v>
      </c>
      <c r="BC96" s="30">
        <v>542877</v>
      </c>
      <c r="BD96" s="30">
        <v>542877</v>
      </c>
      <c r="BE96" s="23">
        <f t="shared" si="132"/>
        <v>-345</v>
      </c>
      <c r="BF96" s="30">
        <v>1</v>
      </c>
      <c r="BG96" s="23">
        <v>3406</v>
      </c>
      <c r="BH96" s="23">
        <v>5476</v>
      </c>
      <c r="BI96" s="24">
        <v>89.5</v>
      </c>
      <c r="BJ96" s="23">
        <v>509646</v>
      </c>
      <c r="BK96" s="23">
        <v>511469</v>
      </c>
      <c r="BL96" s="23">
        <v>510636</v>
      </c>
      <c r="BM96" s="30">
        <v>510473</v>
      </c>
      <c r="BN96" s="30">
        <v>510460</v>
      </c>
      <c r="BO96" s="30">
        <v>510460</v>
      </c>
      <c r="BP96" s="23">
        <f t="shared" si="133"/>
        <v>-1009</v>
      </c>
      <c r="BQ96" s="30">
        <v>2</v>
      </c>
      <c r="BR96" s="23">
        <v>2734</v>
      </c>
      <c r="BS96" s="23">
        <v>4804</v>
      </c>
    </row>
    <row r="97" spans="1:71">
      <c r="A97" s="23">
        <f t="shared" si="121"/>
        <v>1</v>
      </c>
      <c r="B97" s="28">
        <v>90</v>
      </c>
      <c r="C97" s="63">
        <f t="shared" si="122"/>
        <v>523821</v>
      </c>
      <c r="D97" s="74">
        <f t="shared" si="123"/>
        <v>524095.8</v>
      </c>
      <c r="E97" s="63">
        <f t="shared" si="124"/>
        <v>524830.4</v>
      </c>
      <c r="F97" s="63">
        <f t="shared" si="125"/>
        <v>524737</v>
      </c>
      <c r="G97" s="63">
        <f t="shared" si="126"/>
        <v>524652</v>
      </c>
      <c r="H97" s="63">
        <f t="shared" si="127"/>
        <v>524652</v>
      </c>
      <c r="I97" s="29">
        <f t="shared" si="117"/>
        <v>831</v>
      </c>
      <c r="J97" s="74">
        <f t="shared" si="118"/>
        <v>1.2</v>
      </c>
      <c r="K97" s="74">
        <f t="shared" si="119"/>
        <v>2749.8</v>
      </c>
      <c r="L97" s="74">
        <f t="shared" si="120"/>
        <v>4719.6000000000004</v>
      </c>
      <c r="M97" s="38">
        <f t="shared" si="128"/>
        <v>1.4016521406964814E-3</v>
      </c>
      <c r="N97" s="38">
        <f t="shared" si="134"/>
        <v>1.2234404473380853E-3</v>
      </c>
      <c r="O97" s="38">
        <f t="shared" si="135"/>
        <v>1.0612563580933326E-3</v>
      </c>
      <c r="P97" s="38">
        <f t="shared" si="136"/>
        <v>1.0612563580933326E-3</v>
      </c>
      <c r="Q97" s="24">
        <v>90.1</v>
      </c>
      <c r="R97" s="23">
        <v>603128</v>
      </c>
      <c r="S97" s="23">
        <v>603277</v>
      </c>
      <c r="T97" s="23">
        <v>604059</v>
      </c>
      <c r="U97" s="30">
        <v>604059</v>
      </c>
      <c r="V97" s="30">
        <v>604059</v>
      </c>
      <c r="W97" s="30">
        <v>604059</v>
      </c>
      <c r="X97" s="23">
        <f t="shared" si="129"/>
        <v>782</v>
      </c>
      <c r="Y97" s="30">
        <v>2</v>
      </c>
      <c r="Z97" s="23">
        <v>2537</v>
      </c>
      <c r="AA97" s="23">
        <v>4533</v>
      </c>
      <c r="AB97" s="24">
        <v>90.2</v>
      </c>
      <c r="AC97" s="23">
        <v>501102</v>
      </c>
      <c r="AD97" s="23">
        <v>501137</v>
      </c>
      <c r="AE97" s="23">
        <v>502408</v>
      </c>
      <c r="AF97" s="23">
        <v>502079</v>
      </c>
      <c r="AG97" s="23">
        <v>501822</v>
      </c>
      <c r="AH97" s="23">
        <v>501822</v>
      </c>
      <c r="AI97" s="23">
        <f t="shared" si="130"/>
        <v>685</v>
      </c>
      <c r="AJ97" s="30">
        <v>1</v>
      </c>
      <c r="AK97" s="23">
        <v>2951</v>
      </c>
      <c r="AL97" s="23">
        <v>4943</v>
      </c>
      <c r="AM97" s="24">
        <v>90.3</v>
      </c>
      <c r="AN97" s="23">
        <v>456488</v>
      </c>
      <c r="AO97" s="23">
        <v>457092</v>
      </c>
      <c r="AP97" s="23">
        <v>457166</v>
      </c>
      <c r="AQ97" s="23">
        <v>457059</v>
      </c>
      <c r="AR97" s="23">
        <v>457059</v>
      </c>
      <c r="AS97" s="23">
        <v>457059</v>
      </c>
      <c r="AT97" s="23">
        <f t="shared" si="131"/>
        <v>-33</v>
      </c>
      <c r="AU97" s="30">
        <v>1</v>
      </c>
      <c r="AV97" s="23">
        <v>2678</v>
      </c>
      <c r="AW97" s="23">
        <v>4829</v>
      </c>
      <c r="AX97" s="24">
        <v>90.4</v>
      </c>
      <c r="AY97" s="23">
        <v>545352</v>
      </c>
      <c r="AZ97" s="23">
        <v>545352</v>
      </c>
      <c r="BA97" s="23">
        <v>546520</v>
      </c>
      <c r="BB97" s="30">
        <v>546520</v>
      </c>
      <c r="BC97" s="30">
        <v>546520</v>
      </c>
      <c r="BD97" s="30">
        <v>546520</v>
      </c>
      <c r="BE97" s="23">
        <f t="shared" si="132"/>
        <v>1168</v>
      </c>
      <c r="BF97" s="30">
        <v>1</v>
      </c>
      <c r="BG97" s="23">
        <v>3030</v>
      </c>
      <c r="BH97" s="23">
        <v>5057</v>
      </c>
      <c r="BI97" s="24">
        <v>90.5</v>
      </c>
      <c r="BJ97" s="23">
        <v>513035</v>
      </c>
      <c r="BK97" s="23">
        <v>513621</v>
      </c>
      <c r="BL97" s="23">
        <v>513999</v>
      </c>
      <c r="BM97" s="30">
        <v>513968</v>
      </c>
      <c r="BN97" s="30">
        <v>513800</v>
      </c>
      <c r="BO97" s="30">
        <v>513800</v>
      </c>
      <c r="BP97" s="23">
        <f t="shared" si="133"/>
        <v>179</v>
      </c>
      <c r="BQ97" s="30">
        <v>1</v>
      </c>
      <c r="BR97" s="23">
        <v>2553</v>
      </c>
      <c r="BS97" s="23">
        <v>4236</v>
      </c>
    </row>
    <row r="98" spans="1:71">
      <c r="A98" s="23">
        <f t="shared" si="121"/>
        <v>1</v>
      </c>
      <c r="B98" s="28">
        <v>91</v>
      </c>
      <c r="C98" s="63">
        <f t="shared" si="122"/>
        <v>200042</v>
      </c>
      <c r="D98" s="74">
        <f t="shared" si="123"/>
        <v>200354.8</v>
      </c>
      <c r="E98" s="63">
        <f t="shared" si="124"/>
        <v>200798.4</v>
      </c>
      <c r="F98" s="63">
        <f t="shared" si="125"/>
        <v>200667</v>
      </c>
      <c r="G98" s="63">
        <f t="shared" si="126"/>
        <v>200665.2</v>
      </c>
      <c r="H98" s="63">
        <f t="shared" si="127"/>
        <v>200665.2</v>
      </c>
      <c r="I98" s="29">
        <f t="shared" si="117"/>
        <v>623.20000000001164</v>
      </c>
      <c r="J98" s="74">
        <f t="shared" si="118"/>
        <v>1.2</v>
      </c>
      <c r="K98" s="74">
        <f t="shared" si="119"/>
        <v>3398</v>
      </c>
      <c r="L98" s="74">
        <f t="shared" si="120"/>
        <v>5838.8</v>
      </c>
      <c r="M98" s="38">
        <f t="shared" si="128"/>
        <v>2.2140722358536249E-3</v>
      </c>
      <c r="N98" s="38">
        <f t="shared" si="134"/>
        <v>1.5582356898862001E-3</v>
      </c>
      <c r="O98" s="38">
        <f t="shared" si="135"/>
        <v>1.5492516276127315E-3</v>
      </c>
      <c r="P98" s="38">
        <f t="shared" si="136"/>
        <v>1.5492516276127315E-3</v>
      </c>
      <c r="Q98" s="24">
        <v>91.1</v>
      </c>
      <c r="R98" s="23">
        <v>229356</v>
      </c>
      <c r="S98" s="23">
        <v>229632</v>
      </c>
      <c r="T98" s="23">
        <v>230240</v>
      </c>
      <c r="U98" s="30">
        <v>230018</v>
      </c>
      <c r="V98" s="30">
        <v>230018</v>
      </c>
      <c r="W98" s="30">
        <v>230018</v>
      </c>
      <c r="X98" s="23">
        <f t="shared" si="129"/>
        <v>386</v>
      </c>
      <c r="Y98" s="30">
        <v>1</v>
      </c>
      <c r="Z98" s="23">
        <v>3496</v>
      </c>
      <c r="AA98" s="23">
        <v>5831</v>
      </c>
      <c r="AB98" s="24">
        <v>91.2</v>
      </c>
      <c r="AC98" s="23">
        <v>192087</v>
      </c>
      <c r="AD98" s="23">
        <v>192352</v>
      </c>
      <c r="AE98" s="23">
        <v>192680</v>
      </c>
      <c r="AF98" s="23">
        <v>192537</v>
      </c>
      <c r="AG98" s="23">
        <v>192537</v>
      </c>
      <c r="AH98" s="23">
        <v>192537</v>
      </c>
      <c r="AI98" s="23">
        <f t="shared" si="130"/>
        <v>185</v>
      </c>
      <c r="AJ98" s="30">
        <v>1</v>
      </c>
      <c r="AK98" s="23">
        <v>3212</v>
      </c>
      <c r="AL98" s="23">
        <v>5193</v>
      </c>
      <c r="AM98" s="24">
        <v>91.3</v>
      </c>
      <c r="AN98" s="23">
        <v>174587</v>
      </c>
      <c r="AO98" s="23">
        <v>175393</v>
      </c>
      <c r="AP98" s="23">
        <v>175057</v>
      </c>
      <c r="AQ98" s="23">
        <v>174771</v>
      </c>
      <c r="AR98" s="23">
        <v>174771</v>
      </c>
      <c r="AS98" s="23">
        <v>174771</v>
      </c>
      <c r="AT98" s="23">
        <f t="shared" si="131"/>
        <v>-622</v>
      </c>
      <c r="AU98" s="30">
        <v>1</v>
      </c>
      <c r="AV98" s="23">
        <v>3686</v>
      </c>
      <c r="AW98" s="23">
        <v>6843</v>
      </c>
      <c r="AX98" s="24">
        <v>91.4</v>
      </c>
      <c r="AY98" s="23">
        <v>208323</v>
      </c>
      <c r="AZ98" s="23">
        <v>208357</v>
      </c>
      <c r="BA98" s="23">
        <v>209515</v>
      </c>
      <c r="BB98" s="30">
        <v>209509</v>
      </c>
      <c r="BC98" s="30">
        <v>209500</v>
      </c>
      <c r="BD98" s="30">
        <v>209500</v>
      </c>
      <c r="BE98" s="23">
        <f t="shared" si="132"/>
        <v>1143</v>
      </c>
      <c r="BF98" s="30">
        <v>2</v>
      </c>
      <c r="BG98" s="23">
        <v>3114</v>
      </c>
      <c r="BH98" s="23">
        <v>5596</v>
      </c>
      <c r="BI98" s="24">
        <v>91.5</v>
      </c>
      <c r="BJ98" s="23">
        <v>195857</v>
      </c>
      <c r="BK98" s="23">
        <v>196040</v>
      </c>
      <c r="BL98" s="23">
        <v>196500</v>
      </c>
      <c r="BM98" s="30">
        <v>196500</v>
      </c>
      <c r="BN98" s="30">
        <v>196500</v>
      </c>
      <c r="BO98" s="30">
        <v>196500</v>
      </c>
      <c r="BP98" s="23">
        <f t="shared" si="133"/>
        <v>460</v>
      </c>
      <c r="BQ98" s="30">
        <v>1</v>
      </c>
      <c r="BR98" s="23">
        <v>3482</v>
      </c>
      <c r="BS98" s="23">
        <v>5731</v>
      </c>
    </row>
    <row r="99" spans="1:71">
      <c r="A99" s="23">
        <f t="shared" si="121"/>
        <v>4</v>
      </c>
      <c r="B99" s="28">
        <v>92</v>
      </c>
      <c r="C99" s="63">
        <f t="shared" si="122"/>
        <v>200446.2</v>
      </c>
      <c r="D99" s="74">
        <f t="shared" si="123"/>
        <v>201278.6</v>
      </c>
      <c r="E99" s="63">
        <f t="shared" si="124"/>
        <v>201472.6</v>
      </c>
      <c r="F99" s="63">
        <f t="shared" si="125"/>
        <v>201205.4</v>
      </c>
      <c r="G99" s="63">
        <f t="shared" si="126"/>
        <v>201009.4</v>
      </c>
      <c r="H99" s="63">
        <f t="shared" si="127"/>
        <v>201009.4</v>
      </c>
      <c r="I99" s="29">
        <f t="shared" si="117"/>
        <v>563.19999999998254</v>
      </c>
      <c r="J99" s="74">
        <f t="shared" si="118"/>
        <v>1.2</v>
      </c>
      <c r="K99" s="74">
        <f t="shared" si="119"/>
        <v>3176.4</v>
      </c>
      <c r="L99" s="74">
        <f t="shared" si="120"/>
        <v>5602</v>
      </c>
      <c r="M99" s="38">
        <f t="shared" si="128"/>
        <v>9.6383818249928203E-4</v>
      </c>
      <c r="N99" s="38">
        <f t="shared" si="134"/>
        <v>-3.6367502556164264E-4</v>
      </c>
      <c r="O99" s="38">
        <f t="shared" si="135"/>
        <v>-1.3374496841691648E-3</v>
      </c>
      <c r="P99" s="38">
        <f t="shared" si="136"/>
        <v>-1.3374496841691648E-3</v>
      </c>
      <c r="Q99" s="24">
        <v>92.1</v>
      </c>
      <c r="R99" s="23">
        <v>229820</v>
      </c>
      <c r="S99" s="23">
        <v>231217</v>
      </c>
      <c r="T99" s="23">
        <v>230391</v>
      </c>
      <c r="U99" s="30">
        <v>230391</v>
      </c>
      <c r="V99" s="30">
        <v>230391</v>
      </c>
      <c r="W99" s="30">
        <v>230391</v>
      </c>
      <c r="X99" s="23">
        <f t="shared" si="129"/>
        <v>-826</v>
      </c>
      <c r="Y99" s="30">
        <v>1</v>
      </c>
      <c r="Z99" s="23">
        <v>3093</v>
      </c>
      <c r="AA99" s="23">
        <v>5554</v>
      </c>
      <c r="AB99" s="24">
        <v>92.2</v>
      </c>
      <c r="AC99" s="23">
        <v>192661</v>
      </c>
      <c r="AD99" s="23">
        <v>192764</v>
      </c>
      <c r="AE99" s="23">
        <v>193508</v>
      </c>
      <c r="AF99" s="23">
        <v>193508</v>
      </c>
      <c r="AG99" s="23">
        <v>193508</v>
      </c>
      <c r="AH99" s="23">
        <v>193508</v>
      </c>
      <c r="AI99" s="23">
        <f t="shared" si="130"/>
        <v>744</v>
      </c>
      <c r="AJ99" s="30">
        <v>1</v>
      </c>
      <c r="AK99" s="23">
        <v>3533</v>
      </c>
      <c r="AL99" s="23">
        <v>6504</v>
      </c>
      <c r="AM99" s="24">
        <v>92.3</v>
      </c>
      <c r="AN99" s="23">
        <v>174587</v>
      </c>
      <c r="AO99" s="23">
        <v>175491</v>
      </c>
      <c r="AP99" s="23">
        <v>175037</v>
      </c>
      <c r="AQ99" s="23">
        <v>174984</v>
      </c>
      <c r="AR99" s="23">
        <v>174984</v>
      </c>
      <c r="AS99" s="23">
        <v>174984</v>
      </c>
      <c r="AT99" s="23">
        <f t="shared" si="131"/>
        <v>-507</v>
      </c>
      <c r="AU99" s="30">
        <v>1</v>
      </c>
      <c r="AV99" s="23">
        <v>2979</v>
      </c>
      <c r="AW99" s="23">
        <v>5340</v>
      </c>
      <c r="AX99" s="24">
        <v>92.4</v>
      </c>
      <c r="AY99" s="23">
        <v>208894</v>
      </c>
      <c r="AZ99" s="23">
        <v>209589</v>
      </c>
      <c r="BA99" s="23">
        <v>210298</v>
      </c>
      <c r="BB99" s="30">
        <v>209276</v>
      </c>
      <c r="BC99" s="30">
        <v>209276</v>
      </c>
      <c r="BD99" s="30">
        <v>209276</v>
      </c>
      <c r="BE99" s="23">
        <f t="shared" si="132"/>
        <v>-313</v>
      </c>
      <c r="BF99" s="30">
        <v>1</v>
      </c>
      <c r="BG99" s="23">
        <v>3452</v>
      </c>
      <c r="BH99" s="23">
        <v>5682</v>
      </c>
      <c r="BI99" s="24">
        <v>92.5</v>
      </c>
      <c r="BJ99" s="23">
        <v>196269</v>
      </c>
      <c r="BK99" s="23">
        <v>197332</v>
      </c>
      <c r="BL99" s="23">
        <v>198129</v>
      </c>
      <c r="BM99" s="30">
        <v>197868</v>
      </c>
      <c r="BN99" s="30">
        <v>196888</v>
      </c>
      <c r="BO99" s="30">
        <v>196888</v>
      </c>
      <c r="BP99" s="23">
        <f t="shared" si="133"/>
        <v>-444</v>
      </c>
      <c r="BQ99" s="30">
        <v>2</v>
      </c>
      <c r="BR99" s="23">
        <v>2825</v>
      </c>
      <c r="BS99" s="23">
        <v>4930</v>
      </c>
    </row>
    <row r="100" spans="1:71">
      <c r="A100" s="23">
        <f t="shared" si="121"/>
        <v>1</v>
      </c>
      <c r="B100" s="28">
        <v>93</v>
      </c>
      <c r="C100" s="63">
        <f t="shared" si="122"/>
        <v>202059.4</v>
      </c>
      <c r="D100" s="74">
        <f t="shared" si="123"/>
        <v>202394.6</v>
      </c>
      <c r="E100" s="63">
        <f t="shared" si="124"/>
        <v>203868.6</v>
      </c>
      <c r="F100" s="63">
        <f t="shared" si="125"/>
        <v>203672.8</v>
      </c>
      <c r="G100" s="63">
        <f t="shared" si="126"/>
        <v>203503</v>
      </c>
      <c r="H100" s="63">
        <f t="shared" si="127"/>
        <v>203503</v>
      </c>
      <c r="I100" s="29">
        <f t="shared" si="117"/>
        <v>1443.6000000000058</v>
      </c>
      <c r="J100" s="74">
        <f t="shared" si="118"/>
        <v>1.4</v>
      </c>
      <c r="K100" s="74">
        <f t="shared" si="119"/>
        <v>2864</v>
      </c>
      <c r="L100" s="74">
        <f t="shared" si="120"/>
        <v>4880.3999999999996</v>
      </c>
      <c r="M100" s="38">
        <f t="shared" si="128"/>
        <v>7.2828029996847739E-3</v>
      </c>
      <c r="N100" s="38">
        <f t="shared" si="134"/>
        <v>6.3153858848011878E-3</v>
      </c>
      <c r="O100" s="38">
        <f t="shared" si="135"/>
        <v>5.4764306952853198E-3</v>
      </c>
      <c r="P100" s="38">
        <f t="shared" si="136"/>
        <v>5.4764306952853198E-3</v>
      </c>
      <c r="Q100" s="24">
        <v>93.1</v>
      </c>
      <c r="R100" s="23">
        <v>231859</v>
      </c>
      <c r="S100" s="23">
        <v>232030</v>
      </c>
      <c r="T100" s="23">
        <v>233649</v>
      </c>
      <c r="U100" s="30">
        <v>233545</v>
      </c>
      <c r="V100" s="30">
        <v>233545</v>
      </c>
      <c r="W100" s="30">
        <v>233545</v>
      </c>
      <c r="X100" s="23">
        <f t="shared" si="129"/>
        <v>1515</v>
      </c>
      <c r="Y100" s="30">
        <v>2</v>
      </c>
      <c r="Z100" s="23">
        <v>2877</v>
      </c>
      <c r="AA100" s="23">
        <v>4878</v>
      </c>
      <c r="AB100" s="24">
        <v>93.2</v>
      </c>
      <c r="AC100" s="23">
        <v>193631</v>
      </c>
      <c r="AD100" s="23">
        <v>193631</v>
      </c>
      <c r="AE100" s="23">
        <v>195501</v>
      </c>
      <c r="AF100" s="23">
        <v>195403</v>
      </c>
      <c r="AG100" s="23">
        <v>195386</v>
      </c>
      <c r="AH100" s="23">
        <v>195386</v>
      </c>
      <c r="AI100" s="23">
        <f t="shared" si="130"/>
        <v>1755</v>
      </c>
      <c r="AJ100" s="30">
        <v>1</v>
      </c>
      <c r="AK100" s="23">
        <v>3184</v>
      </c>
      <c r="AL100" s="23">
        <v>5224</v>
      </c>
      <c r="AM100" s="24">
        <v>93.3</v>
      </c>
      <c r="AN100" s="23">
        <v>175313</v>
      </c>
      <c r="AO100" s="23">
        <v>176225</v>
      </c>
      <c r="AP100" s="23">
        <v>176602</v>
      </c>
      <c r="AQ100" s="23">
        <v>176122</v>
      </c>
      <c r="AR100" s="23">
        <v>175974</v>
      </c>
      <c r="AS100" s="23">
        <v>175974</v>
      </c>
      <c r="AT100" s="23">
        <f t="shared" si="131"/>
        <v>-251</v>
      </c>
      <c r="AU100" s="30">
        <v>1</v>
      </c>
      <c r="AV100" s="23">
        <v>2707</v>
      </c>
      <c r="AW100" s="23">
        <v>5293</v>
      </c>
      <c r="AX100" s="24">
        <v>93.4</v>
      </c>
      <c r="AY100" s="23">
        <v>210518</v>
      </c>
      <c r="AZ100" s="23">
        <v>210518</v>
      </c>
      <c r="BA100" s="23">
        <v>212690</v>
      </c>
      <c r="BB100" s="30">
        <v>212457</v>
      </c>
      <c r="BC100" s="30">
        <v>212149</v>
      </c>
      <c r="BD100" s="30">
        <v>212149</v>
      </c>
      <c r="BE100" s="23">
        <f t="shared" si="132"/>
        <v>1631</v>
      </c>
      <c r="BF100" s="30">
        <v>1</v>
      </c>
      <c r="BG100" s="23">
        <v>3000</v>
      </c>
      <c r="BH100" s="23">
        <v>5053</v>
      </c>
      <c r="BI100" s="24">
        <v>93.5</v>
      </c>
      <c r="BJ100" s="23">
        <v>198976</v>
      </c>
      <c r="BK100" s="23">
        <v>199569</v>
      </c>
      <c r="BL100" s="23">
        <v>200901</v>
      </c>
      <c r="BM100" s="30">
        <v>200837</v>
      </c>
      <c r="BN100" s="30">
        <v>200461</v>
      </c>
      <c r="BO100" s="30">
        <v>200461</v>
      </c>
      <c r="BP100" s="23">
        <f t="shared" si="133"/>
        <v>892</v>
      </c>
      <c r="BQ100" s="30">
        <v>2</v>
      </c>
      <c r="BR100" s="23">
        <v>2552</v>
      </c>
      <c r="BS100" s="23">
        <v>3954</v>
      </c>
    </row>
    <row r="101" spans="1:71">
      <c r="A101" s="23">
        <f t="shared" si="121"/>
        <v>5</v>
      </c>
      <c r="B101" s="28">
        <v>94</v>
      </c>
      <c r="C101" s="63">
        <f t="shared" si="122"/>
        <v>523548.4</v>
      </c>
      <c r="D101" s="74">
        <f t="shared" si="123"/>
        <v>524653.4</v>
      </c>
      <c r="E101" s="63">
        <f t="shared" si="124"/>
        <v>524095.6</v>
      </c>
      <c r="F101" s="63">
        <f t="shared" si="125"/>
        <v>523824.4</v>
      </c>
      <c r="G101" s="63">
        <f t="shared" si="126"/>
        <v>523824.4</v>
      </c>
      <c r="H101" s="63">
        <f t="shared" si="127"/>
        <v>523824.4</v>
      </c>
      <c r="I101" s="29">
        <f t="shared" si="117"/>
        <v>276</v>
      </c>
      <c r="J101" s="74">
        <f t="shared" si="118"/>
        <v>1</v>
      </c>
      <c r="K101" s="74">
        <f t="shared" si="119"/>
        <v>3271</v>
      </c>
      <c r="L101" s="74">
        <f t="shared" si="120"/>
        <v>5769.6</v>
      </c>
      <c r="M101" s="38">
        <f t="shared" si="128"/>
        <v>-1.0631780905261388E-3</v>
      </c>
      <c r="N101" s="38">
        <f t="shared" si="134"/>
        <v>-1.5800907799320466E-3</v>
      </c>
      <c r="O101" s="38">
        <f t="shared" si="135"/>
        <v>-1.5800907799320466E-3</v>
      </c>
      <c r="P101" s="38">
        <f t="shared" si="136"/>
        <v>-1.5800907799320466E-3</v>
      </c>
      <c r="Q101" s="24">
        <v>94.1</v>
      </c>
      <c r="R101" s="23">
        <v>601536</v>
      </c>
      <c r="S101" s="23">
        <v>602825</v>
      </c>
      <c r="T101" s="23">
        <v>601948</v>
      </c>
      <c r="U101" s="30">
        <v>601948</v>
      </c>
      <c r="V101" s="30">
        <v>601948</v>
      </c>
      <c r="W101" s="30">
        <v>601948</v>
      </c>
      <c r="X101" s="23">
        <f t="shared" si="129"/>
        <v>-877</v>
      </c>
      <c r="Y101" s="30">
        <v>1</v>
      </c>
      <c r="Z101" s="23">
        <v>3027</v>
      </c>
      <c r="AA101" s="23">
        <v>4938</v>
      </c>
      <c r="AB101" s="24">
        <v>94.2</v>
      </c>
      <c r="AC101" s="23">
        <v>501935</v>
      </c>
      <c r="AD101" s="23">
        <v>502752</v>
      </c>
      <c r="AE101" s="23">
        <v>502155</v>
      </c>
      <c r="AF101" s="23">
        <v>502047</v>
      </c>
      <c r="AG101" s="23">
        <v>502047</v>
      </c>
      <c r="AH101" s="23">
        <v>502047</v>
      </c>
      <c r="AI101" s="23">
        <f t="shared" si="130"/>
        <v>-705</v>
      </c>
      <c r="AJ101" s="30">
        <v>1</v>
      </c>
      <c r="AK101" s="23">
        <v>3543</v>
      </c>
      <c r="AL101" s="23">
        <v>6332</v>
      </c>
      <c r="AM101" s="24">
        <v>94.3</v>
      </c>
      <c r="AN101" s="23">
        <v>457208</v>
      </c>
      <c r="AO101" s="23">
        <v>458963</v>
      </c>
      <c r="AP101" s="23">
        <v>457370</v>
      </c>
      <c r="AQ101" s="23">
        <v>457225</v>
      </c>
      <c r="AR101" s="23">
        <v>457225</v>
      </c>
      <c r="AS101" s="23">
        <v>457225</v>
      </c>
      <c r="AT101" s="23">
        <f t="shared" si="131"/>
        <v>-1738</v>
      </c>
      <c r="AU101" s="30">
        <v>1</v>
      </c>
      <c r="AV101" s="23">
        <v>3409</v>
      </c>
      <c r="AW101" s="23">
        <v>6107</v>
      </c>
      <c r="AX101" s="24">
        <v>94.4</v>
      </c>
      <c r="AY101" s="23">
        <v>545304</v>
      </c>
      <c r="AZ101" s="23">
        <v>545707</v>
      </c>
      <c r="BA101" s="23">
        <v>546735</v>
      </c>
      <c r="BB101" s="30">
        <v>545632</v>
      </c>
      <c r="BC101" s="30">
        <v>545632</v>
      </c>
      <c r="BD101" s="30">
        <v>545632</v>
      </c>
      <c r="BE101" s="23">
        <f t="shared" si="132"/>
        <v>-75</v>
      </c>
      <c r="BF101" s="30">
        <v>1</v>
      </c>
      <c r="BG101" s="23">
        <v>3169</v>
      </c>
      <c r="BH101" s="23">
        <v>5583</v>
      </c>
      <c r="BI101" s="24">
        <v>94.5</v>
      </c>
      <c r="BJ101" s="23">
        <v>511759</v>
      </c>
      <c r="BK101" s="23">
        <v>513020</v>
      </c>
      <c r="BL101" s="23">
        <v>512270</v>
      </c>
      <c r="BM101" s="30">
        <v>512270</v>
      </c>
      <c r="BN101" s="30">
        <v>512270</v>
      </c>
      <c r="BO101" s="30">
        <v>512270</v>
      </c>
      <c r="BP101" s="23">
        <f t="shared" si="133"/>
        <v>-750</v>
      </c>
      <c r="BQ101" s="30">
        <v>1</v>
      </c>
      <c r="BR101" s="23">
        <v>3207</v>
      </c>
      <c r="BS101" s="23">
        <v>5888</v>
      </c>
    </row>
    <row r="102" spans="1:71">
      <c r="A102" s="23">
        <f t="shared" si="121"/>
        <v>4</v>
      </c>
      <c r="B102" s="28">
        <v>95</v>
      </c>
      <c r="C102" s="63">
        <f t="shared" si="122"/>
        <v>524459.6</v>
      </c>
      <c r="D102" s="63">
        <f t="shared" si="123"/>
        <v>525641.19999999995</v>
      </c>
      <c r="E102" s="63">
        <f t="shared" si="124"/>
        <v>525395.4</v>
      </c>
      <c r="F102" s="63">
        <f t="shared" si="125"/>
        <v>525186.4</v>
      </c>
      <c r="G102" s="63">
        <f t="shared" si="126"/>
        <v>525128.6</v>
      </c>
      <c r="H102" s="63">
        <f t="shared" si="127"/>
        <v>525128.6</v>
      </c>
      <c r="I102" s="29">
        <f t="shared" si="117"/>
        <v>669</v>
      </c>
      <c r="J102" s="63">
        <f t="shared" si="118"/>
        <v>1.4</v>
      </c>
      <c r="K102" s="63">
        <f t="shared" si="119"/>
        <v>3219</v>
      </c>
      <c r="L102" s="63">
        <f t="shared" si="120"/>
        <v>5395.4</v>
      </c>
      <c r="M102" s="38">
        <f t="shared" si="128"/>
        <v>-4.6761935708222675E-4</v>
      </c>
      <c r="N102" s="38">
        <f t="shared" si="134"/>
        <v>-8.6522898128976603E-4</v>
      </c>
      <c r="O102" s="38">
        <f t="shared" si="135"/>
        <v>-9.7518992042476267E-4</v>
      </c>
      <c r="P102" s="38">
        <f t="shared" si="136"/>
        <v>-9.7518992042476267E-4</v>
      </c>
      <c r="Q102" s="24">
        <v>95.1</v>
      </c>
      <c r="R102" s="23">
        <v>602720</v>
      </c>
      <c r="S102" s="23">
        <v>603485</v>
      </c>
      <c r="T102" s="23">
        <v>603176</v>
      </c>
      <c r="U102" s="30">
        <v>603176</v>
      </c>
      <c r="V102" s="30">
        <v>603176</v>
      </c>
      <c r="W102" s="30">
        <v>603176</v>
      </c>
      <c r="X102" s="23">
        <f t="shared" si="129"/>
        <v>-309</v>
      </c>
      <c r="Y102" s="30">
        <v>1</v>
      </c>
      <c r="Z102" s="23">
        <v>3074</v>
      </c>
      <c r="AA102" s="23">
        <v>5130</v>
      </c>
      <c r="AB102" s="24">
        <v>95.2</v>
      </c>
      <c r="AC102" s="23">
        <v>502903</v>
      </c>
      <c r="AD102" s="23">
        <v>503274</v>
      </c>
      <c r="AE102" s="23">
        <v>503808</v>
      </c>
      <c r="AF102" s="23">
        <v>503627</v>
      </c>
      <c r="AG102" s="23">
        <v>503627</v>
      </c>
      <c r="AH102" s="23">
        <v>503627</v>
      </c>
      <c r="AI102" s="23">
        <f t="shared" si="130"/>
        <v>353</v>
      </c>
      <c r="AJ102" s="30">
        <v>1</v>
      </c>
      <c r="AK102" s="23">
        <v>3275</v>
      </c>
      <c r="AL102" s="23">
        <v>5415</v>
      </c>
      <c r="AM102" s="24">
        <v>95.3</v>
      </c>
      <c r="AN102" s="23">
        <v>457519</v>
      </c>
      <c r="AO102" s="23">
        <v>459271</v>
      </c>
      <c r="AP102" s="23">
        <v>457690</v>
      </c>
      <c r="AQ102" s="23">
        <v>457625</v>
      </c>
      <c r="AR102" s="23">
        <v>457625</v>
      </c>
      <c r="AS102" s="23">
        <v>457625</v>
      </c>
      <c r="AT102" s="23">
        <f t="shared" si="131"/>
        <v>-1646</v>
      </c>
      <c r="AU102" s="30">
        <v>1</v>
      </c>
      <c r="AV102" s="23">
        <v>3272</v>
      </c>
      <c r="AW102" s="23">
        <v>5507</v>
      </c>
      <c r="AX102" s="24">
        <v>95.4</v>
      </c>
      <c r="AY102" s="23">
        <v>546337</v>
      </c>
      <c r="AZ102" s="23">
        <v>547479</v>
      </c>
      <c r="BA102" s="23">
        <v>547404</v>
      </c>
      <c r="BB102" s="30">
        <v>546994</v>
      </c>
      <c r="BC102" s="30">
        <v>546705</v>
      </c>
      <c r="BD102" s="30">
        <v>546705</v>
      </c>
      <c r="BE102" s="23">
        <f t="shared" si="132"/>
        <v>-774</v>
      </c>
      <c r="BF102" s="30">
        <v>2</v>
      </c>
      <c r="BG102" s="23">
        <v>3356</v>
      </c>
      <c r="BH102" s="23">
        <v>5784</v>
      </c>
      <c r="BI102" s="24">
        <v>95.5</v>
      </c>
      <c r="BJ102" s="23">
        <v>512819</v>
      </c>
      <c r="BK102" s="23">
        <v>514697</v>
      </c>
      <c r="BL102" s="23">
        <v>514899</v>
      </c>
      <c r="BM102" s="30">
        <v>514510</v>
      </c>
      <c r="BN102" s="30">
        <v>514510</v>
      </c>
      <c r="BO102" s="30">
        <v>514510</v>
      </c>
      <c r="BP102" s="23">
        <f t="shared" si="133"/>
        <v>-187</v>
      </c>
      <c r="BQ102" s="30">
        <v>2</v>
      </c>
      <c r="BR102" s="23">
        <v>3118</v>
      </c>
      <c r="BS102" s="23">
        <v>5141</v>
      </c>
    </row>
    <row r="103" spans="1:71">
      <c r="A103" s="23">
        <f t="shared" si="121"/>
        <v>0</v>
      </c>
      <c r="B103" s="36">
        <v>96</v>
      </c>
      <c r="C103" s="63">
        <f t="shared" si="122"/>
        <v>527302.40000000002</v>
      </c>
      <c r="D103" s="63">
        <f t="shared" si="123"/>
        <v>527700.6</v>
      </c>
      <c r="E103" s="63">
        <f t="shared" si="124"/>
        <v>529395</v>
      </c>
      <c r="F103" s="63">
        <f t="shared" si="125"/>
        <v>528991.80000000005</v>
      </c>
      <c r="G103" s="63">
        <f t="shared" si="126"/>
        <v>528911.80000000005</v>
      </c>
      <c r="H103" s="63">
        <f t="shared" si="127"/>
        <v>528911.80000000005</v>
      </c>
      <c r="I103" s="37">
        <f t="shared" si="117"/>
        <v>1609.4000000000233</v>
      </c>
      <c r="J103" s="63">
        <f t="shared" si="118"/>
        <v>2.4</v>
      </c>
      <c r="K103" s="63">
        <f t="shared" si="119"/>
        <v>2768.2</v>
      </c>
      <c r="L103" s="63">
        <f t="shared" si="120"/>
        <v>4751.2</v>
      </c>
      <c r="M103" s="38">
        <f t="shared" si="128"/>
        <v>3.2109116419424639E-3</v>
      </c>
      <c r="N103" s="38">
        <f t="shared" si="134"/>
        <v>2.4468420160978972E-3</v>
      </c>
      <c r="O103" s="38">
        <f t="shared" si="135"/>
        <v>2.295240899858878E-3</v>
      </c>
      <c r="P103" s="38">
        <f t="shared" si="136"/>
        <v>2.295240899858878E-3</v>
      </c>
      <c r="Q103" s="24">
        <v>96.1</v>
      </c>
      <c r="R103" s="23">
        <v>606629</v>
      </c>
      <c r="S103" s="23">
        <v>606855</v>
      </c>
      <c r="T103" s="23">
        <v>608484</v>
      </c>
      <c r="U103" s="30">
        <v>608484</v>
      </c>
      <c r="V103" s="30">
        <v>608469</v>
      </c>
      <c r="W103" s="30">
        <v>608469</v>
      </c>
      <c r="X103" s="23">
        <f t="shared" si="129"/>
        <v>1614</v>
      </c>
      <c r="Y103" s="30">
        <v>1</v>
      </c>
      <c r="Z103" s="23">
        <v>2552</v>
      </c>
      <c r="AA103" s="23">
        <v>4855</v>
      </c>
      <c r="AB103" s="24">
        <v>96.2</v>
      </c>
      <c r="AC103" s="23">
        <v>504706</v>
      </c>
      <c r="AD103" s="23">
        <v>504706</v>
      </c>
      <c r="AE103" s="23">
        <v>507361</v>
      </c>
      <c r="AF103" s="23">
        <v>506764</v>
      </c>
      <c r="AG103" s="23">
        <v>506450</v>
      </c>
      <c r="AH103" s="23">
        <v>506450</v>
      </c>
      <c r="AI103" s="23">
        <f t="shared" si="130"/>
        <v>1744</v>
      </c>
      <c r="AJ103" s="30">
        <v>2</v>
      </c>
      <c r="AK103" s="23">
        <v>3144</v>
      </c>
      <c r="AL103" s="23">
        <v>4725</v>
      </c>
      <c r="AM103" s="24">
        <v>96.3</v>
      </c>
      <c r="AN103" s="23">
        <v>459028</v>
      </c>
      <c r="AO103" s="23">
        <v>460050</v>
      </c>
      <c r="AP103" s="23">
        <v>460388</v>
      </c>
      <c r="AQ103" s="23">
        <v>460176</v>
      </c>
      <c r="AR103" s="23">
        <v>460105</v>
      </c>
      <c r="AS103" s="23">
        <v>460105</v>
      </c>
      <c r="AT103" s="23">
        <f t="shared" si="131"/>
        <v>55</v>
      </c>
      <c r="AU103" s="30">
        <v>2</v>
      </c>
      <c r="AV103" s="23">
        <v>2869</v>
      </c>
      <c r="AW103" s="23">
        <v>4993</v>
      </c>
      <c r="AX103" s="24">
        <v>96.4</v>
      </c>
      <c r="AY103" s="23">
        <v>549058</v>
      </c>
      <c r="AZ103" s="23">
        <v>549058</v>
      </c>
      <c r="BA103" s="23">
        <v>551790</v>
      </c>
      <c r="BB103" s="30">
        <v>550929</v>
      </c>
      <c r="BC103" s="30">
        <v>550929</v>
      </c>
      <c r="BD103" s="30">
        <v>550929</v>
      </c>
      <c r="BE103" s="23">
        <f t="shared" si="132"/>
        <v>1871</v>
      </c>
      <c r="BF103" s="30">
        <v>2</v>
      </c>
      <c r="BG103" s="23">
        <v>2777</v>
      </c>
      <c r="BH103" s="23">
        <v>5055</v>
      </c>
      <c r="BI103" s="24">
        <v>96.5</v>
      </c>
      <c r="BJ103" s="23">
        <v>517091</v>
      </c>
      <c r="BK103" s="23">
        <v>517834</v>
      </c>
      <c r="BL103" s="23">
        <v>518952</v>
      </c>
      <c r="BM103" s="30">
        <v>518606</v>
      </c>
      <c r="BN103" s="30">
        <v>518606</v>
      </c>
      <c r="BO103" s="30">
        <v>518606</v>
      </c>
      <c r="BP103" s="23">
        <f t="shared" si="133"/>
        <v>772</v>
      </c>
      <c r="BQ103" s="30">
        <v>5</v>
      </c>
      <c r="BR103" s="23">
        <v>2499</v>
      </c>
      <c r="BS103" s="23">
        <v>4128</v>
      </c>
    </row>
    <row r="105" spans="1:71">
      <c r="D105" s="29"/>
      <c r="E105" s="29"/>
      <c r="F105" s="29"/>
      <c r="G105" s="29"/>
      <c r="H105" s="29"/>
    </row>
    <row r="106" spans="1:71">
      <c r="D106" s="86"/>
      <c r="E106" s="86"/>
      <c r="F106" s="86"/>
      <c r="G106" s="86"/>
      <c r="H106" s="86"/>
    </row>
  </sheetData>
  <mergeCells count="7">
    <mergeCell ref="AY1:BH1"/>
    <mergeCell ref="BJ1:BS1"/>
    <mergeCell ref="F1:G1"/>
    <mergeCell ref="M1:P1"/>
    <mergeCell ref="R1:AA1"/>
    <mergeCell ref="AC1:AL1"/>
    <mergeCell ref="AN1:AW1"/>
  </mergeCells>
  <conditionalFormatting sqref="AI2:AJ1048576 AT2:AU1048576 BG8:BH1048576 X2:X1048576 Z8:AA1048576 BR2:BS6 AK8:AL1048576 AV8:AW1048576 BE2:BF1048576 BG2:BH6 BR8:BS1048576 M3:P103 Z2:AA2 AK2:AL2 AV2:AW2 I1:I1048576 K1:L2 K104:N1048576 BP2:BQ1048576">
    <cfRule type="cellIs" dxfId="40" priority="4" operator="lessThan">
      <formula>0</formula>
    </cfRule>
  </conditionalFormatting>
  <conditionalFormatting sqref="M3:P103">
    <cfRule type="cellIs" dxfId="39" priority="3" operator="lessThan">
      <formula>0</formula>
    </cfRule>
  </conditionalFormatting>
  <conditionalFormatting sqref="E8:H103">
    <cfRule type="cellIs" dxfId="38" priority="1" operator="lessThan">
      <formula>$D8</formula>
    </cfRule>
  </conditionalFormatting>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1:BM103"/>
  <sheetViews>
    <sheetView zoomScale="90" zoomScaleNormal="90" workbookViewId="0">
      <pane xSplit="8" ySplit="7" topLeftCell="J8" activePane="bottomRight" state="frozen"/>
      <selection pane="topRight" activeCell="I1" sqref="I1"/>
      <selection pane="bottomLeft" activeCell="A8" sqref="A8"/>
      <selection pane="bottomRight" activeCell="BM2" sqref="Q2:BM2"/>
    </sheetView>
  </sheetViews>
  <sheetFormatPr defaultRowHeight="12" outlineLevelRow="1"/>
  <cols>
    <col min="1" max="1" width="3.5" style="23" bestFit="1" customWidth="1"/>
    <col min="2" max="2" width="4.375" style="28" bestFit="1" customWidth="1"/>
    <col min="3" max="7" width="7.375" style="23" customWidth="1"/>
    <col min="8" max="8" width="5.875" style="23" bestFit="1" customWidth="1"/>
    <col min="9" max="9" width="5.25" style="23" customWidth="1"/>
    <col min="10" max="11" width="6.25" style="23" customWidth="1"/>
    <col min="12" max="15" width="7.125" style="23" bestFit="1" customWidth="1"/>
    <col min="16" max="16" width="4.875" style="24" bestFit="1" customWidth="1"/>
    <col min="17" max="17" width="6.75" style="23" bestFit="1" customWidth="1"/>
    <col min="18" max="18" width="7.375" style="23" bestFit="1" customWidth="1"/>
    <col min="19" max="21" width="7.125" style="23" bestFit="1" customWidth="1"/>
    <col min="22" max="22" width="5.625" style="23" bestFit="1" customWidth="1"/>
    <col min="23" max="23" width="5.25" style="23" bestFit="1" customWidth="1"/>
    <col min="24" max="25" width="6.25" style="23" bestFit="1" customWidth="1"/>
    <col min="26" max="26" width="4.875" style="24" bestFit="1" customWidth="1"/>
    <col min="27" max="27" width="6.75" style="23" bestFit="1" customWidth="1"/>
    <col min="28" max="31" width="7.625" style="23" customWidth="1"/>
    <col min="32" max="32" width="5.625" style="23" bestFit="1" customWidth="1"/>
    <col min="33" max="33" width="5.25" style="23" bestFit="1" customWidth="1"/>
    <col min="34" max="35" width="6.25" style="23" bestFit="1" customWidth="1"/>
    <col min="36" max="36" width="4.875" style="24" bestFit="1" customWidth="1"/>
    <col min="37" max="37" width="6.75" style="23" bestFit="1" customWidth="1"/>
    <col min="38" max="41" width="7.125" style="23" bestFit="1" customWidth="1"/>
    <col min="42" max="42" width="5.625" style="23" bestFit="1" customWidth="1"/>
    <col min="43" max="43" width="5.25" style="23" bestFit="1" customWidth="1"/>
    <col min="44" max="45" width="6.25" style="23" bestFit="1" customWidth="1"/>
    <col min="46" max="46" width="4.875" style="24" bestFit="1" customWidth="1"/>
    <col min="47" max="47" width="6.75" style="23" bestFit="1" customWidth="1"/>
    <col min="48" max="51" width="7.625" style="23" customWidth="1"/>
    <col min="52" max="52" width="5.625" style="23" bestFit="1" customWidth="1"/>
    <col min="53" max="53" width="5.25" style="23" bestFit="1" customWidth="1"/>
    <col min="54" max="55" width="6.25" style="23" bestFit="1" customWidth="1"/>
    <col min="56" max="56" width="4.875" style="24" bestFit="1" customWidth="1"/>
    <col min="57" max="57" width="6.75" style="23" bestFit="1" customWidth="1"/>
    <col min="58" max="61" width="7.625" style="23" customWidth="1"/>
    <col min="62" max="62" width="5.625" style="23" bestFit="1" customWidth="1"/>
    <col min="63" max="63" width="5.25" style="23" bestFit="1" customWidth="1"/>
    <col min="64" max="65" width="6.25" style="23" bestFit="1" customWidth="1"/>
    <col min="66" max="16384" width="9" style="23"/>
  </cols>
  <sheetData>
    <row r="1" spans="1:65" ht="14.25" customHeight="1">
      <c r="B1" s="21"/>
      <c r="C1" s="22"/>
      <c r="D1" s="22"/>
      <c r="E1" s="203" t="s">
        <v>26</v>
      </c>
      <c r="F1" s="203"/>
      <c r="G1" s="83"/>
      <c r="H1" s="62"/>
      <c r="L1" s="204" t="s">
        <v>27</v>
      </c>
      <c r="M1" s="205"/>
      <c r="N1" s="205"/>
      <c r="O1" s="205"/>
      <c r="Q1" s="202" t="s">
        <v>44</v>
      </c>
      <c r="R1" s="202"/>
      <c r="S1" s="202"/>
      <c r="T1" s="202"/>
      <c r="U1" s="202"/>
      <c r="V1" s="202"/>
      <c r="W1" s="202"/>
      <c r="X1" s="202"/>
      <c r="Y1" s="202"/>
      <c r="AA1" s="202" t="s">
        <v>46</v>
      </c>
      <c r="AB1" s="202"/>
      <c r="AC1" s="202"/>
      <c r="AD1" s="202"/>
      <c r="AE1" s="202"/>
      <c r="AF1" s="202"/>
      <c r="AG1" s="202"/>
      <c r="AH1" s="202"/>
      <c r="AI1" s="202"/>
      <c r="AK1" s="202" t="s">
        <v>45</v>
      </c>
      <c r="AL1" s="202"/>
      <c r="AM1" s="202"/>
      <c r="AN1" s="202"/>
      <c r="AO1" s="202"/>
      <c r="AP1" s="202"/>
      <c r="AQ1" s="202"/>
      <c r="AR1" s="202"/>
      <c r="AS1" s="202"/>
      <c r="AU1" s="202" t="s">
        <v>47</v>
      </c>
      <c r="AV1" s="202"/>
      <c r="AW1" s="202"/>
      <c r="AX1" s="202"/>
      <c r="AY1" s="202"/>
      <c r="AZ1" s="202"/>
      <c r="BA1" s="202"/>
      <c r="BB1" s="202"/>
      <c r="BC1" s="202"/>
      <c r="BE1" s="202" t="s">
        <v>48</v>
      </c>
      <c r="BF1" s="202"/>
      <c r="BG1" s="202"/>
      <c r="BH1" s="202"/>
      <c r="BI1" s="202"/>
      <c r="BJ1" s="202"/>
      <c r="BK1" s="202"/>
      <c r="BL1" s="202"/>
      <c r="BM1" s="202"/>
    </row>
    <row r="2" spans="1:65" s="25" customFormat="1" ht="28.5" customHeight="1">
      <c r="B2" s="79"/>
      <c r="C2" s="34" t="s">
        <v>55</v>
      </c>
      <c r="D2" s="100" t="s">
        <v>49</v>
      </c>
      <c r="E2" s="100" t="s">
        <v>50</v>
      </c>
      <c r="F2" s="100" t="s">
        <v>51</v>
      </c>
      <c r="G2" s="101" t="s">
        <v>52</v>
      </c>
      <c r="H2" s="87" t="s">
        <v>5</v>
      </c>
      <c r="I2" s="87" t="s">
        <v>38</v>
      </c>
      <c r="J2" s="87" t="s">
        <v>25</v>
      </c>
      <c r="K2" s="87" t="s">
        <v>39</v>
      </c>
      <c r="L2" s="101" t="str">
        <f>D2</f>
        <v>Op-ALNS
&lt;FS&gt;</v>
      </c>
      <c r="M2" s="100" t="str">
        <f t="shared" ref="M2:O2" si="0">E2</f>
        <v>Op-ALNS
&lt;I-100&gt;</v>
      </c>
      <c r="N2" s="100" t="str">
        <f t="shared" si="0"/>
        <v>Op-ALNS
&lt;I-500&gt;</v>
      </c>
      <c r="O2" s="100" t="str">
        <f t="shared" si="0"/>
        <v>Op-ALNS
&lt;I-1000&gt;</v>
      </c>
      <c r="P2" s="26"/>
      <c r="Q2" s="87" t="str">
        <f t="shared" ref="Q2:V2" si="1">C2</f>
        <v>H</v>
      </c>
      <c r="R2" s="87" t="str">
        <f t="shared" si="1"/>
        <v>Op-ALNS
&lt;FS&gt;</v>
      </c>
      <c r="S2" s="87" t="str">
        <f t="shared" si="1"/>
        <v>Op-ALNS
&lt;I-100&gt;</v>
      </c>
      <c r="T2" s="87" t="str">
        <f t="shared" si="1"/>
        <v>Op-ALNS
&lt;I-500&gt;</v>
      </c>
      <c r="U2" s="87" t="str">
        <f t="shared" si="1"/>
        <v>Op-ALNS
&lt;I-1000&gt;</v>
      </c>
      <c r="V2" s="87" t="str">
        <f t="shared" si="1"/>
        <v>NEW</v>
      </c>
      <c r="W2" s="87" t="s">
        <v>38</v>
      </c>
      <c r="X2" s="87" t="s">
        <v>25</v>
      </c>
      <c r="Y2" s="87" t="s">
        <v>39</v>
      </c>
      <c r="Z2" s="26"/>
      <c r="AA2" s="87" t="str">
        <f>Q2</f>
        <v>H</v>
      </c>
      <c r="AB2" s="87" t="str">
        <f t="shared" ref="AB2:AC2" si="2">R2</f>
        <v>Op-ALNS
&lt;FS&gt;</v>
      </c>
      <c r="AC2" s="87" t="str">
        <f t="shared" si="2"/>
        <v>Op-ALNS
&lt;I-100&gt;</v>
      </c>
      <c r="AD2" s="87" t="str">
        <f t="shared" ref="AD2" si="3">T2</f>
        <v>Op-ALNS
&lt;I-500&gt;</v>
      </c>
      <c r="AE2" s="87" t="str">
        <f t="shared" ref="AE2" si="4">U2</f>
        <v>Op-ALNS
&lt;I-1000&gt;</v>
      </c>
      <c r="AF2" s="87" t="str">
        <f>V2</f>
        <v>NEW</v>
      </c>
      <c r="AG2" s="87" t="s">
        <v>38</v>
      </c>
      <c r="AH2" s="87" t="s">
        <v>25</v>
      </c>
      <c r="AI2" s="87" t="s">
        <v>39</v>
      </c>
      <c r="AJ2" s="26"/>
      <c r="AK2" s="87" t="str">
        <f>AA2</f>
        <v>H</v>
      </c>
      <c r="AL2" s="87" t="str">
        <f t="shared" ref="AL2" si="5">AB2</f>
        <v>Op-ALNS
&lt;FS&gt;</v>
      </c>
      <c r="AM2" s="87" t="str">
        <f t="shared" ref="AM2" si="6">AC2</f>
        <v>Op-ALNS
&lt;I-100&gt;</v>
      </c>
      <c r="AN2" s="87" t="str">
        <f t="shared" ref="AN2" si="7">AD2</f>
        <v>Op-ALNS
&lt;I-500&gt;</v>
      </c>
      <c r="AO2" s="87" t="str">
        <f t="shared" ref="AO2" si="8">AE2</f>
        <v>Op-ALNS
&lt;I-1000&gt;</v>
      </c>
      <c r="AP2" s="87" t="str">
        <f>AF2</f>
        <v>NEW</v>
      </c>
      <c r="AQ2" s="87" t="s">
        <v>38</v>
      </c>
      <c r="AR2" s="87" t="s">
        <v>25</v>
      </c>
      <c r="AS2" s="87" t="s">
        <v>39</v>
      </c>
      <c r="AT2" s="26"/>
      <c r="AU2" s="87" t="str">
        <f>AK2</f>
        <v>H</v>
      </c>
      <c r="AV2" s="87" t="str">
        <f t="shared" ref="AV2" si="9">AL2</f>
        <v>Op-ALNS
&lt;FS&gt;</v>
      </c>
      <c r="AW2" s="87" t="str">
        <f t="shared" ref="AW2" si="10">AM2</f>
        <v>Op-ALNS
&lt;I-100&gt;</v>
      </c>
      <c r="AX2" s="87" t="str">
        <f t="shared" ref="AX2" si="11">AN2</f>
        <v>Op-ALNS
&lt;I-500&gt;</v>
      </c>
      <c r="AY2" s="87" t="str">
        <f t="shared" ref="AY2" si="12">AO2</f>
        <v>Op-ALNS
&lt;I-1000&gt;</v>
      </c>
      <c r="AZ2" s="87" t="str">
        <f>AP2</f>
        <v>NEW</v>
      </c>
      <c r="BA2" s="87" t="s">
        <v>38</v>
      </c>
      <c r="BB2" s="87" t="s">
        <v>25</v>
      </c>
      <c r="BC2" s="87" t="s">
        <v>39</v>
      </c>
      <c r="BD2" s="26"/>
      <c r="BE2" s="87" t="str">
        <f>AU2</f>
        <v>H</v>
      </c>
      <c r="BF2" s="87" t="str">
        <f t="shared" ref="BF2" si="13">AV2</f>
        <v>Op-ALNS
&lt;FS&gt;</v>
      </c>
      <c r="BG2" s="87" t="str">
        <f t="shared" ref="BG2" si="14">AW2</f>
        <v>Op-ALNS
&lt;I-100&gt;</v>
      </c>
      <c r="BH2" s="87" t="str">
        <f t="shared" ref="BH2" si="15">AX2</f>
        <v>Op-ALNS
&lt;I-500&gt;</v>
      </c>
      <c r="BI2" s="87" t="str">
        <f t="shared" ref="BI2" si="16">AY2</f>
        <v>Op-ALNS
&lt;I-1000&gt;</v>
      </c>
      <c r="BJ2" s="87" t="str">
        <f>AZ2</f>
        <v>NEW</v>
      </c>
      <c r="BK2" s="87" t="s">
        <v>38</v>
      </c>
      <c r="BL2" s="87" t="s">
        <v>25</v>
      </c>
      <c r="BM2" s="87" t="s">
        <v>39</v>
      </c>
    </row>
    <row r="3" spans="1:65" s="29" customFormat="1" outlineLevel="1">
      <c r="B3" s="70" t="s">
        <v>1</v>
      </c>
      <c r="C3" s="29">
        <f>AVERAGE(C8:C31)</f>
        <v>167879.39166666663</v>
      </c>
      <c r="D3" s="29">
        <f t="shared" ref="D3" si="17">AVERAGE(D8:D31)</f>
        <v>166978.11666666667</v>
      </c>
      <c r="E3" s="29">
        <f t="shared" ref="E3:K3" si="18">AVERAGE(E8:E31)</f>
        <v>166397.83333333334</v>
      </c>
      <c r="F3" s="29">
        <f t="shared" si="18"/>
        <v>166123.95000000004</v>
      </c>
      <c r="G3" s="29">
        <f t="shared" si="18"/>
        <v>166108.69166666671</v>
      </c>
      <c r="H3" s="29">
        <f>V3+AF3+AP3+AZ3+BJ3</f>
        <v>89</v>
      </c>
      <c r="I3" s="27">
        <f t="shared" si="18"/>
        <v>1.2333333333333332</v>
      </c>
      <c r="J3" s="29">
        <f t="shared" si="18"/>
        <v>5876.6166666666659</v>
      </c>
      <c r="K3" s="29">
        <f t="shared" si="18"/>
        <v>12721.083333333336</v>
      </c>
      <c r="L3" s="38">
        <f t="shared" ref="L3:L7" si="19">(D3-$C3)/$C3</f>
        <v>-5.3685862871691485E-3</v>
      </c>
      <c r="M3" s="38">
        <f t="shared" ref="M3:M7" si="20">(E3-$C3)/$C3</f>
        <v>-8.8251352272886632E-3</v>
      </c>
      <c r="N3" s="38">
        <f t="shared" ref="N3:N7" si="21">(F3-$C3)/$C3</f>
        <v>-1.0456564377789234E-2</v>
      </c>
      <c r="O3" s="38">
        <f t="shared" ref="O3:O7" si="22">(G3-$C3)/$C3</f>
        <v>-1.0547453040071424E-2</v>
      </c>
      <c r="P3" s="72"/>
      <c r="Q3" s="29">
        <f t="shared" ref="Q3:U3" si="23">AVERAGE(Q8:Q31)</f>
        <v>172021.625</v>
      </c>
      <c r="R3" s="29">
        <f t="shared" ref="R3" si="24">AVERAGE(R8:R31)</f>
        <v>170591.83333333334</v>
      </c>
      <c r="S3" s="29">
        <f t="shared" si="23"/>
        <v>169966.20833333334</v>
      </c>
      <c r="T3" s="29">
        <f t="shared" si="23"/>
        <v>169743.70833333334</v>
      </c>
      <c r="U3" s="29">
        <f t="shared" si="23"/>
        <v>169743.70833333334</v>
      </c>
      <c r="V3" s="29">
        <f>COUNTIF(V8:V31,"&lt;0")</f>
        <v>17</v>
      </c>
      <c r="W3" s="27">
        <f t="shared" ref="W3:Y3" si="25">AVERAGE(W8:W31)</f>
        <v>1.2083333333333333</v>
      </c>
      <c r="X3" s="29">
        <f t="shared" si="25"/>
        <v>5919.666666666667</v>
      </c>
      <c r="Y3" s="29">
        <f t="shared" si="25"/>
        <v>12251.208333333334</v>
      </c>
      <c r="Z3" s="72"/>
      <c r="AA3" s="29">
        <f t="shared" ref="AA3:AE3" si="26">AVERAGE(AA8:AA31)</f>
        <v>166217.08333333334</v>
      </c>
      <c r="AB3" s="29">
        <f t="shared" si="26"/>
        <v>164633.75</v>
      </c>
      <c r="AC3" s="29">
        <f t="shared" si="26"/>
        <v>164193.08333333334</v>
      </c>
      <c r="AD3" s="29">
        <f t="shared" si="26"/>
        <v>163884.25</v>
      </c>
      <c r="AE3" s="29">
        <f t="shared" si="26"/>
        <v>163867.91666666666</v>
      </c>
      <c r="AF3" s="29">
        <f>COUNTIF(AF8:AF31,"&lt;0")</f>
        <v>19</v>
      </c>
      <c r="AG3" s="27">
        <f t="shared" ref="AG3:AI3" si="27">AVERAGE(AG8:AG31)</f>
        <v>1.4166666666666667</v>
      </c>
      <c r="AH3" s="29">
        <f t="shared" si="27"/>
        <v>6172.958333333333</v>
      </c>
      <c r="AI3" s="29">
        <f t="shared" si="27"/>
        <v>12431.875</v>
      </c>
      <c r="AJ3" s="72"/>
      <c r="AK3" s="29">
        <f t="shared" ref="AK3:AO3" si="28">AVERAGE(AK8:AK31)</f>
        <v>159478.83333333334</v>
      </c>
      <c r="AL3" s="29">
        <f t="shared" si="28"/>
        <v>158820.79166666666</v>
      </c>
      <c r="AM3" s="29">
        <f t="shared" si="28"/>
        <v>158368.70833333334</v>
      </c>
      <c r="AN3" s="29">
        <f t="shared" si="28"/>
        <v>158085.33333333334</v>
      </c>
      <c r="AO3" s="29">
        <f t="shared" si="28"/>
        <v>158084.08333333334</v>
      </c>
      <c r="AP3" s="29">
        <f>COUNTIF(AP8:AP31,"&lt;0")</f>
        <v>18</v>
      </c>
      <c r="AQ3" s="27">
        <f t="shared" ref="AQ3:AS3" si="29">AVERAGE(AQ8:AQ31)</f>
        <v>1.375</v>
      </c>
      <c r="AR3" s="29">
        <f t="shared" si="29"/>
        <v>5908.916666666667</v>
      </c>
      <c r="AS3" s="29">
        <f t="shared" si="29"/>
        <v>12413.375</v>
      </c>
      <c r="AT3" s="72"/>
      <c r="AU3" s="29">
        <f t="shared" ref="AU3:AY3" si="30">AVERAGE(AU8:AU31)</f>
        <v>183147.625</v>
      </c>
      <c r="AV3" s="29">
        <f t="shared" si="30"/>
        <v>182587.45833333334</v>
      </c>
      <c r="AW3" s="29">
        <f t="shared" si="30"/>
        <v>182066.04166666666</v>
      </c>
      <c r="AX3" s="29">
        <f t="shared" si="30"/>
        <v>181842.83333333334</v>
      </c>
      <c r="AY3" s="29">
        <f t="shared" si="30"/>
        <v>181784.125</v>
      </c>
      <c r="AZ3" s="29">
        <f>COUNTIF(AZ8:AZ31,"&lt;0")</f>
        <v>16</v>
      </c>
      <c r="BA3" s="27">
        <f t="shared" ref="BA3:BC3" si="31">AVERAGE(BA8:BA31)</f>
        <v>1.1666666666666667</v>
      </c>
      <c r="BB3" s="29">
        <f t="shared" si="31"/>
        <v>5502.458333333333</v>
      </c>
      <c r="BC3" s="29">
        <f t="shared" si="31"/>
        <v>14210.291666666666</v>
      </c>
      <c r="BD3" s="72"/>
      <c r="BE3" s="29">
        <f t="shared" ref="BE3:BI3" si="32">AVERAGE(BE8:BE31)</f>
        <v>158531.79166666666</v>
      </c>
      <c r="BF3" s="29">
        <f t="shared" si="32"/>
        <v>158256.75</v>
      </c>
      <c r="BG3" s="29">
        <f t="shared" si="32"/>
        <v>157395.125</v>
      </c>
      <c r="BH3" s="29">
        <f t="shared" si="32"/>
        <v>157063.625</v>
      </c>
      <c r="BI3" s="29">
        <f t="shared" si="32"/>
        <v>157063.625</v>
      </c>
      <c r="BJ3" s="29">
        <f>COUNTIF(BJ8:BJ31,"&lt;0")</f>
        <v>19</v>
      </c>
      <c r="BK3" s="27">
        <f t="shared" ref="BK3:BM3" si="33">AVERAGE(BK8:BK31)</f>
        <v>1</v>
      </c>
      <c r="BL3" s="29">
        <f t="shared" si="33"/>
        <v>5879.083333333333</v>
      </c>
      <c r="BM3" s="29">
        <f t="shared" si="33"/>
        <v>12298.666666666666</v>
      </c>
    </row>
    <row r="4" spans="1:65" s="29" customFormat="1" outlineLevel="1">
      <c r="B4" s="70" t="s">
        <v>2</v>
      </c>
      <c r="C4" s="29">
        <f t="shared" ref="C4:K4" si="34">AVERAGE(C32:C55)</f>
        <v>1282069.3833333335</v>
      </c>
      <c r="D4" s="29">
        <f t="shared" ref="D4" si="35">AVERAGE(D32:D55)</f>
        <v>1279412.2083333335</v>
      </c>
      <c r="E4" s="29">
        <f t="shared" si="34"/>
        <v>1278540.8083333333</v>
      </c>
      <c r="F4" s="29">
        <f t="shared" si="34"/>
        <v>1278245.4666666666</v>
      </c>
      <c r="G4" s="29">
        <f t="shared" si="34"/>
        <v>1278237.3833333331</v>
      </c>
      <c r="H4" s="29">
        <f>V4+AF4+AP4+AZ4+BJ4</f>
        <v>95</v>
      </c>
      <c r="I4" s="27">
        <f t="shared" si="34"/>
        <v>1.0083333333333333</v>
      </c>
      <c r="J4" s="29">
        <f t="shared" si="34"/>
        <v>5891.3416666666672</v>
      </c>
      <c r="K4" s="29">
        <f t="shared" si="34"/>
        <v>12067.958333333334</v>
      </c>
      <c r="L4" s="38">
        <f t="shared" si="19"/>
        <v>-2.0725672374232109E-3</v>
      </c>
      <c r="M4" s="38">
        <f t="shared" si="20"/>
        <v>-2.7522496409874636E-3</v>
      </c>
      <c r="N4" s="38">
        <f t="shared" si="21"/>
        <v>-2.9826128884888692E-3</v>
      </c>
      <c r="O4" s="38">
        <f t="shared" si="22"/>
        <v>-2.9889177994699518E-3</v>
      </c>
      <c r="P4" s="72"/>
      <c r="Q4" s="29">
        <f t="shared" ref="Q4:U4" si="36">AVERAGE(Q32:Q55)</f>
        <v>1288581.375</v>
      </c>
      <c r="R4" s="29">
        <f t="shared" ref="R4" si="37">AVERAGE(R32:R55)</f>
        <v>1285584.5</v>
      </c>
      <c r="S4" s="29">
        <f t="shared" si="36"/>
        <v>1284868.5416666667</v>
      </c>
      <c r="T4" s="29">
        <f t="shared" si="36"/>
        <v>1284649.2083333333</v>
      </c>
      <c r="U4" s="29">
        <f t="shared" si="36"/>
        <v>1284631.1666666667</v>
      </c>
      <c r="V4" s="29">
        <f>COUNTIF(V32:V55,"&lt;0")</f>
        <v>18</v>
      </c>
      <c r="W4" s="27">
        <f t="shared" ref="W4:Y4" si="38">AVERAGE(W32:W55)</f>
        <v>1</v>
      </c>
      <c r="X4" s="29">
        <f t="shared" si="38"/>
        <v>5794.5</v>
      </c>
      <c r="Y4" s="29">
        <f t="shared" si="38"/>
        <v>11734.833333333334</v>
      </c>
      <c r="Z4" s="72"/>
      <c r="AA4" s="29">
        <f t="shared" ref="AA4:AE4" si="39">AVERAGE(AA32:AA55)</f>
        <v>1263199.0833333333</v>
      </c>
      <c r="AB4" s="29">
        <f t="shared" si="39"/>
        <v>1259846.25</v>
      </c>
      <c r="AC4" s="29">
        <f t="shared" si="39"/>
        <v>1259222.875</v>
      </c>
      <c r="AD4" s="29">
        <f t="shared" si="39"/>
        <v>1259053.4583333333</v>
      </c>
      <c r="AE4" s="29">
        <f t="shared" si="39"/>
        <v>1259053.4583333333</v>
      </c>
      <c r="AF4" s="29">
        <f>COUNTIF(AF32:AF55,"&lt;0")</f>
        <v>18</v>
      </c>
      <c r="AG4" s="27">
        <f t="shared" ref="AG4:AI4" si="40">AVERAGE(AG32:AG55)</f>
        <v>1</v>
      </c>
      <c r="AH4" s="29">
        <f t="shared" si="40"/>
        <v>5979.166666666667</v>
      </c>
      <c r="AI4" s="29">
        <f t="shared" si="40"/>
        <v>11801.833333333334</v>
      </c>
      <c r="AJ4" s="72"/>
      <c r="AK4" s="29">
        <f t="shared" ref="AK4:AO4" si="41">AVERAGE(AK32:AK55)</f>
        <v>1241173.75</v>
      </c>
      <c r="AL4" s="29">
        <f t="shared" si="41"/>
        <v>1238538.9583333333</v>
      </c>
      <c r="AM4" s="29">
        <f t="shared" si="41"/>
        <v>1237724.9166666667</v>
      </c>
      <c r="AN4" s="29">
        <f t="shared" si="41"/>
        <v>1237362.4166666667</v>
      </c>
      <c r="AO4" s="29">
        <f t="shared" si="41"/>
        <v>1237359.3333333333</v>
      </c>
      <c r="AP4" s="29">
        <f>COUNTIF(AP32:AP55,"&lt;0")</f>
        <v>20</v>
      </c>
      <c r="AQ4" s="27">
        <f t="shared" ref="AQ4:AS4" si="42">AVERAGE(AQ32:AQ55)</f>
        <v>1</v>
      </c>
      <c r="AR4" s="29">
        <f t="shared" si="42"/>
        <v>5893.166666666667</v>
      </c>
      <c r="AS4" s="29">
        <f t="shared" si="42"/>
        <v>12396.291666666666</v>
      </c>
      <c r="AT4" s="72"/>
      <c r="AU4" s="29">
        <f t="shared" ref="AU4:AY4" si="43">AVERAGE(AU32:AU55)</f>
        <v>1424836.0416666667</v>
      </c>
      <c r="AV4" s="29">
        <f t="shared" si="43"/>
        <v>1422469.4583333333</v>
      </c>
      <c r="AW4" s="29">
        <f t="shared" si="43"/>
        <v>1421625.375</v>
      </c>
      <c r="AX4" s="29">
        <f t="shared" si="43"/>
        <v>1421397.4166666667</v>
      </c>
      <c r="AY4" s="29">
        <f t="shared" si="43"/>
        <v>1421397.4166666667</v>
      </c>
      <c r="AZ4" s="29">
        <f>COUNTIF(AZ32:AZ55,"&lt;0")</f>
        <v>21</v>
      </c>
      <c r="BA4" s="27">
        <f t="shared" ref="BA4:BC4" si="44">AVERAGE(BA32:BA55)</f>
        <v>1.0416666666666667</v>
      </c>
      <c r="BB4" s="29">
        <f t="shared" si="44"/>
        <v>5963.583333333333</v>
      </c>
      <c r="BC4" s="29">
        <f t="shared" si="44"/>
        <v>12256.875</v>
      </c>
      <c r="BD4" s="72"/>
      <c r="BE4" s="29">
        <f t="shared" ref="BE4:BI4" si="45">AVERAGE(BE32:BE55)</f>
        <v>1192556.6666666667</v>
      </c>
      <c r="BF4" s="29">
        <f t="shared" si="45"/>
        <v>1190621.875</v>
      </c>
      <c r="BG4" s="29">
        <f t="shared" si="45"/>
        <v>1189262.3333333333</v>
      </c>
      <c r="BH4" s="29">
        <f t="shared" si="45"/>
        <v>1188764.8333333333</v>
      </c>
      <c r="BI4" s="29">
        <f t="shared" si="45"/>
        <v>1188745.5416666667</v>
      </c>
      <c r="BJ4" s="29">
        <f>COUNTIF(BJ32:BJ55,"&lt;0")</f>
        <v>18</v>
      </c>
      <c r="BK4" s="27">
        <f t="shared" ref="BK4:BM4" si="46">AVERAGE(BK32:BK55)</f>
        <v>1</v>
      </c>
      <c r="BL4" s="29">
        <f t="shared" si="46"/>
        <v>5826.291666666667</v>
      </c>
      <c r="BM4" s="29">
        <f t="shared" si="46"/>
        <v>12149.958333333334</v>
      </c>
    </row>
    <row r="5" spans="1:65" s="29" customFormat="1" outlineLevel="1">
      <c r="B5" s="70" t="s">
        <v>3</v>
      </c>
      <c r="C5" s="29">
        <f>AVERAGE(C56:C79)</f>
        <v>224943.75833333333</v>
      </c>
      <c r="D5" s="29">
        <f t="shared" ref="D5" si="47">AVERAGE(D56:D79)</f>
        <v>228997.40000000002</v>
      </c>
      <c r="E5" s="29">
        <f t="shared" ref="E5:K5" si="48">AVERAGE(E56:E79)</f>
        <v>226604.81666666668</v>
      </c>
      <c r="F5" s="29">
        <f t="shared" si="48"/>
        <v>224903.30833333332</v>
      </c>
      <c r="G5" s="29">
        <f t="shared" si="48"/>
        <v>224466.86666666667</v>
      </c>
      <c r="H5" s="29">
        <f>V5+AF5+AP5+AZ5+BJ5</f>
        <v>62</v>
      </c>
      <c r="I5" s="27">
        <f t="shared" si="48"/>
        <v>2.7166666666666668</v>
      </c>
      <c r="J5" s="29">
        <f t="shared" si="48"/>
        <v>4890.458333333333</v>
      </c>
      <c r="K5" s="29">
        <f t="shared" si="48"/>
        <v>10273.666666666666</v>
      </c>
      <c r="L5" s="38">
        <f t="shared" si="19"/>
        <v>1.8020689690174889E-2</v>
      </c>
      <c r="M5" s="38">
        <f t="shared" si="20"/>
        <v>7.3843272898104001E-3</v>
      </c>
      <c r="N5" s="38">
        <f t="shared" si="21"/>
        <v>-1.7982272679942839E-4</v>
      </c>
      <c r="O5" s="38">
        <f t="shared" si="22"/>
        <v>-2.1200484521112159E-3</v>
      </c>
      <c r="P5" s="72"/>
      <c r="Q5" s="29">
        <f t="shared" ref="Q5:U5" si="49">AVERAGE(Q56:Q79)</f>
        <v>229477.75</v>
      </c>
      <c r="R5" s="29">
        <f t="shared" ref="R5" si="50">AVERAGE(R56:R79)</f>
        <v>231921.41666666666</v>
      </c>
      <c r="S5" s="29">
        <f t="shared" si="49"/>
        <v>230290.91666666666</v>
      </c>
      <c r="T5" s="29">
        <f t="shared" si="49"/>
        <v>228816</v>
      </c>
      <c r="U5" s="29">
        <f t="shared" si="49"/>
        <v>228369.125</v>
      </c>
      <c r="V5" s="29">
        <f>COUNTIF(V56:V79,"&lt;0")</f>
        <v>13</v>
      </c>
      <c r="W5" s="27">
        <f t="shared" ref="W5:Y5" si="51">AVERAGE(W56:W79)</f>
        <v>4.375</v>
      </c>
      <c r="X5" s="29">
        <f t="shared" si="51"/>
        <v>4805.333333333333</v>
      </c>
      <c r="Y5" s="29">
        <f t="shared" si="51"/>
        <v>9874.4166666666661</v>
      </c>
      <c r="Z5" s="72"/>
      <c r="AA5" s="29">
        <f t="shared" ref="AA5:AE5" si="52">AVERAGE(AA56:AA79)</f>
        <v>215483.625</v>
      </c>
      <c r="AB5" s="29">
        <f t="shared" si="52"/>
        <v>218392.25</v>
      </c>
      <c r="AC5" s="29">
        <f t="shared" si="52"/>
        <v>215795.58333333334</v>
      </c>
      <c r="AD5" s="29">
        <f t="shared" si="52"/>
        <v>214395.29166666666</v>
      </c>
      <c r="AE5" s="29">
        <f t="shared" si="52"/>
        <v>214002.95833333334</v>
      </c>
      <c r="AF5" s="29">
        <f>COUNTIF(AF56:AF79,"&lt;0")</f>
        <v>13</v>
      </c>
      <c r="AG5" s="27">
        <f t="shared" ref="AG5:AI5" si="53">AVERAGE(AG56:AG79)</f>
        <v>2.4583333333333335</v>
      </c>
      <c r="AH5" s="29">
        <f t="shared" si="53"/>
        <v>4892.041666666667</v>
      </c>
      <c r="AI5" s="29">
        <f t="shared" si="53"/>
        <v>10031.75</v>
      </c>
      <c r="AJ5" s="72"/>
      <c r="AK5" s="29">
        <f t="shared" ref="AK5:AO5" si="54">AVERAGE(AK56:AK79)</f>
        <v>211583.41666666666</v>
      </c>
      <c r="AL5" s="29">
        <f t="shared" si="54"/>
        <v>215555.70833333334</v>
      </c>
      <c r="AM5" s="29">
        <f t="shared" si="54"/>
        <v>213073.95833333334</v>
      </c>
      <c r="AN5" s="29">
        <f t="shared" si="54"/>
        <v>211024.66666666666</v>
      </c>
      <c r="AO5" s="29">
        <f t="shared" si="54"/>
        <v>210580.5</v>
      </c>
      <c r="AP5" s="29">
        <f>COUNTIF(AP56:AP79,"&lt;0")</f>
        <v>14</v>
      </c>
      <c r="AQ5" s="27">
        <f t="shared" ref="AQ5:AS5" si="55">AVERAGE(AQ56:AQ79)</f>
        <v>1.8333333333333333</v>
      </c>
      <c r="AR5" s="29">
        <f t="shared" si="55"/>
        <v>4945.125</v>
      </c>
      <c r="AS5" s="29">
        <f t="shared" si="55"/>
        <v>10635.25</v>
      </c>
      <c r="AT5" s="72"/>
      <c r="AU5" s="29">
        <f t="shared" ref="AU5:AY5" si="56">AVERAGE(AU56:AU79)</f>
        <v>244877.70833333334</v>
      </c>
      <c r="AV5" s="29">
        <f t="shared" si="56"/>
        <v>248889.75</v>
      </c>
      <c r="AW5" s="29">
        <f t="shared" si="56"/>
        <v>246550.08333333334</v>
      </c>
      <c r="AX5" s="29">
        <f t="shared" si="56"/>
        <v>245015.41666666666</v>
      </c>
      <c r="AY5" s="29">
        <f t="shared" si="56"/>
        <v>244702.16666666666</v>
      </c>
      <c r="AZ5" s="29">
        <f>COUNTIF(AZ56:AZ79,"&lt;0")</f>
        <v>13</v>
      </c>
      <c r="BA5" s="27">
        <f t="shared" ref="BA5:BC5" si="57">AVERAGE(BA56:BA79)</f>
        <v>1.5416666666666667</v>
      </c>
      <c r="BB5" s="29">
        <f t="shared" si="57"/>
        <v>4904.708333333333</v>
      </c>
      <c r="BC5" s="29">
        <f t="shared" si="57"/>
        <v>10443.458333333334</v>
      </c>
      <c r="BD5" s="72"/>
      <c r="BE5" s="29">
        <f t="shared" ref="BE5:BI5" si="58">AVERAGE(BE56:BE79)</f>
        <v>223296.29166666666</v>
      </c>
      <c r="BF5" s="29">
        <f t="shared" si="58"/>
        <v>230227.875</v>
      </c>
      <c r="BG5" s="29">
        <f t="shared" si="58"/>
        <v>227313.54166666666</v>
      </c>
      <c r="BH5" s="29">
        <f t="shared" si="58"/>
        <v>225265.16666666666</v>
      </c>
      <c r="BI5" s="29">
        <f t="shared" si="58"/>
        <v>224679.58333333334</v>
      </c>
      <c r="BJ5" s="29">
        <f>COUNTIF(BJ56:BJ79,"&lt;0")</f>
        <v>9</v>
      </c>
      <c r="BK5" s="27">
        <f t="shared" ref="BK5:BM5" si="59">AVERAGE(BK56:BK79)</f>
        <v>3.375</v>
      </c>
      <c r="BL5" s="29">
        <f t="shared" si="59"/>
        <v>4905.083333333333</v>
      </c>
      <c r="BM5" s="29">
        <f t="shared" si="59"/>
        <v>10383.458333333334</v>
      </c>
    </row>
    <row r="6" spans="1:65" s="29" customFormat="1" outlineLevel="1">
      <c r="B6" s="70" t="s">
        <v>4</v>
      </c>
      <c r="C6" s="29">
        <f>AVERAGE(C80:C103)</f>
        <v>695540.05</v>
      </c>
      <c r="D6" s="29">
        <f t="shared" ref="D6" si="60">AVERAGE(D80:D103)</f>
        <v>692483.79999999993</v>
      </c>
      <c r="E6" s="29">
        <f t="shared" ref="E6:K6" si="61">AVERAGE(E80:E103)</f>
        <v>692135.35</v>
      </c>
      <c r="F6" s="29">
        <f t="shared" si="61"/>
        <v>692034.40833333333</v>
      </c>
      <c r="G6" s="29">
        <f t="shared" si="61"/>
        <v>692027.18333333347</v>
      </c>
      <c r="H6" s="29">
        <f>V6+AF6+AP6+AZ6+BJ6</f>
        <v>120</v>
      </c>
      <c r="I6" s="27">
        <f t="shared" si="61"/>
        <v>1.7999999999999998</v>
      </c>
      <c r="J6" s="29">
        <f t="shared" si="61"/>
        <v>5263.9999999999991</v>
      </c>
      <c r="K6" s="29">
        <f t="shared" si="61"/>
        <v>10395.841666666665</v>
      </c>
      <c r="L6" s="38">
        <f t="shared" si="19"/>
        <v>-4.3940676025774738E-3</v>
      </c>
      <c r="M6" s="38">
        <f t="shared" si="20"/>
        <v>-4.8950452242111286E-3</v>
      </c>
      <c r="N6" s="38">
        <f t="shared" si="21"/>
        <v>-5.0401722613481722E-3</v>
      </c>
      <c r="O6" s="38">
        <f t="shared" si="22"/>
        <v>-5.0505598731037573E-3</v>
      </c>
      <c r="P6" s="72"/>
      <c r="Q6" s="29">
        <f t="shared" ref="Q6:U6" si="62">AVERAGE(Q80:Q103)</f>
        <v>696306</v>
      </c>
      <c r="R6" s="29">
        <f>AVERAGE(R80:R103)</f>
        <v>693242.125</v>
      </c>
      <c r="S6" s="29">
        <f>AVERAGE(S80:S103)</f>
        <v>693016.29166666663</v>
      </c>
      <c r="T6" s="29">
        <f t="shared" si="62"/>
        <v>692960.5</v>
      </c>
      <c r="U6" s="29">
        <f t="shared" si="62"/>
        <v>692951.45833333337</v>
      </c>
      <c r="V6" s="29">
        <f>COUNTIF(V80:V103,"&lt;0")</f>
        <v>24</v>
      </c>
      <c r="W6" s="27">
        <f t="shared" ref="W6:Y6" si="63">AVERAGE(W80:W103)</f>
        <v>1.5833333333333333</v>
      </c>
      <c r="X6" s="29">
        <f t="shared" si="63"/>
        <v>5288.333333333333</v>
      </c>
      <c r="Y6" s="29">
        <f t="shared" si="63"/>
        <v>10374</v>
      </c>
      <c r="Z6" s="72"/>
      <c r="AA6" s="29">
        <f t="shared" ref="AA6" si="64">AVERAGE(AA80:AA103)</f>
        <v>682840.66666666663</v>
      </c>
      <c r="AB6" s="29">
        <f>AVERAGE(AB80:AB103)</f>
        <v>680322.20833333337</v>
      </c>
      <c r="AC6" s="29">
        <f>AVERAGE(AC80:AC103)</f>
        <v>680026</v>
      </c>
      <c r="AD6" s="29">
        <f t="shared" ref="AD6:AE6" si="65">AVERAGE(AD80:AD103)</f>
        <v>680011.83333333337</v>
      </c>
      <c r="AE6" s="29">
        <f t="shared" si="65"/>
        <v>680011.83333333337</v>
      </c>
      <c r="AF6" s="29">
        <f>COUNTIF(AF80:AF103,"&lt;0")</f>
        <v>24</v>
      </c>
      <c r="AG6" s="27">
        <f t="shared" ref="AG6:AI6" si="66">AVERAGE(AG80:AG103)</f>
        <v>1.75</v>
      </c>
      <c r="AH6" s="29">
        <f t="shared" si="66"/>
        <v>5014.375</v>
      </c>
      <c r="AI6" s="29">
        <f t="shared" si="66"/>
        <v>9733.7083333333339</v>
      </c>
      <c r="AJ6" s="72"/>
      <c r="AK6" s="29">
        <f t="shared" ref="AK6" si="67">AVERAGE(AK80:AK103)</f>
        <v>675384.75</v>
      </c>
      <c r="AL6" s="29">
        <f>AVERAGE(AL80:AL103)</f>
        <v>671828.54166666663</v>
      </c>
      <c r="AM6" s="29">
        <f>AVERAGE(AM80:AM103)</f>
        <v>671489.375</v>
      </c>
      <c r="AN6" s="29">
        <f t="shared" ref="AN6:AO6" si="68">AVERAGE(AN80:AN103)</f>
        <v>671416</v>
      </c>
      <c r="AO6" s="29">
        <f t="shared" si="68"/>
        <v>671397.75</v>
      </c>
      <c r="AP6" s="29">
        <f>COUNTIF(AP80:AP103,"&lt;0")</f>
        <v>24</v>
      </c>
      <c r="AQ6" s="27">
        <f t="shared" ref="AQ6:AS6" si="69">AVERAGE(AQ80:AQ103)</f>
        <v>1.9166666666666667</v>
      </c>
      <c r="AR6" s="29">
        <f t="shared" si="69"/>
        <v>5372.5</v>
      </c>
      <c r="AS6" s="29">
        <f t="shared" si="69"/>
        <v>10752.25</v>
      </c>
      <c r="AT6" s="72"/>
      <c r="AU6" s="29">
        <f t="shared" ref="AU6" si="70">AVERAGE(AU80:AU103)</f>
        <v>774634.125</v>
      </c>
      <c r="AV6" s="29">
        <f>AVERAGE(AV80:AV103)</f>
        <v>771641.625</v>
      </c>
      <c r="AW6" s="29">
        <f>AVERAGE(AW80:AW103)</f>
        <v>771327.04166666663</v>
      </c>
      <c r="AX6" s="29">
        <f t="shared" ref="AX6:AY6" si="71">AVERAGE(AX80:AX103)</f>
        <v>771173.16666666663</v>
      </c>
      <c r="AY6" s="29">
        <f t="shared" si="71"/>
        <v>771170.91666666663</v>
      </c>
      <c r="AZ6" s="29">
        <f>COUNTIF(AZ80:AZ103,"&lt;0")</f>
        <v>24</v>
      </c>
      <c r="BA6" s="27">
        <f t="shared" ref="BA6:BC6" si="72">AVERAGE(BA80:BA103)</f>
        <v>2.4583333333333335</v>
      </c>
      <c r="BB6" s="29">
        <f t="shared" si="72"/>
        <v>5411</v>
      </c>
      <c r="BC6" s="29">
        <f t="shared" si="72"/>
        <v>10732.666666666666</v>
      </c>
      <c r="BD6" s="72"/>
      <c r="BE6" s="29">
        <f t="shared" ref="BE6:BG6" si="73">AVERAGE(BE80:BE103)</f>
        <v>648534.70833333337</v>
      </c>
      <c r="BF6" s="29">
        <f>AVERAGE(BF80:BF103)</f>
        <v>645384.5</v>
      </c>
      <c r="BG6" s="29">
        <f t="shared" si="73"/>
        <v>644818.04166666663</v>
      </c>
      <c r="BH6" s="29">
        <f>AVERAGE(BH80:BH103)</f>
        <v>644610.54166666663</v>
      </c>
      <c r="BI6" s="29">
        <f t="shared" ref="BI6" si="74">AVERAGE(BI80:BI103)</f>
        <v>644603.95833333337</v>
      </c>
      <c r="BJ6" s="29">
        <f>COUNTIF(BJ80:BJ103,"&lt;0")</f>
        <v>24</v>
      </c>
      <c r="BK6" s="27">
        <f t="shared" ref="BK6:BM6" si="75">AVERAGE(BK80:BK103)</f>
        <v>1.2916666666666667</v>
      </c>
      <c r="BL6" s="29">
        <f t="shared" si="75"/>
        <v>5233.791666666667</v>
      </c>
      <c r="BM6" s="29">
        <f t="shared" si="75"/>
        <v>10386.583333333334</v>
      </c>
    </row>
    <row r="7" spans="1:65" s="29" customFormat="1" outlineLevel="1">
      <c r="B7" s="71" t="s">
        <v>53</v>
      </c>
      <c r="C7" s="29">
        <f>AVERAGE(C8:C103)</f>
        <v>592608.14583333337</v>
      </c>
      <c r="D7" s="29">
        <f t="shared" ref="D7" si="76">AVERAGE(D8:D103)</f>
        <v>591967.88124999998</v>
      </c>
      <c r="E7" s="29">
        <f t="shared" ref="E7:K7" si="77">AVERAGE(E8:E103)</f>
        <v>590919.70208333305</v>
      </c>
      <c r="F7" s="29">
        <f t="shared" si="77"/>
        <v>590326.78333333321</v>
      </c>
      <c r="G7" s="29">
        <f t="shared" si="77"/>
        <v>590210.03124999988</v>
      </c>
      <c r="H7" s="82">
        <f>SUM(H3:H6)</f>
        <v>366</v>
      </c>
      <c r="I7" s="27">
        <f t="shared" si="77"/>
        <v>1.689583333333333</v>
      </c>
      <c r="J7" s="29">
        <f t="shared" si="77"/>
        <v>5480.6041666666679</v>
      </c>
      <c r="K7" s="29">
        <f t="shared" si="77"/>
        <v>11364.637500000004</v>
      </c>
      <c r="L7" s="38">
        <f t="shared" si="19"/>
        <v>-1.080418127619638E-3</v>
      </c>
      <c r="M7" s="38">
        <f t="shared" si="20"/>
        <v>-2.8491740484363646E-3</v>
      </c>
      <c r="N7" s="38">
        <f t="shared" si="21"/>
        <v>-3.8496981792109542E-3</v>
      </c>
      <c r="O7" s="38">
        <f t="shared" si="22"/>
        <v>-4.0467121489888205E-3</v>
      </c>
      <c r="P7" s="72"/>
      <c r="Q7" s="29">
        <f>AVERAGE(Q8:Q103)</f>
        <v>596596.6875</v>
      </c>
      <c r="R7" s="29">
        <f t="shared" ref="R7:S7" si="78">AVERAGE(R8:R103)</f>
        <v>595334.96875</v>
      </c>
      <c r="S7" s="29">
        <f t="shared" si="78"/>
        <v>594535.48958333337</v>
      </c>
      <c r="T7" s="29">
        <f t="shared" ref="T7" si="79">AVERAGE(T8:T103)</f>
        <v>594042.35416666663</v>
      </c>
      <c r="U7" s="29">
        <f t="shared" ref="U7" si="80">AVERAGE(U8:U103)</f>
        <v>593923.86458333337</v>
      </c>
      <c r="V7" s="73">
        <f>SUM(V3:V6)</f>
        <v>72</v>
      </c>
      <c r="W7" s="27">
        <f t="shared" ref="W7:Y7" si="81">AVERAGE(W8:W103)</f>
        <v>2.0416666666666665</v>
      </c>
      <c r="X7" s="29">
        <f t="shared" si="81"/>
        <v>5451.958333333333</v>
      </c>
      <c r="Y7" s="29">
        <f t="shared" si="81"/>
        <v>11058.614583333334</v>
      </c>
      <c r="Z7" s="72"/>
      <c r="AA7" s="29">
        <f>AVERAGE(AA8:AA103)</f>
        <v>581935.11458333337</v>
      </c>
      <c r="AB7" s="29">
        <f t="shared" ref="AB7" si="82">AVERAGE(AB8:AB103)</f>
        <v>580798.61458333337</v>
      </c>
      <c r="AC7" s="29">
        <f t="shared" ref="AC7" si="83">AVERAGE(AC8:AC103)</f>
        <v>579809.38541666663</v>
      </c>
      <c r="AD7" s="29">
        <f t="shared" ref="AD7" si="84">AVERAGE(AD8:AD103)</f>
        <v>579336.20833333337</v>
      </c>
      <c r="AE7" s="29">
        <f t="shared" ref="AE7" si="85">AVERAGE(AE8:AE103)</f>
        <v>579234.04166666663</v>
      </c>
      <c r="AF7" s="73">
        <f>SUM(AF3:AF6)</f>
        <v>74</v>
      </c>
      <c r="AG7" s="27">
        <f t="shared" ref="AG7:AI7" si="86">AVERAGE(AG8:AG103)</f>
        <v>1.65625</v>
      </c>
      <c r="AH7" s="29">
        <f t="shared" si="86"/>
        <v>5514.635416666667</v>
      </c>
      <c r="AI7" s="29">
        <f t="shared" si="86"/>
        <v>10999.791666666666</v>
      </c>
      <c r="AJ7" s="72"/>
      <c r="AK7" s="29">
        <f>AVERAGE(AK8:AK103)</f>
        <v>571905.1875</v>
      </c>
      <c r="AL7" s="29">
        <f t="shared" ref="AL7" si="87">AVERAGE(AL8:AL103)</f>
        <v>571186</v>
      </c>
      <c r="AM7" s="29">
        <f t="shared" ref="AM7" si="88">AVERAGE(AM8:AM103)</f>
        <v>570164.23958333337</v>
      </c>
      <c r="AN7" s="29">
        <f t="shared" ref="AN7" si="89">AVERAGE(AN8:AN103)</f>
        <v>569472.10416666663</v>
      </c>
      <c r="AO7" s="29">
        <f t="shared" ref="AO7" si="90">AVERAGE(AO8:AO103)</f>
        <v>569355.41666666663</v>
      </c>
      <c r="AP7" s="73">
        <f>SUM(AP3:AP6)</f>
        <v>76</v>
      </c>
      <c r="AQ7" s="27">
        <f t="shared" ref="AQ7:AS7" si="91">AVERAGE(AQ8:AQ103)</f>
        <v>1.53125</v>
      </c>
      <c r="AR7" s="29">
        <f t="shared" si="91"/>
        <v>5529.927083333333</v>
      </c>
      <c r="AS7" s="29">
        <f t="shared" si="91"/>
        <v>11549.291666666666</v>
      </c>
      <c r="AT7" s="72"/>
      <c r="AU7" s="29">
        <f>AVERAGE(AU8:AU103)</f>
        <v>656873.875</v>
      </c>
      <c r="AV7" s="29">
        <f t="shared" ref="AV7" si="92">AVERAGE(AV8:AV103)</f>
        <v>656397.07291666663</v>
      </c>
      <c r="AW7" s="29">
        <f t="shared" ref="AW7" si="93">AVERAGE(AW8:AW103)</f>
        <v>655392.13541666663</v>
      </c>
      <c r="AX7" s="29">
        <f t="shared" ref="AX7" si="94">AVERAGE(AX8:AX103)</f>
        <v>654857.20833333337</v>
      </c>
      <c r="AY7" s="29">
        <f t="shared" ref="AY7" si="95">AVERAGE(AY8:AY103)</f>
        <v>654763.65625</v>
      </c>
      <c r="AZ7" s="73">
        <f>SUM(AZ3:AZ6)</f>
        <v>74</v>
      </c>
      <c r="BA7" s="27">
        <f t="shared" ref="BA7:BC7" si="96">AVERAGE(BA8:BA103)</f>
        <v>1.5520833333333333</v>
      </c>
      <c r="BB7" s="29">
        <f t="shared" si="96"/>
        <v>5445.4375</v>
      </c>
      <c r="BC7" s="29">
        <f t="shared" si="96"/>
        <v>11910.822916666666</v>
      </c>
      <c r="BD7" s="72"/>
      <c r="BE7" s="29">
        <f>AVERAGE(BE8:BE103)</f>
        <v>555729.86458333337</v>
      </c>
      <c r="BF7" s="29">
        <f t="shared" ref="BF7" si="97">AVERAGE(BF8:BF103)</f>
        <v>556122.75</v>
      </c>
      <c r="BG7" s="29">
        <f t="shared" ref="BG7" si="98">AVERAGE(BG8:BG103)</f>
        <v>554697.26041666663</v>
      </c>
      <c r="BH7" s="29">
        <f t="shared" ref="BH7" si="99">AVERAGE(BH8:BH103)</f>
        <v>553926.04166666663</v>
      </c>
      <c r="BI7" s="29">
        <f t="shared" ref="BI7" si="100">AVERAGE(BI8:BI103)</f>
        <v>553773.17708333337</v>
      </c>
      <c r="BJ7" s="73">
        <f>SUM(BJ3:BJ6)</f>
        <v>70</v>
      </c>
      <c r="BK7" s="27">
        <f t="shared" ref="BK7:BM7" si="101">AVERAGE(BK8:BK103)</f>
        <v>1.6666666666666667</v>
      </c>
      <c r="BL7" s="29">
        <f t="shared" si="101"/>
        <v>5461.0625</v>
      </c>
      <c r="BM7" s="29">
        <f t="shared" si="101"/>
        <v>11304.666666666666</v>
      </c>
    </row>
    <row r="8" spans="1:65">
      <c r="A8" s="23">
        <f>COUNTIF(V8,"&lt;0")+COUNTIF(AF8,"&lt;0")+COUNTIF(AP8,"&lt;0")+COUNTIF(AZ8,"&lt;0")+COUNTIF(BJ8,"&lt;0")</f>
        <v>5</v>
      </c>
      <c r="B8" s="36">
        <v>1</v>
      </c>
      <c r="C8" s="63">
        <f t="shared" ref="C8:C39" si="102">AVERAGE(Q8,AA8,AK8,AU8,BE8)</f>
        <v>111142.39999999999</v>
      </c>
      <c r="D8" s="63">
        <f t="shared" ref="D8:D39" si="103">AVERAGE(R8,AB8,AL8,AV8,BF8)</f>
        <v>111025.2</v>
      </c>
      <c r="E8" s="63">
        <f t="shared" ref="E8:E39" si="104">AVERAGE(S8,AC8,AM8,AW8,BG8)</f>
        <v>110415</v>
      </c>
      <c r="F8" s="63">
        <f t="shared" ref="F8:F39" si="105">AVERAGE(T8,AD8,AN8,AX8,BH8)</f>
        <v>110194.2</v>
      </c>
      <c r="G8" s="63">
        <f t="shared" ref="G8:G39" si="106">AVERAGE(U8,AE8,AO8,AY8,BI8)</f>
        <v>110194.2</v>
      </c>
      <c r="H8" s="37">
        <f t="shared" ref="H8:H39" si="107">G8-C8</f>
        <v>-948.19999999999709</v>
      </c>
      <c r="I8" s="63">
        <f t="shared" ref="I8:I39" si="108">AVERAGE(W8,AG8,AQ8,BA8,BK8)</f>
        <v>1.2</v>
      </c>
      <c r="J8" s="63">
        <f t="shared" ref="J8:J39" si="109">AVERAGE(X8,AH8,AR8,BB8,BL8)</f>
        <v>8565.6</v>
      </c>
      <c r="K8" s="63">
        <f t="shared" ref="K8:K39" si="110">AVERAGE(Y8,AI8,AS8,BC8,BM8)</f>
        <v>18796.599999999999</v>
      </c>
      <c r="L8" s="38">
        <f>(D8-$C8)/$C8</f>
        <v>-1.0545030519405474E-3</v>
      </c>
      <c r="M8" s="38">
        <f>(E8-$C8)/$C8</f>
        <v>-6.5447569964297535E-3</v>
      </c>
      <c r="N8" s="38">
        <f t="shared" ref="N8:O8" si="111">(F8-$C8)/$C8</f>
        <v>-8.5313975584475153E-3</v>
      </c>
      <c r="O8" s="38">
        <f t="shared" si="111"/>
        <v>-8.5313975584475153E-3</v>
      </c>
      <c r="P8" s="24">
        <v>1.1000000000000001</v>
      </c>
      <c r="Q8" s="23">
        <v>115384</v>
      </c>
      <c r="R8" s="23">
        <v>115670</v>
      </c>
      <c r="S8" s="30">
        <v>114926</v>
      </c>
      <c r="T8" s="30">
        <v>114926</v>
      </c>
      <c r="U8" s="30">
        <v>114926</v>
      </c>
      <c r="V8" s="23">
        <f>U8-Q8</f>
        <v>-458</v>
      </c>
      <c r="W8" s="30">
        <v>2</v>
      </c>
      <c r="X8" s="23">
        <v>8927</v>
      </c>
      <c r="Y8" s="23">
        <v>19130</v>
      </c>
      <c r="Z8" s="24">
        <v>1.2</v>
      </c>
      <c r="AA8" s="23">
        <v>112310</v>
      </c>
      <c r="AB8" s="23">
        <v>111174</v>
      </c>
      <c r="AC8" s="23">
        <v>110606</v>
      </c>
      <c r="AD8" s="23">
        <v>110606</v>
      </c>
      <c r="AE8" s="23">
        <v>110606</v>
      </c>
      <c r="AF8" s="23">
        <f>AE8-AA8</f>
        <v>-1704</v>
      </c>
      <c r="AG8" s="30">
        <v>1</v>
      </c>
      <c r="AH8" s="23">
        <v>9330</v>
      </c>
      <c r="AI8" s="23">
        <v>16977</v>
      </c>
      <c r="AJ8" s="24">
        <v>1.3</v>
      </c>
      <c r="AK8" s="23">
        <v>105348</v>
      </c>
      <c r="AL8" s="23">
        <v>104863</v>
      </c>
      <c r="AM8" s="23">
        <v>104545</v>
      </c>
      <c r="AN8" s="23">
        <v>104318</v>
      </c>
      <c r="AO8" s="23">
        <v>104318</v>
      </c>
      <c r="AP8" s="23">
        <f t="shared" ref="AP8:AP39" si="112">AO8-AK8</f>
        <v>-1030</v>
      </c>
      <c r="AQ8" s="30">
        <v>1</v>
      </c>
      <c r="AR8" s="23">
        <v>8529</v>
      </c>
      <c r="AS8" s="23">
        <v>18016</v>
      </c>
      <c r="AT8" s="24">
        <v>1.4</v>
      </c>
      <c r="AU8" s="23">
        <v>119039</v>
      </c>
      <c r="AV8" s="23">
        <v>118699</v>
      </c>
      <c r="AW8" s="30">
        <v>118192</v>
      </c>
      <c r="AX8" s="30">
        <v>117972</v>
      </c>
      <c r="AY8" s="30">
        <v>117972</v>
      </c>
      <c r="AZ8" s="23">
        <f>AY8-AU8</f>
        <v>-1067</v>
      </c>
      <c r="BA8" s="30">
        <v>1</v>
      </c>
      <c r="BB8" s="23">
        <v>7706</v>
      </c>
      <c r="BC8" s="23">
        <v>21315</v>
      </c>
      <c r="BD8" s="24">
        <v>1.5</v>
      </c>
      <c r="BE8" s="23">
        <v>103631</v>
      </c>
      <c r="BF8" s="23">
        <v>104720</v>
      </c>
      <c r="BG8" s="30">
        <v>103806</v>
      </c>
      <c r="BH8" s="30">
        <v>103149</v>
      </c>
      <c r="BI8" s="30">
        <v>103149</v>
      </c>
      <c r="BJ8" s="23">
        <f>BI8-BE8</f>
        <v>-482</v>
      </c>
      <c r="BK8" s="30">
        <v>1</v>
      </c>
      <c r="BL8" s="23">
        <v>8336</v>
      </c>
      <c r="BM8" s="23">
        <v>18545</v>
      </c>
    </row>
    <row r="9" spans="1:65">
      <c r="A9" s="23">
        <f t="shared" ref="A9:A72" si="113">COUNTIF(V9,"&lt;0")+COUNTIF(AF9,"&lt;0")+COUNTIF(AP9,"&lt;0")+COUNTIF(AZ9,"&lt;0")+COUNTIF(BJ9,"&lt;0")</f>
        <v>5</v>
      </c>
      <c r="B9" s="36">
        <v>2</v>
      </c>
      <c r="C9" s="63">
        <f t="shared" si="102"/>
        <v>112138.2</v>
      </c>
      <c r="D9" s="63">
        <f t="shared" si="103"/>
        <v>111913.8</v>
      </c>
      <c r="E9" s="63">
        <f t="shared" si="104"/>
        <v>111451.8</v>
      </c>
      <c r="F9" s="63">
        <f t="shared" si="105"/>
        <v>111344</v>
      </c>
      <c r="G9" s="63">
        <f t="shared" si="106"/>
        <v>111344</v>
      </c>
      <c r="H9" s="37">
        <f t="shared" si="107"/>
        <v>-794.19999999999709</v>
      </c>
      <c r="I9" s="63">
        <f t="shared" si="108"/>
        <v>1.2</v>
      </c>
      <c r="J9" s="63">
        <f t="shared" si="109"/>
        <v>7936.4</v>
      </c>
      <c r="K9" s="63">
        <f t="shared" si="110"/>
        <v>16936.400000000001</v>
      </c>
      <c r="L9" s="38">
        <f t="shared" ref="L9:M72" si="114">(D9-$C9)/$C9</f>
        <v>-2.0011022113784081E-3</v>
      </c>
      <c r="M9" s="38">
        <f t="shared" si="114"/>
        <v>-6.1210185289222955E-3</v>
      </c>
      <c r="N9" s="38">
        <f t="shared" ref="N9:N72" si="115">(F9-$C9)/$C9</f>
        <v>-7.0823323363492291E-3</v>
      </c>
      <c r="O9" s="38">
        <f t="shared" ref="O9:O72" si="116">(G9-$C9)/$C9</f>
        <v>-7.0823323363492291E-3</v>
      </c>
      <c r="P9" s="24">
        <v>2.1</v>
      </c>
      <c r="Q9" s="23">
        <v>116519</v>
      </c>
      <c r="R9" s="23">
        <v>116953</v>
      </c>
      <c r="S9" s="30">
        <v>116178</v>
      </c>
      <c r="T9" s="30">
        <v>116021</v>
      </c>
      <c r="U9" s="30">
        <v>116021</v>
      </c>
      <c r="V9" s="23">
        <f t="shared" ref="V9:V72" si="117">U9-Q9</f>
        <v>-498</v>
      </c>
      <c r="W9" s="30">
        <v>2</v>
      </c>
      <c r="X9" s="23">
        <v>8181</v>
      </c>
      <c r="Y9" s="23">
        <v>16965</v>
      </c>
      <c r="Z9" s="24">
        <v>2.2000000000000002</v>
      </c>
      <c r="AA9" s="23">
        <v>112444</v>
      </c>
      <c r="AB9" s="23">
        <v>111427</v>
      </c>
      <c r="AC9" s="23">
        <v>111134</v>
      </c>
      <c r="AD9" s="23">
        <v>111089</v>
      </c>
      <c r="AE9" s="23">
        <v>111089</v>
      </c>
      <c r="AF9" s="23">
        <f t="shared" ref="AF9:AF72" si="118">AE9-AA9</f>
        <v>-1355</v>
      </c>
      <c r="AG9" s="30">
        <v>1</v>
      </c>
      <c r="AH9" s="23">
        <v>8431</v>
      </c>
      <c r="AI9" s="23">
        <v>17119</v>
      </c>
      <c r="AJ9" s="24">
        <v>2.2999999999999998</v>
      </c>
      <c r="AK9" s="23">
        <v>105323</v>
      </c>
      <c r="AL9" s="23">
        <v>105346</v>
      </c>
      <c r="AM9" s="23">
        <v>104978</v>
      </c>
      <c r="AN9" s="23">
        <v>104959</v>
      </c>
      <c r="AO9" s="23">
        <v>104959</v>
      </c>
      <c r="AP9" s="23">
        <f t="shared" si="112"/>
        <v>-364</v>
      </c>
      <c r="AQ9" s="30">
        <v>1</v>
      </c>
      <c r="AR9" s="23">
        <v>8430</v>
      </c>
      <c r="AS9" s="23">
        <v>18059</v>
      </c>
      <c r="AT9" s="24">
        <v>2.4</v>
      </c>
      <c r="AU9" s="23">
        <v>121082</v>
      </c>
      <c r="AV9" s="23">
        <v>120442</v>
      </c>
      <c r="AW9" s="30">
        <v>119966</v>
      </c>
      <c r="AX9" s="30">
        <v>119888</v>
      </c>
      <c r="AY9" s="30">
        <v>119888</v>
      </c>
      <c r="AZ9" s="23">
        <f t="shared" ref="AZ9:AZ72" si="119">AY9-AU9</f>
        <v>-1194</v>
      </c>
      <c r="BA9" s="30">
        <v>1</v>
      </c>
      <c r="BB9" s="23">
        <v>7220</v>
      </c>
      <c r="BC9" s="23">
        <v>18170</v>
      </c>
      <c r="BD9" s="24">
        <v>2.5</v>
      </c>
      <c r="BE9" s="23">
        <v>105323</v>
      </c>
      <c r="BF9" s="23">
        <v>105401</v>
      </c>
      <c r="BG9" s="30">
        <v>105003</v>
      </c>
      <c r="BH9" s="30">
        <v>104763</v>
      </c>
      <c r="BI9" s="30">
        <v>104763</v>
      </c>
      <c r="BJ9" s="23">
        <f t="shared" ref="BJ9:BJ72" si="120">BI9-BE9</f>
        <v>-560</v>
      </c>
      <c r="BK9" s="30">
        <v>1</v>
      </c>
      <c r="BL9" s="23">
        <v>7420</v>
      </c>
      <c r="BM9" s="23">
        <v>14369</v>
      </c>
    </row>
    <row r="10" spans="1:65">
      <c r="A10" s="23">
        <f t="shared" si="113"/>
        <v>5</v>
      </c>
      <c r="B10" s="36">
        <v>3</v>
      </c>
      <c r="C10" s="63">
        <f t="shared" si="102"/>
        <v>114514</v>
      </c>
      <c r="D10" s="63">
        <f t="shared" si="103"/>
        <v>113822.2</v>
      </c>
      <c r="E10" s="63">
        <f t="shared" si="104"/>
        <v>113426</v>
      </c>
      <c r="F10" s="63">
        <f t="shared" si="105"/>
        <v>113385</v>
      </c>
      <c r="G10" s="63">
        <f t="shared" si="106"/>
        <v>113385</v>
      </c>
      <c r="H10" s="37">
        <f t="shared" si="107"/>
        <v>-1129</v>
      </c>
      <c r="I10" s="63">
        <f t="shared" si="108"/>
        <v>1.2</v>
      </c>
      <c r="J10" s="63">
        <f t="shared" si="109"/>
        <v>7202.2</v>
      </c>
      <c r="K10" s="63">
        <f t="shared" si="110"/>
        <v>14877</v>
      </c>
      <c r="L10" s="38">
        <f t="shared" si="114"/>
        <v>-6.0411827374819054E-3</v>
      </c>
      <c r="M10" s="38">
        <f t="shared" si="114"/>
        <v>-9.501021709136E-3</v>
      </c>
      <c r="N10" s="38">
        <f t="shared" si="115"/>
        <v>-9.8590565345721918E-3</v>
      </c>
      <c r="O10" s="38">
        <f t="shared" si="116"/>
        <v>-9.8590565345721918E-3</v>
      </c>
      <c r="P10" s="24">
        <v>3.1</v>
      </c>
      <c r="Q10" s="23">
        <v>118722</v>
      </c>
      <c r="R10" s="23">
        <v>117996</v>
      </c>
      <c r="S10" s="30">
        <v>117609</v>
      </c>
      <c r="T10" s="30">
        <v>117424</v>
      </c>
      <c r="U10" s="30">
        <v>117424</v>
      </c>
      <c r="V10" s="23">
        <f t="shared" si="117"/>
        <v>-1298</v>
      </c>
      <c r="W10" s="30">
        <v>2</v>
      </c>
      <c r="X10" s="23">
        <v>7217</v>
      </c>
      <c r="Y10" s="23">
        <v>13937</v>
      </c>
      <c r="Z10" s="24">
        <v>3.2</v>
      </c>
      <c r="AA10" s="23">
        <v>113399</v>
      </c>
      <c r="AB10" s="23">
        <v>113063</v>
      </c>
      <c r="AC10" s="23">
        <v>112840</v>
      </c>
      <c r="AD10" s="23">
        <v>112840</v>
      </c>
      <c r="AE10" s="23">
        <v>112840</v>
      </c>
      <c r="AF10" s="23">
        <f t="shared" si="118"/>
        <v>-559</v>
      </c>
      <c r="AG10" s="30">
        <v>1</v>
      </c>
      <c r="AH10" s="23">
        <v>7158</v>
      </c>
      <c r="AI10" s="23">
        <v>12627</v>
      </c>
      <c r="AJ10" s="24">
        <v>3.3</v>
      </c>
      <c r="AK10" s="23">
        <v>107793</v>
      </c>
      <c r="AL10" s="23">
        <v>107372</v>
      </c>
      <c r="AM10" s="23">
        <v>107053</v>
      </c>
      <c r="AN10" s="23">
        <v>107046</v>
      </c>
      <c r="AO10" s="23">
        <v>107046</v>
      </c>
      <c r="AP10" s="23">
        <f t="shared" si="112"/>
        <v>-747</v>
      </c>
      <c r="AQ10" s="30">
        <v>1</v>
      </c>
      <c r="AR10" s="23">
        <v>7435</v>
      </c>
      <c r="AS10" s="23">
        <v>16034</v>
      </c>
      <c r="AT10" s="24">
        <v>3.4</v>
      </c>
      <c r="AU10" s="23">
        <v>123669</v>
      </c>
      <c r="AV10" s="23">
        <v>122424</v>
      </c>
      <c r="AW10" s="30">
        <v>121801</v>
      </c>
      <c r="AX10" s="30">
        <v>121788</v>
      </c>
      <c r="AY10" s="30">
        <v>121788</v>
      </c>
      <c r="AZ10" s="23">
        <f t="shared" si="119"/>
        <v>-1881</v>
      </c>
      <c r="BA10" s="30">
        <v>1</v>
      </c>
      <c r="BB10" s="23">
        <v>6964</v>
      </c>
      <c r="BC10" s="23">
        <v>17410</v>
      </c>
      <c r="BD10" s="24">
        <v>3.5</v>
      </c>
      <c r="BE10" s="23">
        <v>108987</v>
      </c>
      <c r="BF10" s="23">
        <v>108256</v>
      </c>
      <c r="BG10" s="30">
        <v>107827</v>
      </c>
      <c r="BH10" s="30">
        <v>107827</v>
      </c>
      <c r="BI10" s="30">
        <v>107827</v>
      </c>
      <c r="BJ10" s="23">
        <f t="shared" si="120"/>
        <v>-1160</v>
      </c>
      <c r="BK10" s="30">
        <v>1</v>
      </c>
      <c r="BL10" s="23">
        <v>7237</v>
      </c>
      <c r="BM10" s="23">
        <v>14377</v>
      </c>
    </row>
    <row r="11" spans="1:65">
      <c r="A11" s="23">
        <f t="shared" si="113"/>
        <v>4</v>
      </c>
      <c r="B11" s="36">
        <v>4</v>
      </c>
      <c r="C11" s="63">
        <f t="shared" si="102"/>
        <v>232116.8</v>
      </c>
      <c r="D11" s="63">
        <f t="shared" si="103"/>
        <v>232680.4</v>
      </c>
      <c r="E11" s="63">
        <f t="shared" si="104"/>
        <v>232065.4</v>
      </c>
      <c r="F11" s="63">
        <f t="shared" si="105"/>
        <v>231718.8</v>
      </c>
      <c r="G11" s="63">
        <f t="shared" si="106"/>
        <v>231714.6</v>
      </c>
      <c r="H11" s="37">
        <f t="shared" si="107"/>
        <v>-402.19999999998254</v>
      </c>
      <c r="I11" s="63">
        <f t="shared" si="108"/>
        <v>1</v>
      </c>
      <c r="J11" s="63">
        <f t="shared" si="109"/>
        <v>6619.4</v>
      </c>
      <c r="K11" s="63">
        <f t="shared" si="110"/>
        <v>14390.8</v>
      </c>
      <c r="L11" s="38">
        <f t="shared" si="114"/>
        <v>2.4280879281465446E-3</v>
      </c>
      <c r="M11" s="38">
        <f t="shared" si="114"/>
        <v>-2.2144024043065465E-4</v>
      </c>
      <c r="N11" s="38">
        <f t="shared" si="115"/>
        <v>-1.714654001778415E-3</v>
      </c>
      <c r="O11" s="38">
        <f t="shared" si="116"/>
        <v>-1.7327483404905744E-3</v>
      </c>
      <c r="P11" s="24">
        <v>4.0999999999999996</v>
      </c>
      <c r="Q11" s="23">
        <v>236713</v>
      </c>
      <c r="R11" s="23">
        <v>237901</v>
      </c>
      <c r="S11" s="30">
        <v>237352</v>
      </c>
      <c r="T11" s="30">
        <v>237254</v>
      </c>
      <c r="U11" s="30">
        <v>237254</v>
      </c>
      <c r="V11" s="23">
        <f t="shared" si="117"/>
        <v>541</v>
      </c>
      <c r="W11" s="30">
        <v>1</v>
      </c>
      <c r="X11" s="23">
        <v>6959</v>
      </c>
      <c r="Y11" s="23">
        <v>14180</v>
      </c>
      <c r="Z11" s="24">
        <v>4.2</v>
      </c>
      <c r="AA11" s="23">
        <v>231393</v>
      </c>
      <c r="AB11" s="23">
        <v>230521</v>
      </c>
      <c r="AC11" s="23">
        <v>230334</v>
      </c>
      <c r="AD11" s="23">
        <v>229730</v>
      </c>
      <c r="AE11" s="23">
        <v>229730</v>
      </c>
      <c r="AF11" s="23">
        <f t="shared" si="118"/>
        <v>-1663</v>
      </c>
      <c r="AG11" s="30">
        <v>1</v>
      </c>
      <c r="AH11" s="23">
        <v>7261</v>
      </c>
      <c r="AI11" s="23">
        <v>15243</v>
      </c>
      <c r="AJ11" s="24">
        <v>4.3</v>
      </c>
      <c r="AK11" s="23">
        <v>221868</v>
      </c>
      <c r="AL11" s="23">
        <v>222696</v>
      </c>
      <c r="AM11" s="23">
        <v>222218</v>
      </c>
      <c r="AN11" s="23">
        <v>221187</v>
      </c>
      <c r="AO11" s="23">
        <v>221166</v>
      </c>
      <c r="AP11" s="23">
        <f t="shared" si="112"/>
        <v>-702</v>
      </c>
      <c r="AQ11" s="30">
        <v>1</v>
      </c>
      <c r="AR11" s="23">
        <v>6507</v>
      </c>
      <c r="AS11" s="23">
        <v>14329</v>
      </c>
      <c r="AT11" s="24">
        <v>4.4000000000000004</v>
      </c>
      <c r="AU11" s="23">
        <v>253380</v>
      </c>
      <c r="AV11" s="23">
        <v>254448</v>
      </c>
      <c r="AW11" s="30">
        <v>253280</v>
      </c>
      <c r="AX11" s="30">
        <v>253280</v>
      </c>
      <c r="AY11" s="30">
        <v>253280</v>
      </c>
      <c r="AZ11" s="23">
        <f t="shared" si="119"/>
        <v>-100</v>
      </c>
      <c r="BA11" s="30">
        <v>1</v>
      </c>
      <c r="BB11" s="23">
        <v>5711</v>
      </c>
      <c r="BC11" s="23">
        <v>14422</v>
      </c>
      <c r="BD11" s="24">
        <v>4.5</v>
      </c>
      <c r="BE11" s="23">
        <v>217230</v>
      </c>
      <c r="BF11" s="23">
        <v>217836</v>
      </c>
      <c r="BG11" s="30">
        <v>217143</v>
      </c>
      <c r="BH11" s="30">
        <v>217143</v>
      </c>
      <c r="BI11" s="30">
        <v>217143</v>
      </c>
      <c r="BJ11" s="23">
        <f t="shared" si="120"/>
        <v>-87</v>
      </c>
      <c r="BK11" s="30">
        <v>1</v>
      </c>
      <c r="BL11" s="23">
        <v>6659</v>
      </c>
      <c r="BM11" s="23">
        <v>13780</v>
      </c>
    </row>
    <row r="12" spans="1:65">
      <c r="A12" s="23">
        <f t="shared" si="113"/>
        <v>3</v>
      </c>
      <c r="B12" s="36">
        <v>5</v>
      </c>
      <c r="C12" s="63">
        <f t="shared" si="102"/>
        <v>233383.8</v>
      </c>
      <c r="D12" s="63">
        <f t="shared" si="103"/>
        <v>233837.8</v>
      </c>
      <c r="E12" s="63">
        <f t="shared" si="104"/>
        <v>233391.2</v>
      </c>
      <c r="F12" s="63">
        <f t="shared" si="105"/>
        <v>233144.8</v>
      </c>
      <c r="G12" s="63">
        <f t="shared" si="106"/>
        <v>233144.8</v>
      </c>
      <c r="H12" s="37">
        <f t="shared" si="107"/>
        <v>-239</v>
      </c>
      <c r="I12" s="63">
        <f t="shared" si="108"/>
        <v>1</v>
      </c>
      <c r="J12" s="63">
        <f t="shared" si="109"/>
        <v>5894.2</v>
      </c>
      <c r="K12" s="63">
        <f t="shared" si="110"/>
        <v>12905.4</v>
      </c>
      <c r="L12" s="38">
        <f t="shared" si="114"/>
        <v>1.9452935465100836E-3</v>
      </c>
      <c r="M12" s="38">
        <f t="shared" si="114"/>
        <v>3.1707427850704647E-5</v>
      </c>
      <c r="N12" s="38">
        <f t="shared" si="115"/>
        <v>-1.0240642238235902E-3</v>
      </c>
      <c r="O12" s="38">
        <f t="shared" si="116"/>
        <v>-1.0240642238235902E-3</v>
      </c>
      <c r="P12" s="24">
        <v>5.0999999999999996</v>
      </c>
      <c r="Q12" s="23">
        <v>238054</v>
      </c>
      <c r="R12" s="23">
        <v>238693</v>
      </c>
      <c r="S12" s="30">
        <v>238441</v>
      </c>
      <c r="T12" s="30">
        <v>238441</v>
      </c>
      <c r="U12" s="30">
        <v>238441</v>
      </c>
      <c r="V12" s="23">
        <f t="shared" si="117"/>
        <v>387</v>
      </c>
      <c r="W12" s="30">
        <v>1</v>
      </c>
      <c r="X12" s="23">
        <v>6400</v>
      </c>
      <c r="Y12" s="23">
        <v>12255</v>
      </c>
      <c r="Z12" s="24">
        <v>5.2</v>
      </c>
      <c r="AA12" s="23">
        <v>231302</v>
      </c>
      <c r="AB12" s="23">
        <v>231688</v>
      </c>
      <c r="AC12" s="23">
        <v>231586</v>
      </c>
      <c r="AD12" s="23">
        <v>231211</v>
      </c>
      <c r="AE12" s="23">
        <v>231211</v>
      </c>
      <c r="AF12" s="23">
        <f t="shared" si="118"/>
        <v>-91</v>
      </c>
      <c r="AG12" s="30">
        <v>1</v>
      </c>
      <c r="AH12" s="23">
        <v>6340</v>
      </c>
      <c r="AI12" s="23">
        <v>12166</v>
      </c>
      <c r="AJ12" s="24">
        <v>5.3</v>
      </c>
      <c r="AK12" s="23">
        <v>222954</v>
      </c>
      <c r="AL12" s="23">
        <v>223508</v>
      </c>
      <c r="AM12" s="23">
        <v>223166</v>
      </c>
      <c r="AN12" s="23">
        <v>223161</v>
      </c>
      <c r="AO12" s="23">
        <v>223161</v>
      </c>
      <c r="AP12" s="23">
        <f t="shared" si="112"/>
        <v>207</v>
      </c>
      <c r="AQ12" s="30">
        <v>1</v>
      </c>
      <c r="AR12" s="23">
        <v>5531</v>
      </c>
      <c r="AS12" s="23">
        <v>12258</v>
      </c>
      <c r="AT12" s="24">
        <v>5.4</v>
      </c>
      <c r="AU12" s="23">
        <v>254934</v>
      </c>
      <c r="AV12" s="23">
        <v>256522</v>
      </c>
      <c r="AW12" s="30">
        <v>255403</v>
      </c>
      <c r="AX12" s="30">
        <v>254828</v>
      </c>
      <c r="AY12" s="30">
        <v>254828</v>
      </c>
      <c r="AZ12" s="23">
        <f t="shared" si="119"/>
        <v>-106</v>
      </c>
      <c r="BA12" s="30">
        <v>1</v>
      </c>
      <c r="BB12" s="23">
        <v>5424</v>
      </c>
      <c r="BC12" s="23">
        <v>13978</v>
      </c>
      <c r="BD12" s="24">
        <v>5.5</v>
      </c>
      <c r="BE12" s="23">
        <v>219675</v>
      </c>
      <c r="BF12" s="23">
        <v>218778</v>
      </c>
      <c r="BG12" s="30">
        <v>218360</v>
      </c>
      <c r="BH12" s="30">
        <v>218083</v>
      </c>
      <c r="BI12" s="30">
        <v>218083</v>
      </c>
      <c r="BJ12" s="23">
        <f t="shared" si="120"/>
        <v>-1592</v>
      </c>
      <c r="BK12" s="30">
        <v>1</v>
      </c>
      <c r="BL12" s="23">
        <v>5776</v>
      </c>
      <c r="BM12" s="23">
        <v>13870</v>
      </c>
    </row>
    <row r="13" spans="1:65">
      <c r="A13" s="23">
        <f t="shared" si="113"/>
        <v>3</v>
      </c>
      <c r="B13" s="36">
        <v>6</v>
      </c>
      <c r="C13" s="63">
        <f t="shared" si="102"/>
        <v>235759</v>
      </c>
      <c r="D13" s="63">
        <f t="shared" si="103"/>
        <v>235774.4</v>
      </c>
      <c r="E13" s="63">
        <f t="shared" si="104"/>
        <v>235432</v>
      </c>
      <c r="F13" s="63">
        <f t="shared" si="105"/>
        <v>235414.2</v>
      </c>
      <c r="G13" s="63">
        <f t="shared" si="106"/>
        <v>235414.2</v>
      </c>
      <c r="H13" s="37">
        <f t="shared" si="107"/>
        <v>-344.79999999998836</v>
      </c>
      <c r="I13" s="63">
        <f t="shared" si="108"/>
        <v>1</v>
      </c>
      <c r="J13" s="63">
        <f t="shared" si="109"/>
        <v>5633.6</v>
      </c>
      <c r="K13" s="63">
        <f t="shared" si="110"/>
        <v>12323.8</v>
      </c>
      <c r="L13" s="38">
        <f t="shared" si="114"/>
        <v>6.5320942148525311E-5</v>
      </c>
      <c r="M13" s="38">
        <f t="shared" si="114"/>
        <v>-1.3870096157516786E-3</v>
      </c>
      <c r="N13" s="38">
        <f t="shared" si="115"/>
        <v>-1.462510444988265E-3</v>
      </c>
      <c r="O13" s="38">
        <f t="shared" si="116"/>
        <v>-1.462510444988265E-3</v>
      </c>
      <c r="P13" s="24">
        <v>6.1</v>
      </c>
      <c r="Q13" s="23">
        <v>239775</v>
      </c>
      <c r="R13" s="23">
        <v>240371</v>
      </c>
      <c r="S13" s="30">
        <v>240357</v>
      </c>
      <c r="T13" s="30">
        <v>240299</v>
      </c>
      <c r="U13" s="30">
        <v>240299</v>
      </c>
      <c r="V13" s="23">
        <f t="shared" si="117"/>
        <v>524</v>
      </c>
      <c r="W13" s="30">
        <v>1</v>
      </c>
      <c r="X13" s="23">
        <v>5592</v>
      </c>
      <c r="Y13" s="23">
        <v>11600</v>
      </c>
      <c r="Z13" s="24">
        <v>6.2</v>
      </c>
      <c r="AA13" s="23">
        <v>233892</v>
      </c>
      <c r="AB13" s="23">
        <v>233403</v>
      </c>
      <c r="AC13" s="23">
        <v>233372</v>
      </c>
      <c r="AD13" s="23">
        <v>233372</v>
      </c>
      <c r="AE13" s="23">
        <v>233372</v>
      </c>
      <c r="AF13" s="23">
        <f t="shared" si="118"/>
        <v>-520</v>
      </c>
      <c r="AG13" s="30">
        <v>1</v>
      </c>
      <c r="AH13" s="23">
        <v>5831</v>
      </c>
      <c r="AI13" s="23">
        <v>12298</v>
      </c>
      <c r="AJ13" s="24">
        <v>6.3</v>
      </c>
      <c r="AK13" s="23">
        <v>224867</v>
      </c>
      <c r="AL13" s="23">
        <v>224854</v>
      </c>
      <c r="AM13" s="23">
        <v>224805</v>
      </c>
      <c r="AN13" s="23">
        <v>224805</v>
      </c>
      <c r="AO13" s="23">
        <v>224805</v>
      </c>
      <c r="AP13" s="23">
        <f t="shared" si="112"/>
        <v>-62</v>
      </c>
      <c r="AQ13" s="30">
        <v>1</v>
      </c>
      <c r="AR13" s="23">
        <v>5795</v>
      </c>
      <c r="AS13" s="23">
        <v>10785</v>
      </c>
      <c r="AT13" s="24">
        <v>6.4</v>
      </c>
      <c r="AU13" s="23">
        <v>257193</v>
      </c>
      <c r="AV13" s="23">
        <v>258250</v>
      </c>
      <c r="AW13" s="30">
        <v>257801</v>
      </c>
      <c r="AX13" s="30">
        <v>257801</v>
      </c>
      <c r="AY13" s="30">
        <v>257801</v>
      </c>
      <c r="AZ13" s="23">
        <f t="shared" si="119"/>
        <v>608</v>
      </c>
      <c r="BA13" s="30">
        <v>1</v>
      </c>
      <c r="BB13" s="23">
        <v>5003</v>
      </c>
      <c r="BC13" s="23">
        <v>13591</v>
      </c>
      <c r="BD13" s="24">
        <v>6.5</v>
      </c>
      <c r="BE13" s="23">
        <v>223068</v>
      </c>
      <c r="BF13" s="23">
        <v>221994</v>
      </c>
      <c r="BG13" s="30">
        <v>220825</v>
      </c>
      <c r="BH13" s="30">
        <v>220794</v>
      </c>
      <c r="BI13" s="30">
        <v>220794</v>
      </c>
      <c r="BJ13" s="23">
        <f t="shared" si="120"/>
        <v>-2274</v>
      </c>
      <c r="BK13" s="30">
        <v>1</v>
      </c>
      <c r="BL13" s="23">
        <v>5947</v>
      </c>
      <c r="BM13" s="23">
        <v>13345</v>
      </c>
    </row>
    <row r="14" spans="1:65">
      <c r="A14" s="23">
        <f t="shared" si="113"/>
        <v>4</v>
      </c>
      <c r="B14" s="36">
        <v>7</v>
      </c>
      <c r="C14" s="63">
        <f t="shared" si="102"/>
        <v>91607.2</v>
      </c>
      <c r="D14" s="63">
        <f t="shared" si="103"/>
        <v>91631</v>
      </c>
      <c r="E14" s="63">
        <f t="shared" si="104"/>
        <v>90788.6</v>
      </c>
      <c r="F14" s="63">
        <f t="shared" si="105"/>
        <v>90456.2</v>
      </c>
      <c r="G14" s="63">
        <f t="shared" si="106"/>
        <v>90456.2</v>
      </c>
      <c r="H14" s="37">
        <f t="shared" si="107"/>
        <v>-1151</v>
      </c>
      <c r="I14" s="63">
        <f t="shared" si="108"/>
        <v>1</v>
      </c>
      <c r="J14" s="63">
        <f t="shared" si="109"/>
        <v>5803</v>
      </c>
      <c r="K14" s="63">
        <f t="shared" si="110"/>
        <v>13169</v>
      </c>
      <c r="L14" s="38">
        <f t="shared" si="114"/>
        <v>2.5980490616461273E-4</v>
      </c>
      <c r="M14" s="38">
        <f t="shared" si="114"/>
        <v>-8.9359788313581393E-3</v>
      </c>
      <c r="N14" s="38">
        <f t="shared" si="115"/>
        <v>-1.2564514579640029E-2</v>
      </c>
      <c r="O14" s="38">
        <f t="shared" si="116"/>
        <v>-1.2564514579640029E-2</v>
      </c>
      <c r="P14" s="24">
        <v>7.1</v>
      </c>
      <c r="Q14" s="23">
        <v>94906</v>
      </c>
      <c r="R14" s="23">
        <v>94120</v>
      </c>
      <c r="S14" s="30">
        <v>93911</v>
      </c>
      <c r="T14" s="30">
        <v>93356</v>
      </c>
      <c r="U14" s="30">
        <v>93356</v>
      </c>
      <c r="V14" s="23">
        <f t="shared" si="117"/>
        <v>-1550</v>
      </c>
      <c r="W14" s="30">
        <v>1</v>
      </c>
      <c r="X14" s="23">
        <v>6100</v>
      </c>
      <c r="Y14" s="23">
        <v>13640</v>
      </c>
      <c r="Z14" s="24">
        <v>7.2</v>
      </c>
      <c r="AA14" s="23">
        <v>91056</v>
      </c>
      <c r="AB14" s="23">
        <v>89939</v>
      </c>
      <c r="AC14" s="23">
        <v>89469</v>
      </c>
      <c r="AD14" s="23">
        <v>89469</v>
      </c>
      <c r="AE14" s="23">
        <v>89469</v>
      </c>
      <c r="AF14" s="23">
        <f t="shared" si="118"/>
        <v>-1587</v>
      </c>
      <c r="AG14" s="30">
        <v>1</v>
      </c>
      <c r="AH14" s="23">
        <v>6203</v>
      </c>
      <c r="AI14" s="23">
        <v>13496</v>
      </c>
      <c r="AJ14" s="24">
        <v>7.3</v>
      </c>
      <c r="AK14" s="23">
        <v>87109</v>
      </c>
      <c r="AL14" s="23">
        <v>86769</v>
      </c>
      <c r="AM14" s="23">
        <v>86291</v>
      </c>
      <c r="AN14" s="23">
        <v>85953</v>
      </c>
      <c r="AO14" s="23">
        <v>85953</v>
      </c>
      <c r="AP14" s="23">
        <f t="shared" si="112"/>
        <v>-1156</v>
      </c>
      <c r="AQ14" s="30">
        <v>1</v>
      </c>
      <c r="AR14" s="23">
        <v>5917</v>
      </c>
      <c r="AS14" s="23">
        <v>13272</v>
      </c>
      <c r="AT14" s="24">
        <v>7.4</v>
      </c>
      <c r="AU14" s="23">
        <v>98686</v>
      </c>
      <c r="AV14" s="23">
        <v>99909</v>
      </c>
      <c r="AW14" s="30">
        <v>98987</v>
      </c>
      <c r="AX14" s="30">
        <v>98758</v>
      </c>
      <c r="AY14" s="30">
        <v>98758</v>
      </c>
      <c r="AZ14" s="23">
        <f t="shared" si="119"/>
        <v>72</v>
      </c>
      <c r="BA14" s="30">
        <v>1</v>
      </c>
      <c r="BB14" s="23">
        <v>5153</v>
      </c>
      <c r="BC14" s="23">
        <v>12043</v>
      </c>
      <c r="BD14" s="24">
        <v>7.5</v>
      </c>
      <c r="BE14" s="23">
        <v>86279</v>
      </c>
      <c r="BF14" s="23">
        <v>87418</v>
      </c>
      <c r="BG14" s="30">
        <v>85285</v>
      </c>
      <c r="BH14" s="30">
        <v>84745</v>
      </c>
      <c r="BI14" s="30">
        <v>84745</v>
      </c>
      <c r="BJ14" s="23">
        <f t="shared" si="120"/>
        <v>-1534</v>
      </c>
      <c r="BK14" s="30">
        <v>1</v>
      </c>
      <c r="BL14" s="23">
        <v>5642</v>
      </c>
      <c r="BM14" s="23">
        <v>13394</v>
      </c>
    </row>
    <row r="15" spans="1:65">
      <c r="A15" s="23">
        <f t="shared" si="113"/>
        <v>2</v>
      </c>
      <c r="B15" s="36">
        <v>8</v>
      </c>
      <c r="C15" s="63">
        <f t="shared" si="102"/>
        <v>91737.4</v>
      </c>
      <c r="D15" s="63">
        <f t="shared" si="103"/>
        <v>92491.4</v>
      </c>
      <c r="E15" s="63">
        <f t="shared" si="104"/>
        <v>92255</v>
      </c>
      <c r="F15" s="63">
        <f t="shared" si="105"/>
        <v>92022.8</v>
      </c>
      <c r="G15" s="63">
        <f t="shared" si="106"/>
        <v>92022.8</v>
      </c>
      <c r="H15" s="37">
        <f t="shared" si="107"/>
        <v>285.40000000000873</v>
      </c>
      <c r="I15" s="63">
        <f t="shared" si="108"/>
        <v>1.2</v>
      </c>
      <c r="J15" s="63">
        <f t="shared" si="109"/>
        <v>5476</v>
      </c>
      <c r="K15" s="63">
        <f t="shared" si="110"/>
        <v>12315.8</v>
      </c>
      <c r="L15" s="38">
        <f t="shared" si="114"/>
        <v>8.2191123794657373E-3</v>
      </c>
      <c r="M15" s="38">
        <f t="shared" si="114"/>
        <v>5.6421917342327757E-3</v>
      </c>
      <c r="N15" s="38">
        <f t="shared" si="115"/>
        <v>3.1110539431029086E-3</v>
      </c>
      <c r="O15" s="38">
        <f t="shared" si="116"/>
        <v>3.1110539431029086E-3</v>
      </c>
      <c r="P15" s="24">
        <v>8.1</v>
      </c>
      <c r="Q15" s="23">
        <v>95751</v>
      </c>
      <c r="R15" s="23">
        <v>94993</v>
      </c>
      <c r="S15" s="30">
        <v>94935</v>
      </c>
      <c r="T15" s="30">
        <v>94935</v>
      </c>
      <c r="U15" s="30">
        <v>94935</v>
      </c>
      <c r="V15" s="23">
        <f t="shared" si="117"/>
        <v>-816</v>
      </c>
      <c r="W15" s="30">
        <v>1</v>
      </c>
      <c r="X15" s="23">
        <v>5241</v>
      </c>
      <c r="Y15" s="23">
        <v>11543</v>
      </c>
      <c r="Z15" s="24">
        <v>8.1999999999999993</v>
      </c>
      <c r="AA15" s="23">
        <v>91603</v>
      </c>
      <c r="AB15" s="23">
        <v>90643</v>
      </c>
      <c r="AC15" s="23">
        <v>90404</v>
      </c>
      <c r="AD15" s="23">
        <v>89607</v>
      </c>
      <c r="AE15" s="23">
        <v>89607</v>
      </c>
      <c r="AF15" s="23">
        <f t="shared" si="118"/>
        <v>-1996</v>
      </c>
      <c r="AG15" s="30">
        <v>1</v>
      </c>
      <c r="AH15" s="23">
        <v>6619</v>
      </c>
      <c r="AI15" s="23">
        <v>14068</v>
      </c>
      <c r="AJ15" s="24">
        <v>8.3000000000000007</v>
      </c>
      <c r="AK15" s="23">
        <v>85619</v>
      </c>
      <c r="AL15" s="23">
        <v>87628</v>
      </c>
      <c r="AM15" s="23">
        <v>87615</v>
      </c>
      <c r="AN15" s="23">
        <v>87596</v>
      </c>
      <c r="AO15" s="23">
        <v>87596</v>
      </c>
      <c r="AP15" s="23">
        <f t="shared" si="112"/>
        <v>1977</v>
      </c>
      <c r="AQ15" s="30">
        <v>2</v>
      </c>
      <c r="AR15" s="23">
        <v>5271</v>
      </c>
      <c r="AS15" s="23">
        <v>11225</v>
      </c>
      <c r="AT15" s="24">
        <v>8.4</v>
      </c>
      <c r="AU15" s="23">
        <v>99736</v>
      </c>
      <c r="AV15" s="23">
        <v>101065</v>
      </c>
      <c r="AW15" s="30">
        <v>100422</v>
      </c>
      <c r="AX15" s="30">
        <v>100077</v>
      </c>
      <c r="AY15" s="30">
        <v>100077</v>
      </c>
      <c r="AZ15" s="23">
        <f t="shared" si="119"/>
        <v>341</v>
      </c>
      <c r="BA15" s="30">
        <v>1</v>
      </c>
      <c r="BB15" s="23">
        <v>4858</v>
      </c>
      <c r="BC15" s="23">
        <v>12860</v>
      </c>
      <c r="BD15" s="24">
        <v>8.5</v>
      </c>
      <c r="BE15" s="23">
        <v>85978</v>
      </c>
      <c r="BF15" s="23">
        <v>88128</v>
      </c>
      <c r="BG15" s="30">
        <v>87899</v>
      </c>
      <c r="BH15" s="30">
        <v>87899</v>
      </c>
      <c r="BI15" s="30">
        <v>87899</v>
      </c>
      <c r="BJ15" s="23">
        <f t="shared" si="120"/>
        <v>1921</v>
      </c>
      <c r="BK15" s="30">
        <v>1</v>
      </c>
      <c r="BL15" s="23">
        <v>5391</v>
      </c>
      <c r="BM15" s="23">
        <v>11883</v>
      </c>
    </row>
    <row r="16" spans="1:65">
      <c r="A16" s="23">
        <f t="shared" si="113"/>
        <v>2</v>
      </c>
      <c r="B16" s="36">
        <v>9</v>
      </c>
      <c r="C16" s="63">
        <f t="shared" si="102"/>
        <v>93917</v>
      </c>
      <c r="D16" s="63">
        <f t="shared" si="103"/>
        <v>94459.8</v>
      </c>
      <c r="E16" s="63">
        <f t="shared" si="104"/>
        <v>94094</v>
      </c>
      <c r="F16" s="63">
        <f t="shared" si="105"/>
        <v>94060.4</v>
      </c>
      <c r="G16" s="63">
        <f t="shared" si="106"/>
        <v>94060.4</v>
      </c>
      <c r="H16" s="37">
        <f t="shared" si="107"/>
        <v>143.39999999999418</v>
      </c>
      <c r="I16" s="63">
        <f t="shared" si="108"/>
        <v>1</v>
      </c>
      <c r="J16" s="63">
        <f t="shared" si="109"/>
        <v>4912.3999999999996</v>
      </c>
      <c r="K16" s="63">
        <f t="shared" si="110"/>
        <v>10838</v>
      </c>
      <c r="L16" s="38">
        <f t="shared" si="114"/>
        <v>5.7795713236155639E-3</v>
      </c>
      <c r="M16" s="38">
        <f t="shared" si="114"/>
        <v>1.8846428229181086E-3</v>
      </c>
      <c r="N16" s="38">
        <f t="shared" si="115"/>
        <v>1.5268801175505411E-3</v>
      </c>
      <c r="O16" s="38">
        <f t="shared" si="116"/>
        <v>1.5268801175505411E-3</v>
      </c>
      <c r="P16" s="24">
        <v>9.1</v>
      </c>
      <c r="Q16" s="23">
        <v>95267</v>
      </c>
      <c r="R16" s="23">
        <v>96661</v>
      </c>
      <c r="S16" s="30">
        <v>96543</v>
      </c>
      <c r="T16" s="30">
        <v>96543</v>
      </c>
      <c r="U16" s="30">
        <v>96543</v>
      </c>
      <c r="V16" s="23">
        <f t="shared" si="117"/>
        <v>1276</v>
      </c>
      <c r="W16" s="30">
        <v>1</v>
      </c>
      <c r="X16" s="23">
        <v>4932</v>
      </c>
      <c r="Y16" s="23">
        <v>10806</v>
      </c>
      <c r="Z16" s="24">
        <v>9.1999999999999993</v>
      </c>
      <c r="AA16" s="23">
        <v>91697</v>
      </c>
      <c r="AB16" s="23">
        <v>92704</v>
      </c>
      <c r="AC16" s="23">
        <v>92607</v>
      </c>
      <c r="AD16" s="23">
        <v>92607</v>
      </c>
      <c r="AE16" s="23">
        <v>92607</v>
      </c>
      <c r="AF16" s="30">
        <f t="shared" si="118"/>
        <v>910</v>
      </c>
      <c r="AG16" s="30">
        <v>1</v>
      </c>
      <c r="AH16" s="23">
        <v>4987</v>
      </c>
      <c r="AI16" s="23">
        <v>9975</v>
      </c>
      <c r="AJ16" s="24">
        <v>9.3000000000000007</v>
      </c>
      <c r="AK16" s="23">
        <v>88536</v>
      </c>
      <c r="AL16" s="23">
        <v>88740</v>
      </c>
      <c r="AM16" s="23">
        <v>88697</v>
      </c>
      <c r="AN16" s="23">
        <v>88593</v>
      </c>
      <c r="AO16" s="23">
        <v>88593</v>
      </c>
      <c r="AP16" s="23">
        <f t="shared" si="112"/>
        <v>57</v>
      </c>
      <c r="AQ16" s="30">
        <v>1</v>
      </c>
      <c r="AR16" s="23">
        <v>5004</v>
      </c>
      <c r="AS16" s="23">
        <v>10595</v>
      </c>
      <c r="AT16" s="24">
        <v>9.4</v>
      </c>
      <c r="AU16" s="23">
        <v>102794</v>
      </c>
      <c r="AV16" s="23">
        <v>103216</v>
      </c>
      <c r="AW16" s="30">
        <v>102541</v>
      </c>
      <c r="AX16" s="30">
        <v>102541</v>
      </c>
      <c r="AY16" s="30">
        <v>102541</v>
      </c>
      <c r="AZ16" s="23">
        <f t="shared" si="119"/>
        <v>-253</v>
      </c>
      <c r="BA16" s="30">
        <v>1</v>
      </c>
      <c r="BB16" s="23">
        <v>4444</v>
      </c>
      <c r="BC16" s="23">
        <v>11888</v>
      </c>
      <c r="BD16" s="24">
        <v>9.5</v>
      </c>
      <c r="BE16" s="23">
        <v>91291</v>
      </c>
      <c r="BF16" s="23">
        <v>90978</v>
      </c>
      <c r="BG16" s="30">
        <v>90082</v>
      </c>
      <c r="BH16" s="30">
        <v>90018</v>
      </c>
      <c r="BI16" s="30">
        <v>90018</v>
      </c>
      <c r="BJ16" s="23">
        <f t="shared" si="120"/>
        <v>-1273</v>
      </c>
      <c r="BK16" s="30">
        <v>1</v>
      </c>
      <c r="BL16" s="23">
        <v>5195</v>
      </c>
      <c r="BM16" s="23">
        <v>10926</v>
      </c>
    </row>
    <row r="17" spans="1:65">
      <c r="A17" s="23">
        <f t="shared" si="113"/>
        <v>5</v>
      </c>
      <c r="B17" s="36">
        <v>10</v>
      </c>
      <c r="C17" s="63">
        <f t="shared" si="102"/>
        <v>211665.2</v>
      </c>
      <c r="D17" s="63">
        <f t="shared" si="103"/>
        <v>205500.2</v>
      </c>
      <c r="E17" s="63">
        <f t="shared" si="104"/>
        <v>205404.2</v>
      </c>
      <c r="F17" s="63">
        <f t="shared" si="105"/>
        <v>205314.6</v>
      </c>
      <c r="G17" s="63">
        <f t="shared" si="106"/>
        <v>205314.6</v>
      </c>
      <c r="H17" s="37">
        <f t="shared" si="107"/>
        <v>-6350.6000000000058</v>
      </c>
      <c r="I17" s="63">
        <f t="shared" si="108"/>
        <v>1</v>
      </c>
      <c r="J17" s="63">
        <f t="shared" si="109"/>
        <v>5690.8</v>
      </c>
      <c r="K17" s="63">
        <f t="shared" si="110"/>
        <v>12251.8</v>
      </c>
      <c r="L17" s="38">
        <f t="shared" si="114"/>
        <v>-2.9126186071210571E-2</v>
      </c>
      <c r="M17" s="38">
        <f t="shared" si="114"/>
        <v>-2.9579732520981245E-2</v>
      </c>
      <c r="N17" s="38">
        <f t="shared" si="115"/>
        <v>-3.0003042540767237E-2</v>
      </c>
      <c r="O17" s="38">
        <f t="shared" si="116"/>
        <v>-3.0003042540767237E-2</v>
      </c>
      <c r="P17" s="24">
        <v>10.1</v>
      </c>
      <c r="Q17" s="23">
        <v>214036</v>
      </c>
      <c r="R17" s="23">
        <v>208091</v>
      </c>
      <c r="S17" s="30">
        <v>208067</v>
      </c>
      <c r="T17" s="30">
        <v>208067</v>
      </c>
      <c r="U17" s="30">
        <v>208067</v>
      </c>
      <c r="V17" s="23">
        <f t="shared" si="117"/>
        <v>-5969</v>
      </c>
      <c r="W17" s="30">
        <v>1</v>
      </c>
      <c r="X17" s="23">
        <v>5504</v>
      </c>
      <c r="Y17" s="23">
        <v>11282</v>
      </c>
      <c r="Z17" s="24">
        <v>10.199999999999999</v>
      </c>
      <c r="AA17" s="23">
        <v>211202</v>
      </c>
      <c r="AB17" s="23">
        <v>202344</v>
      </c>
      <c r="AC17" s="23">
        <v>202224</v>
      </c>
      <c r="AD17" s="23">
        <v>202189</v>
      </c>
      <c r="AE17" s="23">
        <v>202189</v>
      </c>
      <c r="AF17" s="23">
        <f t="shared" si="118"/>
        <v>-9013</v>
      </c>
      <c r="AG17" s="30">
        <v>1</v>
      </c>
      <c r="AH17" s="23">
        <v>5553</v>
      </c>
      <c r="AI17" s="23">
        <v>11130</v>
      </c>
      <c r="AJ17" s="24">
        <v>10.3</v>
      </c>
      <c r="AK17" s="23">
        <v>204670</v>
      </c>
      <c r="AL17" s="23">
        <v>197639</v>
      </c>
      <c r="AM17" s="23">
        <v>197437</v>
      </c>
      <c r="AN17" s="23">
        <v>197437</v>
      </c>
      <c r="AO17" s="23">
        <v>197437</v>
      </c>
      <c r="AP17" s="23">
        <f t="shared" si="112"/>
        <v>-7233</v>
      </c>
      <c r="AQ17" s="30">
        <v>1</v>
      </c>
      <c r="AR17" s="23">
        <v>5876</v>
      </c>
      <c r="AS17" s="23">
        <v>12145</v>
      </c>
      <c r="AT17" s="24">
        <v>10.4</v>
      </c>
      <c r="AU17" s="23">
        <v>230540</v>
      </c>
      <c r="AV17" s="23">
        <v>227155</v>
      </c>
      <c r="AW17" s="30">
        <v>227059</v>
      </c>
      <c r="AX17" s="30">
        <v>226697</v>
      </c>
      <c r="AY17" s="30">
        <v>226697</v>
      </c>
      <c r="AZ17" s="23">
        <f t="shared" si="119"/>
        <v>-3843</v>
      </c>
      <c r="BA17" s="30">
        <v>1</v>
      </c>
      <c r="BB17" s="23">
        <v>5835</v>
      </c>
      <c r="BC17" s="23">
        <v>15649</v>
      </c>
      <c r="BD17" s="24">
        <v>10.5</v>
      </c>
      <c r="BE17" s="23">
        <v>197878</v>
      </c>
      <c r="BF17" s="23">
        <v>192272</v>
      </c>
      <c r="BG17" s="30">
        <v>192234</v>
      </c>
      <c r="BH17" s="30">
        <v>192183</v>
      </c>
      <c r="BI17" s="30">
        <v>192183</v>
      </c>
      <c r="BJ17" s="23">
        <f t="shared" si="120"/>
        <v>-5695</v>
      </c>
      <c r="BK17" s="30">
        <v>1</v>
      </c>
      <c r="BL17" s="23">
        <v>5686</v>
      </c>
      <c r="BM17" s="23">
        <v>11053</v>
      </c>
    </row>
    <row r="18" spans="1:65">
      <c r="A18" s="23">
        <f t="shared" si="113"/>
        <v>5</v>
      </c>
      <c r="B18" s="36">
        <v>11</v>
      </c>
      <c r="C18" s="63">
        <f t="shared" si="102"/>
        <v>211008</v>
      </c>
      <c r="D18" s="63">
        <f t="shared" si="103"/>
        <v>206542.4</v>
      </c>
      <c r="E18" s="63">
        <f t="shared" si="104"/>
        <v>206514</v>
      </c>
      <c r="F18" s="63">
        <f t="shared" si="105"/>
        <v>206514</v>
      </c>
      <c r="G18" s="63">
        <f t="shared" si="106"/>
        <v>206514</v>
      </c>
      <c r="H18" s="37">
        <f t="shared" si="107"/>
        <v>-4494</v>
      </c>
      <c r="I18" s="63">
        <f t="shared" si="108"/>
        <v>1</v>
      </c>
      <c r="J18" s="63">
        <f t="shared" si="109"/>
        <v>5170.8</v>
      </c>
      <c r="K18" s="63">
        <f t="shared" si="110"/>
        <v>10757.8</v>
      </c>
      <c r="L18" s="38">
        <f t="shared" si="114"/>
        <v>-2.1163178647255108E-2</v>
      </c>
      <c r="M18" s="38">
        <f t="shared" si="114"/>
        <v>-2.1297770700636941E-2</v>
      </c>
      <c r="N18" s="38">
        <f t="shared" si="115"/>
        <v>-2.1297770700636941E-2</v>
      </c>
      <c r="O18" s="38">
        <f t="shared" si="116"/>
        <v>-2.1297770700636941E-2</v>
      </c>
      <c r="P18" s="24">
        <v>11.1</v>
      </c>
      <c r="Q18" s="23">
        <v>218019</v>
      </c>
      <c r="R18" s="23">
        <v>209353</v>
      </c>
      <c r="S18" s="30">
        <v>209353</v>
      </c>
      <c r="T18" s="30">
        <v>209353</v>
      </c>
      <c r="U18" s="30">
        <v>209353</v>
      </c>
      <c r="V18" s="23">
        <f t="shared" si="117"/>
        <v>-8666</v>
      </c>
      <c r="W18" s="30">
        <v>1</v>
      </c>
      <c r="X18" s="23">
        <v>5111</v>
      </c>
      <c r="Y18" s="23">
        <v>9829</v>
      </c>
      <c r="Z18" s="24">
        <v>11.2</v>
      </c>
      <c r="AA18" s="23">
        <v>208879</v>
      </c>
      <c r="AB18" s="23">
        <v>203434</v>
      </c>
      <c r="AC18" s="23">
        <v>203388</v>
      </c>
      <c r="AD18" s="23">
        <v>203388</v>
      </c>
      <c r="AE18" s="23">
        <v>203388</v>
      </c>
      <c r="AF18" s="23">
        <f t="shared" si="118"/>
        <v>-5491</v>
      </c>
      <c r="AG18" s="30">
        <v>1</v>
      </c>
      <c r="AH18" s="23">
        <v>5012</v>
      </c>
      <c r="AI18" s="23">
        <v>9567</v>
      </c>
      <c r="AJ18" s="24">
        <v>11.3</v>
      </c>
      <c r="AK18" s="23">
        <v>201063</v>
      </c>
      <c r="AL18" s="23">
        <v>198389</v>
      </c>
      <c r="AM18" s="23">
        <v>198357</v>
      </c>
      <c r="AN18" s="23">
        <v>198357</v>
      </c>
      <c r="AO18" s="23">
        <v>198357</v>
      </c>
      <c r="AP18" s="23">
        <f t="shared" si="112"/>
        <v>-2706</v>
      </c>
      <c r="AQ18" s="30">
        <v>1</v>
      </c>
      <c r="AR18" s="23">
        <v>5261</v>
      </c>
      <c r="AS18" s="23">
        <v>10376</v>
      </c>
      <c r="AT18" s="24">
        <v>11.4</v>
      </c>
      <c r="AU18" s="23">
        <v>230569</v>
      </c>
      <c r="AV18" s="23">
        <v>227761</v>
      </c>
      <c r="AW18" s="30">
        <v>227757</v>
      </c>
      <c r="AX18" s="30">
        <v>227757</v>
      </c>
      <c r="AY18" s="30">
        <v>227757</v>
      </c>
      <c r="AZ18" s="23">
        <f t="shared" si="119"/>
        <v>-2812</v>
      </c>
      <c r="BA18" s="30">
        <v>1</v>
      </c>
      <c r="BB18" s="23">
        <v>5106</v>
      </c>
      <c r="BC18" s="23">
        <v>13175</v>
      </c>
      <c r="BD18" s="24">
        <v>11.5</v>
      </c>
      <c r="BE18" s="23">
        <v>196510</v>
      </c>
      <c r="BF18" s="23">
        <v>193775</v>
      </c>
      <c r="BG18" s="30">
        <v>193715</v>
      </c>
      <c r="BH18" s="30">
        <v>193715</v>
      </c>
      <c r="BI18" s="30">
        <v>193715</v>
      </c>
      <c r="BJ18" s="23">
        <f t="shared" si="120"/>
        <v>-2795</v>
      </c>
      <c r="BK18" s="30">
        <v>1</v>
      </c>
      <c r="BL18" s="23">
        <v>5364</v>
      </c>
      <c r="BM18" s="23">
        <v>10842</v>
      </c>
    </row>
    <row r="19" spans="1:65">
      <c r="A19" s="23">
        <f t="shared" si="113"/>
        <v>5</v>
      </c>
      <c r="B19" s="36">
        <v>12</v>
      </c>
      <c r="C19" s="63">
        <f t="shared" si="102"/>
        <v>212682.6</v>
      </c>
      <c r="D19" s="63">
        <f t="shared" si="103"/>
        <v>209202.8</v>
      </c>
      <c r="E19" s="63">
        <f t="shared" si="104"/>
        <v>209106.4</v>
      </c>
      <c r="F19" s="63">
        <f t="shared" si="105"/>
        <v>209053.8</v>
      </c>
      <c r="G19" s="63">
        <f t="shared" si="106"/>
        <v>209053.8</v>
      </c>
      <c r="H19" s="37">
        <f t="shared" si="107"/>
        <v>-3628.8000000000175</v>
      </c>
      <c r="I19" s="63">
        <f t="shared" si="108"/>
        <v>1</v>
      </c>
      <c r="J19" s="63">
        <f t="shared" si="109"/>
        <v>5010.6000000000004</v>
      </c>
      <c r="K19" s="63">
        <f t="shared" si="110"/>
        <v>10099.4</v>
      </c>
      <c r="L19" s="38">
        <f t="shared" si="114"/>
        <v>-1.6361470096754586E-2</v>
      </c>
      <c r="M19" s="38">
        <f t="shared" si="114"/>
        <v>-1.6814727674008177E-2</v>
      </c>
      <c r="N19" s="38">
        <f t="shared" si="115"/>
        <v>-1.7062044567820862E-2</v>
      </c>
      <c r="O19" s="38">
        <f t="shared" si="116"/>
        <v>-1.7062044567820862E-2</v>
      </c>
      <c r="P19" s="24">
        <v>12.1</v>
      </c>
      <c r="Q19" s="23">
        <v>214692</v>
      </c>
      <c r="R19" s="23">
        <v>211288</v>
      </c>
      <c r="S19" s="30">
        <v>211167</v>
      </c>
      <c r="T19" s="30">
        <v>211167</v>
      </c>
      <c r="U19" s="30">
        <v>211167</v>
      </c>
      <c r="V19" s="23">
        <f t="shared" si="117"/>
        <v>-3525</v>
      </c>
      <c r="W19" s="30">
        <v>1</v>
      </c>
      <c r="X19" s="23">
        <v>4949</v>
      </c>
      <c r="Y19" s="23">
        <v>9114</v>
      </c>
      <c r="Z19" s="24">
        <v>12.2</v>
      </c>
      <c r="AA19" s="23">
        <v>212150</v>
      </c>
      <c r="AB19" s="23">
        <v>206565</v>
      </c>
      <c r="AC19" s="23">
        <v>206532</v>
      </c>
      <c r="AD19" s="23">
        <v>206269</v>
      </c>
      <c r="AE19" s="23">
        <v>206269</v>
      </c>
      <c r="AF19" s="23">
        <f t="shared" si="118"/>
        <v>-5881</v>
      </c>
      <c r="AG19" s="30">
        <v>1</v>
      </c>
      <c r="AH19" s="23">
        <v>4914</v>
      </c>
      <c r="AI19" s="23">
        <v>9758</v>
      </c>
      <c r="AJ19" s="24">
        <v>12.3</v>
      </c>
      <c r="AK19" s="23">
        <v>201121</v>
      </c>
      <c r="AL19" s="23">
        <v>200517</v>
      </c>
      <c r="AM19" s="23">
        <v>200510</v>
      </c>
      <c r="AN19" s="23">
        <v>200510</v>
      </c>
      <c r="AO19" s="23">
        <v>200510</v>
      </c>
      <c r="AP19" s="23">
        <f t="shared" si="112"/>
        <v>-611</v>
      </c>
      <c r="AQ19" s="30">
        <v>1</v>
      </c>
      <c r="AR19" s="23">
        <v>5483</v>
      </c>
      <c r="AS19" s="23">
        <v>10661</v>
      </c>
      <c r="AT19" s="24">
        <v>12.4</v>
      </c>
      <c r="AU19" s="23">
        <v>234693</v>
      </c>
      <c r="AV19" s="23">
        <v>230742</v>
      </c>
      <c r="AW19" s="30">
        <v>230439</v>
      </c>
      <c r="AX19" s="30">
        <v>230439</v>
      </c>
      <c r="AY19" s="30">
        <v>230439</v>
      </c>
      <c r="AZ19" s="23">
        <f t="shared" si="119"/>
        <v>-4254</v>
      </c>
      <c r="BA19" s="30">
        <v>1</v>
      </c>
      <c r="BB19" s="23">
        <v>4487</v>
      </c>
      <c r="BC19" s="23">
        <v>10875</v>
      </c>
      <c r="BD19" s="24">
        <v>12.5</v>
      </c>
      <c r="BE19" s="23">
        <v>200757</v>
      </c>
      <c r="BF19" s="23">
        <v>196902</v>
      </c>
      <c r="BG19" s="30">
        <v>196884</v>
      </c>
      <c r="BH19" s="30">
        <v>196884</v>
      </c>
      <c r="BI19" s="30">
        <v>196884</v>
      </c>
      <c r="BJ19" s="23">
        <f t="shared" si="120"/>
        <v>-3873</v>
      </c>
      <c r="BK19" s="30">
        <v>1</v>
      </c>
      <c r="BL19" s="23">
        <v>5220</v>
      </c>
      <c r="BM19" s="23">
        <v>10089</v>
      </c>
    </row>
    <row r="20" spans="1:65">
      <c r="A20" s="23">
        <f t="shared" si="113"/>
        <v>2</v>
      </c>
      <c r="B20" s="36">
        <v>13</v>
      </c>
      <c r="C20" s="63">
        <f t="shared" si="102"/>
        <v>120795.4</v>
      </c>
      <c r="D20" s="63">
        <f t="shared" si="103"/>
        <v>122369</v>
      </c>
      <c r="E20" s="63">
        <f t="shared" si="104"/>
        <v>121605.2</v>
      </c>
      <c r="F20" s="63">
        <f t="shared" si="105"/>
        <v>121244.6</v>
      </c>
      <c r="G20" s="63">
        <f t="shared" si="106"/>
        <v>121183.6</v>
      </c>
      <c r="H20" s="37">
        <f t="shared" si="107"/>
        <v>388.20000000001164</v>
      </c>
      <c r="I20" s="63">
        <f t="shared" si="108"/>
        <v>3</v>
      </c>
      <c r="J20" s="63">
        <f t="shared" si="109"/>
        <v>6903.4</v>
      </c>
      <c r="K20" s="63">
        <f t="shared" si="110"/>
        <v>15302.8</v>
      </c>
      <c r="L20" s="38">
        <f t="shared" si="114"/>
        <v>1.3026986126955215E-2</v>
      </c>
      <c r="M20" s="38">
        <f t="shared" si="114"/>
        <v>6.7038976649773331E-3</v>
      </c>
      <c r="N20" s="38">
        <f t="shared" si="115"/>
        <v>3.7186846518990927E-3</v>
      </c>
      <c r="O20" s="38">
        <f t="shared" si="116"/>
        <v>3.2136985348780803E-3</v>
      </c>
      <c r="P20" s="24">
        <v>13.1</v>
      </c>
      <c r="Q20" s="23">
        <v>123926</v>
      </c>
      <c r="R20" s="23">
        <v>127271</v>
      </c>
      <c r="S20" s="30">
        <v>126160</v>
      </c>
      <c r="T20" s="30">
        <v>125847</v>
      </c>
      <c r="U20" s="30">
        <v>125847</v>
      </c>
      <c r="V20" s="23">
        <f t="shared" si="117"/>
        <v>1921</v>
      </c>
      <c r="W20" s="30">
        <v>1</v>
      </c>
      <c r="X20" s="23">
        <v>7162</v>
      </c>
      <c r="Y20" s="23">
        <v>15840</v>
      </c>
      <c r="Z20" s="24">
        <v>13.2</v>
      </c>
      <c r="AA20" s="23">
        <v>123315</v>
      </c>
      <c r="AB20" s="23">
        <v>121831</v>
      </c>
      <c r="AC20" s="23">
        <v>121636</v>
      </c>
      <c r="AD20" s="23">
        <v>121307</v>
      </c>
      <c r="AE20" s="23">
        <v>121023</v>
      </c>
      <c r="AF20" s="23">
        <f t="shared" si="118"/>
        <v>-2292</v>
      </c>
      <c r="AG20" s="30">
        <v>8</v>
      </c>
      <c r="AH20" s="23">
        <v>7666</v>
      </c>
      <c r="AI20" s="23">
        <v>15884</v>
      </c>
      <c r="AJ20" s="24">
        <v>13.3</v>
      </c>
      <c r="AK20" s="23">
        <v>113942</v>
      </c>
      <c r="AL20" s="23">
        <v>114183</v>
      </c>
      <c r="AM20" s="23">
        <v>113923</v>
      </c>
      <c r="AN20" s="23">
        <v>113414</v>
      </c>
      <c r="AO20" s="23">
        <v>113414</v>
      </c>
      <c r="AP20" s="23">
        <f t="shared" si="112"/>
        <v>-528</v>
      </c>
      <c r="AQ20" s="30">
        <v>1</v>
      </c>
      <c r="AR20" s="23">
        <v>6100</v>
      </c>
      <c r="AS20" s="23">
        <v>12674</v>
      </c>
      <c r="AT20" s="24">
        <v>13.4</v>
      </c>
      <c r="AU20" s="23">
        <v>128845</v>
      </c>
      <c r="AV20" s="23">
        <v>130761</v>
      </c>
      <c r="AW20" s="30">
        <v>130236</v>
      </c>
      <c r="AX20" s="30">
        <v>130133</v>
      </c>
      <c r="AY20" s="30">
        <v>130112</v>
      </c>
      <c r="AZ20" s="23">
        <f t="shared" si="119"/>
        <v>1267</v>
      </c>
      <c r="BA20" s="30">
        <v>4</v>
      </c>
      <c r="BB20" s="23">
        <v>6541</v>
      </c>
      <c r="BC20" s="23">
        <v>18073</v>
      </c>
      <c r="BD20" s="24">
        <v>13.5</v>
      </c>
      <c r="BE20" s="23">
        <v>113949</v>
      </c>
      <c r="BF20" s="23">
        <v>117799</v>
      </c>
      <c r="BG20" s="30">
        <v>116071</v>
      </c>
      <c r="BH20" s="30">
        <v>115522</v>
      </c>
      <c r="BI20" s="30">
        <v>115522</v>
      </c>
      <c r="BJ20" s="23">
        <f t="shared" si="120"/>
        <v>1573</v>
      </c>
      <c r="BK20" s="30">
        <v>1</v>
      </c>
      <c r="BL20" s="23">
        <v>7048</v>
      </c>
      <c r="BM20" s="23">
        <v>14043</v>
      </c>
    </row>
    <row r="21" spans="1:65">
      <c r="A21" s="23">
        <f t="shared" si="113"/>
        <v>0</v>
      </c>
      <c r="B21" s="36">
        <v>14</v>
      </c>
      <c r="C21" s="63">
        <f t="shared" si="102"/>
        <v>122216</v>
      </c>
      <c r="D21" s="63">
        <f t="shared" si="103"/>
        <v>124390.2</v>
      </c>
      <c r="E21" s="63">
        <f t="shared" si="104"/>
        <v>123333.2</v>
      </c>
      <c r="F21" s="63">
        <f t="shared" si="105"/>
        <v>123024</v>
      </c>
      <c r="G21" s="63">
        <f t="shared" si="106"/>
        <v>122995</v>
      </c>
      <c r="H21" s="37">
        <f t="shared" si="107"/>
        <v>779</v>
      </c>
      <c r="I21" s="63">
        <f t="shared" si="108"/>
        <v>2.8</v>
      </c>
      <c r="J21" s="63">
        <f t="shared" si="109"/>
        <v>6588.4</v>
      </c>
      <c r="K21" s="63">
        <f t="shared" si="110"/>
        <v>14643.2</v>
      </c>
      <c r="L21" s="38">
        <f t="shared" si="114"/>
        <v>1.7789814754205643E-2</v>
      </c>
      <c r="M21" s="38">
        <f t="shared" si="114"/>
        <v>9.1411926425345059E-3</v>
      </c>
      <c r="N21" s="38">
        <f t="shared" si="115"/>
        <v>6.6112456634155924E-3</v>
      </c>
      <c r="O21" s="38">
        <f t="shared" si="116"/>
        <v>6.3739608561890421E-3</v>
      </c>
      <c r="P21" s="24">
        <v>14.1</v>
      </c>
      <c r="Q21" s="23">
        <v>126041</v>
      </c>
      <c r="R21" s="23">
        <v>128949</v>
      </c>
      <c r="S21" s="30">
        <v>127802</v>
      </c>
      <c r="T21" s="30">
        <v>127507</v>
      </c>
      <c r="U21" s="30">
        <v>127507</v>
      </c>
      <c r="V21" s="23">
        <f t="shared" si="117"/>
        <v>1466</v>
      </c>
      <c r="W21" s="30">
        <v>2</v>
      </c>
      <c r="X21" s="23">
        <v>6038</v>
      </c>
      <c r="Y21" s="23">
        <v>13947</v>
      </c>
      <c r="Z21" s="24">
        <v>14.2</v>
      </c>
      <c r="AA21" s="23">
        <v>120860</v>
      </c>
      <c r="AB21" s="23">
        <v>122454</v>
      </c>
      <c r="AC21" s="23">
        <v>121371</v>
      </c>
      <c r="AD21" s="23">
        <v>121231</v>
      </c>
      <c r="AE21" s="23">
        <v>121231</v>
      </c>
      <c r="AF21" s="23">
        <f t="shared" si="118"/>
        <v>371</v>
      </c>
      <c r="AG21" s="30">
        <v>1</v>
      </c>
      <c r="AH21" s="23">
        <v>7377</v>
      </c>
      <c r="AI21" s="23">
        <v>15091</v>
      </c>
      <c r="AJ21" s="24">
        <v>14.3</v>
      </c>
      <c r="AK21" s="23">
        <v>115539</v>
      </c>
      <c r="AL21" s="23">
        <v>116403</v>
      </c>
      <c r="AM21" s="23">
        <v>116363</v>
      </c>
      <c r="AN21" s="23">
        <v>116143</v>
      </c>
      <c r="AO21" s="23">
        <v>116143</v>
      </c>
      <c r="AP21" s="23">
        <f t="shared" si="112"/>
        <v>604</v>
      </c>
      <c r="AQ21" s="30">
        <v>8</v>
      </c>
      <c r="AR21" s="23">
        <v>6712</v>
      </c>
      <c r="AS21" s="23">
        <v>13859</v>
      </c>
      <c r="AT21" s="24">
        <v>14.4</v>
      </c>
      <c r="AU21" s="23">
        <v>131595</v>
      </c>
      <c r="AV21" s="23">
        <v>133577</v>
      </c>
      <c r="AW21" s="30">
        <v>133360</v>
      </c>
      <c r="AX21" s="30">
        <v>132898</v>
      </c>
      <c r="AY21" s="30">
        <v>132753</v>
      </c>
      <c r="AZ21" s="23">
        <f t="shared" si="119"/>
        <v>1158</v>
      </c>
      <c r="BA21" s="30">
        <v>2</v>
      </c>
      <c r="BB21" s="23">
        <v>6571</v>
      </c>
      <c r="BC21" s="23">
        <v>16864</v>
      </c>
      <c r="BD21" s="24">
        <v>14.5</v>
      </c>
      <c r="BE21" s="23">
        <v>117045</v>
      </c>
      <c r="BF21" s="23">
        <v>120568</v>
      </c>
      <c r="BG21" s="30">
        <v>117770</v>
      </c>
      <c r="BH21" s="30">
        <v>117341</v>
      </c>
      <c r="BI21" s="30">
        <v>117341</v>
      </c>
      <c r="BJ21" s="23">
        <f t="shared" si="120"/>
        <v>296</v>
      </c>
      <c r="BK21" s="30">
        <v>1</v>
      </c>
      <c r="BL21" s="23">
        <v>6244</v>
      </c>
      <c r="BM21" s="23">
        <v>13455</v>
      </c>
    </row>
    <row r="22" spans="1:65">
      <c r="A22" s="23">
        <f t="shared" si="113"/>
        <v>4</v>
      </c>
      <c r="B22" s="36">
        <v>15</v>
      </c>
      <c r="C22" s="63">
        <f t="shared" si="102"/>
        <v>127897</v>
      </c>
      <c r="D22" s="63">
        <f t="shared" si="103"/>
        <v>128447.8</v>
      </c>
      <c r="E22" s="63">
        <f t="shared" si="104"/>
        <v>127864.6</v>
      </c>
      <c r="F22" s="63">
        <f t="shared" si="105"/>
        <v>127236.4</v>
      </c>
      <c r="G22" s="63">
        <f t="shared" si="106"/>
        <v>127111.6</v>
      </c>
      <c r="H22" s="37">
        <f t="shared" si="107"/>
        <v>-785.39999999999418</v>
      </c>
      <c r="I22" s="63">
        <f t="shared" si="108"/>
        <v>1.8</v>
      </c>
      <c r="J22" s="63">
        <f t="shared" si="109"/>
        <v>5986.4</v>
      </c>
      <c r="K22" s="63">
        <f t="shared" si="110"/>
        <v>13076.4</v>
      </c>
      <c r="L22" s="38">
        <f t="shared" si="114"/>
        <v>4.3065904595104097E-3</v>
      </c>
      <c r="M22" s="38">
        <f t="shared" si="114"/>
        <v>-2.5332885055938902E-4</v>
      </c>
      <c r="N22" s="38">
        <f t="shared" si="115"/>
        <v>-5.1650937864062942E-3</v>
      </c>
      <c r="O22" s="38">
        <f t="shared" si="116"/>
        <v>-6.1408789885610627E-3</v>
      </c>
      <c r="P22" s="24">
        <v>15.1</v>
      </c>
      <c r="Q22" s="23">
        <v>132132</v>
      </c>
      <c r="R22" s="23">
        <v>132191</v>
      </c>
      <c r="S22" s="30">
        <v>131480</v>
      </c>
      <c r="T22" s="30">
        <v>131071</v>
      </c>
      <c r="U22" s="30">
        <v>131071</v>
      </c>
      <c r="V22" s="23">
        <f t="shared" si="117"/>
        <v>-1061</v>
      </c>
      <c r="W22" s="30">
        <v>2</v>
      </c>
      <c r="X22" s="23">
        <v>5704</v>
      </c>
      <c r="Y22" s="23">
        <v>11065</v>
      </c>
      <c r="Z22" s="24">
        <v>15.2</v>
      </c>
      <c r="AA22" s="23">
        <v>124632</v>
      </c>
      <c r="AB22" s="23">
        <v>125895</v>
      </c>
      <c r="AC22" s="23">
        <v>125769</v>
      </c>
      <c r="AD22" s="23">
        <v>124935</v>
      </c>
      <c r="AE22" s="23">
        <v>124827</v>
      </c>
      <c r="AF22" s="30">
        <f t="shared" si="118"/>
        <v>195</v>
      </c>
      <c r="AG22" s="30">
        <v>4</v>
      </c>
      <c r="AH22" s="23">
        <v>6261</v>
      </c>
      <c r="AI22" s="23">
        <v>12367</v>
      </c>
      <c r="AJ22" s="24">
        <v>15.3</v>
      </c>
      <c r="AK22" s="23">
        <v>118721</v>
      </c>
      <c r="AL22" s="23">
        <v>119803</v>
      </c>
      <c r="AM22" s="23">
        <v>118631</v>
      </c>
      <c r="AN22" s="23">
        <v>118377</v>
      </c>
      <c r="AO22" s="23">
        <v>118377</v>
      </c>
      <c r="AP22" s="23">
        <f t="shared" si="112"/>
        <v>-344</v>
      </c>
      <c r="AQ22" s="30">
        <v>1</v>
      </c>
      <c r="AR22" s="23">
        <v>6246</v>
      </c>
      <c r="AS22" s="23">
        <v>12985</v>
      </c>
      <c r="AT22" s="24">
        <v>15.4</v>
      </c>
      <c r="AU22" s="23">
        <v>138442</v>
      </c>
      <c r="AV22" s="23">
        <v>139831</v>
      </c>
      <c r="AW22" s="30">
        <v>139626</v>
      </c>
      <c r="AX22" s="30">
        <v>138708</v>
      </c>
      <c r="AY22" s="30">
        <v>138192</v>
      </c>
      <c r="AZ22" s="23">
        <f t="shared" si="119"/>
        <v>-250</v>
      </c>
      <c r="BA22" s="30">
        <v>1</v>
      </c>
      <c r="BB22" s="23">
        <v>5819</v>
      </c>
      <c r="BC22" s="23">
        <v>15695</v>
      </c>
      <c r="BD22" s="24">
        <v>15.5</v>
      </c>
      <c r="BE22" s="23">
        <v>125558</v>
      </c>
      <c r="BF22" s="23">
        <v>124519</v>
      </c>
      <c r="BG22" s="30">
        <v>123817</v>
      </c>
      <c r="BH22" s="30">
        <v>123091</v>
      </c>
      <c r="BI22" s="30">
        <v>123091</v>
      </c>
      <c r="BJ22" s="23">
        <f t="shared" si="120"/>
        <v>-2467</v>
      </c>
      <c r="BK22" s="30">
        <v>1</v>
      </c>
      <c r="BL22" s="23">
        <v>5902</v>
      </c>
      <c r="BM22" s="23">
        <v>13270</v>
      </c>
    </row>
    <row r="23" spans="1:65">
      <c r="A23" s="23">
        <f t="shared" si="113"/>
        <v>4</v>
      </c>
      <c r="B23" s="36">
        <v>16</v>
      </c>
      <c r="C23" s="63">
        <f t="shared" si="102"/>
        <v>240333.4</v>
      </c>
      <c r="D23" s="63">
        <f t="shared" si="103"/>
        <v>242056.4</v>
      </c>
      <c r="E23" s="63">
        <f t="shared" si="104"/>
        <v>240491.4</v>
      </c>
      <c r="F23" s="63">
        <f t="shared" si="105"/>
        <v>239739.6</v>
      </c>
      <c r="G23" s="63">
        <f t="shared" si="106"/>
        <v>239739.6</v>
      </c>
      <c r="H23" s="37">
        <f t="shared" si="107"/>
        <v>-593.79999999998836</v>
      </c>
      <c r="I23" s="63">
        <f t="shared" si="108"/>
        <v>1</v>
      </c>
      <c r="J23" s="63">
        <f t="shared" si="109"/>
        <v>5767.6</v>
      </c>
      <c r="K23" s="63">
        <f t="shared" si="110"/>
        <v>12575.6</v>
      </c>
      <c r="L23" s="38">
        <f t="shared" si="114"/>
        <v>7.1692074426609039E-3</v>
      </c>
      <c r="M23" s="38">
        <f t="shared" si="114"/>
        <v>6.5742006728985655E-4</v>
      </c>
      <c r="N23" s="38">
        <f t="shared" si="115"/>
        <v>-2.4707344047892985E-3</v>
      </c>
      <c r="O23" s="38">
        <f t="shared" si="116"/>
        <v>-2.4707344047892985E-3</v>
      </c>
      <c r="P23" s="24">
        <v>16.100000000000001</v>
      </c>
      <c r="Q23" s="23">
        <v>245071</v>
      </c>
      <c r="R23" s="23">
        <v>247260</v>
      </c>
      <c r="S23" s="30">
        <v>245329</v>
      </c>
      <c r="T23" s="30">
        <v>244971</v>
      </c>
      <c r="U23" s="30">
        <v>244971</v>
      </c>
      <c r="V23" s="23">
        <f t="shared" si="117"/>
        <v>-100</v>
      </c>
      <c r="W23" s="30">
        <v>1</v>
      </c>
      <c r="X23" s="23">
        <v>5466</v>
      </c>
      <c r="Y23" s="23">
        <v>11185</v>
      </c>
      <c r="Z23" s="24">
        <v>16.2</v>
      </c>
      <c r="AA23" s="23">
        <v>239139</v>
      </c>
      <c r="AB23" s="23">
        <v>239732</v>
      </c>
      <c r="AC23" s="23">
        <v>237439</v>
      </c>
      <c r="AD23" s="23">
        <v>237037</v>
      </c>
      <c r="AE23" s="23">
        <v>237037</v>
      </c>
      <c r="AF23" s="23">
        <f t="shared" si="118"/>
        <v>-2102</v>
      </c>
      <c r="AG23" s="30">
        <v>1</v>
      </c>
      <c r="AH23" s="23">
        <v>6073</v>
      </c>
      <c r="AI23" s="23">
        <v>12007</v>
      </c>
      <c r="AJ23" s="24">
        <v>16.3</v>
      </c>
      <c r="AK23" s="23">
        <v>229748</v>
      </c>
      <c r="AL23" s="23">
        <v>231523</v>
      </c>
      <c r="AM23" s="23">
        <v>230045</v>
      </c>
      <c r="AN23" s="23">
        <v>228849</v>
      </c>
      <c r="AO23" s="23">
        <v>228849</v>
      </c>
      <c r="AP23" s="23">
        <f t="shared" si="112"/>
        <v>-899</v>
      </c>
      <c r="AQ23" s="30">
        <v>1</v>
      </c>
      <c r="AR23" s="23">
        <v>5980</v>
      </c>
      <c r="AS23" s="23">
        <v>12433</v>
      </c>
      <c r="AT23" s="24">
        <v>16.399999999999999</v>
      </c>
      <c r="AU23" s="23">
        <v>262835</v>
      </c>
      <c r="AV23" s="23">
        <v>263958</v>
      </c>
      <c r="AW23" s="30">
        <v>263069</v>
      </c>
      <c r="AX23" s="30">
        <v>263069</v>
      </c>
      <c r="AY23" s="30">
        <v>263069</v>
      </c>
      <c r="AZ23" s="23">
        <f t="shared" si="119"/>
        <v>234</v>
      </c>
      <c r="BA23" s="30">
        <v>1</v>
      </c>
      <c r="BB23" s="23">
        <v>5442</v>
      </c>
      <c r="BC23" s="23">
        <v>14332</v>
      </c>
      <c r="BD23" s="24">
        <v>16.5</v>
      </c>
      <c r="BE23" s="23">
        <v>224874</v>
      </c>
      <c r="BF23" s="23">
        <v>227809</v>
      </c>
      <c r="BG23" s="30">
        <v>226575</v>
      </c>
      <c r="BH23" s="30">
        <v>224772</v>
      </c>
      <c r="BI23" s="30">
        <v>224772</v>
      </c>
      <c r="BJ23" s="23">
        <f t="shared" si="120"/>
        <v>-102</v>
      </c>
      <c r="BK23" s="30">
        <v>1</v>
      </c>
      <c r="BL23" s="23">
        <v>5877</v>
      </c>
      <c r="BM23" s="23">
        <v>12921</v>
      </c>
    </row>
    <row r="24" spans="1:65">
      <c r="A24" s="23">
        <f t="shared" si="113"/>
        <v>3</v>
      </c>
      <c r="B24" s="36">
        <v>17</v>
      </c>
      <c r="C24" s="63">
        <f t="shared" si="102"/>
        <v>243370.8</v>
      </c>
      <c r="D24" s="63">
        <f t="shared" si="103"/>
        <v>244018.8</v>
      </c>
      <c r="E24" s="63">
        <f t="shared" si="104"/>
        <v>243234.8</v>
      </c>
      <c r="F24" s="63">
        <f t="shared" si="105"/>
        <v>242907.2</v>
      </c>
      <c r="G24" s="63">
        <f t="shared" si="106"/>
        <v>242907.2</v>
      </c>
      <c r="H24" s="37">
        <f t="shared" si="107"/>
        <v>-463.59999999997672</v>
      </c>
      <c r="I24" s="63">
        <f t="shared" si="108"/>
        <v>1</v>
      </c>
      <c r="J24" s="63">
        <f t="shared" si="109"/>
        <v>5748.6</v>
      </c>
      <c r="K24" s="63">
        <f t="shared" si="110"/>
        <v>12327.2</v>
      </c>
      <c r="L24" s="38">
        <f t="shared" si="114"/>
        <v>2.6626037306036717E-3</v>
      </c>
      <c r="M24" s="38">
        <f t="shared" si="114"/>
        <v>-5.5881806691681995E-4</v>
      </c>
      <c r="N24" s="38">
        <f t="shared" si="115"/>
        <v>-1.9049121751663583E-3</v>
      </c>
      <c r="O24" s="38">
        <f t="shared" si="116"/>
        <v>-1.9049121751663583E-3</v>
      </c>
      <c r="P24" s="24">
        <v>17.100000000000001</v>
      </c>
      <c r="Q24" s="23">
        <v>249680</v>
      </c>
      <c r="R24" s="23">
        <v>249308</v>
      </c>
      <c r="S24" s="30">
        <v>247117</v>
      </c>
      <c r="T24" s="30">
        <v>247117</v>
      </c>
      <c r="U24" s="30">
        <v>247117</v>
      </c>
      <c r="V24" s="23">
        <f t="shared" si="117"/>
        <v>-2563</v>
      </c>
      <c r="W24" s="30">
        <v>1</v>
      </c>
      <c r="X24" s="23">
        <v>5580</v>
      </c>
      <c r="Y24" s="23">
        <v>11334</v>
      </c>
      <c r="Z24" s="24">
        <v>17.2</v>
      </c>
      <c r="AA24" s="23">
        <v>241015</v>
      </c>
      <c r="AB24" s="23">
        <v>240792</v>
      </c>
      <c r="AC24" s="23">
        <v>240409</v>
      </c>
      <c r="AD24" s="23">
        <v>240409</v>
      </c>
      <c r="AE24" s="23">
        <v>240409</v>
      </c>
      <c r="AF24" s="23">
        <f t="shared" si="118"/>
        <v>-606</v>
      </c>
      <c r="AG24" s="30">
        <v>1</v>
      </c>
      <c r="AH24" s="23">
        <v>6122</v>
      </c>
      <c r="AI24" s="23">
        <v>12989</v>
      </c>
      <c r="AJ24" s="24">
        <v>17.3</v>
      </c>
      <c r="AK24" s="23">
        <v>231414</v>
      </c>
      <c r="AL24" s="23">
        <v>232169</v>
      </c>
      <c r="AM24" s="23">
        <v>231411</v>
      </c>
      <c r="AN24" s="23">
        <v>229999</v>
      </c>
      <c r="AO24" s="23">
        <v>229999</v>
      </c>
      <c r="AP24" s="23">
        <f t="shared" si="112"/>
        <v>-1415</v>
      </c>
      <c r="AQ24" s="30">
        <v>1</v>
      </c>
      <c r="AR24" s="23">
        <v>5511</v>
      </c>
      <c r="AS24" s="23">
        <v>12212</v>
      </c>
      <c r="AT24" s="24">
        <v>17.399999999999999</v>
      </c>
      <c r="AU24" s="23">
        <v>265505</v>
      </c>
      <c r="AV24" s="23">
        <v>267122</v>
      </c>
      <c r="AW24" s="30">
        <v>266996</v>
      </c>
      <c r="AX24" s="30">
        <v>266996</v>
      </c>
      <c r="AY24" s="30">
        <v>266996</v>
      </c>
      <c r="AZ24" s="23">
        <f t="shared" si="119"/>
        <v>1491</v>
      </c>
      <c r="BA24" s="30">
        <v>1</v>
      </c>
      <c r="BB24" s="23">
        <v>5425</v>
      </c>
      <c r="BC24" s="23">
        <v>12939</v>
      </c>
      <c r="BD24" s="24">
        <v>17.5</v>
      </c>
      <c r="BE24" s="23">
        <v>229240</v>
      </c>
      <c r="BF24" s="23">
        <v>230703</v>
      </c>
      <c r="BG24" s="30">
        <v>230241</v>
      </c>
      <c r="BH24" s="30">
        <v>230015</v>
      </c>
      <c r="BI24" s="30">
        <v>230015</v>
      </c>
      <c r="BJ24" s="23">
        <f t="shared" si="120"/>
        <v>775</v>
      </c>
      <c r="BK24" s="30">
        <v>1</v>
      </c>
      <c r="BL24" s="23">
        <v>6105</v>
      </c>
      <c r="BM24" s="23">
        <v>12162</v>
      </c>
    </row>
    <row r="25" spans="1:65">
      <c r="A25" s="23">
        <f t="shared" si="113"/>
        <v>2</v>
      </c>
      <c r="B25" s="36">
        <v>18</v>
      </c>
      <c r="C25" s="63">
        <f t="shared" si="102"/>
        <v>248540.6</v>
      </c>
      <c r="D25" s="63">
        <f t="shared" si="103"/>
        <v>249014.2</v>
      </c>
      <c r="E25" s="63">
        <f t="shared" si="104"/>
        <v>247791.2</v>
      </c>
      <c r="F25" s="63">
        <f t="shared" si="105"/>
        <v>247723.2</v>
      </c>
      <c r="G25" s="63">
        <f t="shared" si="106"/>
        <v>247723.2</v>
      </c>
      <c r="H25" s="37">
        <f t="shared" si="107"/>
        <v>-817.39999999999418</v>
      </c>
      <c r="I25" s="63">
        <f t="shared" si="108"/>
        <v>1</v>
      </c>
      <c r="J25" s="63">
        <f t="shared" si="109"/>
        <v>5234</v>
      </c>
      <c r="K25" s="63">
        <f t="shared" si="110"/>
        <v>11430.6</v>
      </c>
      <c r="L25" s="38">
        <f t="shared" si="114"/>
        <v>1.9055236850639525E-3</v>
      </c>
      <c r="M25" s="38">
        <f t="shared" si="114"/>
        <v>-3.0152015405128748E-3</v>
      </c>
      <c r="N25" s="38">
        <f t="shared" si="115"/>
        <v>-3.2887986912399588E-3</v>
      </c>
      <c r="O25" s="38">
        <f t="shared" si="116"/>
        <v>-3.2887986912399588E-3</v>
      </c>
      <c r="P25" s="24">
        <v>18.100000000000001</v>
      </c>
      <c r="Q25" s="23">
        <v>251736</v>
      </c>
      <c r="R25" s="23">
        <v>252817</v>
      </c>
      <c r="S25" s="30">
        <v>252078</v>
      </c>
      <c r="T25" s="30">
        <v>252078</v>
      </c>
      <c r="U25" s="30">
        <v>252078</v>
      </c>
      <c r="V25" s="23">
        <f t="shared" si="117"/>
        <v>342</v>
      </c>
      <c r="W25" s="30">
        <v>1</v>
      </c>
      <c r="X25" s="23">
        <v>5532</v>
      </c>
      <c r="Y25" s="23">
        <v>11419</v>
      </c>
      <c r="Z25" s="24">
        <v>18.2</v>
      </c>
      <c r="AA25" s="23">
        <v>242602</v>
      </c>
      <c r="AB25" s="23">
        <v>244977</v>
      </c>
      <c r="AC25" s="23">
        <v>244769</v>
      </c>
      <c r="AD25" s="23">
        <v>244769</v>
      </c>
      <c r="AE25" s="23">
        <v>244769</v>
      </c>
      <c r="AF25" s="23">
        <f t="shared" si="118"/>
        <v>2167</v>
      </c>
      <c r="AG25" s="30">
        <v>1</v>
      </c>
      <c r="AH25" s="23">
        <v>5184</v>
      </c>
      <c r="AI25" s="23">
        <v>10778</v>
      </c>
      <c r="AJ25" s="24">
        <v>18.3</v>
      </c>
      <c r="AK25" s="23">
        <v>235354</v>
      </c>
      <c r="AL25" s="23">
        <v>236511</v>
      </c>
      <c r="AM25" s="23">
        <v>235540</v>
      </c>
      <c r="AN25" s="23">
        <v>235540</v>
      </c>
      <c r="AO25" s="23">
        <v>235540</v>
      </c>
      <c r="AP25" s="23">
        <f t="shared" si="112"/>
        <v>186</v>
      </c>
      <c r="AQ25" s="30">
        <v>1</v>
      </c>
      <c r="AR25" s="23">
        <v>4907</v>
      </c>
      <c r="AS25" s="23">
        <v>10323</v>
      </c>
      <c r="AT25" s="24">
        <v>18.399999999999999</v>
      </c>
      <c r="AU25" s="23">
        <v>273539</v>
      </c>
      <c r="AV25" s="23">
        <v>272897</v>
      </c>
      <c r="AW25" s="30">
        <v>271227</v>
      </c>
      <c r="AX25" s="30">
        <v>271039</v>
      </c>
      <c r="AY25" s="30">
        <v>271039</v>
      </c>
      <c r="AZ25" s="23">
        <f t="shared" si="119"/>
        <v>-2500</v>
      </c>
      <c r="BA25" s="30">
        <v>1</v>
      </c>
      <c r="BB25" s="23">
        <v>5091</v>
      </c>
      <c r="BC25" s="23">
        <v>13569</v>
      </c>
      <c r="BD25" s="24">
        <v>18.5</v>
      </c>
      <c r="BE25" s="23">
        <v>239472</v>
      </c>
      <c r="BF25" s="23">
        <v>237869</v>
      </c>
      <c r="BG25" s="30">
        <v>235342</v>
      </c>
      <c r="BH25" s="30">
        <v>235190</v>
      </c>
      <c r="BI25" s="30">
        <v>235190</v>
      </c>
      <c r="BJ25" s="23">
        <f t="shared" si="120"/>
        <v>-4282</v>
      </c>
      <c r="BK25" s="30">
        <v>1</v>
      </c>
      <c r="BL25" s="23">
        <v>5456</v>
      </c>
      <c r="BM25" s="23">
        <v>11064</v>
      </c>
    </row>
    <row r="26" spans="1:65">
      <c r="A26" s="23">
        <f t="shared" si="113"/>
        <v>4</v>
      </c>
      <c r="B26" s="36">
        <v>19</v>
      </c>
      <c r="C26" s="63">
        <f t="shared" si="102"/>
        <v>98636.800000000003</v>
      </c>
      <c r="D26" s="63">
        <f t="shared" si="103"/>
        <v>100621.2</v>
      </c>
      <c r="E26" s="63">
        <f t="shared" si="104"/>
        <v>99489</v>
      </c>
      <c r="F26" s="63">
        <f t="shared" si="105"/>
        <v>97999</v>
      </c>
      <c r="G26" s="63">
        <f t="shared" si="106"/>
        <v>97999</v>
      </c>
      <c r="H26" s="37">
        <f t="shared" si="107"/>
        <v>-637.80000000000291</v>
      </c>
      <c r="I26" s="63">
        <f t="shared" si="108"/>
        <v>1</v>
      </c>
      <c r="J26" s="63">
        <f t="shared" si="109"/>
        <v>5443.8</v>
      </c>
      <c r="K26" s="63">
        <f t="shared" si="110"/>
        <v>11893.6</v>
      </c>
      <c r="L26" s="38">
        <f t="shared" si="114"/>
        <v>2.0118252011419615E-2</v>
      </c>
      <c r="M26" s="38">
        <f t="shared" si="114"/>
        <v>8.6397774461458299E-3</v>
      </c>
      <c r="N26" s="38">
        <f t="shared" si="115"/>
        <v>-6.4661465092136295E-3</v>
      </c>
      <c r="O26" s="38">
        <f t="shared" si="116"/>
        <v>-6.4661465092136295E-3</v>
      </c>
      <c r="P26" s="24">
        <v>19.100000000000001</v>
      </c>
      <c r="Q26" s="23">
        <v>101883</v>
      </c>
      <c r="R26" s="23">
        <v>103722</v>
      </c>
      <c r="S26" s="30">
        <v>103216</v>
      </c>
      <c r="T26" s="30">
        <v>100691</v>
      </c>
      <c r="U26" s="30">
        <v>100691</v>
      </c>
      <c r="V26" s="23">
        <f t="shared" si="117"/>
        <v>-1192</v>
      </c>
      <c r="W26" s="30">
        <v>1</v>
      </c>
      <c r="X26" s="23">
        <v>5801</v>
      </c>
      <c r="Y26" s="23">
        <v>12530</v>
      </c>
      <c r="Z26" s="24">
        <v>19.2</v>
      </c>
      <c r="AA26" s="23">
        <v>96469</v>
      </c>
      <c r="AB26" s="23">
        <v>99179</v>
      </c>
      <c r="AC26" s="23">
        <v>97654</v>
      </c>
      <c r="AD26" s="23">
        <v>95194</v>
      </c>
      <c r="AE26" s="23">
        <v>95194</v>
      </c>
      <c r="AF26" s="30">
        <f t="shared" si="118"/>
        <v>-1275</v>
      </c>
      <c r="AG26" s="30">
        <v>1</v>
      </c>
      <c r="AH26" s="23">
        <v>5989</v>
      </c>
      <c r="AI26" s="23">
        <v>12372</v>
      </c>
      <c r="AJ26" s="24">
        <v>19.3</v>
      </c>
      <c r="AK26" s="23">
        <v>94308</v>
      </c>
      <c r="AL26" s="23">
        <v>95220</v>
      </c>
      <c r="AM26" s="23">
        <v>92958</v>
      </c>
      <c r="AN26" s="23">
        <v>92958</v>
      </c>
      <c r="AO26" s="23">
        <v>92958</v>
      </c>
      <c r="AP26" s="23">
        <f t="shared" si="112"/>
        <v>-1350</v>
      </c>
      <c r="AQ26" s="30">
        <v>1</v>
      </c>
      <c r="AR26" s="23">
        <v>5333</v>
      </c>
      <c r="AS26" s="23">
        <v>11463</v>
      </c>
      <c r="AT26" s="24">
        <v>19.399999999999999</v>
      </c>
      <c r="AU26" s="23">
        <v>106646</v>
      </c>
      <c r="AV26" s="23">
        <v>109226</v>
      </c>
      <c r="AW26" s="30">
        <v>108298</v>
      </c>
      <c r="AX26" s="30">
        <v>107468</v>
      </c>
      <c r="AY26" s="30">
        <v>107468</v>
      </c>
      <c r="AZ26" s="23">
        <f t="shared" si="119"/>
        <v>822</v>
      </c>
      <c r="BA26" s="30">
        <v>1</v>
      </c>
      <c r="BB26" s="23">
        <v>4990</v>
      </c>
      <c r="BC26" s="23">
        <v>12666</v>
      </c>
      <c r="BD26" s="24">
        <v>19.5</v>
      </c>
      <c r="BE26" s="23">
        <v>93878</v>
      </c>
      <c r="BF26" s="23">
        <v>95759</v>
      </c>
      <c r="BG26" s="30">
        <v>95319</v>
      </c>
      <c r="BH26" s="30">
        <v>93684</v>
      </c>
      <c r="BI26" s="30">
        <v>93684</v>
      </c>
      <c r="BJ26" s="23">
        <f t="shared" si="120"/>
        <v>-194</v>
      </c>
      <c r="BK26" s="30">
        <v>1</v>
      </c>
      <c r="BL26" s="23">
        <v>5106</v>
      </c>
      <c r="BM26" s="23">
        <v>10437</v>
      </c>
    </row>
    <row r="27" spans="1:65">
      <c r="A27" s="23">
        <f t="shared" si="113"/>
        <v>3</v>
      </c>
      <c r="B27" s="36">
        <v>20</v>
      </c>
      <c r="C27" s="63">
        <f t="shared" si="102"/>
        <v>101752.2</v>
      </c>
      <c r="D27" s="63">
        <f t="shared" si="103"/>
        <v>102216.2</v>
      </c>
      <c r="E27" s="63">
        <f t="shared" si="104"/>
        <v>101030.2</v>
      </c>
      <c r="F27" s="63">
        <f t="shared" si="105"/>
        <v>100604.2</v>
      </c>
      <c r="G27" s="63">
        <f t="shared" si="106"/>
        <v>100602.4</v>
      </c>
      <c r="H27" s="37">
        <f t="shared" si="107"/>
        <v>-1149.8000000000029</v>
      </c>
      <c r="I27" s="63">
        <f t="shared" si="108"/>
        <v>1.2</v>
      </c>
      <c r="J27" s="63">
        <f t="shared" si="109"/>
        <v>4975.8</v>
      </c>
      <c r="K27" s="63">
        <f t="shared" si="110"/>
        <v>10902.6</v>
      </c>
      <c r="L27" s="38">
        <f t="shared" si="114"/>
        <v>4.5600979634838361E-3</v>
      </c>
      <c r="M27" s="38">
        <f t="shared" si="114"/>
        <v>-7.0956696759382105E-3</v>
      </c>
      <c r="N27" s="38">
        <f t="shared" si="115"/>
        <v>-1.1282311340688456E-2</v>
      </c>
      <c r="O27" s="38">
        <f t="shared" si="116"/>
        <v>-1.1300001375891655E-2</v>
      </c>
      <c r="P27" s="24">
        <v>20.100000000000001</v>
      </c>
      <c r="Q27" s="23">
        <v>106987</v>
      </c>
      <c r="R27" s="23">
        <v>105265</v>
      </c>
      <c r="S27" s="30">
        <v>103319</v>
      </c>
      <c r="T27" s="30">
        <v>103319</v>
      </c>
      <c r="U27" s="30">
        <v>103319</v>
      </c>
      <c r="V27" s="23">
        <f t="shared" si="117"/>
        <v>-3668</v>
      </c>
      <c r="W27" s="30">
        <v>1</v>
      </c>
      <c r="X27" s="23">
        <v>5069</v>
      </c>
      <c r="Y27" s="23">
        <v>10513</v>
      </c>
      <c r="Z27" s="24">
        <v>20.2</v>
      </c>
      <c r="AA27" s="23">
        <v>99671</v>
      </c>
      <c r="AB27" s="23">
        <v>100090</v>
      </c>
      <c r="AC27" s="23">
        <v>98550</v>
      </c>
      <c r="AD27" s="23">
        <v>97482</v>
      </c>
      <c r="AE27" s="23">
        <v>97482</v>
      </c>
      <c r="AF27" s="23">
        <f t="shared" si="118"/>
        <v>-2189</v>
      </c>
      <c r="AG27" s="30">
        <v>1</v>
      </c>
      <c r="AH27" s="23">
        <v>5072</v>
      </c>
      <c r="AI27" s="23">
        <v>10496</v>
      </c>
      <c r="AJ27" s="24">
        <v>20.3</v>
      </c>
      <c r="AK27" s="23">
        <v>95410</v>
      </c>
      <c r="AL27" s="23">
        <v>96733</v>
      </c>
      <c r="AM27" s="23">
        <v>96161</v>
      </c>
      <c r="AN27" s="23">
        <v>95818</v>
      </c>
      <c r="AO27" s="23">
        <v>95809</v>
      </c>
      <c r="AP27" s="23">
        <f t="shared" si="112"/>
        <v>399</v>
      </c>
      <c r="AQ27" s="30">
        <v>2</v>
      </c>
      <c r="AR27" s="23">
        <v>5287</v>
      </c>
      <c r="AS27" s="23">
        <v>10806</v>
      </c>
      <c r="AT27" s="24">
        <v>20.399999999999999</v>
      </c>
      <c r="AU27" s="23">
        <v>111090</v>
      </c>
      <c r="AV27" s="23">
        <v>111339</v>
      </c>
      <c r="AW27" s="30">
        <v>110831</v>
      </c>
      <c r="AX27" s="30">
        <v>110581</v>
      </c>
      <c r="AY27" s="30">
        <v>110581</v>
      </c>
      <c r="AZ27" s="23">
        <f t="shared" si="119"/>
        <v>-509</v>
      </c>
      <c r="BA27" s="30">
        <v>1</v>
      </c>
      <c r="BB27" s="23">
        <v>4815</v>
      </c>
      <c r="BC27" s="23">
        <v>13059</v>
      </c>
      <c r="BD27" s="24">
        <v>20.5</v>
      </c>
      <c r="BE27" s="23">
        <v>95603</v>
      </c>
      <c r="BF27" s="23">
        <v>97654</v>
      </c>
      <c r="BG27" s="30">
        <v>96290</v>
      </c>
      <c r="BH27" s="30">
        <v>95821</v>
      </c>
      <c r="BI27" s="30">
        <v>95821</v>
      </c>
      <c r="BJ27" s="23">
        <f t="shared" si="120"/>
        <v>218</v>
      </c>
      <c r="BK27" s="30">
        <v>1</v>
      </c>
      <c r="BL27" s="23">
        <v>4636</v>
      </c>
      <c r="BM27" s="23">
        <v>9639</v>
      </c>
    </row>
    <row r="28" spans="1:65">
      <c r="A28" s="23">
        <f t="shared" si="113"/>
        <v>4</v>
      </c>
      <c r="B28" s="36">
        <v>21</v>
      </c>
      <c r="C28" s="63">
        <f t="shared" si="102"/>
        <v>106330</v>
      </c>
      <c r="D28" s="63">
        <f t="shared" si="103"/>
        <v>106860.6</v>
      </c>
      <c r="E28" s="63">
        <f t="shared" si="104"/>
        <v>106205.8</v>
      </c>
      <c r="F28" s="63">
        <f t="shared" si="105"/>
        <v>105803.6</v>
      </c>
      <c r="G28" s="63">
        <f t="shared" si="106"/>
        <v>105803.6</v>
      </c>
      <c r="H28" s="37">
        <f t="shared" si="107"/>
        <v>-526.39999999999418</v>
      </c>
      <c r="I28" s="63">
        <f t="shared" si="108"/>
        <v>1</v>
      </c>
      <c r="J28" s="63">
        <f t="shared" si="109"/>
        <v>4744.2</v>
      </c>
      <c r="K28" s="63">
        <f t="shared" si="110"/>
        <v>10813.8</v>
      </c>
      <c r="L28" s="38">
        <f t="shared" si="114"/>
        <v>4.9901250822910357E-3</v>
      </c>
      <c r="M28" s="38">
        <f t="shared" si="114"/>
        <v>-1.1680616947239452E-3</v>
      </c>
      <c r="N28" s="38">
        <f t="shared" si="115"/>
        <v>-4.9506254114548495E-3</v>
      </c>
      <c r="O28" s="38">
        <f t="shared" si="116"/>
        <v>-4.9506254114548495E-3</v>
      </c>
      <c r="P28" s="24">
        <v>21.1</v>
      </c>
      <c r="Q28" s="23">
        <v>109121</v>
      </c>
      <c r="R28" s="23">
        <v>109009</v>
      </c>
      <c r="S28" s="30">
        <v>108500</v>
      </c>
      <c r="T28" s="30">
        <v>108203</v>
      </c>
      <c r="U28" s="30">
        <v>108203</v>
      </c>
      <c r="V28" s="23">
        <f t="shared" si="117"/>
        <v>-918</v>
      </c>
      <c r="W28" s="30">
        <v>1</v>
      </c>
      <c r="X28" s="23">
        <v>4758</v>
      </c>
      <c r="Y28" s="23">
        <v>10829</v>
      </c>
      <c r="Z28" s="24">
        <v>21.2</v>
      </c>
      <c r="AA28" s="23">
        <v>102545</v>
      </c>
      <c r="AB28" s="23">
        <v>104015</v>
      </c>
      <c r="AC28" s="23">
        <v>103396</v>
      </c>
      <c r="AD28" s="23">
        <v>103396</v>
      </c>
      <c r="AE28" s="23">
        <v>103396</v>
      </c>
      <c r="AF28" s="23">
        <f t="shared" si="118"/>
        <v>851</v>
      </c>
      <c r="AG28" s="30">
        <v>1</v>
      </c>
      <c r="AH28" s="23">
        <v>4966</v>
      </c>
      <c r="AI28" s="23">
        <v>10164</v>
      </c>
      <c r="AJ28" s="24">
        <v>21.3</v>
      </c>
      <c r="AK28" s="23">
        <v>99852</v>
      </c>
      <c r="AL28" s="23">
        <v>99269</v>
      </c>
      <c r="AM28" s="23">
        <v>99170</v>
      </c>
      <c r="AN28" s="23">
        <v>98077</v>
      </c>
      <c r="AO28" s="23">
        <v>98077</v>
      </c>
      <c r="AP28" s="23">
        <f t="shared" si="112"/>
        <v>-1775</v>
      </c>
      <c r="AQ28" s="30">
        <v>1</v>
      </c>
      <c r="AR28" s="23">
        <v>4797</v>
      </c>
      <c r="AS28" s="23">
        <v>10704</v>
      </c>
      <c r="AT28" s="24">
        <v>21.4</v>
      </c>
      <c r="AU28" s="23">
        <v>116742</v>
      </c>
      <c r="AV28" s="23">
        <v>117392</v>
      </c>
      <c r="AW28" s="30">
        <v>117085</v>
      </c>
      <c r="AX28" s="30">
        <v>116515</v>
      </c>
      <c r="AY28" s="30">
        <v>116515</v>
      </c>
      <c r="AZ28" s="23">
        <f t="shared" si="119"/>
        <v>-227</v>
      </c>
      <c r="BA28" s="30">
        <v>1</v>
      </c>
      <c r="BB28" s="23">
        <v>4396</v>
      </c>
      <c r="BC28" s="23">
        <v>11472</v>
      </c>
      <c r="BD28" s="24">
        <v>21.5</v>
      </c>
      <c r="BE28" s="23">
        <v>103390</v>
      </c>
      <c r="BF28" s="23">
        <v>104618</v>
      </c>
      <c r="BG28" s="30">
        <v>102878</v>
      </c>
      <c r="BH28" s="30">
        <v>102827</v>
      </c>
      <c r="BI28" s="30">
        <v>102827</v>
      </c>
      <c r="BJ28" s="23">
        <f t="shared" si="120"/>
        <v>-563</v>
      </c>
      <c r="BK28" s="30">
        <v>1</v>
      </c>
      <c r="BL28" s="23">
        <v>4804</v>
      </c>
      <c r="BM28" s="23">
        <v>10900</v>
      </c>
    </row>
    <row r="29" spans="1:65">
      <c r="A29" s="23">
        <f t="shared" si="113"/>
        <v>5</v>
      </c>
      <c r="B29" s="36">
        <v>22</v>
      </c>
      <c r="C29" s="63">
        <f t="shared" si="102"/>
        <v>218947.8</v>
      </c>
      <c r="D29" s="63">
        <f t="shared" si="103"/>
        <v>213040.4</v>
      </c>
      <c r="E29" s="63">
        <f t="shared" si="104"/>
        <v>212828.79999999999</v>
      </c>
      <c r="F29" s="63">
        <f t="shared" si="105"/>
        <v>212774.8</v>
      </c>
      <c r="G29" s="63">
        <f t="shared" si="106"/>
        <v>212629.4</v>
      </c>
      <c r="H29" s="37">
        <f t="shared" si="107"/>
        <v>-6318.3999999999942</v>
      </c>
      <c r="I29" s="63">
        <f t="shared" si="108"/>
        <v>1</v>
      </c>
      <c r="J29" s="63">
        <f t="shared" si="109"/>
        <v>5630.6</v>
      </c>
      <c r="K29" s="63">
        <f t="shared" si="110"/>
        <v>11809.8</v>
      </c>
      <c r="L29" s="38">
        <f t="shared" si="114"/>
        <v>-2.6980860278111928E-2</v>
      </c>
      <c r="M29" s="38">
        <f t="shared" si="114"/>
        <v>-2.7947300680801545E-2</v>
      </c>
      <c r="N29" s="38">
        <f t="shared" si="115"/>
        <v>-2.8193934810032347E-2</v>
      </c>
      <c r="O29" s="38">
        <f t="shared" si="116"/>
        <v>-2.8858020039479706E-2</v>
      </c>
      <c r="P29" s="24">
        <v>22.1</v>
      </c>
      <c r="Q29" s="23">
        <v>224263</v>
      </c>
      <c r="R29" s="23">
        <v>216094</v>
      </c>
      <c r="S29" s="30">
        <v>215790</v>
      </c>
      <c r="T29" s="30">
        <v>215790</v>
      </c>
      <c r="U29" s="30">
        <v>215790</v>
      </c>
      <c r="V29" s="23">
        <f t="shared" si="117"/>
        <v>-8473</v>
      </c>
      <c r="W29" s="30">
        <v>1</v>
      </c>
      <c r="X29" s="23">
        <v>5485</v>
      </c>
      <c r="Y29" s="23">
        <v>11283</v>
      </c>
      <c r="Z29" s="24">
        <v>22.2</v>
      </c>
      <c r="AA29" s="23">
        <v>215214</v>
      </c>
      <c r="AB29" s="23">
        <v>208688</v>
      </c>
      <c r="AC29" s="23">
        <v>208606</v>
      </c>
      <c r="AD29" s="23">
        <v>208606</v>
      </c>
      <c r="AE29" s="23">
        <v>208606</v>
      </c>
      <c r="AF29" s="23">
        <f t="shared" si="118"/>
        <v>-6608</v>
      </c>
      <c r="AG29" s="30">
        <v>1</v>
      </c>
      <c r="AH29" s="23">
        <v>5751</v>
      </c>
      <c r="AI29" s="23">
        <v>11721</v>
      </c>
      <c r="AJ29" s="24">
        <v>22.3</v>
      </c>
      <c r="AK29" s="23">
        <v>211196</v>
      </c>
      <c r="AL29" s="23">
        <v>204830</v>
      </c>
      <c r="AM29" s="23">
        <v>204432</v>
      </c>
      <c r="AN29" s="23">
        <v>204432</v>
      </c>
      <c r="AO29" s="23">
        <v>204432</v>
      </c>
      <c r="AP29" s="23">
        <f t="shared" si="112"/>
        <v>-6764</v>
      </c>
      <c r="AQ29" s="30">
        <v>1</v>
      </c>
      <c r="AR29" s="23">
        <v>5824</v>
      </c>
      <c r="AS29" s="23">
        <v>12605</v>
      </c>
      <c r="AT29" s="24">
        <v>22.4</v>
      </c>
      <c r="AU29" s="23">
        <v>237847</v>
      </c>
      <c r="AV29" s="23">
        <v>234866</v>
      </c>
      <c r="AW29" s="30">
        <v>234759</v>
      </c>
      <c r="AX29" s="30">
        <v>234545</v>
      </c>
      <c r="AY29" s="30">
        <v>233818</v>
      </c>
      <c r="AZ29" s="23">
        <f t="shared" si="119"/>
        <v>-4029</v>
      </c>
      <c r="BA29" s="30">
        <v>1</v>
      </c>
      <c r="BB29" s="23">
        <v>5371</v>
      </c>
      <c r="BC29" s="23">
        <v>12415</v>
      </c>
      <c r="BD29" s="24">
        <v>22.5</v>
      </c>
      <c r="BE29" s="23">
        <v>206219</v>
      </c>
      <c r="BF29" s="23">
        <v>200724</v>
      </c>
      <c r="BG29" s="30">
        <v>200557</v>
      </c>
      <c r="BH29" s="30">
        <v>200501</v>
      </c>
      <c r="BI29" s="30">
        <v>200501</v>
      </c>
      <c r="BJ29" s="23">
        <f t="shared" si="120"/>
        <v>-5718</v>
      </c>
      <c r="BK29" s="30">
        <v>1</v>
      </c>
      <c r="BL29" s="23">
        <v>5722</v>
      </c>
      <c r="BM29" s="23">
        <v>11025</v>
      </c>
    </row>
    <row r="30" spans="1:65">
      <c r="A30" s="23">
        <f t="shared" si="113"/>
        <v>5</v>
      </c>
      <c r="B30" s="36">
        <v>23</v>
      </c>
      <c r="C30" s="63">
        <f t="shared" si="102"/>
        <v>222183</v>
      </c>
      <c r="D30" s="63">
        <f t="shared" si="103"/>
        <v>215312</v>
      </c>
      <c r="E30" s="63">
        <f t="shared" si="104"/>
        <v>215291.6</v>
      </c>
      <c r="F30" s="63">
        <f t="shared" si="105"/>
        <v>215289.2</v>
      </c>
      <c r="G30" s="63">
        <f t="shared" si="106"/>
        <v>215289.2</v>
      </c>
      <c r="H30" s="37">
        <f t="shared" si="107"/>
        <v>-6893.7999999999884</v>
      </c>
      <c r="I30" s="63">
        <f t="shared" si="108"/>
        <v>1</v>
      </c>
      <c r="J30" s="63">
        <f t="shared" si="109"/>
        <v>5233.6000000000004</v>
      </c>
      <c r="K30" s="63">
        <f t="shared" si="110"/>
        <v>10759.2</v>
      </c>
      <c r="L30" s="38">
        <f t="shared" si="114"/>
        <v>-3.0924958255132032E-2</v>
      </c>
      <c r="M30" s="38">
        <f t="shared" si="114"/>
        <v>-3.1016774460692287E-2</v>
      </c>
      <c r="N30" s="38">
        <f t="shared" si="115"/>
        <v>-3.1027576367228762E-2</v>
      </c>
      <c r="O30" s="38">
        <f t="shared" si="116"/>
        <v>-3.1027576367228762E-2</v>
      </c>
      <c r="P30" s="24">
        <v>23.1</v>
      </c>
      <c r="Q30" s="23">
        <v>228303</v>
      </c>
      <c r="R30" s="23">
        <v>218187</v>
      </c>
      <c r="S30" s="30">
        <v>218167</v>
      </c>
      <c r="T30" s="30">
        <v>218167</v>
      </c>
      <c r="U30" s="30">
        <v>218167</v>
      </c>
      <c r="V30" s="23">
        <f t="shared" si="117"/>
        <v>-10136</v>
      </c>
      <c r="W30" s="30">
        <v>1</v>
      </c>
      <c r="X30" s="23">
        <v>5403</v>
      </c>
      <c r="Y30" s="23">
        <v>9962</v>
      </c>
      <c r="Z30" s="24">
        <v>23.2</v>
      </c>
      <c r="AA30" s="23">
        <v>220276</v>
      </c>
      <c r="AB30" s="23">
        <v>210863</v>
      </c>
      <c r="AC30" s="23">
        <v>210850</v>
      </c>
      <c r="AD30" s="23">
        <v>210850</v>
      </c>
      <c r="AE30" s="23">
        <v>210850</v>
      </c>
      <c r="AF30" s="23">
        <f t="shared" si="118"/>
        <v>-9426</v>
      </c>
      <c r="AG30" s="30">
        <v>1</v>
      </c>
      <c r="AH30" s="23">
        <v>5172</v>
      </c>
      <c r="AI30" s="23">
        <v>10826</v>
      </c>
      <c r="AJ30" s="24">
        <v>23.3</v>
      </c>
      <c r="AK30" s="23">
        <v>211878</v>
      </c>
      <c r="AL30" s="23">
        <v>206361</v>
      </c>
      <c r="AM30" s="23">
        <v>206316</v>
      </c>
      <c r="AN30" s="23">
        <v>206304</v>
      </c>
      <c r="AO30" s="23">
        <v>206304</v>
      </c>
      <c r="AP30" s="23">
        <f t="shared" si="112"/>
        <v>-5574</v>
      </c>
      <c r="AQ30" s="30">
        <v>1</v>
      </c>
      <c r="AR30" s="23">
        <v>5349</v>
      </c>
      <c r="AS30" s="23">
        <v>10639</v>
      </c>
      <c r="AT30" s="24">
        <v>23.4</v>
      </c>
      <c r="AU30" s="23">
        <v>245210</v>
      </c>
      <c r="AV30" s="23">
        <v>237449</v>
      </c>
      <c r="AW30" s="30">
        <v>237449</v>
      </c>
      <c r="AX30" s="30">
        <v>237449</v>
      </c>
      <c r="AY30" s="30">
        <v>237449</v>
      </c>
      <c r="AZ30" s="23">
        <f t="shared" si="119"/>
        <v>-7761</v>
      </c>
      <c r="BA30" s="30">
        <v>1</v>
      </c>
      <c r="BB30" s="23">
        <v>5115</v>
      </c>
      <c r="BC30" s="23">
        <v>12599</v>
      </c>
      <c r="BD30" s="24">
        <v>23.5</v>
      </c>
      <c r="BE30" s="23">
        <v>205248</v>
      </c>
      <c r="BF30" s="23">
        <v>203700</v>
      </c>
      <c r="BG30" s="30">
        <v>203676</v>
      </c>
      <c r="BH30" s="30">
        <v>203676</v>
      </c>
      <c r="BI30" s="30">
        <v>203676</v>
      </c>
      <c r="BJ30" s="23">
        <f t="shared" si="120"/>
        <v>-1572</v>
      </c>
      <c r="BK30" s="30">
        <v>1</v>
      </c>
      <c r="BL30" s="23">
        <v>5129</v>
      </c>
      <c r="BM30" s="23">
        <v>9770</v>
      </c>
    </row>
    <row r="31" spans="1:65">
      <c r="A31" s="23">
        <f t="shared" si="113"/>
        <v>5</v>
      </c>
      <c r="B31" s="31">
        <v>24</v>
      </c>
      <c r="C31" s="35">
        <f t="shared" si="102"/>
        <v>226430.8</v>
      </c>
      <c r="D31" s="35">
        <f t="shared" si="103"/>
        <v>220246.6</v>
      </c>
      <c r="E31" s="35">
        <f t="shared" si="104"/>
        <v>220038.6</v>
      </c>
      <c r="F31" s="35">
        <f t="shared" si="105"/>
        <v>220006.2</v>
      </c>
      <c r="G31" s="35">
        <f t="shared" si="106"/>
        <v>220006.2</v>
      </c>
      <c r="H31" s="32">
        <f t="shared" si="107"/>
        <v>-6424.5999999999767</v>
      </c>
      <c r="I31" s="35">
        <f t="shared" si="108"/>
        <v>1</v>
      </c>
      <c r="J31" s="35">
        <f t="shared" si="109"/>
        <v>4867.3999999999996</v>
      </c>
      <c r="K31" s="35">
        <f t="shared" si="110"/>
        <v>10109.4</v>
      </c>
      <c r="L31" s="33">
        <f t="shared" si="114"/>
        <v>-2.7311655481498023E-2</v>
      </c>
      <c r="M31" s="33">
        <f t="shared" si="114"/>
        <v>-2.823025842774032E-2</v>
      </c>
      <c r="N31" s="33">
        <f t="shared" si="115"/>
        <v>-2.8373348502058807E-2</v>
      </c>
      <c r="O31" s="33">
        <f t="shared" si="116"/>
        <v>-2.8373348502058807E-2</v>
      </c>
      <c r="P31" s="84">
        <v>24.1</v>
      </c>
      <c r="Q31" s="39">
        <v>231538</v>
      </c>
      <c r="R31" s="39">
        <v>222041</v>
      </c>
      <c r="S31" s="85">
        <v>221392</v>
      </c>
      <c r="T31" s="85">
        <v>221302</v>
      </c>
      <c r="U31" s="85">
        <v>221302</v>
      </c>
      <c r="V31" s="39">
        <f t="shared" si="117"/>
        <v>-10236</v>
      </c>
      <c r="W31" s="85">
        <v>1</v>
      </c>
      <c r="X31" s="39">
        <v>4961</v>
      </c>
      <c r="Y31" s="39">
        <v>9841</v>
      </c>
      <c r="Z31" s="84">
        <v>24.2</v>
      </c>
      <c r="AA31" s="39">
        <v>222145</v>
      </c>
      <c r="AB31" s="39">
        <v>215789</v>
      </c>
      <c r="AC31" s="39">
        <v>215689</v>
      </c>
      <c r="AD31" s="39">
        <v>215629</v>
      </c>
      <c r="AE31" s="39">
        <v>215629</v>
      </c>
      <c r="AF31" s="39">
        <f t="shared" si="118"/>
        <v>-6516</v>
      </c>
      <c r="AG31" s="85">
        <v>1</v>
      </c>
      <c r="AH31" s="39">
        <v>4879</v>
      </c>
      <c r="AI31" s="39">
        <v>9246</v>
      </c>
      <c r="AJ31" s="84">
        <v>24.3</v>
      </c>
      <c r="AK31" s="39">
        <v>213859</v>
      </c>
      <c r="AL31" s="39">
        <v>210373</v>
      </c>
      <c r="AM31" s="39">
        <v>210227</v>
      </c>
      <c r="AN31" s="39">
        <v>210215</v>
      </c>
      <c r="AO31" s="39">
        <v>210215</v>
      </c>
      <c r="AP31" s="39">
        <f t="shared" si="112"/>
        <v>-3644</v>
      </c>
      <c r="AQ31" s="85">
        <v>1</v>
      </c>
      <c r="AR31" s="39">
        <v>4729</v>
      </c>
      <c r="AS31" s="39">
        <v>9463</v>
      </c>
      <c r="AT31" s="84">
        <v>24.4</v>
      </c>
      <c r="AU31" s="39">
        <v>250932</v>
      </c>
      <c r="AV31" s="39">
        <v>243048</v>
      </c>
      <c r="AW31" s="85">
        <v>243001</v>
      </c>
      <c r="AX31" s="85">
        <v>243001</v>
      </c>
      <c r="AY31" s="85">
        <v>243001</v>
      </c>
      <c r="AZ31" s="39">
        <f t="shared" si="119"/>
        <v>-7931</v>
      </c>
      <c r="BA31" s="85">
        <v>1</v>
      </c>
      <c r="BB31" s="39">
        <v>4572</v>
      </c>
      <c r="BC31" s="39">
        <v>11988</v>
      </c>
      <c r="BD31" s="84">
        <v>24.5</v>
      </c>
      <c r="BE31" s="39">
        <v>213680</v>
      </c>
      <c r="BF31" s="39">
        <v>209982</v>
      </c>
      <c r="BG31" s="85">
        <v>209884</v>
      </c>
      <c r="BH31" s="85">
        <v>209884</v>
      </c>
      <c r="BI31" s="85">
        <v>209884</v>
      </c>
      <c r="BJ31" s="39">
        <f t="shared" si="120"/>
        <v>-3796</v>
      </c>
      <c r="BK31" s="85">
        <v>1</v>
      </c>
      <c r="BL31" s="39">
        <v>5196</v>
      </c>
      <c r="BM31" s="39">
        <v>10009</v>
      </c>
    </row>
    <row r="32" spans="1:65">
      <c r="A32" s="23">
        <f t="shared" si="113"/>
        <v>5</v>
      </c>
      <c r="B32" s="36">
        <v>25</v>
      </c>
      <c r="C32" s="63">
        <f t="shared" si="102"/>
        <v>720388.8</v>
      </c>
      <c r="D32" s="63">
        <f t="shared" si="103"/>
        <v>720342.8</v>
      </c>
      <c r="E32" s="63">
        <f t="shared" si="104"/>
        <v>719550.2</v>
      </c>
      <c r="F32" s="63">
        <f t="shared" si="105"/>
        <v>719412</v>
      </c>
      <c r="G32" s="63">
        <f t="shared" si="106"/>
        <v>719412</v>
      </c>
      <c r="H32" s="37">
        <f t="shared" si="107"/>
        <v>-976.80000000004657</v>
      </c>
      <c r="I32" s="63">
        <f t="shared" si="108"/>
        <v>1</v>
      </c>
      <c r="J32" s="63">
        <f t="shared" si="109"/>
        <v>8524</v>
      </c>
      <c r="K32" s="63">
        <f t="shared" si="110"/>
        <v>16963.8</v>
      </c>
      <c r="L32" s="38">
        <f t="shared" si="114"/>
        <v>-6.385440750883412E-5</v>
      </c>
      <c r="M32" s="38">
        <f t="shared" si="114"/>
        <v>-1.1640936116720487E-3</v>
      </c>
      <c r="N32" s="38">
        <f t="shared" si="115"/>
        <v>-1.3559344620572204E-3</v>
      </c>
      <c r="O32" s="38">
        <f t="shared" si="116"/>
        <v>-1.3559344620572204E-3</v>
      </c>
      <c r="P32" s="24">
        <v>25.1</v>
      </c>
      <c r="Q32" s="23">
        <v>726362</v>
      </c>
      <c r="R32" s="23">
        <v>725882</v>
      </c>
      <c r="S32" s="30">
        <v>725591</v>
      </c>
      <c r="T32" s="30">
        <v>725554</v>
      </c>
      <c r="U32" s="30">
        <v>725554</v>
      </c>
      <c r="V32" s="23">
        <f t="shared" si="117"/>
        <v>-808</v>
      </c>
      <c r="W32" s="30">
        <v>1</v>
      </c>
      <c r="X32" s="23">
        <v>8307</v>
      </c>
      <c r="Y32" s="23">
        <v>15491</v>
      </c>
      <c r="Z32" s="24">
        <v>25.2</v>
      </c>
      <c r="AA32" s="23">
        <v>711578</v>
      </c>
      <c r="AB32" s="23">
        <v>710859</v>
      </c>
      <c r="AC32" s="23">
        <v>710578</v>
      </c>
      <c r="AD32" s="23">
        <v>710458</v>
      </c>
      <c r="AE32" s="23">
        <v>710458</v>
      </c>
      <c r="AF32" s="23">
        <f t="shared" si="118"/>
        <v>-1120</v>
      </c>
      <c r="AG32" s="30">
        <v>1</v>
      </c>
      <c r="AH32" s="23">
        <v>8969</v>
      </c>
      <c r="AI32" s="23">
        <v>15977</v>
      </c>
      <c r="AJ32" s="24">
        <v>25.3</v>
      </c>
      <c r="AK32" s="23">
        <v>697016</v>
      </c>
      <c r="AL32" s="23">
        <v>696883</v>
      </c>
      <c r="AM32" s="23">
        <v>695634</v>
      </c>
      <c r="AN32" s="23">
        <v>695477</v>
      </c>
      <c r="AO32" s="23">
        <v>695477</v>
      </c>
      <c r="AP32" s="23">
        <f t="shared" si="112"/>
        <v>-1539</v>
      </c>
      <c r="AQ32" s="30">
        <v>1</v>
      </c>
      <c r="AR32" s="23">
        <v>8640</v>
      </c>
      <c r="AS32" s="23">
        <v>19871</v>
      </c>
      <c r="AT32" s="24">
        <v>25.4</v>
      </c>
      <c r="AU32" s="23">
        <v>797956</v>
      </c>
      <c r="AV32" s="23">
        <v>797812</v>
      </c>
      <c r="AW32" s="30">
        <v>797109</v>
      </c>
      <c r="AX32" s="30">
        <v>797029</v>
      </c>
      <c r="AY32" s="30">
        <v>797029</v>
      </c>
      <c r="AZ32" s="23">
        <f t="shared" si="119"/>
        <v>-927</v>
      </c>
      <c r="BA32" s="30">
        <v>1</v>
      </c>
      <c r="BB32" s="23">
        <v>8270</v>
      </c>
      <c r="BC32" s="23">
        <v>15744</v>
      </c>
      <c r="BD32" s="24">
        <v>25.5</v>
      </c>
      <c r="BE32" s="23">
        <v>669032</v>
      </c>
      <c r="BF32" s="23">
        <v>670278</v>
      </c>
      <c r="BG32" s="30">
        <v>668839</v>
      </c>
      <c r="BH32" s="30">
        <v>668542</v>
      </c>
      <c r="BI32" s="30">
        <v>668542</v>
      </c>
      <c r="BJ32" s="23">
        <f t="shared" si="120"/>
        <v>-490</v>
      </c>
      <c r="BK32" s="30">
        <v>1</v>
      </c>
      <c r="BL32" s="23">
        <v>8434</v>
      </c>
      <c r="BM32" s="23">
        <v>17736</v>
      </c>
    </row>
    <row r="33" spans="1:65">
      <c r="A33" s="23">
        <f t="shared" si="113"/>
        <v>5</v>
      </c>
      <c r="B33" s="36">
        <v>26</v>
      </c>
      <c r="C33" s="63">
        <f t="shared" si="102"/>
        <v>721422</v>
      </c>
      <c r="D33" s="63">
        <f t="shared" si="103"/>
        <v>721558</v>
      </c>
      <c r="E33" s="63">
        <f t="shared" si="104"/>
        <v>720943.8</v>
      </c>
      <c r="F33" s="63">
        <f t="shared" si="105"/>
        <v>720638.4</v>
      </c>
      <c r="G33" s="63">
        <f t="shared" si="106"/>
        <v>720638.4</v>
      </c>
      <c r="H33" s="37">
        <f t="shared" si="107"/>
        <v>-783.59999999997672</v>
      </c>
      <c r="I33" s="63">
        <f t="shared" si="108"/>
        <v>1</v>
      </c>
      <c r="J33" s="63">
        <f t="shared" si="109"/>
        <v>8080.4</v>
      </c>
      <c r="K33" s="63">
        <f t="shared" si="110"/>
        <v>16369.4</v>
      </c>
      <c r="L33" s="38">
        <f t="shared" si="114"/>
        <v>1.8851656866577398E-4</v>
      </c>
      <c r="M33" s="38">
        <f t="shared" si="114"/>
        <v>-6.6285752305856129E-4</v>
      </c>
      <c r="N33" s="38">
        <f t="shared" si="115"/>
        <v>-1.0861881118124713E-3</v>
      </c>
      <c r="O33" s="38">
        <f t="shared" si="116"/>
        <v>-1.0861881118124713E-3</v>
      </c>
      <c r="P33" s="24">
        <v>26.1</v>
      </c>
      <c r="Q33" s="23">
        <v>727161</v>
      </c>
      <c r="R33" s="23">
        <v>727796</v>
      </c>
      <c r="S33" s="30">
        <v>726930</v>
      </c>
      <c r="T33" s="30">
        <v>726816</v>
      </c>
      <c r="U33" s="30">
        <v>726816</v>
      </c>
      <c r="V33" s="23">
        <f t="shared" si="117"/>
        <v>-345</v>
      </c>
      <c r="W33" s="30">
        <v>1</v>
      </c>
      <c r="X33" s="23">
        <v>7650</v>
      </c>
      <c r="Y33" s="23">
        <v>16849</v>
      </c>
      <c r="Z33" s="24">
        <v>26.2</v>
      </c>
      <c r="AA33" s="23">
        <v>712245</v>
      </c>
      <c r="AB33" s="23">
        <v>711641</v>
      </c>
      <c r="AC33" s="23">
        <v>711396</v>
      </c>
      <c r="AD33" s="23">
        <v>711185</v>
      </c>
      <c r="AE33" s="23">
        <v>711185</v>
      </c>
      <c r="AF33" s="23">
        <f t="shared" si="118"/>
        <v>-1060</v>
      </c>
      <c r="AG33" s="30">
        <v>1</v>
      </c>
      <c r="AH33" s="23">
        <v>8450</v>
      </c>
      <c r="AI33" s="23">
        <v>15466</v>
      </c>
      <c r="AJ33" s="24">
        <v>26.3</v>
      </c>
      <c r="AK33" s="23">
        <v>697042</v>
      </c>
      <c r="AL33" s="23">
        <v>697991</v>
      </c>
      <c r="AM33" s="23">
        <v>696839</v>
      </c>
      <c r="AN33" s="23">
        <v>696804</v>
      </c>
      <c r="AO33" s="23">
        <v>696804</v>
      </c>
      <c r="AP33" s="23">
        <f t="shared" si="112"/>
        <v>-238</v>
      </c>
      <c r="AQ33" s="30">
        <v>1</v>
      </c>
      <c r="AR33" s="23">
        <v>7808</v>
      </c>
      <c r="AS33" s="23">
        <v>16918</v>
      </c>
      <c r="AT33" s="24">
        <v>26.4</v>
      </c>
      <c r="AU33" s="23">
        <v>800003</v>
      </c>
      <c r="AV33" s="23">
        <v>799130</v>
      </c>
      <c r="AW33" s="30">
        <v>798881</v>
      </c>
      <c r="AX33" s="30">
        <v>798614</v>
      </c>
      <c r="AY33" s="30">
        <v>798614</v>
      </c>
      <c r="AZ33" s="23">
        <f t="shared" si="119"/>
        <v>-1389</v>
      </c>
      <c r="BA33" s="30">
        <v>1</v>
      </c>
      <c r="BB33" s="23">
        <v>8216</v>
      </c>
      <c r="BC33" s="23">
        <v>15657</v>
      </c>
      <c r="BD33" s="24">
        <v>26.5</v>
      </c>
      <c r="BE33" s="23">
        <v>670659</v>
      </c>
      <c r="BF33" s="23">
        <v>671232</v>
      </c>
      <c r="BG33" s="30">
        <v>670673</v>
      </c>
      <c r="BH33" s="30">
        <v>669773</v>
      </c>
      <c r="BI33" s="30">
        <v>669773</v>
      </c>
      <c r="BJ33" s="23">
        <f t="shared" si="120"/>
        <v>-886</v>
      </c>
      <c r="BK33" s="30">
        <v>1</v>
      </c>
      <c r="BL33" s="23">
        <v>8278</v>
      </c>
      <c r="BM33" s="23">
        <v>16957</v>
      </c>
    </row>
    <row r="34" spans="1:65">
      <c r="A34" s="23">
        <f t="shared" si="113"/>
        <v>5</v>
      </c>
      <c r="B34" s="36">
        <v>27</v>
      </c>
      <c r="C34" s="63">
        <f t="shared" si="102"/>
        <v>723653.4</v>
      </c>
      <c r="D34" s="63">
        <f t="shared" si="103"/>
        <v>723505</v>
      </c>
      <c r="E34" s="63">
        <f t="shared" si="104"/>
        <v>722945.8</v>
      </c>
      <c r="F34" s="63">
        <f t="shared" si="105"/>
        <v>722781</v>
      </c>
      <c r="G34" s="63">
        <f t="shared" si="106"/>
        <v>722781</v>
      </c>
      <c r="H34" s="37">
        <f t="shared" si="107"/>
        <v>-872.40000000002328</v>
      </c>
      <c r="I34" s="63">
        <f t="shared" si="108"/>
        <v>1</v>
      </c>
      <c r="J34" s="63">
        <f t="shared" si="109"/>
        <v>7608.6</v>
      </c>
      <c r="K34" s="63">
        <f t="shared" si="110"/>
        <v>15317</v>
      </c>
      <c r="L34" s="38">
        <f t="shared" si="114"/>
        <v>-2.0507054896725874E-4</v>
      </c>
      <c r="M34" s="38">
        <f t="shared" si="114"/>
        <v>-9.7781617553372477E-4</v>
      </c>
      <c r="N34" s="38">
        <f t="shared" si="115"/>
        <v>-1.2055495075405204E-3</v>
      </c>
      <c r="O34" s="38">
        <f t="shared" si="116"/>
        <v>-1.2055495075405204E-3</v>
      </c>
      <c r="P34" s="24">
        <v>27.1</v>
      </c>
      <c r="Q34" s="23">
        <v>729621</v>
      </c>
      <c r="R34" s="23">
        <v>729180</v>
      </c>
      <c r="S34" s="30">
        <v>728750</v>
      </c>
      <c r="T34" s="30">
        <v>728750</v>
      </c>
      <c r="U34" s="30">
        <v>728750</v>
      </c>
      <c r="V34" s="23">
        <f t="shared" si="117"/>
        <v>-871</v>
      </c>
      <c r="W34" s="30">
        <v>1</v>
      </c>
      <c r="X34" s="23">
        <v>7535</v>
      </c>
      <c r="Y34" s="23">
        <v>14838</v>
      </c>
      <c r="Z34" s="24">
        <v>27.2</v>
      </c>
      <c r="AA34" s="23">
        <v>713219</v>
      </c>
      <c r="AB34" s="23">
        <v>712589</v>
      </c>
      <c r="AC34" s="23">
        <v>712462</v>
      </c>
      <c r="AD34" s="23">
        <v>712462</v>
      </c>
      <c r="AE34" s="23">
        <v>712462</v>
      </c>
      <c r="AF34" s="23">
        <f t="shared" si="118"/>
        <v>-757</v>
      </c>
      <c r="AG34" s="30">
        <v>1</v>
      </c>
      <c r="AH34" s="23">
        <v>7810</v>
      </c>
      <c r="AI34" s="23">
        <v>15277</v>
      </c>
      <c r="AJ34" s="24">
        <v>27.3</v>
      </c>
      <c r="AK34" s="23">
        <v>699268</v>
      </c>
      <c r="AL34" s="23">
        <v>699765</v>
      </c>
      <c r="AM34" s="23">
        <v>698989</v>
      </c>
      <c r="AN34" s="23">
        <v>698816</v>
      </c>
      <c r="AO34" s="23">
        <v>698816</v>
      </c>
      <c r="AP34" s="23">
        <f t="shared" si="112"/>
        <v>-452</v>
      </c>
      <c r="AQ34" s="30">
        <v>1</v>
      </c>
      <c r="AR34" s="23">
        <v>7209</v>
      </c>
      <c r="AS34" s="23">
        <v>14704</v>
      </c>
      <c r="AT34" s="24">
        <v>27.4</v>
      </c>
      <c r="AU34" s="23">
        <v>802534</v>
      </c>
      <c r="AV34" s="23">
        <v>801477</v>
      </c>
      <c r="AW34" s="30">
        <v>800884</v>
      </c>
      <c r="AX34" s="30">
        <v>800884</v>
      </c>
      <c r="AY34" s="30">
        <v>800884</v>
      </c>
      <c r="AZ34" s="23">
        <f t="shared" si="119"/>
        <v>-1650</v>
      </c>
      <c r="BA34" s="30">
        <v>1</v>
      </c>
      <c r="BB34" s="23">
        <v>8176</v>
      </c>
      <c r="BC34" s="23">
        <v>16423</v>
      </c>
      <c r="BD34" s="24">
        <v>27.5</v>
      </c>
      <c r="BE34" s="23">
        <v>673625</v>
      </c>
      <c r="BF34" s="23">
        <v>674514</v>
      </c>
      <c r="BG34" s="30">
        <v>673644</v>
      </c>
      <c r="BH34" s="30">
        <v>672993</v>
      </c>
      <c r="BI34" s="30">
        <v>672993</v>
      </c>
      <c r="BJ34" s="23">
        <f t="shared" si="120"/>
        <v>-632</v>
      </c>
      <c r="BK34" s="30">
        <v>1</v>
      </c>
      <c r="BL34" s="23">
        <v>7313</v>
      </c>
      <c r="BM34" s="23">
        <v>15343</v>
      </c>
    </row>
    <row r="35" spans="1:65">
      <c r="A35" s="23">
        <f t="shared" si="113"/>
        <v>5</v>
      </c>
      <c r="B35" s="36">
        <v>28</v>
      </c>
      <c r="C35" s="63">
        <f t="shared" si="102"/>
        <v>1856295.4</v>
      </c>
      <c r="D35" s="63">
        <f t="shared" si="103"/>
        <v>1855161.6</v>
      </c>
      <c r="E35" s="63">
        <f t="shared" si="104"/>
        <v>1854341.2</v>
      </c>
      <c r="F35" s="63">
        <f t="shared" si="105"/>
        <v>1853939.4</v>
      </c>
      <c r="G35" s="63">
        <f t="shared" si="106"/>
        <v>1853870.6</v>
      </c>
      <c r="H35" s="37">
        <f t="shared" si="107"/>
        <v>-2424.7999999998137</v>
      </c>
      <c r="I35" s="63">
        <f t="shared" si="108"/>
        <v>1</v>
      </c>
      <c r="J35" s="63">
        <f t="shared" si="109"/>
        <v>5630</v>
      </c>
      <c r="K35" s="63">
        <f t="shared" si="110"/>
        <v>12133.4</v>
      </c>
      <c r="L35" s="38">
        <f t="shared" si="114"/>
        <v>-6.1078640824074328E-4</v>
      </c>
      <c r="M35" s="38">
        <f t="shared" si="114"/>
        <v>-1.052741928897714E-3</v>
      </c>
      <c r="N35" s="38">
        <f t="shared" si="115"/>
        <v>-1.2691945473764575E-3</v>
      </c>
      <c r="O35" s="38">
        <f t="shared" si="116"/>
        <v>-1.3062576139550924E-3</v>
      </c>
      <c r="P35" s="24">
        <v>28.1</v>
      </c>
      <c r="Q35" s="23">
        <v>1865207</v>
      </c>
      <c r="R35" s="23">
        <v>1864864</v>
      </c>
      <c r="S35" s="30">
        <v>1864339</v>
      </c>
      <c r="T35" s="30">
        <v>1863152</v>
      </c>
      <c r="U35" s="30">
        <v>1862808</v>
      </c>
      <c r="V35" s="23">
        <f t="shared" si="117"/>
        <v>-2399</v>
      </c>
      <c r="W35" s="30">
        <v>1</v>
      </c>
      <c r="X35" s="23">
        <v>5692</v>
      </c>
      <c r="Y35" s="23">
        <v>11671</v>
      </c>
      <c r="Z35" s="24">
        <v>28.2</v>
      </c>
      <c r="AA35" s="23">
        <v>1829985</v>
      </c>
      <c r="AB35" s="23">
        <v>1827714</v>
      </c>
      <c r="AC35" s="23">
        <v>1826907</v>
      </c>
      <c r="AD35" s="23">
        <v>1826861</v>
      </c>
      <c r="AE35" s="23">
        <v>1826861</v>
      </c>
      <c r="AF35" s="23">
        <f t="shared" si="118"/>
        <v>-3124</v>
      </c>
      <c r="AG35" s="30">
        <v>1</v>
      </c>
      <c r="AH35" s="23">
        <v>5611</v>
      </c>
      <c r="AI35" s="23">
        <v>11451</v>
      </c>
      <c r="AJ35" s="24">
        <v>28.3</v>
      </c>
      <c r="AK35" s="23">
        <v>1798734</v>
      </c>
      <c r="AL35" s="23">
        <v>1797576</v>
      </c>
      <c r="AM35" s="23">
        <v>1796692</v>
      </c>
      <c r="AN35" s="23">
        <v>1795916</v>
      </c>
      <c r="AO35" s="23">
        <v>1795916</v>
      </c>
      <c r="AP35" s="23">
        <f t="shared" si="112"/>
        <v>-2818</v>
      </c>
      <c r="AQ35" s="30">
        <v>1</v>
      </c>
      <c r="AR35" s="23">
        <v>5954</v>
      </c>
      <c r="AS35" s="23">
        <v>13322</v>
      </c>
      <c r="AT35" s="24">
        <v>28.4</v>
      </c>
      <c r="AU35" s="23">
        <v>2063500</v>
      </c>
      <c r="AV35" s="23">
        <v>2062885</v>
      </c>
      <c r="AW35" s="30">
        <v>2062882</v>
      </c>
      <c r="AX35" s="30">
        <v>2062882</v>
      </c>
      <c r="AY35" s="30">
        <v>2062882</v>
      </c>
      <c r="AZ35" s="23">
        <f t="shared" si="119"/>
        <v>-618</v>
      </c>
      <c r="BA35" s="30">
        <v>1</v>
      </c>
      <c r="BB35" s="23">
        <v>5223</v>
      </c>
      <c r="BC35" s="23">
        <v>10813</v>
      </c>
      <c r="BD35" s="24">
        <v>28.5</v>
      </c>
      <c r="BE35" s="23">
        <v>1724051</v>
      </c>
      <c r="BF35" s="23">
        <v>1722769</v>
      </c>
      <c r="BG35" s="30">
        <v>1720886</v>
      </c>
      <c r="BH35" s="30">
        <v>1720886</v>
      </c>
      <c r="BI35" s="30">
        <v>1720886</v>
      </c>
      <c r="BJ35" s="23">
        <f t="shared" si="120"/>
        <v>-3165</v>
      </c>
      <c r="BK35" s="30">
        <v>1</v>
      </c>
      <c r="BL35" s="23">
        <v>5670</v>
      </c>
      <c r="BM35" s="23">
        <v>13410</v>
      </c>
    </row>
    <row r="36" spans="1:65">
      <c r="A36" s="23">
        <f t="shared" si="113"/>
        <v>5</v>
      </c>
      <c r="B36" s="36">
        <v>29</v>
      </c>
      <c r="C36" s="63">
        <f t="shared" si="102"/>
        <v>1857631.6</v>
      </c>
      <c r="D36" s="63">
        <f t="shared" si="103"/>
        <v>1857079.6</v>
      </c>
      <c r="E36" s="63">
        <f t="shared" si="104"/>
        <v>1855924</v>
      </c>
      <c r="F36" s="63">
        <f t="shared" si="105"/>
        <v>1855349.8</v>
      </c>
      <c r="G36" s="63">
        <f t="shared" si="106"/>
        <v>1855335</v>
      </c>
      <c r="H36" s="37">
        <f t="shared" si="107"/>
        <v>-2296.6000000000931</v>
      </c>
      <c r="I36" s="63">
        <f t="shared" si="108"/>
        <v>1</v>
      </c>
      <c r="J36" s="63">
        <f t="shared" si="109"/>
        <v>5101.3999999999996</v>
      </c>
      <c r="K36" s="63">
        <f t="shared" si="110"/>
        <v>10620.6</v>
      </c>
      <c r="L36" s="38">
        <f t="shared" si="114"/>
        <v>-2.9715256781807545E-4</v>
      </c>
      <c r="M36" s="38">
        <f t="shared" si="114"/>
        <v>-9.1923500870683562E-4</v>
      </c>
      <c r="N36" s="38">
        <f t="shared" si="115"/>
        <v>-1.2283382776219173E-3</v>
      </c>
      <c r="O36" s="38">
        <f t="shared" si="116"/>
        <v>-1.2363054116866299E-3</v>
      </c>
      <c r="P36" s="24">
        <v>29.1</v>
      </c>
      <c r="Q36" s="23">
        <v>1866650</v>
      </c>
      <c r="R36" s="23">
        <v>1865721</v>
      </c>
      <c r="S36" s="30">
        <v>1864922</v>
      </c>
      <c r="T36" s="30">
        <v>1864771</v>
      </c>
      <c r="U36" s="30">
        <v>1864771</v>
      </c>
      <c r="V36" s="23">
        <f t="shared" si="117"/>
        <v>-1879</v>
      </c>
      <c r="W36" s="30">
        <v>1</v>
      </c>
      <c r="X36" s="23">
        <v>5037</v>
      </c>
      <c r="Y36" s="23">
        <v>10635</v>
      </c>
      <c r="Z36" s="24">
        <v>29.2</v>
      </c>
      <c r="AA36" s="23">
        <v>1830554</v>
      </c>
      <c r="AB36" s="23">
        <v>1829142</v>
      </c>
      <c r="AC36" s="23">
        <v>1828861</v>
      </c>
      <c r="AD36" s="23">
        <v>1828861</v>
      </c>
      <c r="AE36" s="23">
        <v>1828861</v>
      </c>
      <c r="AF36" s="23">
        <f t="shared" si="118"/>
        <v>-1693</v>
      </c>
      <c r="AG36" s="30">
        <v>1</v>
      </c>
      <c r="AH36" s="23">
        <v>5300</v>
      </c>
      <c r="AI36" s="23">
        <v>11149</v>
      </c>
      <c r="AJ36" s="24">
        <v>29.3</v>
      </c>
      <c r="AK36" s="23">
        <v>1800642</v>
      </c>
      <c r="AL36" s="23">
        <v>1801205</v>
      </c>
      <c r="AM36" s="23">
        <v>1799244</v>
      </c>
      <c r="AN36" s="23">
        <v>1796958</v>
      </c>
      <c r="AO36" s="23">
        <v>1796884</v>
      </c>
      <c r="AP36" s="23">
        <f t="shared" si="112"/>
        <v>-3758</v>
      </c>
      <c r="AQ36" s="30">
        <v>1</v>
      </c>
      <c r="AR36" s="23">
        <v>4761</v>
      </c>
      <c r="AS36" s="23">
        <v>9434</v>
      </c>
      <c r="AT36" s="24">
        <v>29.4</v>
      </c>
      <c r="AU36" s="23">
        <v>2064532</v>
      </c>
      <c r="AV36" s="23">
        <v>2063739</v>
      </c>
      <c r="AW36" s="30">
        <v>2062795</v>
      </c>
      <c r="AX36" s="30">
        <v>2062678</v>
      </c>
      <c r="AY36" s="30">
        <v>2062678</v>
      </c>
      <c r="AZ36" s="23">
        <f t="shared" si="119"/>
        <v>-1854</v>
      </c>
      <c r="BA36" s="30">
        <v>1</v>
      </c>
      <c r="BB36" s="23">
        <v>5492</v>
      </c>
      <c r="BC36" s="23">
        <v>10920</v>
      </c>
      <c r="BD36" s="24">
        <v>29.5</v>
      </c>
      <c r="BE36" s="23">
        <v>1725780</v>
      </c>
      <c r="BF36" s="23">
        <v>1725591</v>
      </c>
      <c r="BG36" s="30">
        <v>1723798</v>
      </c>
      <c r="BH36" s="30">
        <v>1723481</v>
      </c>
      <c r="BI36" s="30">
        <v>1723481</v>
      </c>
      <c r="BJ36" s="23">
        <f t="shared" si="120"/>
        <v>-2299</v>
      </c>
      <c r="BK36" s="30">
        <v>1</v>
      </c>
      <c r="BL36" s="23">
        <v>4917</v>
      </c>
      <c r="BM36" s="23">
        <v>10965</v>
      </c>
    </row>
    <row r="37" spans="1:65">
      <c r="A37" s="23">
        <f t="shared" si="113"/>
        <v>5</v>
      </c>
      <c r="B37" s="36">
        <v>30</v>
      </c>
      <c r="C37" s="63">
        <f t="shared" si="102"/>
        <v>1860048.2</v>
      </c>
      <c r="D37" s="63">
        <f t="shared" si="103"/>
        <v>1859111.6</v>
      </c>
      <c r="E37" s="63">
        <f t="shared" si="104"/>
        <v>1858226.4</v>
      </c>
      <c r="F37" s="63">
        <f t="shared" si="105"/>
        <v>1858056.4</v>
      </c>
      <c r="G37" s="63">
        <f t="shared" si="106"/>
        <v>1858056.4</v>
      </c>
      <c r="H37" s="37">
        <f t="shared" si="107"/>
        <v>-1991.8000000000466</v>
      </c>
      <c r="I37" s="63">
        <f t="shared" si="108"/>
        <v>1</v>
      </c>
      <c r="J37" s="63">
        <f t="shared" si="109"/>
        <v>4753</v>
      </c>
      <c r="K37" s="63">
        <f t="shared" si="110"/>
        <v>9484.4</v>
      </c>
      <c r="L37" s="38">
        <f t="shared" si="114"/>
        <v>-5.0353533849276609E-4</v>
      </c>
      <c r="M37" s="38">
        <f t="shared" si="114"/>
        <v>-9.7943698448247013E-4</v>
      </c>
      <c r="N37" s="38">
        <f t="shared" si="115"/>
        <v>-1.0708324655243056E-3</v>
      </c>
      <c r="O37" s="38">
        <f t="shared" si="116"/>
        <v>-1.0708324655243056E-3</v>
      </c>
      <c r="P37" s="24">
        <v>30.1</v>
      </c>
      <c r="Q37" s="23">
        <v>1868537</v>
      </c>
      <c r="R37" s="23">
        <v>1868327</v>
      </c>
      <c r="S37" s="30">
        <v>1867076</v>
      </c>
      <c r="T37" s="30">
        <v>1867044</v>
      </c>
      <c r="U37" s="30">
        <v>1867044</v>
      </c>
      <c r="V37" s="23">
        <f t="shared" si="117"/>
        <v>-1493</v>
      </c>
      <c r="W37" s="30">
        <v>1</v>
      </c>
      <c r="X37" s="23">
        <v>4808</v>
      </c>
      <c r="Y37" s="23">
        <v>10075</v>
      </c>
      <c r="Z37" s="24">
        <v>30.2</v>
      </c>
      <c r="AA37" s="23">
        <v>1832965</v>
      </c>
      <c r="AB37" s="23">
        <v>1831337</v>
      </c>
      <c r="AC37" s="23">
        <v>1830730</v>
      </c>
      <c r="AD37" s="23">
        <v>1830730</v>
      </c>
      <c r="AE37" s="23">
        <v>1830730</v>
      </c>
      <c r="AF37" s="23">
        <f t="shared" si="118"/>
        <v>-2235</v>
      </c>
      <c r="AG37" s="30">
        <v>1</v>
      </c>
      <c r="AH37" s="23">
        <v>4681</v>
      </c>
      <c r="AI37" s="23">
        <v>9636</v>
      </c>
      <c r="AJ37" s="24">
        <v>30.3</v>
      </c>
      <c r="AK37" s="23">
        <v>1802138</v>
      </c>
      <c r="AL37" s="23">
        <v>1800948</v>
      </c>
      <c r="AM37" s="23">
        <v>1800868</v>
      </c>
      <c r="AN37" s="23">
        <v>1800868</v>
      </c>
      <c r="AO37" s="23">
        <v>1800868</v>
      </c>
      <c r="AP37" s="23">
        <f t="shared" si="112"/>
        <v>-1270</v>
      </c>
      <c r="AQ37" s="30">
        <v>1</v>
      </c>
      <c r="AR37" s="23">
        <v>4842</v>
      </c>
      <c r="AS37" s="23">
        <v>9730</v>
      </c>
      <c r="AT37" s="24">
        <v>30.4</v>
      </c>
      <c r="AU37" s="23">
        <v>2067424</v>
      </c>
      <c r="AV37" s="23">
        <v>2067236</v>
      </c>
      <c r="AW37" s="30">
        <v>2065934</v>
      </c>
      <c r="AX37" s="30">
        <v>2065116</v>
      </c>
      <c r="AY37" s="30">
        <v>2065116</v>
      </c>
      <c r="AZ37" s="23">
        <f t="shared" si="119"/>
        <v>-2308</v>
      </c>
      <c r="BA37" s="30">
        <v>1</v>
      </c>
      <c r="BB37" s="23">
        <v>4711</v>
      </c>
      <c r="BC37" s="23">
        <v>9197</v>
      </c>
      <c r="BD37" s="24">
        <v>30.5</v>
      </c>
      <c r="BE37" s="23">
        <v>1729177</v>
      </c>
      <c r="BF37" s="23">
        <v>1727710</v>
      </c>
      <c r="BG37" s="30">
        <v>1726524</v>
      </c>
      <c r="BH37" s="30">
        <v>1726524</v>
      </c>
      <c r="BI37" s="30">
        <v>1726524</v>
      </c>
      <c r="BJ37" s="23">
        <f t="shared" si="120"/>
        <v>-2653</v>
      </c>
      <c r="BK37" s="30">
        <v>1</v>
      </c>
      <c r="BL37" s="23">
        <v>4723</v>
      </c>
      <c r="BM37" s="23">
        <v>8784</v>
      </c>
    </row>
    <row r="38" spans="1:65">
      <c r="A38" s="23">
        <f t="shared" si="113"/>
        <v>5</v>
      </c>
      <c r="B38" s="36">
        <v>31</v>
      </c>
      <c r="C38" s="63">
        <f t="shared" si="102"/>
        <v>697988.6</v>
      </c>
      <c r="D38" s="63">
        <f t="shared" si="103"/>
        <v>698133.4</v>
      </c>
      <c r="E38" s="63">
        <f t="shared" si="104"/>
        <v>697688.4</v>
      </c>
      <c r="F38" s="63">
        <f t="shared" si="105"/>
        <v>697333.6</v>
      </c>
      <c r="G38" s="63">
        <f t="shared" si="106"/>
        <v>697223.2</v>
      </c>
      <c r="H38" s="37">
        <f t="shared" si="107"/>
        <v>-765.40000000002328</v>
      </c>
      <c r="I38" s="63">
        <f t="shared" si="108"/>
        <v>1</v>
      </c>
      <c r="J38" s="63">
        <f t="shared" si="109"/>
        <v>5632.6</v>
      </c>
      <c r="K38" s="63">
        <f t="shared" si="110"/>
        <v>11502.2</v>
      </c>
      <c r="L38" s="38">
        <f t="shared" si="114"/>
        <v>2.0745324493845111E-4</v>
      </c>
      <c r="M38" s="38">
        <f t="shared" si="114"/>
        <v>-4.300929843266114E-4</v>
      </c>
      <c r="N38" s="38">
        <f t="shared" si="115"/>
        <v>-9.3841074195194594E-4</v>
      </c>
      <c r="O38" s="38">
        <f t="shared" si="116"/>
        <v>-1.0965795143359409E-3</v>
      </c>
      <c r="P38" s="24">
        <v>31.1</v>
      </c>
      <c r="Q38" s="23">
        <v>702794</v>
      </c>
      <c r="R38" s="23">
        <v>702571</v>
      </c>
      <c r="S38" s="30">
        <v>702204</v>
      </c>
      <c r="T38" s="30">
        <v>701563</v>
      </c>
      <c r="U38" s="30">
        <v>701474</v>
      </c>
      <c r="V38" s="23">
        <f t="shared" si="117"/>
        <v>-1320</v>
      </c>
      <c r="W38" s="30">
        <v>1</v>
      </c>
      <c r="X38" s="23">
        <v>5689</v>
      </c>
      <c r="Y38" s="23">
        <v>11801</v>
      </c>
      <c r="Z38" s="24">
        <v>31.2</v>
      </c>
      <c r="AA38" s="23">
        <v>687831</v>
      </c>
      <c r="AB38" s="23">
        <v>687819</v>
      </c>
      <c r="AC38" s="23">
        <v>687533</v>
      </c>
      <c r="AD38" s="23">
        <v>687533</v>
      </c>
      <c r="AE38" s="23">
        <v>687533</v>
      </c>
      <c r="AF38" s="23">
        <f t="shared" si="118"/>
        <v>-298</v>
      </c>
      <c r="AG38" s="30">
        <v>1</v>
      </c>
      <c r="AH38" s="23">
        <v>5715</v>
      </c>
      <c r="AI38" s="23">
        <v>11980</v>
      </c>
      <c r="AJ38" s="24">
        <v>31.3</v>
      </c>
      <c r="AK38" s="23">
        <v>674723</v>
      </c>
      <c r="AL38" s="23">
        <v>674892</v>
      </c>
      <c r="AM38" s="23">
        <v>674290</v>
      </c>
      <c r="AN38" s="23">
        <v>674259</v>
      </c>
      <c r="AO38" s="23">
        <v>674259</v>
      </c>
      <c r="AP38" s="23">
        <f t="shared" si="112"/>
        <v>-464</v>
      </c>
      <c r="AQ38" s="30">
        <v>1</v>
      </c>
      <c r="AR38" s="23">
        <v>5501</v>
      </c>
      <c r="AS38" s="23">
        <v>11567</v>
      </c>
      <c r="AT38" s="24">
        <v>31.4</v>
      </c>
      <c r="AU38" s="23">
        <v>775329</v>
      </c>
      <c r="AV38" s="23">
        <v>775523</v>
      </c>
      <c r="AW38" s="30">
        <v>775219</v>
      </c>
      <c r="AX38" s="30">
        <v>774706</v>
      </c>
      <c r="AY38" s="30">
        <v>774706</v>
      </c>
      <c r="AZ38" s="23">
        <f t="shared" si="119"/>
        <v>-623</v>
      </c>
      <c r="BA38" s="30">
        <v>1</v>
      </c>
      <c r="BB38" s="23">
        <v>5665</v>
      </c>
      <c r="BC38" s="23">
        <v>11737</v>
      </c>
      <c r="BD38" s="24">
        <v>31.5</v>
      </c>
      <c r="BE38" s="23">
        <v>649266</v>
      </c>
      <c r="BF38" s="23">
        <v>649862</v>
      </c>
      <c r="BG38" s="30">
        <v>649196</v>
      </c>
      <c r="BH38" s="30">
        <v>648607</v>
      </c>
      <c r="BI38" s="30">
        <v>648144</v>
      </c>
      <c r="BJ38" s="23">
        <f t="shared" si="120"/>
        <v>-1122</v>
      </c>
      <c r="BK38" s="30">
        <v>1</v>
      </c>
      <c r="BL38" s="23">
        <v>5593</v>
      </c>
      <c r="BM38" s="23">
        <v>10426</v>
      </c>
    </row>
    <row r="39" spans="1:65">
      <c r="A39" s="23">
        <f t="shared" si="113"/>
        <v>5</v>
      </c>
      <c r="B39" s="36">
        <v>32</v>
      </c>
      <c r="C39" s="63">
        <f t="shared" si="102"/>
        <v>699412.6</v>
      </c>
      <c r="D39" s="63">
        <f t="shared" si="103"/>
        <v>699384.8</v>
      </c>
      <c r="E39" s="63">
        <f t="shared" si="104"/>
        <v>698574.6</v>
      </c>
      <c r="F39" s="63">
        <f t="shared" si="105"/>
        <v>698432.4</v>
      </c>
      <c r="G39" s="63">
        <f t="shared" si="106"/>
        <v>698432.4</v>
      </c>
      <c r="H39" s="37">
        <f t="shared" si="107"/>
        <v>-980.19999999995343</v>
      </c>
      <c r="I39" s="63">
        <f t="shared" si="108"/>
        <v>1</v>
      </c>
      <c r="J39" s="63">
        <f t="shared" si="109"/>
        <v>5332.2</v>
      </c>
      <c r="K39" s="63">
        <f t="shared" si="110"/>
        <v>11232.8</v>
      </c>
      <c r="L39" s="38">
        <f t="shared" si="114"/>
        <v>-3.9747639662096665E-5</v>
      </c>
      <c r="M39" s="38">
        <f t="shared" si="114"/>
        <v>-1.1981482747093776E-3</v>
      </c>
      <c r="N39" s="38">
        <f t="shared" si="115"/>
        <v>-1.4014617408950789E-3</v>
      </c>
      <c r="O39" s="38">
        <f t="shared" si="116"/>
        <v>-1.4014617408950789E-3</v>
      </c>
      <c r="P39" s="24">
        <v>32.1</v>
      </c>
      <c r="Q39" s="23">
        <v>703408</v>
      </c>
      <c r="R39" s="23">
        <v>703887</v>
      </c>
      <c r="S39" s="30">
        <v>703422</v>
      </c>
      <c r="T39" s="30">
        <v>703274</v>
      </c>
      <c r="U39" s="30">
        <v>703274</v>
      </c>
      <c r="V39" s="23">
        <f t="shared" si="117"/>
        <v>-134</v>
      </c>
      <c r="W39" s="30">
        <v>1</v>
      </c>
      <c r="X39" s="23">
        <v>5084</v>
      </c>
      <c r="Y39" s="23">
        <v>10123</v>
      </c>
      <c r="Z39" s="24">
        <v>32.200000000000003</v>
      </c>
      <c r="AA39" s="23">
        <v>689050</v>
      </c>
      <c r="AB39" s="23">
        <v>688819</v>
      </c>
      <c r="AC39" s="23">
        <v>688418</v>
      </c>
      <c r="AD39" s="23">
        <v>688418</v>
      </c>
      <c r="AE39" s="23">
        <v>688418</v>
      </c>
      <c r="AF39" s="23">
        <f t="shared" si="118"/>
        <v>-632</v>
      </c>
      <c r="AG39" s="30">
        <v>1</v>
      </c>
      <c r="AH39" s="23">
        <v>5563</v>
      </c>
      <c r="AI39" s="23">
        <v>11055</v>
      </c>
      <c r="AJ39" s="24">
        <v>32.299999999999997</v>
      </c>
      <c r="AK39" s="23">
        <v>676679</v>
      </c>
      <c r="AL39" s="23">
        <v>676037</v>
      </c>
      <c r="AM39" s="23">
        <v>674811</v>
      </c>
      <c r="AN39" s="23">
        <v>674517</v>
      </c>
      <c r="AO39" s="23">
        <v>674517</v>
      </c>
      <c r="AP39" s="23">
        <f t="shared" si="112"/>
        <v>-2162</v>
      </c>
      <c r="AQ39" s="30">
        <v>1</v>
      </c>
      <c r="AR39" s="23">
        <v>5359</v>
      </c>
      <c r="AS39" s="23">
        <v>11257</v>
      </c>
      <c r="AT39" s="24">
        <v>32.4</v>
      </c>
      <c r="AU39" s="23">
        <v>777233</v>
      </c>
      <c r="AV39" s="23">
        <v>776989</v>
      </c>
      <c r="AW39" s="30">
        <v>776377</v>
      </c>
      <c r="AX39" s="30">
        <v>776377</v>
      </c>
      <c r="AY39" s="30">
        <v>776377</v>
      </c>
      <c r="AZ39" s="23">
        <f t="shared" si="119"/>
        <v>-856</v>
      </c>
      <c r="BA39" s="30">
        <v>1</v>
      </c>
      <c r="BB39" s="23">
        <v>5549</v>
      </c>
      <c r="BC39" s="23">
        <v>12626</v>
      </c>
      <c r="BD39" s="24">
        <v>32.5</v>
      </c>
      <c r="BE39" s="23">
        <v>650693</v>
      </c>
      <c r="BF39" s="23">
        <v>651192</v>
      </c>
      <c r="BG39" s="30">
        <v>649845</v>
      </c>
      <c r="BH39" s="30">
        <v>649576</v>
      </c>
      <c r="BI39" s="30">
        <v>649576</v>
      </c>
      <c r="BJ39" s="23">
        <f t="shared" si="120"/>
        <v>-1117</v>
      </c>
      <c r="BK39" s="30">
        <v>1</v>
      </c>
      <c r="BL39" s="23">
        <v>5106</v>
      </c>
      <c r="BM39" s="23">
        <v>11103</v>
      </c>
    </row>
    <row r="40" spans="1:65">
      <c r="A40" s="23">
        <f t="shared" si="113"/>
        <v>5</v>
      </c>
      <c r="B40" s="36">
        <v>33</v>
      </c>
      <c r="C40" s="63">
        <f t="shared" ref="C40:C71" si="121">AVERAGE(Q40,AA40,AK40,AU40,BE40)</f>
        <v>701478.40000000002</v>
      </c>
      <c r="D40" s="63">
        <f t="shared" ref="D40:D71" si="122">AVERAGE(R40,AB40,AL40,AV40,BF40)</f>
        <v>701833.4</v>
      </c>
      <c r="E40" s="63">
        <f t="shared" ref="E40:E71" si="123">AVERAGE(S40,AC40,AM40,AW40,BG40)</f>
        <v>700750</v>
      </c>
      <c r="F40" s="63">
        <f t="shared" ref="F40:F71" si="124">AVERAGE(T40,AD40,AN40,AX40,BH40)</f>
        <v>700439</v>
      </c>
      <c r="G40" s="63">
        <f t="shared" ref="G40:G71" si="125">AVERAGE(U40,AE40,AO40,AY40,BI40)</f>
        <v>700439</v>
      </c>
      <c r="H40" s="37">
        <f t="shared" ref="H40:H71" si="126">G40-C40</f>
        <v>-1039.4000000000233</v>
      </c>
      <c r="I40" s="63">
        <f t="shared" ref="I40:I71" si="127">AVERAGE(W40,AG40,AQ40,BA40,BK40)</f>
        <v>1</v>
      </c>
      <c r="J40" s="63">
        <f t="shared" ref="J40:J71" si="128">AVERAGE(X40,AH40,AR40,BB40,BL40)</f>
        <v>4819.3999999999996</v>
      </c>
      <c r="K40" s="63">
        <f t="shared" ref="K40:K71" si="129">AVERAGE(Y40,AI40,AS40,BC40,BM40)</f>
        <v>9915.6</v>
      </c>
      <c r="L40" s="38">
        <f t="shared" si="114"/>
        <v>5.060740287940441E-4</v>
      </c>
      <c r="M40" s="38">
        <f t="shared" si="114"/>
        <v>-1.0383783734467422E-3</v>
      </c>
      <c r="N40" s="38">
        <f t="shared" si="115"/>
        <v>-1.4817277338832148E-3</v>
      </c>
      <c r="O40" s="38">
        <f t="shared" si="116"/>
        <v>-1.4817277338832148E-3</v>
      </c>
      <c r="P40" s="24">
        <v>33.1</v>
      </c>
      <c r="Q40" s="23">
        <v>705715</v>
      </c>
      <c r="R40" s="23">
        <v>704901</v>
      </c>
      <c r="S40" s="30">
        <v>704522</v>
      </c>
      <c r="T40" s="30">
        <v>704243</v>
      </c>
      <c r="U40" s="30">
        <v>704243</v>
      </c>
      <c r="V40" s="23">
        <f t="shared" si="117"/>
        <v>-1472</v>
      </c>
      <c r="W40" s="30">
        <v>1</v>
      </c>
      <c r="X40" s="23">
        <v>4764</v>
      </c>
      <c r="Y40" s="23">
        <v>9150</v>
      </c>
      <c r="Z40" s="24">
        <v>33.200000000000003</v>
      </c>
      <c r="AA40" s="23">
        <v>690611</v>
      </c>
      <c r="AB40" s="23">
        <v>690580</v>
      </c>
      <c r="AC40" s="23">
        <v>690081</v>
      </c>
      <c r="AD40" s="23">
        <v>689811</v>
      </c>
      <c r="AE40" s="23">
        <v>689811</v>
      </c>
      <c r="AF40" s="23">
        <f t="shared" si="118"/>
        <v>-800</v>
      </c>
      <c r="AG40" s="30">
        <v>1</v>
      </c>
      <c r="AH40" s="23">
        <v>4916</v>
      </c>
      <c r="AI40" s="23">
        <v>9529</v>
      </c>
      <c r="AJ40" s="24">
        <v>33.299999999999997</v>
      </c>
      <c r="AK40" s="23">
        <v>678690</v>
      </c>
      <c r="AL40" s="23">
        <v>677940</v>
      </c>
      <c r="AM40" s="23">
        <v>676914</v>
      </c>
      <c r="AN40" s="23">
        <v>676806</v>
      </c>
      <c r="AO40" s="23">
        <v>676806</v>
      </c>
      <c r="AP40" s="23">
        <f t="shared" ref="AP40:AP71" si="130">AO40-AK40</f>
        <v>-1884</v>
      </c>
      <c r="AQ40" s="30">
        <v>1</v>
      </c>
      <c r="AR40" s="23">
        <v>4805</v>
      </c>
      <c r="AS40" s="23">
        <v>9869</v>
      </c>
      <c r="AT40" s="24">
        <v>33.4</v>
      </c>
      <c r="AU40" s="23">
        <v>778778</v>
      </c>
      <c r="AV40" s="23">
        <v>779800</v>
      </c>
      <c r="AW40" s="30">
        <v>778406</v>
      </c>
      <c r="AX40" s="30">
        <v>778378</v>
      </c>
      <c r="AY40" s="30">
        <v>778378</v>
      </c>
      <c r="AZ40" s="23">
        <f t="shared" si="119"/>
        <v>-400</v>
      </c>
      <c r="BA40" s="30">
        <v>1</v>
      </c>
      <c r="BB40" s="23">
        <v>4771</v>
      </c>
      <c r="BC40" s="23">
        <v>11058</v>
      </c>
      <c r="BD40" s="24">
        <v>33.5</v>
      </c>
      <c r="BE40" s="23">
        <v>653598</v>
      </c>
      <c r="BF40" s="23">
        <v>655946</v>
      </c>
      <c r="BG40" s="30">
        <v>653827</v>
      </c>
      <c r="BH40" s="30">
        <v>652957</v>
      </c>
      <c r="BI40" s="30">
        <v>652957</v>
      </c>
      <c r="BJ40" s="23">
        <f t="shared" si="120"/>
        <v>-641</v>
      </c>
      <c r="BK40" s="30">
        <v>1</v>
      </c>
      <c r="BL40" s="23">
        <v>4841</v>
      </c>
      <c r="BM40" s="23">
        <v>9972</v>
      </c>
    </row>
    <row r="41" spans="1:65">
      <c r="A41" s="23">
        <f t="shared" si="113"/>
        <v>5</v>
      </c>
      <c r="B41" s="36">
        <v>34</v>
      </c>
      <c r="C41" s="63">
        <f t="shared" si="121"/>
        <v>1828171.4</v>
      </c>
      <c r="D41" s="63">
        <f t="shared" si="122"/>
        <v>1814660.4</v>
      </c>
      <c r="E41" s="63">
        <f t="shared" si="123"/>
        <v>1814453.6</v>
      </c>
      <c r="F41" s="63">
        <f t="shared" si="124"/>
        <v>1814337.6</v>
      </c>
      <c r="G41" s="63">
        <f t="shared" si="125"/>
        <v>1814337.6</v>
      </c>
      <c r="H41" s="37">
        <f t="shared" si="126"/>
        <v>-13833.799999999814</v>
      </c>
      <c r="I41" s="63">
        <f t="shared" si="127"/>
        <v>1</v>
      </c>
      <c r="J41" s="63">
        <f t="shared" si="128"/>
        <v>5967.8</v>
      </c>
      <c r="K41" s="63">
        <f t="shared" si="129"/>
        <v>12421.4</v>
      </c>
      <c r="L41" s="38">
        <f t="shared" si="114"/>
        <v>-7.3904449002976423E-3</v>
      </c>
      <c r="M41" s="38">
        <f t="shared" si="114"/>
        <v>-7.5035633967361123E-3</v>
      </c>
      <c r="N41" s="38">
        <f t="shared" si="115"/>
        <v>-7.5670147777171298E-3</v>
      </c>
      <c r="O41" s="38">
        <f t="shared" si="116"/>
        <v>-7.5670147777171298E-3</v>
      </c>
      <c r="P41" s="24">
        <v>34.1</v>
      </c>
      <c r="Q41" s="23">
        <v>1834045</v>
      </c>
      <c r="R41" s="23">
        <v>1821240</v>
      </c>
      <c r="S41" s="30">
        <v>1821220</v>
      </c>
      <c r="T41" s="30">
        <v>1821220</v>
      </c>
      <c r="U41" s="30">
        <v>1821220</v>
      </c>
      <c r="V41" s="23">
        <f t="shared" si="117"/>
        <v>-12825</v>
      </c>
      <c r="W41" s="30">
        <v>1</v>
      </c>
      <c r="X41" s="23">
        <v>6145</v>
      </c>
      <c r="Y41" s="23">
        <v>13872</v>
      </c>
      <c r="Z41" s="24">
        <v>34.200000000000003</v>
      </c>
      <c r="AA41" s="23">
        <v>1802007</v>
      </c>
      <c r="AB41" s="23">
        <v>1787692</v>
      </c>
      <c r="AC41" s="23">
        <v>1787301</v>
      </c>
      <c r="AD41" s="23">
        <v>1787176</v>
      </c>
      <c r="AE41" s="23">
        <v>1787176</v>
      </c>
      <c r="AF41" s="23">
        <f t="shared" si="118"/>
        <v>-14831</v>
      </c>
      <c r="AG41" s="30">
        <v>1</v>
      </c>
      <c r="AH41" s="23">
        <v>5793</v>
      </c>
      <c r="AI41" s="23">
        <v>11572</v>
      </c>
      <c r="AJ41" s="24">
        <v>34.299999999999997</v>
      </c>
      <c r="AK41" s="23">
        <v>1770882</v>
      </c>
      <c r="AL41" s="23">
        <v>1759177</v>
      </c>
      <c r="AM41" s="23">
        <v>1758935</v>
      </c>
      <c r="AN41" s="23">
        <v>1758935</v>
      </c>
      <c r="AO41" s="23">
        <v>1758935</v>
      </c>
      <c r="AP41" s="23">
        <f t="shared" si="130"/>
        <v>-11947</v>
      </c>
      <c r="AQ41" s="30">
        <v>1</v>
      </c>
      <c r="AR41" s="23">
        <v>6094</v>
      </c>
      <c r="AS41" s="23">
        <v>13259</v>
      </c>
      <c r="AT41" s="24">
        <v>34.4</v>
      </c>
      <c r="AU41" s="23">
        <v>2033991</v>
      </c>
      <c r="AV41" s="23">
        <v>2020839</v>
      </c>
      <c r="AW41" s="30">
        <v>2020708</v>
      </c>
      <c r="AX41" s="30">
        <v>2020708</v>
      </c>
      <c r="AY41" s="30">
        <v>2020708</v>
      </c>
      <c r="AZ41" s="23">
        <f t="shared" si="119"/>
        <v>-13283</v>
      </c>
      <c r="BA41" s="30">
        <v>1</v>
      </c>
      <c r="BB41" s="23">
        <v>6100</v>
      </c>
      <c r="BC41" s="23">
        <v>13254</v>
      </c>
      <c r="BD41" s="24">
        <v>34.5</v>
      </c>
      <c r="BE41" s="23">
        <v>1699932</v>
      </c>
      <c r="BF41" s="23">
        <v>1684354</v>
      </c>
      <c r="BG41" s="30">
        <v>1684104</v>
      </c>
      <c r="BH41" s="30">
        <v>1683649</v>
      </c>
      <c r="BI41" s="30">
        <v>1683649</v>
      </c>
      <c r="BJ41" s="23">
        <f t="shared" si="120"/>
        <v>-16283</v>
      </c>
      <c r="BK41" s="30">
        <v>1</v>
      </c>
      <c r="BL41" s="23">
        <v>5707</v>
      </c>
      <c r="BM41" s="23">
        <v>10150</v>
      </c>
    </row>
    <row r="42" spans="1:65">
      <c r="A42" s="23">
        <f t="shared" si="113"/>
        <v>5</v>
      </c>
      <c r="B42" s="36">
        <v>35</v>
      </c>
      <c r="C42" s="63">
        <f t="shared" si="121"/>
        <v>1831926.4</v>
      </c>
      <c r="D42" s="63">
        <f t="shared" si="122"/>
        <v>1815701</v>
      </c>
      <c r="E42" s="63">
        <f t="shared" si="123"/>
        <v>1815609.6</v>
      </c>
      <c r="F42" s="63">
        <f t="shared" si="124"/>
        <v>1815609.6</v>
      </c>
      <c r="G42" s="63">
        <f t="shared" si="125"/>
        <v>1815609.6</v>
      </c>
      <c r="H42" s="37">
        <f t="shared" si="126"/>
        <v>-16316.799999999814</v>
      </c>
      <c r="I42" s="63">
        <f t="shared" si="127"/>
        <v>1</v>
      </c>
      <c r="J42" s="63">
        <f t="shared" si="128"/>
        <v>5602.2</v>
      </c>
      <c r="K42" s="63">
        <f t="shared" si="129"/>
        <v>10565.6</v>
      </c>
      <c r="L42" s="38">
        <f t="shared" si="114"/>
        <v>-8.8570152163317852E-3</v>
      </c>
      <c r="M42" s="38">
        <f t="shared" si="114"/>
        <v>-8.9069080504543281E-3</v>
      </c>
      <c r="N42" s="38">
        <f t="shared" si="115"/>
        <v>-8.9069080504543281E-3</v>
      </c>
      <c r="O42" s="38">
        <f t="shared" si="116"/>
        <v>-8.9069080504543281E-3</v>
      </c>
      <c r="P42" s="24">
        <v>35.1</v>
      </c>
      <c r="Q42" s="23">
        <v>1838195</v>
      </c>
      <c r="R42" s="23">
        <v>1822072</v>
      </c>
      <c r="S42" s="30">
        <v>1822050</v>
      </c>
      <c r="T42" s="30">
        <v>1822050</v>
      </c>
      <c r="U42" s="30">
        <v>1822050</v>
      </c>
      <c r="V42" s="23">
        <f t="shared" si="117"/>
        <v>-16145</v>
      </c>
      <c r="W42" s="30">
        <v>1</v>
      </c>
      <c r="X42" s="23">
        <v>5646</v>
      </c>
      <c r="Y42" s="23">
        <v>10694</v>
      </c>
      <c r="Z42" s="24">
        <v>35.200000000000003</v>
      </c>
      <c r="AA42" s="23">
        <v>1804186</v>
      </c>
      <c r="AB42" s="23">
        <v>1788235</v>
      </c>
      <c r="AC42" s="23">
        <v>1788172</v>
      </c>
      <c r="AD42" s="23">
        <v>1788172</v>
      </c>
      <c r="AE42" s="23">
        <v>1788172</v>
      </c>
      <c r="AF42" s="23">
        <f t="shared" si="118"/>
        <v>-16014</v>
      </c>
      <c r="AG42" s="30">
        <v>1</v>
      </c>
      <c r="AH42" s="23">
        <v>5269</v>
      </c>
      <c r="AI42" s="23">
        <v>10483</v>
      </c>
      <c r="AJ42" s="24">
        <v>35.299999999999997</v>
      </c>
      <c r="AK42" s="23">
        <v>1776332</v>
      </c>
      <c r="AL42" s="23">
        <v>1760272</v>
      </c>
      <c r="AM42" s="23">
        <v>1760110</v>
      </c>
      <c r="AN42" s="23">
        <v>1760110</v>
      </c>
      <c r="AO42" s="23">
        <v>1760110</v>
      </c>
      <c r="AP42" s="23">
        <f t="shared" si="130"/>
        <v>-16222</v>
      </c>
      <c r="AQ42" s="30">
        <v>1</v>
      </c>
      <c r="AR42" s="23">
        <v>5709</v>
      </c>
      <c r="AS42" s="23">
        <v>10830</v>
      </c>
      <c r="AT42" s="24">
        <v>35.4</v>
      </c>
      <c r="AU42" s="23">
        <v>2039108</v>
      </c>
      <c r="AV42" s="23">
        <v>2021984</v>
      </c>
      <c r="AW42" s="30">
        <v>2021928</v>
      </c>
      <c r="AX42" s="30">
        <v>2021928</v>
      </c>
      <c r="AY42" s="30">
        <v>2021928</v>
      </c>
      <c r="AZ42" s="23">
        <f t="shared" si="119"/>
        <v>-17180</v>
      </c>
      <c r="BA42" s="30">
        <v>1</v>
      </c>
      <c r="BB42" s="23">
        <v>6010</v>
      </c>
      <c r="BC42" s="23">
        <v>10792</v>
      </c>
      <c r="BD42" s="24">
        <v>35.5</v>
      </c>
      <c r="BE42" s="23">
        <v>1701811</v>
      </c>
      <c r="BF42" s="23">
        <v>1685942</v>
      </c>
      <c r="BG42" s="30">
        <v>1685788</v>
      </c>
      <c r="BH42" s="30">
        <v>1685788</v>
      </c>
      <c r="BI42" s="30">
        <v>1685788</v>
      </c>
      <c r="BJ42" s="23">
        <f t="shared" si="120"/>
        <v>-16023</v>
      </c>
      <c r="BK42" s="30">
        <v>1</v>
      </c>
      <c r="BL42" s="23">
        <v>5377</v>
      </c>
      <c r="BM42" s="23">
        <v>10029</v>
      </c>
    </row>
    <row r="43" spans="1:65">
      <c r="A43" s="23">
        <f t="shared" si="113"/>
        <v>5</v>
      </c>
      <c r="B43" s="36">
        <v>36</v>
      </c>
      <c r="C43" s="63">
        <f t="shared" si="121"/>
        <v>1832113.2</v>
      </c>
      <c r="D43" s="63">
        <f t="shared" si="122"/>
        <v>1818036.8</v>
      </c>
      <c r="E43" s="63">
        <f t="shared" si="123"/>
        <v>1817831.8</v>
      </c>
      <c r="F43" s="63">
        <f t="shared" si="124"/>
        <v>1817796.6</v>
      </c>
      <c r="G43" s="63">
        <f t="shared" si="125"/>
        <v>1817796.6</v>
      </c>
      <c r="H43" s="37">
        <f t="shared" si="126"/>
        <v>-14316.59999999986</v>
      </c>
      <c r="I43" s="63">
        <f t="shared" si="127"/>
        <v>1</v>
      </c>
      <c r="J43" s="63">
        <f t="shared" si="128"/>
        <v>5414.6</v>
      </c>
      <c r="K43" s="63">
        <f t="shared" si="129"/>
        <v>10322</v>
      </c>
      <c r="L43" s="38">
        <f t="shared" si="114"/>
        <v>-7.6831497093083042E-3</v>
      </c>
      <c r="M43" s="38">
        <f t="shared" si="114"/>
        <v>-7.7950423587362979E-3</v>
      </c>
      <c r="N43" s="38">
        <f t="shared" si="115"/>
        <v>-7.8142551453697622E-3</v>
      </c>
      <c r="O43" s="38">
        <f t="shared" si="116"/>
        <v>-7.8142551453697622E-3</v>
      </c>
      <c r="P43" s="24">
        <v>36.1</v>
      </c>
      <c r="Q43" s="23">
        <v>1841891</v>
      </c>
      <c r="R43" s="23">
        <v>1823984</v>
      </c>
      <c r="S43" s="30">
        <v>1823965</v>
      </c>
      <c r="T43" s="30">
        <v>1823802</v>
      </c>
      <c r="U43" s="30">
        <v>1823802</v>
      </c>
      <c r="V43" s="23">
        <f t="shared" si="117"/>
        <v>-18089</v>
      </c>
      <c r="W43" s="30">
        <v>1</v>
      </c>
      <c r="X43" s="23">
        <v>5357</v>
      </c>
      <c r="Y43" s="23">
        <v>10106</v>
      </c>
      <c r="Z43" s="24">
        <v>36.200000000000003</v>
      </c>
      <c r="AA43" s="23">
        <v>1806655</v>
      </c>
      <c r="AB43" s="23">
        <v>1789856</v>
      </c>
      <c r="AC43" s="23">
        <v>1789848</v>
      </c>
      <c r="AD43" s="23">
        <v>1789848</v>
      </c>
      <c r="AE43" s="23">
        <v>1789848</v>
      </c>
      <c r="AF43" s="23">
        <f t="shared" si="118"/>
        <v>-16807</v>
      </c>
      <c r="AG43" s="30">
        <v>1</v>
      </c>
      <c r="AH43" s="23">
        <v>5195</v>
      </c>
      <c r="AI43" s="23">
        <v>9415</v>
      </c>
      <c r="AJ43" s="24">
        <v>36.299999999999997</v>
      </c>
      <c r="AK43" s="23">
        <v>1772994</v>
      </c>
      <c r="AL43" s="23">
        <v>1762237</v>
      </c>
      <c r="AM43" s="23">
        <v>1762168</v>
      </c>
      <c r="AN43" s="23">
        <v>1762168</v>
      </c>
      <c r="AO43" s="23">
        <v>1762168</v>
      </c>
      <c r="AP43" s="23">
        <f t="shared" si="130"/>
        <v>-10826</v>
      </c>
      <c r="AQ43" s="30">
        <v>1</v>
      </c>
      <c r="AR43" s="23">
        <v>5697</v>
      </c>
      <c r="AS43" s="23">
        <v>11386</v>
      </c>
      <c r="AT43" s="24">
        <v>36.4</v>
      </c>
      <c r="AU43" s="23">
        <v>2034834</v>
      </c>
      <c r="AV43" s="23">
        <v>2024741</v>
      </c>
      <c r="AW43" s="30">
        <v>2024460</v>
      </c>
      <c r="AX43" s="30">
        <v>2024460</v>
      </c>
      <c r="AY43" s="30">
        <v>2024460</v>
      </c>
      <c r="AZ43" s="23">
        <f t="shared" si="119"/>
        <v>-10374</v>
      </c>
      <c r="BA43" s="30">
        <v>1</v>
      </c>
      <c r="BB43" s="23">
        <v>5280</v>
      </c>
      <c r="BC43" s="23">
        <v>9582</v>
      </c>
      <c r="BD43" s="24">
        <v>36.5</v>
      </c>
      <c r="BE43" s="23">
        <v>1704192</v>
      </c>
      <c r="BF43" s="23">
        <v>1689366</v>
      </c>
      <c r="BG43" s="30">
        <v>1688718</v>
      </c>
      <c r="BH43" s="30">
        <v>1688705</v>
      </c>
      <c r="BI43" s="30">
        <v>1688705</v>
      </c>
      <c r="BJ43" s="23">
        <f t="shared" si="120"/>
        <v>-15487</v>
      </c>
      <c r="BK43" s="30">
        <v>1</v>
      </c>
      <c r="BL43" s="23">
        <v>5544</v>
      </c>
      <c r="BM43" s="23">
        <v>11121</v>
      </c>
    </row>
    <row r="44" spans="1:65">
      <c r="A44" s="23">
        <f t="shared" si="113"/>
        <v>1</v>
      </c>
      <c r="B44" s="36">
        <v>37</v>
      </c>
      <c r="C44" s="63">
        <f t="shared" si="121"/>
        <v>729581.2</v>
      </c>
      <c r="D44" s="63">
        <f t="shared" si="122"/>
        <v>732851.8</v>
      </c>
      <c r="E44" s="63">
        <f t="shared" si="123"/>
        <v>731343</v>
      </c>
      <c r="F44" s="63">
        <f t="shared" si="124"/>
        <v>730306.4</v>
      </c>
      <c r="G44" s="63">
        <f t="shared" si="125"/>
        <v>730306.4</v>
      </c>
      <c r="H44" s="37">
        <f t="shared" si="126"/>
        <v>725.20000000006985</v>
      </c>
      <c r="I44" s="63">
        <f t="shared" si="127"/>
        <v>1</v>
      </c>
      <c r="J44" s="63">
        <f t="shared" si="128"/>
        <v>8228.2000000000007</v>
      </c>
      <c r="K44" s="63">
        <f t="shared" si="129"/>
        <v>17232</v>
      </c>
      <c r="L44" s="38">
        <f t="shared" si="114"/>
        <v>4.4828457750831479E-3</v>
      </c>
      <c r="M44" s="38">
        <f t="shared" si="114"/>
        <v>2.4148100307409878E-3</v>
      </c>
      <c r="N44" s="38">
        <f t="shared" si="115"/>
        <v>9.9399491105317669E-4</v>
      </c>
      <c r="O44" s="38">
        <f t="shared" si="116"/>
        <v>9.9399491105317669E-4</v>
      </c>
      <c r="P44" s="24">
        <v>37.1</v>
      </c>
      <c r="Q44" s="23">
        <v>735392</v>
      </c>
      <c r="R44" s="23">
        <v>737149</v>
      </c>
      <c r="S44" s="30">
        <v>736394</v>
      </c>
      <c r="T44" s="30">
        <v>736388</v>
      </c>
      <c r="U44" s="30">
        <v>736388</v>
      </c>
      <c r="V44" s="23">
        <f t="shared" si="117"/>
        <v>996</v>
      </c>
      <c r="W44" s="30">
        <v>1</v>
      </c>
      <c r="X44" s="23">
        <v>7329</v>
      </c>
      <c r="Y44" s="23">
        <v>15524</v>
      </c>
      <c r="Z44" s="24">
        <v>37.200000000000003</v>
      </c>
      <c r="AA44" s="23">
        <v>720354</v>
      </c>
      <c r="AB44" s="23">
        <v>721545</v>
      </c>
      <c r="AC44" s="23">
        <v>720855</v>
      </c>
      <c r="AD44" s="23">
        <v>720315</v>
      </c>
      <c r="AE44" s="23">
        <v>720315</v>
      </c>
      <c r="AF44" s="23">
        <f t="shared" si="118"/>
        <v>-39</v>
      </c>
      <c r="AG44" s="30">
        <v>1</v>
      </c>
      <c r="AH44" s="23">
        <v>9746</v>
      </c>
      <c r="AI44" s="23">
        <v>18698</v>
      </c>
      <c r="AJ44" s="24">
        <v>37.299999999999997</v>
      </c>
      <c r="AK44" s="23">
        <v>705545</v>
      </c>
      <c r="AL44" s="23">
        <v>708137</v>
      </c>
      <c r="AM44" s="23">
        <v>706074</v>
      </c>
      <c r="AN44" s="23">
        <v>706017</v>
      </c>
      <c r="AO44" s="23">
        <v>706017</v>
      </c>
      <c r="AP44" s="23">
        <f t="shared" si="130"/>
        <v>472</v>
      </c>
      <c r="AQ44" s="30">
        <v>1</v>
      </c>
      <c r="AR44" s="23">
        <v>8027</v>
      </c>
      <c r="AS44" s="23">
        <v>17272</v>
      </c>
      <c r="AT44" s="24">
        <v>37.4</v>
      </c>
      <c r="AU44" s="23">
        <v>807748</v>
      </c>
      <c r="AV44" s="23">
        <v>813267</v>
      </c>
      <c r="AW44" s="30">
        <v>810973</v>
      </c>
      <c r="AX44" s="30">
        <v>808998</v>
      </c>
      <c r="AY44" s="30">
        <v>808998</v>
      </c>
      <c r="AZ44" s="23">
        <f t="shared" si="119"/>
        <v>1250</v>
      </c>
      <c r="BA44" s="30">
        <v>1</v>
      </c>
      <c r="BB44" s="23">
        <v>7943</v>
      </c>
      <c r="BC44" s="23">
        <v>16469</v>
      </c>
      <c r="BD44" s="24">
        <v>37.5</v>
      </c>
      <c r="BE44" s="23">
        <v>678867</v>
      </c>
      <c r="BF44" s="23">
        <v>684161</v>
      </c>
      <c r="BG44" s="30">
        <v>682419</v>
      </c>
      <c r="BH44" s="30">
        <v>679814</v>
      </c>
      <c r="BI44" s="30">
        <v>679814</v>
      </c>
      <c r="BJ44" s="23">
        <f t="shared" si="120"/>
        <v>947</v>
      </c>
      <c r="BK44" s="30">
        <v>1</v>
      </c>
      <c r="BL44" s="23">
        <v>8096</v>
      </c>
      <c r="BM44" s="23">
        <v>18197</v>
      </c>
    </row>
    <row r="45" spans="1:65">
      <c r="A45" s="23">
        <f t="shared" si="113"/>
        <v>1</v>
      </c>
      <c r="B45" s="36">
        <v>38</v>
      </c>
      <c r="C45" s="63">
        <f t="shared" si="121"/>
        <v>731218.6</v>
      </c>
      <c r="D45" s="63">
        <f t="shared" si="122"/>
        <v>735939.2</v>
      </c>
      <c r="E45" s="63">
        <f t="shared" si="123"/>
        <v>734231.2</v>
      </c>
      <c r="F45" s="63">
        <f t="shared" si="124"/>
        <v>733465.2</v>
      </c>
      <c r="G45" s="63">
        <f t="shared" si="125"/>
        <v>733465.2</v>
      </c>
      <c r="H45" s="37">
        <f t="shared" si="126"/>
        <v>2246.5999999999767</v>
      </c>
      <c r="I45" s="63">
        <f t="shared" si="127"/>
        <v>1.2</v>
      </c>
      <c r="J45" s="63">
        <f t="shared" si="128"/>
        <v>7570.8</v>
      </c>
      <c r="K45" s="63">
        <f t="shared" si="129"/>
        <v>15819.4</v>
      </c>
      <c r="L45" s="38">
        <f t="shared" si="114"/>
        <v>6.4557985806159429E-3</v>
      </c>
      <c r="M45" s="38">
        <f t="shared" si="114"/>
        <v>4.1199717840875172E-3</v>
      </c>
      <c r="N45" s="38">
        <f t="shared" si="115"/>
        <v>3.0724054338880013E-3</v>
      </c>
      <c r="O45" s="38">
        <f t="shared" si="116"/>
        <v>3.0724054338880013E-3</v>
      </c>
      <c r="P45" s="24">
        <v>38.1</v>
      </c>
      <c r="Q45" s="23">
        <v>736196</v>
      </c>
      <c r="R45" s="23">
        <v>739869</v>
      </c>
      <c r="S45" s="30">
        <v>738423</v>
      </c>
      <c r="T45" s="30">
        <v>737481</v>
      </c>
      <c r="U45" s="30">
        <v>737481</v>
      </c>
      <c r="V45" s="23">
        <f t="shared" si="117"/>
        <v>1285</v>
      </c>
      <c r="W45" s="30">
        <v>1</v>
      </c>
      <c r="X45" s="23">
        <v>6479</v>
      </c>
      <c r="Y45" s="23">
        <v>13187</v>
      </c>
      <c r="Z45" s="24">
        <v>38.200000000000003</v>
      </c>
      <c r="AA45" s="23">
        <v>720553</v>
      </c>
      <c r="AB45" s="23">
        <v>722964</v>
      </c>
      <c r="AC45" s="23">
        <v>722004</v>
      </c>
      <c r="AD45" s="23">
        <v>721580</v>
      </c>
      <c r="AE45" s="23">
        <v>721580</v>
      </c>
      <c r="AF45" s="23">
        <f t="shared" si="118"/>
        <v>1027</v>
      </c>
      <c r="AG45" s="30">
        <v>1</v>
      </c>
      <c r="AH45" s="23">
        <v>8329</v>
      </c>
      <c r="AI45" s="23">
        <v>15918</v>
      </c>
      <c r="AJ45" s="24">
        <v>38.299999999999997</v>
      </c>
      <c r="AK45" s="23">
        <v>707071</v>
      </c>
      <c r="AL45" s="23">
        <v>709801</v>
      </c>
      <c r="AM45" s="23">
        <v>708430</v>
      </c>
      <c r="AN45" s="23">
        <v>707814</v>
      </c>
      <c r="AO45" s="23">
        <v>707814</v>
      </c>
      <c r="AP45" s="23">
        <f t="shared" si="130"/>
        <v>743</v>
      </c>
      <c r="AQ45" s="30">
        <v>1</v>
      </c>
      <c r="AR45" s="23">
        <v>7453</v>
      </c>
      <c r="AS45" s="23">
        <v>16518</v>
      </c>
      <c r="AT45" s="24">
        <v>38.4</v>
      </c>
      <c r="AU45" s="23">
        <v>809869</v>
      </c>
      <c r="AV45" s="23">
        <v>820771</v>
      </c>
      <c r="AW45" s="30">
        <v>819518</v>
      </c>
      <c r="AX45" s="30">
        <v>819007</v>
      </c>
      <c r="AY45" s="30">
        <v>819007</v>
      </c>
      <c r="AZ45" s="23">
        <f t="shared" si="119"/>
        <v>9138</v>
      </c>
      <c r="BA45" s="30">
        <v>2</v>
      </c>
      <c r="BB45" s="23">
        <v>8346</v>
      </c>
      <c r="BC45" s="23">
        <v>18487</v>
      </c>
      <c r="BD45" s="24">
        <v>38.5</v>
      </c>
      <c r="BE45" s="23">
        <v>682404</v>
      </c>
      <c r="BF45" s="23">
        <v>686291</v>
      </c>
      <c r="BG45" s="30">
        <v>682781</v>
      </c>
      <c r="BH45" s="30">
        <v>681444</v>
      </c>
      <c r="BI45" s="30">
        <v>681444</v>
      </c>
      <c r="BJ45" s="23">
        <f t="shared" si="120"/>
        <v>-960</v>
      </c>
      <c r="BK45" s="30">
        <v>1</v>
      </c>
      <c r="BL45" s="23">
        <v>7247</v>
      </c>
      <c r="BM45" s="23">
        <v>14987</v>
      </c>
    </row>
    <row r="46" spans="1:65">
      <c r="A46" s="23">
        <f t="shared" si="113"/>
        <v>1</v>
      </c>
      <c r="B46" s="36">
        <v>39</v>
      </c>
      <c r="C46" s="63">
        <f t="shared" si="121"/>
        <v>736006</v>
      </c>
      <c r="D46" s="63">
        <f t="shared" si="122"/>
        <v>738403.4</v>
      </c>
      <c r="E46" s="63">
        <f t="shared" si="123"/>
        <v>737224.8</v>
      </c>
      <c r="F46" s="63">
        <f t="shared" si="124"/>
        <v>736747.6</v>
      </c>
      <c r="G46" s="63">
        <f t="shared" si="125"/>
        <v>736747.6</v>
      </c>
      <c r="H46" s="37">
        <f t="shared" si="126"/>
        <v>741.59999999997672</v>
      </c>
      <c r="I46" s="63">
        <f t="shared" si="127"/>
        <v>1</v>
      </c>
      <c r="J46" s="63">
        <f t="shared" si="128"/>
        <v>6832.8</v>
      </c>
      <c r="K46" s="63">
        <f t="shared" si="129"/>
        <v>13633.6</v>
      </c>
      <c r="L46" s="38">
        <f t="shared" si="114"/>
        <v>3.2573104023608818E-3</v>
      </c>
      <c r="M46" s="38">
        <f t="shared" si="114"/>
        <v>1.6559647611569016E-3</v>
      </c>
      <c r="N46" s="38">
        <f t="shared" si="115"/>
        <v>1.007600481517782E-3</v>
      </c>
      <c r="O46" s="38">
        <f t="shared" si="116"/>
        <v>1.007600481517782E-3</v>
      </c>
      <c r="P46" s="24">
        <v>39.1</v>
      </c>
      <c r="Q46" s="23">
        <v>741524</v>
      </c>
      <c r="R46" s="23">
        <v>743157</v>
      </c>
      <c r="S46" s="30">
        <v>742176</v>
      </c>
      <c r="T46" s="30">
        <v>742149</v>
      </c>
      <c r="U46" s="30">
        <v>742149</v>
      </c>
      <c r="V46" s="23">
        <f t="shared" si="117"/>
        <v>625</v>
      </c>
      <c r="W46" s="30">
        <v>1</v>
      </c>
      <c r="X46" s="23">
        <v>7128</v>
      </c>
      <c r="Y46" s="23">
        <v>14189</v>
      </c>
      <c r="Z46" s="24">
        <v>39.200000000000003</v>
      </c>
      <c r="AA46" s="23">
        <v>723615</v>
      </c>
      <c r="AB46" s="23">
        <v>725299</v>
      </c>
      <c r="AC46" s="23">
        <v>724721</v>
      </c>
      <c r="AD46" s="23">
        <v>723865</v>
      </c>
      <c r="AE46" s="23">
        <v>723865</v>
      </c>
      <c r="AF46" s="23">
        <f t="shared" si="118"/>
        <v>250</v>
      </c>
      <c r="AG46" s="30">
        <v>1</v>
      </c>
      <c r="AH46" s="23">
        <v>6276</v>
      </c>
      <c r="AI46" s="23">
        <v>11939</v>
      </c>
      <c r="AJ46" s="24">
        <v>39.299999999999997</v>
      </c>
      <c r="AK46" s="23">
        <v>709944</v>
      </c>
      <c r="AL46" s="23">
        <v>713401</v>
      </c>
      <c r="AM46" s="23">
        <v>712665</v>
      </c>
      <c r="AN46" s="23">
        <v>711519</v>
      </c>
      <c r="AO46" s="23">
        <v>711519</v>
      </c>
      <c r="AP46" s="23">
        <f t="shared" si="130"/>
        <v>1575</v>
      </c>
      <c r="AQ46" s="30">
        <v>1</v>
      </c>
      <c r="AR46" s="23">
        <v>6474</v>
      </c>
      <c r="AS46" s="23">
        <v>13399</v>
      </c>
      <c r="AT46" s="24">
        <v>39.4</v>
      </c>
      <c r="AU46" s="23">
        <v>816307</v>
      </c>
      <c r="AV46" s="23">
        <v>817578</v>
      </c>
      <c r="AW46" s="30">
        <v>816224</v>
      </c>
      <c r="AX46" s="30">
        <v>815992</v>
      </c>
      <c r="AY46" s="30">
        <v>815992</v>
      </c>
      <c r="AZ46" s="23">
        <f t="shared" si="119"/>
        <v>-315</v>
      </c>
      <c r="BA46" s="30">
        <v>1</v>
      </c>
      <c r="BB46" s="23">
        <v>7089</v>
      </c>
      <c r="BC46" s="23">
        <v>14185</v>
      </c>
      <c r="BD46" s="24">
        <v>39.5</v>
      </c>
      <c r="BE46" s="23">
        <v>688640</v>
      </c>
      <c r="BF46" s="23">
        <v>692582</v>
      </c>
      <c r="BG46" s="30">
        <v>690338</v>
      </c>
      <c r="BH46" s="30">
        <v>690213</v>
      </c>
      <c r="BI46" s="30">
        <v>690213</v>
      </c>
      <c r="BJ46" s="23">
        <f t="shared" si="120"/>
        <v>1573</v>
      </c>
      <c r="BK46" s="30">
        <v>1</v>
      </c>
      <c r="BL46" s="23">
        <v>7197</v>
      </c>
      <c r="BM46" s="23">
        <v>14456</v>
      </c>
    </row>
    <row r="47" spans="1:65">
      <c r="A47" s="23">
        <f t="shared" si="113"/>
        <v>4</v>
      </c>
      <c r="B47" s="36">
        <v>40</v>
      </c>
      <c r="C47" s="63">
        <f t="shared" si="121"/>
        <v>1863403.6</v>
      </c>
      <c r="D47" s="63">
        <f t="shared" si="122"/>
        <v>1864927.2</v>
      </c>
      <c r="E47" s="63">
        <f t="shared" si="123"/>
        <v>1863636.2</v>
      </c>
      <c r="F47" s="63">
        <f t="shared" si="124"/>
        <v>1862905.2</v>
      </c>
      <c r="G47" s="63">
        <f t="shared" si="125"/>
        <v>1862905.2</v>
      </c>
      <c r="H47" s="37">
        <f t="shared" si="126"/>
        <v>-498.4000000001397</v>
      </c>
      <c r="I47" s="63">
        <f t="shared" si="127"/>
        <v>1</v>
      </c>
      <c r="J47" s="63">
        <f t="shared" si="128"/>
        <v>5244.8</v>
      </c>
      <c r="K47" s="63">
        <f t="shared" si="129"/>
        <v>11295.4</v>
      </c>
      <c r="L47" s="38">
        <f t="shared" si="114"/>
        <v>8.1764358510408601E-4</v>
      </c>
      <c r="M47" s="38">
        <f t="shared" si="114"/>
        <v>1.2482534647880914E-4</v>
      </c>
      <c r="N47" s="38">
        <f t="shared" si="115"/>
        <v>-2.6746755238647154E-4</v>
      </c>
      <c r="O47" s="38">
        <f t="shared" si="116"/>
        <v>-2.6746755238647154E-4</v>
      </c>
      <c r="P47" s="24">
        <v>40.1</v>
      </c>
      <c r="Q47" s="23">
        <v>1872927</v>
      </c>
      <c r="R47" s="23">
        <v>1874724</v>
      </c>
      <c r="S47" s="30">
        <v>1872241</v>
      </c>
      <c r="T47" s="30">
        <v>1871897</v>
      </c>
      <c r="U47" s="30">
        <v>1871897</v>
      </c>
      <c r="V47" s="23">
        <f t="shared" si="117"/>
        <v>-1030</v>
      </c>
      <c r="W47" s="30">
        <v>1</v>
      </c>
      <c r="X47" s="23">
        <v>5278</v>
      </c>
      <c r="Y47" s="23">
        <v>11458</v>
      </c>
      <c r="Z47" s="24">
        <v>40.200000000000003</v>
      </c>
      <c r="AA47" s="23">
        <v>1837000</v>
      </c>
      <c r="AB47" s="23">
        <v>1837824</v>
      </c>
      <c r="AC47" s="23">
        <v>1836727</v>
      </c>
      <c r="AD47" s="23">
        <v>1836727</v>
      </c>
      <c r="AE47" s="23">
        <v>1836727</v>
      </c>
      <c r="AF47" s="23">
        <f t="shared" si="118"/>
        <v>-273</v>
      </c>
      <c r="AG47" s="30">
        <v>1</v>
      </c>
      <c r="AH47" s="23">
        <v>5226</v>
      </c>
      <c r="AI47" s="23">
        <v>10511</v>
      </c>
      <c r="AJ47" s="24">
        <v>40.299999999999997</v>
      </c>
      <c r="AK47" s="23">
        <v>1805406</v>
      </c>
      <c r="AL47" s="23">
        <v>1805311</v>
      </c>
      <c r="AM47" s="23">
        <v>1804948</v>
      </c>
      <c r="AN47" s="23">
        <v>1803817</v>
      </c>
      <c r="AO47" s="23">
        <v>1803817</v>
      </c>
      <c r="AP47" s="23">
        <f t="shared" si="130"/>
        <v>-1589</v>
      </c>
      <c r="AQ47" s="30">
        <v>1</v>
      </c>
      <c r="AR47" s="23">
        <v>5070</v>
      </c>
      <c r="AS47" s="23">
        <v>10646</v>
      </c>
      <c r="AT47" s="24">
        <v>40.4</v>
      </c>
      <c r="AU47" s="23">
        <v>2070852</v>
      </c>
      <c r="AV47" s="23">
        <v>2072424</v>
      </c>
      <c r="AW47" s="30">
        <v>2070683</v>
      </c>
      <c r="AX47" s="30">
        <v>2070510</v>
      </c>
      <c r="AY47" s="30">
        <v>2070510</v>
      </c>
      <c r="AZ47" s="23">
        <f t="shared" si="119"/>
        <v>-342</v>
      </c>
      <c r="BA47" s="30">
        <v>1</v>
      </c>
      <c r="BB47" s="23">
        <v>5517</v>
      </c>
      <c r="BC47" s="23">
        <v>12029</v>
      </c>
      <c r="BD47" s="24">
        <v>40.5</v>
      </c>
      <c r="BE47" s="23">
        <v>1730833</v>
      </c>
      <c r="BF47" s="23">
        <v>1734353</v>
      </c>
      <c r="BG47" s="30">
        <v>1733582</v>
      </c>
      <c r="BH47" s="30">
        <v>1731575</v>
      </c>
      <c r="BI47" s="30">
        <v>1731575</v>
      </c>
      <c r="BJ47" s="23">
        <f t="shared" si="120"/>
        <v>742</v>
      </c>
      <c r="BK47" s="30">
        <v>1</v>
      </c>
      <c r="BL47" s="23">
        <v>5133</v>
      </c>
      <c r="BM47" s="23">
        <v>11833</v>
      </c>
    </row>
    <row r="48" spans="1:65">
      <c r="A48" s="23">
        <f t="shared" si="113"/>
        <v>5</v>
      </c>
      <c r="B48" s="36">
        <v>41</v>
      </c>
      <c r="C48" s="63">
        <f t="shared" si="121"/>
        <v>1867045.4</v>
      </c>
      <c r="D48" s="63">
        <f t="shared" si="122"/>
        <v>1866566.6</v>
      </c>
      <c r="E48" s="63">
        <f t="shared" si="123"/>
        <v>1865638</v>
      </c>
      <c r="F48" s="63">
        <f t="shared" si="124"/>
        <v>1865377.4</v>
      </c>
      <c r="G48" s="63">
        <f t="shared" si="125"/>
        <v>1865377.4</v>
      </c>
      <c r="H48" s="37">
        <f t="shared" si="126"/>
        <v>-1668</v>
      </c>
      <c r="I48" s="63">
        <f t="shared" si="127"/>
        <v>1</v>
      </c>
      <c r="J48" s="63">
        <f t="shared" si="128"/>
        <v>5128.8</v>
      </c>
      <c r="K48" s="63">
        <f t="shared" si="129"/>
        <v>10883.2</v>
      </c>
      <c r="L48" s="38">
        <f t="shared" si="114"/>
        <v>-2.5644796853885489E-4</v>
      </c>
      <c r="M48" s="38">
        <f t="shared" si="114"/>
        <v>-7.5381134277715308E-4</v>
      </c>
      <c r="N48" s="38">
        <f t="shared" si="115"/>
        <v>-8.9339016608808771E-4</v>
      </c>
      <c r="O48" s="38">
        <f t="shared" si="116"/>
        <v>-8.9339016608808771E-4</v>
      </c>
      <c r="P48" s="24">
        <v>41.1</v>
      </c>
      <c r="Q48" s="23">
        <v>1876405</v>
      </c>
      <c r="R48" s="23">
        <v>1875721</v>
      </c>
      <c r="S48" s="30">
        <v>1874237</v>
      </c>
      <c r="T48" s="30">
        <v>1873942</v>
      </c>
      <c r="U48" s="30">
        <v>1873942</v>
      </c>
      <c r="V48" s="23">
        <f t="shared" si="117"/>
        <v>-2463</v>
      </c>
      <c r="W48" s="30">
        <v>1</v>
      </c>
      <c r="X48" s="23">
        <v>5282</v>
      </c>
      <c r="Y48" s="23">
        <v>10729</v>
      </c>
      <c r="Z48" s="24">
        <v>41.2</v>
      </c>
      <c r="AA48" s="23">
        <v>1839315</v>
      </c>
      <c r="AB48" s="23">
        <v>1838874</v>
      </c>
      <c r="AC48" s="23">
        <v>1838083</v>
      </c>
      <c r="AD48" s="23">
        <v>1837712</v>
      </c>
      <c r="AE48" s="23">
        <v>1837712</v>
      </c>
      <c r="AF48" s="23">
        <f t="shared" si="118"/>
        <v>-1603</v>
      </c>
      <c r="AG48" s="30">
        <v>1</v>
      </c>
      <c r="AH48" s="23">
        <v>4931</v>
      </c>
      <c r="AI48" s="23">
        <v>10220</v>
      </c>
      <c r="AJ48" s="24">
        <v>41.3</v>
      </c>
      <c r="AK48" s="23">
        <v>1808657</v>
      </c>
      <c r="AL48" s="23">
        <v>1806636</v>
      </c>
      <c r="AM48" s="23">
        <v>1806195</v>
      </c>
      <c r="AN48" s="23">
        <v>1805558</v>
      </c>
      <c r="AO48" s="23">
        <v>1805558</v>
      </c>
      <c r="AP48" s="23">
        <f t="shared" si="130"/>
        <v>-3099</v>
      </c>
      <c r="AQ48" s="30">
        <v>1</v>
      </c>
      <c r="AR48" s="23">
        <v>5230</v>
      </c>
      <c r="AS48" s="23">
        <v>10995</v>
      </c>
      <c r="AT48" s="24">
        <v>41.4</v>
      </c>
      <c r="AU48" s="23">
        <v>2073775</v>
      </c>
      <c r="AV48" s="23">
        <v>2074264</v>
      </c>
      <c r="AW48" s="30">
        <v>2073253</v>
      </c>
      <c r="AX48" s="30">
        <v>2073253</v>
      </c>
      <c r="AY48" s="30">
        <v>2073253</v>
      </c>
      <c r="AZ48" s="23">
        <f t="shared" si="119"/>
        <v>-522</v>
      </c>
      <c r="BA48" s="30">
        <v>1</v>
      </c>
      <c r="BB48" s="23">
        <v>5019</v>
      </c>
      <c r="BC48" s="23">
        <v>11081</v>
      </c>
      <c r="BD48" s="24">
        <v>41.5</v>
      </c>
      <c r="BE48" s="23">
        <v>1737075</v>
      </c>
      <c r="BF48" s="23">
        <v>1737338</v>
      </c>
      <c r="BG48" s="30">
        <v>1736422</v>
      </c>
      <c r="BH48" s="30">
        <v>1736422</v>
      </c>
      <c r="BI48" s="30">
        <v>1736422</v>
      </c>
      <c r="BJ48" s="23">
        <f t="shared" si="120"/>
        <v>-653</v>
      </c>
      <c r="BK48" s="30">
        <v>1</v>
      </c>
      <c r="BL48" s="23">
        <v>5182</v>
      </c>
      <c r="BM48" s="23">
        <v>11391</v>
      </c>
    </row>
    <row r="49" spans="1:65">
      <c r="A49" s="23">
        <f t="shared" si="113"/>
        <v>4</v>
      </c>
      <c r="B49" s="36">
        <v>42</v>
      </c>
      <c r="C49" s="63">
        <f t="shared" si="121"/>
        <v>1871014.4</v>
      </c>
      <c r="D49" s="63">
        <f t="shared" si="122"/>
        <v>1871669.8</v>
      </c>
      <c r="E49" s="63">
        <f t="shared" si="123"/>
        <v>1870141.4</v>
      </c>
      <c r="F49" s="63">
        <f t="shared" si="124"/>
        <v>1869942.8</v>
      </c>
      <c r="G49" s="63">
        <f t="shared" si="125"/>
        <v>1869942.8</v>
      </c>
      <c r="H49" s="37">
        <f t="shared" si="126"/>
        <v>-1071.5999999998603</v>
      </c>
      <c r="I49" s="63">
        <f t="shared" si="127"/>
        <v>1</v>
      </c>
      <c r="J49" s="63">
        <f t="shared" si="128"/>
        <v>4686.2</v>
      </c>
      <c r="K49" s="63">
        <f t="shared" si="129"/>
        <v>9668.6</v>
      </c>
      <c r="L49" s="38">
        <f t="shared" si="114"/>
        <v>3.5029126446067956E-4</v>
      </c>
      <c r="M49" s="38">
        <f t="shared" si="114"/>
        <v>-4.6659181244142217E-4</v>
      </c>
      <c r="N49" s="38">
        <f t="shared" si="115"/>
        <v>-5.7273744125104561E-4</v>
      </c>
      <c r="O49" s="38">
        <f t="shared" si="116"/>
        <v>-5.7273744125104561E-4</v>
      </c>
      <c r="P49" s="24">
        <v>42.1</v>
      </c>
      <c r="Q49" s="23">
        <v>1880446</v>
      </c>
      <c r="R49" s="23">
        <v>1880795</v>
      </c>
      <c r="S49" s="30">
        <v>1879442</v>
      </c>
      <c r="T49" s="30">
        <v>1879345</v>
      </c>
      <c r="U49" s="30">
        <v>1879345</v>
      </c>
      <c r="V49" s="23">
        <f t="shared" si="117"/>
        <v>-1101</v>
      </c>
      <c r="W49" s="30">
        <v>1</v>
      </c>
      <c r="X49" s="23">
        <v>4704</v>
      </c>
      <c r="Y49" s="23">
        <v>9945</v>
      </c>
      <c r="Z49" s="24">
        <v>42.2</v>
      </c>
      <c r="AA49" s="23">
        <v>1840904</v>
      </c>
      <c r="AB49" s="23">
        <v>1843859</v>
      </c>
      <c r="AC49" s="23">
        <v>1841972</v>
      </c>
      <c r="AD49" s="23">
        <v>1841076</v>
      </c>
      <c r="AE49" s="23">
        <v>1841076</v>
      </c>
      <c r="AF49" s="23">
        <f t="shared" si="118"/>
        <v>172</v>
      </c>
      <c r="AG49" s="30">
        <v>1</v>
      </c>
      <c r="AH49" s="23">
        <v>4713</v>
      </c>
      <c r="AI49" s="23">
        <v>9671</v>
      </c>
      <c r="AJ49" s="24">
        <v>42.3</v>
      </c>
      <c r="AK49" s="23">
        <v>1811500</v>
      </c>
      <c r="AL49" s="23">
        <v>1810405</v>
      </c>
      <c r="AM49" s="23">
        <v>1809544</v>
      </c>
      <c r="AN49" s="23">
        <v>1809544</v>
      </c>
      <c r="AO49" s="23">
        <v>1809544</v>
      </c>
      <c r="AP49" s="23">
        <f t="shared" si="130"/>
        <v>-1956</v>
      </c>
      <c r="AQ49" s="30">
        <v>1</v>
      </c>
      <c r="AR49" s="23">
        <v>4696</v>
      </c>
      <c r="AS49" s="23">
        <v>10184</v>
      </c>
      <c r="AT49" s="24">
        <v>42.4</v>
      </c>
      <c r="AU49" s="23">
        <v>2081390</v>
      </c>
      <c r="AV49" s="23">
        <v>2079757</v>
      </c>
      <c r="AW49" s="30">
        <v>2079400</v>
      </c>
      <c r="AX49" s="30">
        <v>2079400</v>
      </c>
      <c r="AY49" s="30">
        <v>2079400</v>
      </c>
      <c r="AZ49" s="23">
        <f t="shared" si="119"/>
        <v>-1990</v>
      </c>
      <c r="BA49" s="30">
        <v>1</v>
      </c>
      <c r="BB49" s="23">
        <v>4574</v>
      </c>
      <c r="BC49" s="23">
        <v>8868</v>
      </c>
      <c r="BD49" s="24">
        <v>42.5</v>
      </c>
      <c r="BE49" s="23">
        <v>1740832</v>
      </c>
      <c r="BF49" s="23">
        <v>1743533</v>
      </c>
      <c r="BG49" s="30">
        <v>1740349</v>
      </c>
      <c r="BH49" s="30">
        <v>1740349</v>
      </c>
      <c r="BI49" s="30">
        <v>1740349</v>
      </c>
      <c r="BJ49" s="23">
        <f t="shared" si="120"/>
        <v>-483</v>
      </c>
      <c r="BK49" s="30">
        <v>1</v>
      </c>
      <c r="BL49" s="23">
        <v>4744</v>
      </c>
      <c r="BM49" s="23">
        <v>9675</v>
      </c>
    </row>
    <row r="50" spans="1:65">
      <c r="A50" s="23">
        <f t="shared" si="113"/>
        <v>0</v>
      </c>
      <c r="B50" s="36">
        <v>43</v>
      </c>
      <c r="C50" s="63">
        <f t="shared" si="121"/>
        <v>705333.6</v>
      </c>
      <c r="D50" s="63">
        <f t="shared" si="122"/>
        <v>707790.4</v>
      </c>
      <c r="E50" s="63">
        <f t="shared" si="123"/>
        <v>706461.2</v>
      </c>
      <c r="F50" s="63">
        <f t="shared" si="124"/>
        <v>706233</v>
      </c>
      <c r="G50" s="63">
        <f t="shared" si="125"/>
        <v>706233</v>
      </c>
      <c r="H50" s="37">
        <f t="shared" si="126"/>
        <v>899.40000000002328</v>
      </c>
      <c r="I50" s="63">
        <f t="shared" si="127"/>
        <v>1</v>
      </c>
      <c r="J50" s="63">
        <f t="shared" si="128"/>
        <v>5222.6000000000004</v>
      </c>
      <c r="K50" s="63">
        <f t="shared" si="129"/>
        <v>11110.4</v>
      </c>
      <c r="L50" s="38">
        <f t="shared" si="114"/>
        <v>3.4831744865125476E-3</v>
      </c>
      <c r="M50" s="38">
        <f t="shared" si="114"/>
        <v>1.5986761441677765E-3</v>
      </c>
      <c r="N50" s="38">
        <f t="shared" si="115"/>
        <v>1.2751412948426436E-3</v>
      </c>
      <c r="O50" s="38">
        <f t="shared" si="116"/>
        <v>1.2751412948426436E-3</v>
      </c>
      <c r="P50" s="24">
        <v>43.1</v>
      </c>
      <c r="Q50" s="23">
        <v>709751</v>
      </c>
      <c r="R50" s="23">
        <v>712654</v>
      </c>
      <c r="S50" s="30">
        <v>711169</v>
      </c>
      <c r="T50" s="30">
        <v>710368</v>
      </c>
      <c r="U50" s="30">
        <v>710368</v>
      </c>
      <c r="V50" s="23">
        <f t="shared" si="117"/>
        <v>617</v>
      </c>
      <c r="W50" s="30">
        <v>1</v>
      </c>
      <c r="X50" s="23">
        <v>5119</v>
      </c>
      <c r="Y50" s="23">
        <v>10018</v>
      </c>
      <c r="Z50" s="24">
        <v>43.2</v>
      </c>
      <c r="AA50" s="23">
        <v>695454</v>
      </c>
      <c r="AB50" s="23">
        <v>697020</v>
      </c>
      <c r="AC50" s="23">
        <v>696102</v>
      </c>
      <c r="AD50" s="23">
        <v>696102</v>
      </c>
      <c r="AE50" s="23">
        <v>696102</v>
      </c>
      <c r="AF50" s="23">
        <f t="shared" si="118"/>
        <v>648</v>
      </c>
      <c r="AG50" s="30">
        <v>1</v>
      </c>
      <c r="AH50" s="23">
        <v>5244</v>
      </c>
      <c r="AI50" s="23">
        <v>11494</v>
      </c>
      <c r="AJ50" s="24">
        <v>43.3</v>
      </c>
      <c r="AK50" s="23">
        <v>681792</v>
      </c>
      <c r="AL50" s="23">
        <v>683087</v>
      </c>
      <c r="AM50" s="23">
        <v>682562</v>
      </c>
      <c r="AN50" s="23">
        <v>682253</v>
      </c>
      <c r="AO50" s="23">
        <v>682253</v>
      </c>
      <c r="AP50" s="23">
        <f t="shared" si="130"/>
        <v>461</v>
      </c>
      <c r="AQ50" s="30">
        <v>1</v>
      </c>
      <c r="AR50" s="23">
        <v>5740</v>
      </c>
      <c r="AS50" s="23">
        <v>11719</v>
      </c>
      <c r="AT50" s="24">
        <v>43.4</v>
      </c>
      <c r="AU50" s="23">
        <v>783540</v>
      </c>
      <c r="AV50" s="23">
        <v>785538</v>
      </c>
      <c r="AW50" s="30">
        <v>784444</v>
      </c>
      <c r="AX50" s="30">
        <v>784413</v>
      </c>
      <c r="AY50" s="30">
        <v>784413</v>
      </c>
      <c r="AZ50" s="23">
        <f t="shared" si="119"/>
        <v>873</v>
      </c>
      <c r="BA50" s="30">
        <v>1</v>
      </c>
      <c r="BB50" s="23">
        <v>5179</v>
      </c>
      <c r="BC50" s="23">
        <v>10917</v>
      </c>
      <c r="BD50" s="24">
        <v>43.5</v>
      </c>
      <c r="BE50" s="23">
        <v>656131</v>
      </c>
      <c r="BF50" s="23">
        <v>660653</v>
      </c>
      <c r="BG50" s="30">
        <v>658029</v>
      </c>
      <c r="BH50" s="30">
        <v>658029</v>
      </c>
      <c r="BI50" s="30">
        <v>658029</v>
      </c>
      <c r="BJ50" s="23">
        <f t="shared" si="120"/>
        <v>1898</v>
      </c>
      <c r="BK50" s="30">
        <v>1</v>
      </c>
      <c r="BL50" s="23">
        <v>4831</v>
      </c>
      <c r="BM50" s="23">
        <v>11404</v>
      </c>
    </row>
    <row r="51" spans="1:65">
      <c r="A51" s="23">
        <f t="shared" si="113"/>
        <v>2</v>
      </c>
      <c r="B51" s="36">
        <v>44</v>
      </c>
      <c r="C51" s="63">
        <f t="shared" si="121"/>
        <v>707738</v>
      </c>
      <c r="D51" s="63">
        <f t="shared" si="122"/>
        <v>709812.4</v>
      </c>
      <c r="E51" s="63">
        <f t="shared" si="123"/>
        <v>708853</v>
      </c>
      <c r="F51" s="63">
        <f t="shared" si="124"/>
        <v>708603.2</v>
      </c>
      <c r="G51" s="63">
        <f t="shared" si="125"/>
        <v>708603.2</v>
      </c>
      <c r="H51" s="37">
        <f t="shared" si="126"/>
        <v>865.19999999995343</v>
      </c>
      <c r="I51" s="63">
        <f t="shared" si="127"/>
        <v>1</v>
      </c>
      <c r="J51" s="63">
        <f t="shared" si="128"/>
        <v>5001.6000000000004</v>
      </c>
      <c r="K51" s="63">
        <f t="shared" si="129"/>
        <v>10869.6</v>
      </c>
      <c r="L51" s="38">
        <f t="shared" si="114"/>
        <v>2.9310281488347713E-3</v>
      </c>
      <c r="M51" s="38">
        <f t="shared" si="114"/>
        <v>1.5754417595211787E-3</v>
      </c>
      <c r="N51" s="38">
        <f t="shared" si="115"/>
        <v>1.2224862872983412E-3</v>
      </c>
      <c r="O51" s="38">
        <f t="shared" si="116"/>
        <v>1.2224862872983412E-3</v>
      </c>
      <c r="P51" s="24">
        <v>44.1</v>
      </c>
      <c r="Q51" s="23">
        <v>712411</v>
      </c>
      <c r="R51" s="23">
        <v>714038</v>
      </c>
      <c r="S51" s="30">
        <v>713672</v>
      </c>
      <c r="T51" s="30">
        <v>713672</v>
      </c>
      <c r="U51" s="30">
        <v>713672</v>
      </c>
      <c r="V51" s="23">
        <f t="shared" si="117"/>
        <v>1261</v>
      </c>
      <c r="W51" s="30">
        <v>1</v>
      </c>
      <c r="X51" s="23">
        <v>5026</v>
      </c>
      <c r="Y51" s="23">
        <v>10579</v>
      </c>
      <c r="Z51" s="24">
        <v>44.2</v>
      </c>
      <c r="AA51" s="23">
        <v>695284</v>
      </c>
      <c r="AB51" s="23">
        <v>697993</v>
      </c>
      <c r="AC51" s="23">
        <v>697949</v>
      </c>
      <c r="AD51" s="23">
        <v>697949</v>
      </c>
      <c r="AE51" s="23">
        <v>697949</v>
      </c>
      <c r="AF51" s="23">
        <f t="shared" si="118"/>
        <v>2665</v>
      </c>
      <c r="AG51" s="30">
        <v>1</v>
      </c>
      <c r="AH51" s="23">
        <v>5132</v>
      </c>
      <c r="AI51" s="23">
        <v>11087</v>
      </c>
      <c r="AJ51" s="24">
        <v>44.3</v>
      </c>
      <c r="AK51" s="23">
        <v>684288</v>
      </c>
      <c r="AL51" s="23">
        <v>684526</v>
      </c>
      <c r="AM51" s="23">
        <v>684258</v>
      </c>
      <c r="AN51" s="23">
        <v>683736</v>
      </c>
      <c r="AO51" s="23">
        <v>683736</v>
      </c>
      <c r="AP51" s="23">
        <f t="shared" si="130"/>
        <v>-552</v>
      </c>
      <c r="AQ51" s="30">
        <v>1</v>
      </c>
      <c r="AR51" s="23">
        <v>5157</v>
      </c>
      <c r="AS51" s="23">
        <v>11229</v>
      </c>
      <c r="AT51" s="24">
        <v>44.4</v>
      </c>
      <c r="AU51" s="23">
        <v>786427</v>
      </c>
      <c r="AV51" s="23">
        <v>789171</v>
      </c>
      <c r="AW51" s="30">
        <v>787090</v>
      </c>
      <c r="AX51" s="30">
        <v>786364</v>
      </c>
      <c r="AY51" s="30">
        <v>786364</v>
      </c>
      <c r="AZ51" s="23">
        <f t="shared" si="119"/>
        <v>-63</v>
      </c>
      <c r="BA51" s="30">
        <v>1</v>
      </c>
      <c r="BB51" s="23">
        <v>4982</v>
      </c>
      <c r="BC51" s="23">
        <v>11165</v>
      </c>
      <c r="BD51" s="24">
        <v>44.5</v>
      </c>
      <c r="BE51" s="23">
        <v>660280</v>
      </c>
      <c r="BF51" s="23">
        <v>663334</v>
      </c>
      <c r="BG51" s="30">
        <v>661296</v>
      </c>
      <c r="BH51" s="30">
        <v>661295</v>
      </c>
      <c r="BI51" s="30">
        <v>661295</v>
      </c>
      <c r="BJ51" s="23">
        <f t="shared" si="120"/>
        <v>1015</v>
      </c>
      <c r="BK51" s="30">
        <v>1</v>
      </c>
      <c r="BL51" s="23">
        <v>4711</v>
      </c>
      <c r="BM51" s="23">
        <v>10288</v>
      </c>
    </row>
    <row r="52" spans="1:65">
      <c r="A52" s="23">
        <f t="shared" si="113"/>
        <v>2</v>
      </c>
      <c r="B52" s="36">
        <v>45</v>
      </c>
      <c r="C52" s="63">
        <f t="shared" si="121"/>
        <v>712176</v>
      </c>
      <c r="D52" s="63">
        <f t="shared" si="122"/>
        <v>714410.6</v>
      </c>
      <c r="E52" s="63">
        <f t="shared" si="123"/>
        <v>712955.8</v>
      </c>
      <c r="F52" s="63">
        <f t="shared" si="124"/>
        <v>712884.2</v>
      </c>
      <c r="G52" s="63">
        <f t="shared" si="125"/>
        <v>712884.2</v>
      </c>
      <c r="H52" s="37">
        <f t="shared" si="126"/>
        <v>708.19999999995343</v>
      </c>
      <c r="I52" s="63">
        <f t="shared" si="127"/>
        <v>1</v>
      </c>
      <c r="J52" s="63">
        <f t="shared" si="128"/>
        <v>4648.3999999999996</v>
      </c>
      <c r="K52" s="63">
        <f t="shared" si="129"/>
        <v>9844.2000000000007</v>
      </c>
      <c r="L52" s="38">
        <f t="shared" si="114"/>
        <v>3.1377075329693457E-3</v>
      </c>
      <c r="M52" s="38">
        <f t="shared" si="114"/>
        <v>1.0949540563007551E-3</v>
      </c>
      <c r="N52" s="38">
        <f t="shared" si="115"/>
        <v>9.9441711037714475E-4</v>
      </c>
      <c r="O52" s="38">
        <f t="shared" si="116"/>
        <v>9.9441711037714475E-4</v>
      </c>
      <c r="P52" s="24">
        <v>45.1</v>
      </c>
      <c r="Q52" s="23">
        <v>715339</v>
      </c>
      <c r="R52" s="23">
        <v>718384</v>
      </c>
      <c r="S52" s="30">
        <v>717385</v>
      </c>
      <c r="T52" s="30">
        <v>717385</v>
      </c>
      <c r="U52" s="30">
        <v>717385</v>
      </c>
      <c r="V52" s="23">
        <f t="shared" si="117"/>
        <v>2046</v>
      </c>
      <c r="W52" s="30">
        <v>1</v>
      </c>
      <c r="X52" s="23">
        <v>4743</v>
      </c>
      <c r="Y52" s="23">
        <v>9504</v>
      </c>
      <c r="Z52" s="24">
        <v>45.2</v>
      </c>
      <c r="AA52" s="23">
        <v>699840</v>
      </c>
      <c r="AB52" s="23">
        <v>703076</v>
      </c>
      <c r="AC52" s="23">
        <v>700127</v>
      </c>
      <c r="AD52" s="23">
        <v>699920</v>
      </c>
      <c r="AE52" s="23">
        <v>699920</v>
      </c>
      <c r="AF52" s="23">
        <f t="shared" si="118"/>
        <v>80</v>
      </c>
      <c r="AG52" s="30">
        <v>1</v>
      </c>
      <c r="AH52" s="23">
        <v>4652</v>
      </c>
      <c r="AI52" s="23">
        <v>9614</v>
      </c>
      <c r="AJ52" s="24">
        <v>45.3</v>
      </c>
      <c r="AK52" s="23">
        <v>687816</v>
      </c>
      <c r="AL52" s="23">
        <v>688269</v>
      </c>
      <c r="AM52" s="23">
        <v>687237</v>
      </c>
      <c r="AN52" s="23">
        <v>687237</v>
      </c>
      <c r="AO52" s="23">
        <v>687237</v>
      </c>
      <c r="AP52" s="23">
        <f t="shared" si="130"/>
        <v>-579</v>
      </c>
      <c r="AQ52" s="30">
        <v>1</v>
      </c>
      <c r="AR52" s="23">
        <v>4545</v>
      </c>
      <c r="AS52" s="23">
        <v>9393</v>
      </c>
      <c r="AT52" s="24">
        <v>45.4</v>
      </c>
      <c r="AU52" s="23">
        <v>791916</v>
      </c>
      <c r="AV52" s="23">
        <v>792822</v>
      </c>
      <c r="AW52" s="30">
        <v>791816</v>
      </c>
      <c r="AX52" s="30">
        <v>791816</v>
      </c>
      <c r="AY52" s="30">
        <v>791816</v>
      </c>
      <c r="AZ52" s="23">
        <f t="shared" si="119"/>
        <v>-100</v>
      </c>
      <c r="BA52" s="30">
        <v>1</v>
      </c>
      <c r="BB52" s="23">
        <v>4622</v>
      </c>
      <c r="BC52" s="23">
        <v>10292</v>
      </c>
      <c r="BD52" s="24">
        <v>45.5</v>
      </c>
      <c r="BE52" s="23">
        <v>665969</v>
      </c>
      <c r="BF52" s="23">
        <v>669502</v>
      </c>
      <c r="BG52" s="30">
        <v>668214</v>
      </c>
      <c r="BH52" s="30">
        <v>668063</v>
      </c>
      <c r="BI52" s="30">
        <v>668063</v>
      </c>
      <c r="BJ52" s="23">
        <f t="shared" si="120"/>
        <v>2094</v>
      </c>
      <c r="BK52" s="30">
        <v>1</v>
      </c>
      <c r="BL52" s="23">
        <v>4680</v>
      </c>
      <c r="BM52" s="23">
        <v>10418</v>
      </c>
    </row>
    <row r="53" spans="1:65">
      <c r="A53" s="23">
        <f t="shared" si="113"/>
        <v>5</v>
      </c>
      <c r="B53" s="36">
        <v>46</v>
      </c>
      <c r="C53" s="63">
        <f t="shared" si="121"/>
        <v>1836554</v>
      </c>
      <c r="D53" s="63">
        <f t="shared" si="122"/>
        <v>1823325.8</v>
      </c>
      <c r="E53" s="63">
        <f t="shared" si="123"/>
        <v>1822754</v>
      </c>
      <c r="F53" s="63">
        <f t="shared" si="124"/>
        <v>1822462</v>
      </c>
      <c r="G53" s="63">
        <f t="shared" si="125"/>
        <v>1822462</v>
      </c>
      <c r="H53" s="37">
        <f t="shared" si="126"/>
        <v>-14092</v>
      </c>
      <c r="I53" s="63">
        <f t="shared" si="127"/>
        <v>1</v>
      </c>
      <c r="J53" s="63">
        <f t="shared" si="128"/>
        <v>5712.8</v>
      </c>
      <c r="K53" s="63">
        <f t="shared" si="129"/>
        <v>11667</v>
      </c>
      <c r="L53" s="38">
        <f t="shared" si="114"/>
        <v>-7.202728588432441E-3</v>
      </c>
      <c r="M53" s="38">
        <f t="shared" si="114"/>
        <v>-7.5140725510929708E-3</v>
      </c>
      <c r="N53" s="38">
        <f t="shared" si="115"/>
        <v>-7.6730659702900104E-3</v>
      </c>
      <c r="O53" s="38">
        <f t="shared" si="116"/>
        <v>-7.6730659702900104E-3</v>
      </c>
      <c r="P53" s="24">
        <v>46.1</v>
      </c>
      <c r="Q53" s="23">
        <v>1844103</v>
      </c>
      <c r="R53" s="23">
        <v>1829696</v>
      </c>
      <c r="S53" s="30">
        <v>1829525</v>
      </c>
      <c r="T53" s="30">
        <v>1829525</v>
      </c>
      <c r="U53" s="30">
        <v>1829525</v>
      </c>
      <c r="V53" s="23">
        <f t="shared" si="117"/>
        <v>-14578</v>
      </c>
      <c r="W53" s="30">
        <v>1</v>
      </c>
      <c r="X53" s="23">
        <v>5569</v>
      </c>
      <c r="Y53" s="23">
        <v>11359</v>
      </c>
      <c r="Z53" s="24">
        <v>46.2</v>
      </c>
      <c r="AA53" s="23">
        <v>1811270</v>
      </c>
      <c r="AB53" s="23">
        <v>1794699</v>
      </c>
      <c r="AC53" s="23">
        <v>1794175</v>
      </c>
      <c r="AD53" s="23">
        <v>1794175</v>
      </c>
      <c r="AE53" s="23">
        <v>1794175</v>
      </c>
      <c r="AF53" s="23">
        <f t="shared" si="118"/>
        <v>-17095</v>
      </c>
      <c r="AG53" s="30">
        <v>1</v>
      </c>
      <c r="AH53" s="23">
        <v>5683</v>
      </c>
      <c r="AI53" s="23">
        <v>11822</v>
      </c>
      <c r="AJ53" s="24">
        <v>46.3</v>
      </c>
      <c r="AK53" s="23">
        <v>1777790</v>
      </c>
      <c r="AL53" s="23">
        <v>1767546</v>
      </c>
      <c r="AM53" s="23">
        <v>1766615</v>
      </c>
      <c r="AN53" s="23">
        <v>1766430</v>
      </c>
      <c r="AO53" s="23">
        <v>1766430</v>
      </c>
      <c r="AP53" s="23">
        <f t="shared" si="130"/>
        <v>-11360</v>
      </c>
      <c r="AQ53" s="30">
        <v>1</v>
      </c>
      <c r="AR53" s="23">
        <v>5886</v>
      </c>
      <c r="AS53" s="23">
        <v>12191</v>
      </c>
      <c r="AT53" s="24">
        <v>46.4</v>
      </c>
      <c r="AU53" s="23">
        <v>2044611</v>
      </c>
      <c r="AV53" s="23">
        <v>2030685</v>
      </c>
      <c r="AW53" s="30">
        <v>2029499</v>
      </c>
      <c r="AX53" s="30">
        <v>2029499</v>
      </c>
      <c r="AY53" s="30">
        <v>2029499</v>
      </c>
      <c r="AZ53" s="23">
        <f t="shared" si="119"/>
        <v>-15112</v>
      </c>
      <c r="BA53" s="30">
        <v>1</v>
      </c>
      <c r="BB53" s="23">
        <v>5797</v>
      </c>
      <c r="BC53" s="23">
        <v>11780</v>
      </c>
      <c r="BD53" s="24">
        <v>46.5</v>
      </c>
      <c r="BE53" s="23">
        <v>1704996</v>
      </c>
      <c r="BF53" s="23">
        <v>1694003</v>
      </c>
      <c r="BG53" s="30">
        <v>1693956</v>
      </c>
      <c r="BH53" s="30">
        <v>1692681</v>
      </c>
      <c r="BI53" s="30">
        <v>1692681</v>
      </c>
      <c r="BJ53" s="23">
        <f t="shared" si="120"/>
        <v>-12315</v>
      </c>
      <c r="BK53" s="30">
        <v>1</v>
      </c>
      <c r="BL53" s="23">
        <v>5629</v>
      </c>
      <c r="BM53" s="23">
        <v>11183</v>
      </c>
    </row>
    <row r="54" spans="1:65">
      <c r="A54" s="23">
        <f t="shared" si="113"/>
        <v>5</v>
      </c>
      <c r="B54" s="36">
        <v>47</v>
      </c>
      <c r="C54" s="63">
        <f t="shared" si="121"/>
        <v>1837670.8</v>
      </c>
      <c r="D54" s="63">
        <f t="shared" si="122"/>
        <v>1825487.6</v>
      </c>
      <c r="E54" s="63">
        <f t="shared" si="123"/>
        <v>1825035.6</v>
      </c>
      <c r="F54" s="63">
        <f t="shared" si="124"/>
        <v>1825014</v>
      </c>
      <c r="G54" s="63">
        <f t="shared" si="125"/>
        <v>1825014</v>
      </c>
      <c r="H54" s="37">
        <f t="shared" si="126"/>
        <v>-12656.800000000047</v>
      </c>
      <c r="I54" s="63">
        <f t="shared" si="127"/>
        <v>1</v>
      </c>
      <c r="J54" s="63">
        <f t="shared" si="128"/>
        <v>5522.6</v>
      </c>
      <c r="K54" s="63">
        <f t="shared" si="129"/>
        <v>10579.4</v>
      </c>
      <c r="L54" s="38">
        <f t="shared" si="114"/>
        <v>-6.6296966790787299E-3</v>
      </c>
      <c r="M54" s="38">
        <f t="shared" si="114"/>
        <v>-6.875660210740658E-3</v>
      </c>
      <c r="N54" s="38">
        <f t="shared" si="115"/>
        <v>-6.887414220218358E-3</v>
      </c>
      <c r="O54" s="38">
        <f t="shared" si="116"/>
        <v>-6.887414220218358E-3</v>
      </c>
      <c r="P54" s="24">
        <v>47.1</v>
      </c>
      <c r="Q54" s="23">
        <v>1843668</v>
      </c>
      <c r="R54" s="23">
        <v>1831749</v>
      </c>
      <c r="S54" s="30">
        <v>1831709</v>
      </c>
      <c r="T54" s="30">
        <v>1831709</v>
      </c>
      <c r="U54" s="30">
        <v>1831709</v>
      </c>
      <c r="V54" s="23">
        <f t="shared" si="117"/>
        <v>-11959</v>
      </c>
      <c r="W54" s="30">
        <v>1</v>
      </c>
      <c r="X54" s="23">
        <v>5577</v>
      </c>
      <c r="Y54" s="23">
        <v>10232</v>
      </c>
      <c r="Z54" s="24">
        <v>47.2</v>
      </c>
      <c r="AA54" s="23">
        <v>1807816</v>
      </c>
      <c r="AB54" s="23">
        <v>1796870</v>
      </c>
      <c r="AC54" s="23">
        <v>1796489</v>
      </c>
      <c r="AD54" s="23">
        <v>1796489</v>
      </c>
      <c r="AE54" s="23">
        <v>1796489</v>
      </c>
      <c r="AF54" s="23">
        <f t="shared" si="118"/>
        <v>-11327</v>
      </c>
      <c r="AG54" s="30">
        <v>1</v>
      </c>
      <c r="AH54" s="23">
        <v>5382</v>
      </c>
      <c r="AI54" s="23">
        <v>9775</v>
      </c>
      <c r="AJ54" s="24">
        <v>47.3</v>
      </c>
      <c r="AK54" s="23">
        <v>1782108</v>
      </c>
      <c r="AL54" s="23">
        <v>1769489</v>
      </c>
      <c r="AM54" s="23">
        <v>1768361</v>
      </c>
      <c r="AN54" s="23">
        <v>1768254</v>
      </c>
      <c r="AO54" s="23">
        <v>1768254</v>
      </c>
      <c r="AP54" s="23">
        <f t="shared" si="130"/>
        <v>-13854</v>
      </c>
      <c r="AQ54" s="30">
        <v>1</v>
      </c>
      <c r="AR54" s="23">
        <v>5591</v>
      </c>
      <c r="AS54" s="23">
        <v>11132</v>
      </c>
      <c r="AT54" s="24">
        <v>47.4</v>
      </c>
      <c r="AU54" s="23">
        <v>2044112</v>
      </c>
      <c r="AV54" s="23">
        <v>2032532</v>
      </c>
      <c r="AW54" s="30">
        <v>2032388</v>
      </c>
      <c r="AX54" s="30">
        <v>2032388</v>
      </c>
      <c r="AY54" s="30">
        <v>2032388</v>
      </c>
      <c r="AZ54" s="23">
        <f t="shared" si="119"/>
        <v>-11724</v>
      </c>
      <c r="BA54" s="30">
        <v>1</v>
      </c>
      <c r="BB54" s="23">
        <v>5567</v>
      </c>
      <c r="BC54" s="23">
        <v>10796</v>
      </c>
      <c r="BD54" s="24">
        <v>47.5</v>
      </c>
      <c r="BE54" s="23">
        <v>1710650</v>
      </c>
      <c r="BF54" s="23">
        <v>1696798</v>
      </c>
      <c r="BG54" s="30">
        <v>1696231</v>
      </c>
      <c r="BH54" s="30">
        <v>1696230</v>
      </c>
      <c r="BI54" s="30">
        <v>1696230</v>
      </c>
      <c r="BJ54" s="23">
        <f t="shared" si="120"/>
        <v>-14420</v>
      </c>
      <c r="BK54" s="30">
        <v>1</v>
      </c>
      <c r="BL54" s="23">
        <v>5496</v>
      </c>
      <c r="BM54" s="23">
        <v>10962</v>
      </c>
    </row>
    <row r="55" spans="1:65">
      <c r="A55" s="23">
        <f t="shared" si="113"/>
        <v>5</v>
      </c>
      <c r="B55" s="31">
        <v>48</v>
      </c>
      <c r="C55" s="35">
        <f t="shared" si="121"/>
        <v>1841393.6</v>
      </c>
      <c r="D55" s="35">
        <f t="shared" si="122"/>
        <v>1830199.8</v>
      </c>
      <c r="E55" s="35">
        <f t="shared" si="123"/>
        <v>1829865.8</v>
      </c>
      <c r="F55" s="35">
        <f t="shared" si="124"/>
        <v>1829824.4</v>
      </c>
      <c r="G55" s="35">
        <f t="shared" si="125"/>
        <v>1829824.4</v>
      </c>
      <c r="H55" s="32">
        <f t="shared" si="126"/>
        <v>-11569.200000000186</v>
      </c>
      <c r="I55" s="35">
        <f t="shared" si="127"/>
        <v>1</v>
      </c>
      <c r="J55" s="35">
        <f t="shared" si="128"/>
        <v>5126.3999999999996</v>
      </c>
      <c r="K55" s="35">
        <f t="shared" si="129"/>
        <v>10180</v>
      </c>
      <c r="L55" s="33">
        <f t="shared" si="114"/>
        <v>-6.0789827878189899E-3</v>
      </c>
      <c r="M55" s="33">
        <f t="shared" si="114"/>
        <v>-6.2603671480122693E-3</v>
      </c>
      <c r="N55" s="33">
        <f t="shared" si="115"/>
        <v>-6.2828501196051656E-3</v>
      </c>
      <c r="O55" s="33">
        <f t="shared" si="116"/>
        <v>-6.2828501196051656E-3</v>
      </c>
      <c r="P55" s="84">
        <v>48.1</v>
      </c>
      <c r="Q55" s="39">
        <v>1848205</v>
      </c>
      <c r="R55" s="39">
        <v>1835667</v>
      </c>
      <c r="S55" s="85">
        <v>1835481</v>
      </c>
      <c r="T55" s="85">
        <v>1835481</v>
      </c>
      <c r="U55" s="85">
        <v>1835481</v>
      </c>
      <c r="V55" s="39">
        <f t="shared" si="117"/>
        <v>-12724</v>
      </c>
      <c r="W55" s="85">
        <v>1</v>
      </c>
      <c r="X55" s="39">
        <v>5120</v>
      </c>
      <c r="Y55" s="39">
        <v>9607</v>
      </c>
      <c r="Z55" s="84">
        <v>48.2</v>
      </c>
      <c r="AA55" s="39">
        <v>1814487</v>
      </c>
      <c r="AB55" s="39">
        <v>1800004</v>
      </c>
      <c r="AC55" s="39">
        <v>1799858</v>
      </c>
      <c r="AD55" s="39">
        <v>1799858</v>
      </c>
      <c r="AE55" s="39">
        <v>1799858</v>
      </c>
      <c r="AF55" s="39">
        <f t="shared" si="118"/>
        <v>-14629</v>
      </c>
      <c r="AG55" s="85">
        <v>1</v>
      </c>
      <c r="AH55" s="39">
        <v>4914</v>
      </c>
      <c r="AI55" s="39">
        <v>9505</v>
      </c>
      <c r="AJ55" s="84">
        <v>48.3</v>
      </c>
      <c r="AK55" s="39">
        <v>1781113</v>
      </c>
      <c r="AL55" s="39">
        <v>1773404</v>
      </c>
      <c r="AM55" s="39">
        <v>1773015</v>
      </c>
      <c r="AN55" s="39">
        <v>1772885</v>
      </c>
      <c r="AO55" s="39">
        <v>1772885</v>
      </c>
      <c r="AP55" s="39">
        <f t="shared" si="130"/>
        <v>-8228</v>
      </c>
      <c r="AQ55" s="85">
        <v>1</v>
      </c>
      <c r="AR55" s="39">
        <v>5188</v>
      </c>
      <c r="AS55" s="39">
        <v>10686</v>
      </c>
      <c r="AT55" s="84">
        <v>48.4</v>
      </c>
      <c r="AU55" s="39">
        <v>2050296</v>
      </c>
      <c r="AV55" s="39">
        <v>2038303</v>
      </c>
      <c r="AW55" s="85">
        <v>2038138</v>
      </c>
      <c r="AX55" s="85">
        <v>2038138</v>
      </c>
      <c r="AY55" s="85">
        <v>2038138</v>
      </c>
      <c r="AZ55" s="39">
        <f t="shared" si="119"/>
        <v>-12158</v>
      </c>
      <c r="BA55" s="85">
        <v>1</v>
      </c>
      <c r="BB55" s="39">
        <v>5028</v>
      </c>
      <c r="BC55" s="39">
        <v>10293</v>
      </c>
      <c r="BD55" s="84">
        <v>48.5</v>
      </c>
      <c r="BE55" s="39">
        <v>1712867</v>
      </c>
      <c r="BF55" s="39">
        <v>1703621</v>
      </c>
      <c r="BG55" s="85">
        <v>1702837</v>
      </c>
      <c r="BH55" s="85">
        <v>1702760</v>
      </c>
      <c r="BI55" s="85">
        <v>1702760</v>
      </c>
      <c r="BJ55" s="39">
        <f t="shared" si="120"/>
        <v>-10107</v>
      </c>
      <c r="BK55" s="85">
        <v>1</v>
      </c>
      <c r="BL55" s="39">
        <v>5382</v>
      </c>
      <c r="BM55" s="39">
        <v>10809</v>
      </c>
    </row>
    <row r="56" spans="1:65">
      <c r="A56" s="23">
        <f t="shared" si="113"/>
        <v>3</v>
      </c>
      <c r="B56" s="36">
        <v>49</v>
      </c>
      <c r="C56" s="63">
        <f t="shared" si="121"/>
        <v>147245</v>
      </c>
      <c r="D56" s="63">
        <f t="shared" si="122"/>
        <v>150578.6</v>
      </c>
      <c r="E56" s="63">
        <f t="shared" si="123"/>
        <v>148867.20000000001</v>
      </c>
      <c r="F56" s="63">
        <f t="shared" si="124"/>
        <v>147036</v>
      </c>
      <c r="G56" s="63">
        <f t="shared" si="125"/>
        <v>146885.4</v>
      </c>
      <c r="H56" s="37">
        <f t="shared" si="126"/>
        <v>-359.60000000000582</v>
      </c>
      <c r="I56" s="63">
        <f t="shared" si="127"/>
        <v>1.2</v>
      </c>
      <c r="J56" s="63">
        <f t="shared" si="128"/>
        <v>5452</v>
      </c>
      <c r="K56" s="63">
        <f t="shared" si="129"/>
        <v>12284.2</v>
      </c>
      <c r="L56" s="38">
        <f t="shared" si="114"/>
        <v>2.2639817990424162E-2</v>
      </c>
      <c r="M56" s="38">
        <f t="shared" si="114"/>
        <v>1.1017012462222905E-2</v>
      </c>
      <c r="N56" s="38">
        <f t="shared" si="115"/>
        <v>-1.4194030357567321E-3</v>
      </c>
      <c r="O56" s="38">
        <f t="shared" si="116"/>
        <v>-2.4421881897518137E-3</v>
      </c>
      <c r="P56" s="24">
        <v>49.1</v>
      </c>
      <c r="Q56" s="23">
        <v>154827</v>
      </c>
      <c r="R56" s="23">
        <v>154473</v>
      </c>
      <c r="S56" s="30">
        <v>151741</v>
      </c>
      <c r="T56" s="30">
        <v>151741</v>
      </c>
      <c r="U56" s="30">
        <v>151741</v>
      </c>
      <c r="V56" s="23">
        <f t="shared" si="117"/>
        <v>-3086</v>
      </c>
      <c r="W56" s="30">
        <v>2</v>
      </c>
      <c r="X56" s="23">
        <v>5253</v>
      </c>
      <c r="Y56" s="23">
        <v>11036</v>
      </c>
      <c r="Z56" s="24">
        <v>49.2</v>
      </c>
      <c r="AA56" s="23">
        <v>144290</v>
      </c>
      <c r="AB56" s="23">
        <v>148716</v>
      </c>
      <c r="AC56" s="23">
        <v>147953</v>
      </c>
      <c r="AD56" s="23">
        <v>143155</v>
      </c>
      <c r="AE56" s="23">
        <v>143155</v>
      </c>
      <c r="AF56" s="23">
        <f t="shared" si="118"/>
        <v>-1135</v>
      </c>
      <c r="AG56" s="30">
        <v>1</v>
      </c>
      <c r="AH56" s="23">
        <v>5693</v>
      </c>
      <c r="AI56" s="23">
        <v>13436</v>
      </c>
      <c r="AJ56" s="24">
        <v>49.3</v>
      </c>
      <c r="AK56" s="23">
        <v>137343</v>
      </c>
      <c r="AL56" s="23">
        <v>141585</v>
      </c>
      <c r="AM56" s="23">
        <v>139233</v>
      </c>
      <c r="AN56" s="23">
        <v>139208</v>
      </c>
      <c r="AO56" s="23">
        <v>138479</v>
      </c>
      <c r="AP56" s="23">
        <f t="shared" si="130"/>
        <v>1136</v>
      </c>
      <c r="AQ56" s="30">
        <v>1</v>
      </c>
      <c r="AR56" s="23">
        <v>5525</v>
      </c>
      <c r="AS56" s="23">
        <v>12754</v>
      </c>
      <c r="AT56" s="24">
        <v>49.4</v>
      </c>
      <c r="AU56" s="23">
        <v>158031</v>
      </c>
      <c r="AV56" s="23">
        <v>160704</v>
      </c>
      <c r="AW56" s="30">
        <v>159855</v>
      </c>
      <c r="AX56" s="30">
        <v>159713</v>
      </c>
      <c r="AY56" s="30">
        <v>159713</v>
      </c>
      <c r="AZ56" s="23">
        <f t="shared" si="119"/>
        <v>1682</v>
      </c>
      <c r="BA56" s="30">
        <v>1</v>
      </c>
      <c r="BB56" s="23">
        <v>5363</v>
      </c>
      <c r="BC56" s="23">
        <v>12295</v>
      </c>
      <c r="BD56" s="24">
        <v>49.5</v>
      </c>
      <c r="BE56" s="23">
        <v>141734</v>
      </c>
      <c r="BF56" s="23">
        <v>147415</v>
      </c>
      <c r="BG56" s="30">
        <v>145554</v>
      </c>
      <c r="BH56" s="30">
        <v>141363</v>
      </c>
      <c r="BI56" s="30">
        <v>141339</v>
      </c>
      <c r="BJ56" s="23">
        <f t="shared" si="120"/>
        <v>-395</v>
      </c>
      <c r="BK56" s="30">
        <v>1</v>
      </c>
      <c r="BL56" s="23">
        <v>5426</v>
      </c>
      <c r="BM56" s="23">
        <v>11900</v>
      </c>
    </row>
    <row r="57" spans="1:65">
      <c r="A57" s="23">
        <f t="shared" si="113"/>
        <v>2</v>
      </c>
      <c r="B57" s="36">
        <v>50</v>
      </c>
      <c r="C57" s="63">
        <f t="shared" si="121"/>
        <v>152864</v>
      </c>
      <c r="D57" s="63">
        <f t="shared" si="122"/>
        <v>156498.4</v>
      </c>
      <c r="E57" s="63">
        <f t="shared" si="123"/>
        <v>154976.20000000001</v>
      </c>
      <c r="F57" s="63">
        <f t="shared" si="124"/>
        <v>153289.4</v>
      </c>
      <c r="G57" s="63">
        <f t="shared" si="125"/>
        <v>152850.20000000001</v>
      </c>
      <c r="H57" s="37">
        <f t="shared" si="126"/>
        <v>-13.799999999988358</v>
      </c>
      <c r="I57" s="63">
        <f t="shared" si="127"/>
        <v>1.6</v>
      </c>
      <c r="J57" s="63">
        <f t="shared" si="128"/>
        <v>5174.8</v>
      </c>
      <c r="K57" s="63">
        <f t="shared" si="129"/>
        <v>11084.8</v>
      </c>
      <c r="L57" s="38">
        <f t="shared" si="114"/>
        <v>2.3775382038936532E-2</v>
      </c>
      <c r="M57" s="38">
        <f t="shared" si="114"/>
        <v>1.3817510990161265E-2</v>
      </c>
      <c r="N57" s="38">
        <f t="shared" si="115"/>
        <v>2.7828658153652539E-3</v>
      </c>
      <c r="O57" s="38">
        <f t="shared" si="116"/>
        <v>-9.027632405267662E-5</v>
      </c>
      <c r="P57" s="24">
        <v>50.1</v>
      </c>
      <c r="Q57" s="23">
        <v>160409</v>
      </c>
      <c r="R57" s="23">
        <v>159178</v>
      </c>
      <c r="S57" s="30">
        <v>158720</v>
      </c>
      <c r="T57" s="30">
        <v>154317</v>
      </c>
      <c r="U57" s="30">
        <v>154317</v>
      </c>
      <c r="V57" s="23">
        <f t="shared" si="117"/>
        <v>-6092</v>
      </c>
      <c r="W57" s="30">
        <v>2</v>
      </c>
      <c r="X57" s="23">
        <v>4935</v>
      </c>
      <c r="Y57" s="23">
        <v>10173</v>
      </c>
      <c r="Z57" s="24">
        <v>50.2</v>
      </c>
      <c r="AA57" s="23">
        <v>148056</v>
      </c>
      <c r="AB57" s="23">
        <v>153780</v>
      </c>
      <c r="AC57" s="23">
        <v>150053</v>
      </c>
      <c r="AD57" s="23">
        <v>149415</v>
      </c>
      <c r="AE57" s="23">
        <v>149415</v>
      </c>
      <c r="AF57" s="23">
        <f t="shared" si="118"/>
        <v>1359</v>
      </c>
      <c r="AG57" s="30">
        <v>2</v>
      </c>
      <c r="AH57" s="23">
        <v>5637</v>
      </c>
      <c r="AI57" s="23">
        <v>12027</v>
      </c>
      <c r="AJ57" s="24">
        <v>50.3</v>
      </c>
      <c r="AK57" s="23">
        <v>142428</v>
      </c>
      <c r="AL57" s="23">
        <v>146401</v>
      </c>
      <c r="AM57" s="23">
        <v>145175</v>
      </c>
      <c r="AN57" s="23">
        <v>143263</v>
      </c>
      <c r="AO57" s="23">
        <v>143263</v>
      </c>
      <c r="AP57" s="23">
        <f t="shared" si="130"/>
        <v>835</v>
      </c>
      <c r="AQ57" s="30">
        <v>2</v>
      </c>
      <c r="AR57" s="23">
        <v>4953</v>
      </c>
      <c r="AS57" s="23">
        <v>10658</v>
      </c>
      <c r="AT57" s="24">
        <v>50.4</v>
      </c>
      <c r="AU57" s="23">
        <v>161528</v>
      </c>
      <c r="AV57" s="23">
        <v>168702</v>
      </c>
      <c r="AW57" s="30">
        <v>168203</v>
      </c>
      <c r="AX57" s="30">
        <v>167336</v>
      </c>
      <c r="AY57" s="30">
        <v>167336</v>
      </c>
      <c r="AZ57" s="23">
        <f t="shared" si="119"/>
        <v>5808</v>
      </c>
      <c r="BA57" s="30">
        <v>1</v>
      </c>
      <c r="BB57" s="23">
        <v>5075</v>
      </c>
      <c r="BC57" s="23">
        <v>10934</v>
      </c>
      <c r="BD57" s="24">
        <v>50.5</v>
      </c>
      <c r="BE57" s="23">
        <v>151899</v>
      </c>
      <c r="BF57" s="23">
        <v>154431</v>
      </c>
      <c r="BG57" s="30">
        <v>152730</v>
      </c>
      <c r="BH57" s="30">
        <v>152116</v>
      </c>
      <c r="BI57" s="30">
        <v>149920</v>
      </c>
      <c r="BJ57" s="23">
        <f t="shared" si="120"/>
        <v>-1979</v>
      </c>
      <c r="BK57" s="30">
        <v>1</v>
      </c>
      <c r="BL57" s="23">
        <v>5274</v>
      </c>
      <c r="BM57" s="23">
        <v>11632</v>
      </c>
    </row>
    <row r="58" spans="1:65">
      <c r="A58" s="23">
        <f t="shared" si="113"/>
        <v>2</v>
      </c>
      <c r="B58" s="36">
        <v>51</v>
      </c>
      <c r="C58" s="63">
        <f t="shared" si="121"/>
        <v>164245.79999999999</v>
      </c>
      <c r="D58" s="63">
        <f t="shared" si="122"/>
        <v>168205.8</v>
      </c>
      <c r="E58" s="63">
        <f t="shared" si="123"/>
        <v>165903.79999999999</v>
      </c>
      <c r="F58" s="63">
        <f t="shared" si="124"/>
        <v>164684.20000000001</v>
      </c>
      <c r="G58" s="63">
        <f t="shared" si="125"/>
        <v>164414.20000000001</v>
      </c>
      <c r="H58" s="37">
        <f t="shared" si="126"/>
        <v>168.40000000002328</v>
      </c>
      <c r="I58" s="63">
        <f t="shared" si="127"/>
        <v>1.8</v>
      </c>
      <c r="J58" s="63">
        <f t="shared" si="128"/>
        <v>4882</v>
      </c>
      <c r="K58" s="63">
        <f t="shared" si="129"/>
        <v>10353.200000000001</v>
      </c>
      <c r="L58" s="38">
        <f t="shared" si="114"/>
        <v>2.4110205557767689E-2</v>
      </c>
      <c r="M58" s="38">
        <f t="shared" si="114"/>
        <v>1.0094626468378491E-2</v>
      </c>
      <c r="N58" s="38">
        <f t="shared" si="115"/>
        <v>2.6691702314459386E-3</v>
      </c>
      <c r="O58" s="38">
        <f t="shared" si="116"/>
        <v>1.0252925797799596E-3</v>
      </c>
      <c r="P58" s="24">
        <v>51.1</v>
      </c>
      <c r="Q58" s="23">
        <v>167471</v>
      </c>
      <c r="R58" s="23">
        <v>168168</v>
      </c>
      <c r="S58" s="30">
        <v>167843</v>
      </c>
      <c r="T58" s="30">
        <v>167790</v>
      </c>
      <c r="U58" s="30">
        <v>167790</v>
      </c>
      <c r="V58" s="23">
        <f t="shared" si="117"/>
        <v>319</v>
      </c>
      <c r="W58" s="30">
        <v>4</v>
      </c>
      <c r="X58" s="23">
        <v>4766</v>
      </c>
      <c r="Y58" s="23">
        <v>10682</v>
      </c>
      <c r="Z58" s="24">
        <v>51.2</v>
      </c>
      <c r="AA58" s="23">
        <v>153864</v>
      </c>
      <c r="AB58" s="23">
        <v>161197</v>
      </c>
      <c r="AC58" s="23">
        <v>157425</v>
      </c>
      <c r="AD58" s="23">
        <v>155868</v>
      </c>
      <c r="AE58" s="23">
        <v>155868</v>
      </c>
      <c r="AF58" s="23">
        <f t="shared" si="118"/>
        <v>2004</v>
      </c>
      <c r="AG58" s="30">
        <v>1</v>
      </c>
      <c r="AH58" s="23">
        <v>4842</v>
      </c>
      <c r="AI58" s="23">
        <v>9806</v>
      </c>
      <c r="AJ58" s="24">
        <v>51.3</v>
      </c>
      <c r="AK58" s="23">
        <v>154646</v>
      </c>
      <c r="AL58" s="23">
        <v>157078</v>
      </c>
      <c r="AM58" s="23">
        <v>154126</v>
      </c>
      <c r="AN58" s="23">
        <v>151881</v>
      </c>
      <c r="AO58" s="23">
        <v>151881</v>
      </c>
      <c r="AP58" s="23">
        <f t="shared" si="130"/>
        <v>-2765</v>
      </c>
      <c r="AQ58" s="30">
        <v>1</v>
      </c>
      <c r="AR58" s="23">
        <v>5017</v>
      </c>
      <c r="AS58" s="23">
        <v>10807</v>
      </c>
      <c r="AT58" s="24">
        <v>51.4</v>
      </c>
      <c r="AU58" s="23">
        <v>178962</v>
      </c>
      <c r="AV58" s="23">
        <v>182489</v>
      </c>
      <c r="AW58" s="30">
        <v>181605</v>
      </c>
      <c r="AX58" s="30">
        <v>179362</v>
      </c>
      <c r="AY58" s="30">
        <v>178012</v>
      </c>
      <c r="AZ58" s="23">
        <f t="shared" si="119"/>
        <v>-950</v>
      </c>
      <c r="BA58" s="30">
        <v>2</v>
      </c>
      <c r="BB58" s="23">
        <v>4700</v>
      </c>
      <c r="BC58" s="23">
        <v>10186</v>
      </c>
      <c r="BD58" s="24">
        <v>51.5</v>
      </c>
      <c r="BE58" s="23">
        <v>166286</v>
      </c>
      <c r="BF58" s="23">
        <v>172097</v>
      </c>
      <c r="BG58" s="30">
        <v>168520</v>
      </c>
      <c r="BH58" s="30">
        <v>168520</v>
      </c>
      <c r="BI58" s="30">
        <v>168520</v>
      </c>
      <c r="BJ58" s="23">
        <f t="shared" si="120"/>
        <v>2234</v>
      </c>
      <c r="BK58" s="30">
        <v>1</v>
      </c>
      <c r="BL58" s="23">
        <v>5085</v>
      </c>
      <c r="BM58" s="23">
        <v>10285</v>
      </c>
    </row>
    <row r="59" spans="1:65">
      <c r="A59" s="23">
        <f t="shared" si="113"/>
        <v>3</v>
      </c>
      <c r="B59" s="36">
        <v>52</v>
      </c>
      <c r="C59" s="63">
        <f t="shared" si="121"/>
        <v>267055.8</v>
      </c>
      <c r="D59" s="63">
        <f t="shared" si="122"/>
        <v>269044</v>
      </c>
      <c r="E59" s="63">
        <f t="shared" si="123"/>
        <v>267273.2</v>
      </c>
      <c r="F59" s="63">
        <f t="shared" si="124"/>
        <v>265572.8</v>
      </c>
      <c r="G59" s="63">
        <f t="shared" si="125"/>
        <v>265498.40000000002</v>
      </c>
      <c r="H59" s="37">
        <f t="shared" si="126"/>
        <v>-1557.3999999999651</v>
      </c>
      <c r="I59" s="63">
        <f t="shared" si="127"/>
        <v>1.4</v>
      </c>
      <c r="J59" s="63">
        <f t="shared" si="128"/>
        <v>5443.2</v>
      </c>
      <c r="K59" s="63">
        <f t="shared" si="129"/>
        <v>10914.8</v>
      </c>
      <c r="L59" s="38">
        <f t="shared" si="114"/>
        <v>7.4448860500315357E-3</v>
      </c>
      <c r="M59" s="38">
        <f t="shared" si="114"/>
        <v>8.1406207990997875E-4</v>
      </c>
      <c r="N59" s="38">
        <f t="shared" si="115"/>
        <v>-5.5531465708664636E-3</v>
      </c>
      <c r="O59" s="38">
        <f t="shared" si="116"/>
        <v>-5.8317400333561939E-3</v>
      </c>
      <c r="P59" s="24">
        <v>52.1</v>
      </c>
      <c r="Q59" s="23">
        <v>277625</v>
      </c>
      <c r="R59" s="23">
        <v>273847</v>
      </c>
      <c r="S59" s="30">
        <v>271288</v>
      </c>
      <c r="T59" s="30">
        <v>271288</v>
      </c>
      <c r="U59" s="30">
        <v>271288</v>
      </c>
      <c r="V59" s="23">
        <f t="shared" si="117"/>
        <v>-6337</v>
      </c>
      <c r="W59" s="30">
        <v>1</v>
      </c>
      <c r="X59" s="23">
        <v>5550</v>
      </c>
      <c r="Y59" s="23">
        <v>11041</v>
      </c>
      <c r="Z59" s="24">
        <v>52.2</v>
      </c>
      <c r="AA59" s="23">
        <v>259802</v>
      </c>
      <c r="AB59" s="23">
        <v>264643</v>
      </c>
      <c r="AC59" s="23">
        <v>264196</v>
      </c>
      <c r="AD59" s="23">
        <v>260274</v>
      </c>
      <c r="AE59" s="23">
        <v>260274</v>
      </c>
      <c r="AF59" s="23">
        <f t="shared" si="118"/>
        <v>472</v>
      </c>
      <c r="AG59" s="30">
        <v>1</v>
      </c>
      <c r="AH59" s="23">
        <v>5590</v>
      </c>
      <c r="AI59" s="23">
        <v>11250</v>
      </c>
      <c r="AJ59" s="24">
        <v>52.3</v>
      </c>
      <c r="AK59" s="23">
        <v>253351</v>
      </c>
      <c r="AL59" s="23">
        <v>255189</v>
      </c>
      <c r="AM59" s="23">
        <v>253630</v>
      </c>
      <c r="AN59" s="23">
        <v>252144</v>
      </c>
      <c r="AO59" s="23">
        <v>252144</v>
      </c>
      <c r="AP59" s="23">
        <f t="shared" si="130"/>
        <v>-1207</v>
      </c>
      <c r="AQ59" s="30">
        <v>1</v>
      </c>
      <c r="AR59" s="23">
        <v>5595</v>
      </c>
      <c r="AS59" s="23">
        <v>11064</v>
      </c>
      <c r="AT59" s="24">
        <v>52.4</v>
      </c>
      <c r="AU59" s="23">
        <v>291859</v>
      </c>
      <c r="AV59" s="23">
        <v>290945</v>
      </c>
      <c r="AW59" s="30">
        <v>286944</v>
      </c>
      <c r="AX59" s="30">
        <v>286944</v>
      </c>
      <c r="AY59" s="30">
        <v>286944</v>
      </c>
      <c r="AZ59" s="23">
        <f t="shared" si="119"/>
        <v>-4915</v>
      </c>
      <c r="BA59" s="30">
        <v>1</v>
      </c>
      <c r="BB59" s="23">
        <v>5347</v>
      </c>
      <c r="BC59" s="23">
        <v>10245</v>
      </c>
      <c r="BD59" s="24">
        <v>52.5</v>
      </c>
      <c r="BE59" s="23">
        <v>252642</v>
      </c>
      <c r="BF59" s="23">
        <v>260596</v>
      </c>
      <c r="BG59" s="30">
        <v>260308</v>
      </c>
      <c r="BH59" s="30">
        <v>257214</v>
      </c>
      <c r="BI59" s="30">
        <v>256842</v>
      </c>
      <c r="BJ59" s="23">
        <f t="shared" si="120"/>
        <v>4200</v>
      </c>
      <c r="BK59" s="30">
        <v>3</v>
      </c>
      <c r="BL59" s="23">
        <v>5134</v>
      </c>
      <c r="BM59" s="23">
        <v>10974</v>
      </c>
    </row>
    <row r="60" spans="1:65">
      <c r="A60" s="23">
        <f t="shared" si="113"/>
        <v>3</v>
      </c>
      <c r="B60" s="36">
        <v>53</v>
      </c>
      <c r="C60" s="63">
        <f t="shared" si="121"/>
        <v>273851.8</v>
      </c>
      <c r="D60" s="63">
        <f t="shared" si="122"/>
        <v>274216.59999999998</v>
      </c>
      <c r="E60" s="63">
        <f t="shared" si="123"/>
        <v>271970.59999999998</v>
      </c>
      <c r="F60" s="63">
        <f t="shared" si="124"/>
        <v>271084.40000000002</v>
      </c>
      <c r="G60" s="63">
        <f t="shared" si="125"/>
        <v>271084.40000000002</v>
      </c>
      <c r="H60" s="37">
        <f t="shared" si="126"/>
        <v>-2767.3999999999651</v>
      </c>
      <c r="I60" s="63">
        <f t="shared" si="127"/>
        <v>2.6</v>
      </c>
      <c r="J60" s="63">
        <f t="shared" si="128"/>
        <v>5103.8</v>
      </c>
      <c r="K60" s="63">
        <f t="shared" si="129"/>
        <v>11016.6</v>
      </c>
      <c r="L60" s="38">
        <f t="shared" si="114"/>
        <v>1.3321073661008923E-3</v>
      </c>
      <c r="M60" s="38">
        <f t="shared" si="114"/>
        <v>-6.8694089284788767E-3</v>
      </c>
      <c r="N60" s="38">
        <f t="shared" si="115"/>
        <v>-1.0105465803036406E-2</v>
      </c>
      <c r="O60" s="38">
        <f t="shared" si="116"/>
        <v>-1.0105465803036406E-2</v>
      </c>
      <c r="P60" s="24">
        <v>53.1</v>
      </c>
      <c r="Q60" s="23">
        <v>282874</v>
      </c>
      <c r="R60" s="23">
        <v>281444</v>
      </c>
      <c r="S60" s="30">
        <v>278268</v>
      </c>
      <c r="T60" s="30">
        <v>276459</v>
      </c>
      <c r="U60" s="30">
        <v>276459</v>
      </c>
      <c r="V60" s="23">
        <f t="shared" si="117"/>
        <v>-6415</v>
      </c>
      <c r="W60" s="30">
        <v>1</v>
      </c>
      <c r="X60" s="23">
        <v>5066</v>
      </c>
      <c r="Y60" s="23">
        <v>11119</v>
      </c>
      <c r="Z60" s="24">
        <v>53.2</v>
      </c>
      <c r="AA60" s="23">
        <v>270886</v>
      </c>
      <c r="AB60" s="23">
        <v>265309</v>
      </c>
      <c r="AC60" s="23">
        <v>264455</v>
      </c>
      <c r="AD60" s="23">
        <v>263498</v>
      </c>
      <c r="AE60" s="23">
        <v>263498</v>
      </c>
      <c r="AF60" s="23">
        <f t="shared" si="118"/>
        <v>-7388</v>
      </c>
      <c r="AG60" s="30">
        <v>1</v>
      </c>
      <c r="AH60" s="23">
        <v>5338</v>
      </c>
      <c r="AI60" s="23">
        <v>11305</v>
      </c>
      <c r="AJ60" s="24">
        <v>53.3</v>
      </c>
      <c r="AK60" s="23">
        <v>259335</v>
      </c>
      <c r="AL60" s="23">
        <v>262285</v>
      </c>
      <c r="AM60" s="23">
        <v>258139</v>
      </c>
      <c r="AN60" s="23">
        <v>258139</v>
      </c>
      <c r="AO60" s="23">
        <v>258139</v>
      </c>
      <c r="AP60" s="23">
        <f t="shared" si="130"/>
        <v>-1196</v>
      </c>
      <c r="AQ60" s="30">
        <v>1</v>
      </c>
      <c r="AR60" s="23">
        <v>4845</v>
      </c>
      <c r="AS60" s="23">
        <v>10376</v>
      </c>
      <c r="AT60" s="24">
        <v>53.4</v>
      </c>
      <c r="AU60" s="23">
        <v>294187</v>
      </c>
      <c r="AV60" s="23">
        <v>295563</v>
      </c>
      <c r="AW60" s="30">
        <v>295332</v>
      </c>
      <c r="AX60" s="30">
        <v>295332</v>
      </c>
      <c r="AY60" s="30">
        <v>295332</v>
      </c>
      <c r="AZ60" s="23">
        <f t="shared" si="119"/>
        <v>1145</v>
      </c>
      <c r="BA60" s="30">
        <v>1</v>
      </c>
      <c r="BB60" s="23">
        <v>5385</v>
      </c>
      <c r="BC60" s="23">
        <v>11194</v>
      </c>
      <c r="BD60" s="24">
        <v>53.5</v>
      </c>
      <c r="BE60" s="23">
        <v>261977</v>
      </c>
      <c r="BF60" s="23">
        <v>266482</v>
      </c>
      <c r="BG60" s="30">
        <v>263659</v>
      </c>
      <c r="BH60" s="30">
        <v>261994</v>
      </c>
      <c r="BI60" s="30">
        <v>261994</v>
      </c>
      <c r="BJ60" s="23">
        <f t="shared" si="120"/>
        <v>17</v>
      </c>
      <c r="BK60" s="30">
        <v>9</v>
      </c>
      <c r="BL60" s="23">
        <v>4885</v>
      </c>
      <c r="BM60" s="23">
        <v>11089</v>
      </c>
    </row>
    <row r="61" spans="1:65">
      <c r="A61" s="23">
        <f t="shared" si="113"/>
        <v>3</v>
      </c>
      <c r="B61" s="36">
        <v>54</v>
      </c>
      <c r="C61" s="63">
        <f t="shared" si="121"/>
        <v>285728.8</v>
      </c>
      <c r="D61" s="63">
        <f t="shared" si="122"/>
        <v>286694.2</v>
      </c>
      <c r="E61" s="63">
        <f t="shared" si="123"/>
        <v>285159.8</v>
      </c>
      <c r="F61" s="63">
        <f t="shared" si="124"/>
        <v>283708.59999999998</v>
      </c>
      <c r="G61" s="63">
        <f t="shared" si="125"/>
        <v>283472.8</v>
      </c>
      <c r="H61" s="37">
        <f t="shared" si="126"/>
        <v>-2256</v>
      </c>
      <c r="I61" s="63">
        <f t="shared" si="127"/>
        <v>2.2000000000000002</v>
      </c>
      <c r="J61" s="63">
        <f t="shared" si="128"/>
        <v>4700.3999999999996</v>
      </c>
      <c r="K61" s="63">
        <f t="shared" si="129"/>
        <v>10346.799999999999</v>
      </c>
      <c r="L61" s="38">
        <f t="shared" si="114"/>
        <v>3.378728360599363E-3</v>
      </c>
      <c r="M61" s="38">
        <f t="shared" si="114"/>
        <v>-1.9913988369390837E-3</v>
      </c>
      <c r="N61" s="38">
        <f t="shared" si="115"/>
        <v>-7.0703408266860456E-3</v>
      </c>
      <c r="O61" s="38">
        <f t="shared" si="116"/>
        <v>-7.8955989035756988E-3</v>
      </c>
      <c r="P61" s="24">
        <v>54.1</v>
      </c>
      <c r="Q61" s="23">
        <v>290491</v>
      </c>
      <c r="R61" s="23">
        <v>290115</v>
      </c>
      <c r="S61" s="30">
        <v>286221</v>
      </c>
      <c r="T61" s="30">
        <v>285670</v>
      </c>
      <c r="U61" s="30">
        <v>285670</v>
      </c>
      <c r="V61" s="23">
        <f t="shared" si="117"/>
        <v>-4821</v>
      </c>
      <c r="W61" s="30">
        <v>1</v>
      </c>
      <c r="X61" s="23">
        <v>4547</v>
      </c>
      <c r="Y61" s="23">
        <v>9633</v>
      </c>
      <c r="Z61" s="24">
        <v>54.2</v>
      </c>
      <c r="AA61" s="23">
        <v>273214</v>
      </c>
      <c r="AB61" s="23">
        <v>278735</v>
      </c>
      <c r="AC61" s="23">
        <v>278118</v>
      </c>
      <c r="AD61" s="23">
        <v>277187</v>
      </c>
      <c r="AE61" s="23">
        <v>277109</v>
      </c>
      <c r="AF61" s="23">
        <f t="shared" si="118"/>
        <v>3895</v>
      </c>
      <c r="AG61" s="30">
        <v>2</v>
      </c>
      <c r="AH61" s="23">
        <v>4693</v>
      </c>
      <c r="AI61" s="23">
        <v>9812</v>
      </c>
      <c r="AJ61" s="24">
        <v>54.3</v>
      </c>
      <c r="AK61" s="23">
        <v>272222</v>
      </c>
      <c r="AL61" s="23">
        <v>268666</v>
      </c>
      <c r="AM61" s="23">
        <v>266173</v>
      </c>
      <c r="AN61" s="23">
        <v>266040</v>
      </c>
      <c r="AO61" s="23">
        <v>266040</v>
      </c>
      <c r="AP61" s="23">
        <f t="shared" si="130"/>
        <v>-6182</v>
      </c>
      <c r="AQ61" s="30">
        <v>1</v>
      </c>
      <c r="AR61" s="23">
        <v>4878</v>
      </c>
      <c r="AS61" s="23">
        <v>11329</v>
      </c>
      <c r="AT61" s="24">
        <v>54.4</v>
      </c>
      <c r="AU61" s="23">
        <v>313096</v>
      </c>
      <c r="AV61" s="23">
        <v>313482</v>
      </c>
      <c r="AW61" s="30">
        <v>313470</v>
      </c>
      <c r="AX61" s="30">
        <v>307829</v>
      </c>
      <c r="AY61" s="30">
        <v>307829</v>
      </c>
      <c r="AZ61" s="23">
        <f t="shared" si="119"/>
        <v>-5267</v>
      </c>
      <c r="BA61" s="30">
        <v>1</v>
      </c>
      <c r="BB61" s="23">
        <v>4804</v>
      </c>
      <c r="BC61" s="23">
        <v>11230</v>
      </c>
      <c r="BD61" s="24">
        <v>54.5</v>
      </c>
      <c r="BE61" s="23">
        <v>279621</v>
      </c>
      <c r="BF61" s="23">
        <v>282473</v>
      </c>
      <c r="BG61" s="30">
        <v>281817</v>
      </c>
      <c r="BH61" s="30">
        <v>281817</v>
      </c>
      <c r="BI61" s="30">
        <v>280716</v>
      </c>
      <c r="BJ61" s="23">
        <f t="shared" si="120"/>
        <v>1095</v>
      </c>
      <c r="BK61" s="30">
        <v>6</v>
      </c>
      <c r="BL61" s="23">
        <v>4580</v>
      </c>
      <c r="BM61" s="23">
        <v>9730</v>
      </c>
    </row>
    <row r="62" spans="1:65">
      <c r="A62" s="23">
        <f t="shared" si="113"/>
        <v>1</v>
      </c>
      <c r="B62" s="36">
        <v>55</v>
      </c>
      <c r="C62" s="63">
        <f t="shared" si="121"/>
        <v>120446.39999999999</v>
      </c>
      <c r="D62" s="63">
        <f t="shared" si="122"/>
        <v>125405.2</v>
      </c>
      <c r="E62" s="63">
        <f t="shared" si="123"/>
        <v>123454.8</v>
      </c>
      <c r="F62" s="63">
        <f t="shared" si="124"/>
        <v>122396</v>
      </c>
      <c r="G62" s="63">
        <f t="shared" si="125"/>
        <v>121603.2</v>
      </c>
      <c r="H62" s="37">
        <f t="shared" si="126"/>
        <v>1156.8000000000029</v>
      </c>
      <c r="I62" s="63">
        <f t="shared" si="127"/>
        <v>3</v>
      </c>
      <c r="J62" s="63">
        <f t="shared" si="128"/>
        <v>5227.3999999999996</v>
      </c>
      <c r="K62" s="63">
        <f t="shared" si="129"/>
        <v>10596.6</v>
      </c>
      <c r="L62" s="38">
        <f t="shared" si="114"/>
        <v>4.1170180262755908E-2</v>
      </c>
      <c r="M62" s="38">
        <f t="shared" si="114"/>
        <v>2.4977085242896498E-2</v>
      </c>
      <c r="N62" s="38">
        <f t="shared" si="115"/>
        <v>1.618645306127876E-2</v>
      </c>
      <c r="O62" s="38">
        <f t="shared" si="116"/>
        <v>9.6042721077591615E-3</v>
      </c>
      <c r="P62" s="24">
        <v>55.1</v>
      </c>
      <c r="Q62" s="23">
        <v>123179</v>
      </c>
      <c r="R62" s="23">
        <v>129091</v>
      </c>
      <c r="S62" s="30">
        <v>128833</v>
      </c>
      <c r="T62" s="30">
        <v>127832</v>
      </c>
      <c r="U62" s="30">
        <v>124969</v>
      </c>
      <c r="V62" s="23">
        <f t="shared" si="117"/>
        <v>1790</v>
      </c>
      <c r="W62" s="30">
        <v>10</v>
      </c>
      <c r="X62" s="23">
        <v>5183</v>
      </c>
      <c r="Y62" s="23">
        <v>10397</v>
      </c>
      <c r="Z62" s="24">
        <v>55.2</v>
      </c>
      <c r="AA62" s="23">
        <v>114006</v>
      </c>
      <c r="AB62" s="23">
        <v>123107</v>
      </c>
      <c r="AC62" s="23">
        <v>120791</v>
      </c>
      <c r="AD62" s="23">
        <v>120791</v>
      </c>
      <c r="AE62" s="23">
        <v>119690</v>
      </c>
      <c r="AF62" s="23">
        <f t="shared" si="118"/>
        <v>5684</v>
      </c>
      <c r="AG62" s="30">
        <v>2</v>
      </c>
      <c r="AH62" s="23">
        <v>4944</v>
      </c>
      <c r="AI62" s="23">
        <v>9722</v>
      </c>
      <c r="AJ62" s="24">
        <v>55.3</v>
      </c>
      <c r="AK62" s="23">
        <v>115694</v>
      </c>
      <c r="AL62" s="23">
        <v>118027</v>
      </c>
      <c r="AM62" s="23">
        <v>115205</v>
      </c>
      <c r="AN62" s="23">
        <v>112302</v>
      </c>
      <c r="AO62" s="23">
        <v>112302</v>
      </c>
      <c r="AP62" s="23">
        <f t="shared" si="130"/>
        <v>-3392</v>
      </c>
      <c r="AQ62" s="30">
        <v>1</v>
      </c>
      <c r="AR62" s="23">
        <v>5686</v>
      </c>
      <c r="AS62" s="23">
        <v>11492</v>
      </c>
      <c r="AT62" s="24">
        <v>55.4</v>
      </c>
      <c r="AU62" s="23">
        <v>130668</v>
      </c>
      <c r="AV62" s="23">
        <v>134802</v>
      </c>
      <c r="AW62" s="30">
        <v>132080</v>
      </c>
      <c r="AX62" s="30">
        <v>131652</v>
      </c>
      <c r="AY62" s="30">
        <v>131652</v>
      </c>
      <c r="AZ62" s="23">
        <f t="shared" si="119"/>
        <v>984</v>
      </c>
      <c r="BA62" s="30">
        <v>1</v>
      </c>
      <c r="BB62" s="23">
        <v>5362</v>
      </c>
      <c r="BC62" s="23">
        <v>11403</v>
      </c>
      <c r="BD62" s="24">
        <v>55.5</v>
      </c>
      <c r="BE62" s="23">
        <v>118685</v>
      </c>
      <c r="BF62" s="23">
        <v>121999</v>
      </c>
      <c r="BG62" s="30">
        <v>120365</v>
      </c>
      <c r="BH62" s="30">
        <v>119403</v>
      </c>
      <c r="BI62" s="30">
        <v>119403</v>
      </c>
      <c r="BJ62" s="23">
        <f t="shared" si="120"/>
        <v>718</v>
      </c>
      <c r="BK62" s="30">
        <v>1</v>
      </c>
      <c r="BL62" s="23">
        <v>4962</v>
      </c>
      <c r="BM62" s="23">
        <v>9969</v>
      </c>
    </row>
    <row r="63" spans="1:65">
      <c r="A63" s="23">
        <f t="shared" si="113"/>
        <v>1</v>
      </c>
      <c r="B63" s="36">
        <v>56</v>
      </c>
      <c r="C63" s="63">
        <f t="shared" si="121"/>
        <v>127804.2</v>
      </c>
      <c r="D63" s="63">
        <f t="shared" si="122"/>
        <v>131276.6</v>
      </c>
      <c r="E63" s="63">
        <f t="shared" si="123"/>
        <v>128566.6</v>
      </c>
      <c r="F63" s="63">
        <f t="shared" si="124"/>
        <v>128055.8</v>
      </c>
      <c r="G63" s="63">
        <f t="shared" si="125"/>
        <v>127548.2</v>
      </c>
      <c r="H63" s="37">
        <f t="shared" si="126"/>
        <v>-256</v>
      </c>
      <c r="I63" s="63">
        <f t="shared" si="127"/>
        <v>4.2</v>
      </c>
      <c r="J63" s="63">
        <f t="shared" si="128"/>
        <v>4663.8</v>
      </c>
      <c r="K63" s="63">
        <f t="shared" si="129"/>
        <v>10033.4</v>
      </c>
      <c r="L63" s="38">
        <f t="shared" si="114"/>
        <v>2.7169686129250907E-2</v>
      </c>
      <c r="M63" s="38">
        <f t="shared" si="114"/>
        <v>5.9653751598148473E-3</v>
      </c>
      <c r="N63" s="38">
        <f t="shared" si="115"/>
        <v>1.968636398490862E-3</v>
      </c>
      <c r="O63" s="38">
        <f t="shared" si="116"/>
        <v>-2.0030640620574284E-3</v>
      </c>
      <c r="P63" s="24">
        <v>56.1</v>
      </c>
      <c r="Q63" s="23">
        <v>131220</v>
      </c>
      <c r="R63" s="23">
        <v>135140</v>
      </c>
      <c r="S63" s="30">
        <v>134221</v>
      </c>
      <c r="T63" s="30">
        <v>133892</v>
      </c>
      <c r="U63" s="30">
        <v>133824</v>
      </c>
      <c r="V63" s="23">
        <f t="shared" si="117"/>
        <v>2604</v>
      </c>
      <c r="W63" s="30">
        <v>10</v>
      </c>
      <c r="X63" s="23">
        <v>4345</v>
      </c>
      <c r="Y63" s="23">
        <v>9097</v>
      </c>
      <c r="Z63" s="24">
        <v>56.2</v>
      </c>
      <c r="AA63" s="23">
        <v>124608</v>
      </c>
      <c r="AB63" s="23">
        <v>126152</v>
      </c>
      <c r="AC63" s="23">
        <v>121475</v>
      </c>
      <c r="AD63" s="23">
        <v>120608</v>
      </c>
      <c r="AE63" s="23">
        <v>118138</v>
      </c>
      <c r="AF63" s="23">
        <f t="shared" si="118"/>
        <v>-6470</v>
      </c>
      <c r="AG63" s="30">
        <v>1</v>
      </c>
      <c r="AH63" s="23">
        <v>4705</v>
      </c>
      <c r="AI63" s="23">
        <v>9834</v>
      </c>
      <c r="AJ63" s="24">
        <v>56.3</v>
      </c>
      <c r="AK63" s="23">
        <v>118107</v>
      </c>
      <c r="AL63" s="23">
        <v>121845</v>
      </c>
      <c r="AM63" s="23">
        <v>120045</v>
      </c>
      <c r="AN63" s="23">
        <v>120045</v>
      </c>
      <c r="AO63" s="23">
        <v>120045</v>
      </c>
      <c r="AP63" s="23">
        <f t="shared" si="130"/>
        <v>1938</v>
      </c>
      <c r="AQ63" s="30">
        <v>1</v>
      </c>
      <c r="AR63" s="23">
        <v>4726</v>
      </c>
      <c r="AS63" s="23">
        <v>10090</v>
      </c>
      <c r="AT63" s="24">
        <v>56.4</v>
      </c>
      <c r="AU63" s="23">
        <v>137609</v>
      </c>
      <c r="AV63" s="23">
        <v>138090</v>
      </c>
      <c r="AW63" s="30">
        <v>137883</v>
      </c>
      <c r="AX63" s="30">
        <v>137880</v>
      </c>
      <c r="AY63" s="30">
        <v>137880</v>
      </c>
      <c r="AZ63" s="23">
        <f t="shared" si="119"/>
        <v>271</v>
      </c>
      <c r="BA63" s="30">
        <v>1</v>
      </c>
      <c r="BB63" s="23">
        <v>4669</v>
      </c>
      <c r="BC63" s="23">
        <v>10692</v>
      </c>
      <c r="BD63" s="24">
        <v>56.5</v>
      </c>
      <c r="BE63" s="23">
        <v>127477</v>
      </c>
      <c r="BF63" s="23">
        <v>135156</v>
      </c>
      <c r="BG63" s="30">
        <v>129209</v>
      </c>
      <c r="BH63" s="30">
        <v>127854</v>
      </c>
      <c r="BI63" s="30">
        <v>127854</v>
      </c>
      <c r="BJ63" s="23">
        <f t="shared" si="120"/>
        <v>377</v>
      </c>
      <c r="BK63" s="30">
        <v>8</v>
      </c>
      <c r="BL63" s="23">
        <v>4874</v>
      </c>
      <c r="BM63" s="23">
        <v>10454</v>
      </c>
    </row>
    <row r="64" spans="1:65">
      <c r="A64" s="23">
        <f t="shared" si="113"/>
        <v>2</v>
      </c>
      <c r="B64" s="36">
        <v>57</v>
      </c>
      <c r="C64" s="63">
        <f t="shared" si="121"/>
        <v>139490.79999999999</v>
      </c>
      <c r="D64" s="63">
        <f t="shared" si="122"/>
        <v>143245.20000000001</v>
      </c>
      <c r="E64" s="63">
        <f t="shared" si="123"/>
        <v>140710.39999999999</v>
      </c>
      <c r="F64" s="63">
        <f t="shared" si="124"/>
        <v>139842.20000000001</v>
      </c>
      <c r="G64" s="63">
        <f t="shared" si="125"/>
        <v>139511</v>
      </c>
      <c r="H64" s="37">
        <f t="shared" si="126"/>
        <v>20.200000000011642</v>
      </c>
      <c r="I64" s="63">
        <f t="shared" si="127"/>
        <v>3.6</v>
      </c>
      <c r="J64" s="63">
        <f t="shared" si="128"/>
        <v>4510.2</v>
      </c>
      <c r="K64" s="63">
        <f t="shared" si="129"/>
        <v>9461</v>
      </c>
      <c r="L64" s="38">
        <f t="shared" si="114"/>
        <v>2.6915036690591952E-2</v>
      </c>
      <c r="M64" s="38">
        <f t="shared" si="114"/>
        <v>8.7432289441311244E-3</v>
      </c>
      <c r="N64" s="38">
        <f t="shared" si="115"/>
        <v>2.519162554089756E-3</v>
      </c>
      <c r="O64" s="38">
        <f t="shared" si="116"/>
        <v>1.4481241773659368E-4</v>
      </c>
      <c r="P64" s="24">
        <v>57.1</v>
      </c>
      <c r="Q64" s="23">
        <v>140484</v>
      </c>
      <c r="R64" s="23">
        <v>145023</v>
      </c>
      <c r="S64" s="30">
        <v>144327</v>
      </c>
      <c r="T64" s="30">
        <v>144207</v>
      </c>
      <c r="U64" s="30">
        <v>142551</v>
      </c>
      <c r="V64" s="23">
        <f t="shared" si="117"/>
        <v>2067</v>
      </c>
      <c r="W64" s="30">
        <v>8</v>
      </c>
      <c r="X64" s="23">
        <v>4555</v>
      </c>
      <c r="Y64" s="23">
        <v>8720</v>
      </c>
      <c r="Z64" s="24">
        <v>57.2</v>
      </c>
      <c r="AA64" s="23">
        <v>129281</v>
      </c>
      <c r="AB64" s="23">
        <v>136037</v>
      </c>
      <c r="AC64" s="23">
        <v>133418</v>
      </c>
      <c r="AD64" s="23">
        <v>132896</v>
      </c>
      <c r="AE64" s="23">
        <v>132896</v>
      </c>
      <c r="AF64" s="23">
        <f t="shared" si="118"/>
        <v>3615</v>
      </c>
      <c r="AG64" s="30">
        <v>7</v>
      </c>
      <c r="AH64" s="23">
        <v>4355</v>
      </c>
      <c r="AI64" s="23">
        <v>8700</v>
      </c>
      <c r="AJ64" s="24">
        <v>57.3</v>
      </c>
      <c r="AK64" s="23">
        <v>130420</v>
      </c>
      <c r="AL64" s="23">
        <v>131112</v>
      </c>
      <c r="AM64" s="23">
        <v>127188</v>
      </c>
      <c r="AN64" s="23">
        <v>125467</v>
      </c>
      <c r="AO64" s="23">
        <v>125467</v>
      </c>
      <c r="AP64" s="23">
        <f t="shared" si="130"/>
        <v>-4953</v>
      </c>
      <c r="AQ64" s="30">
        <v>1</v>
      </c>
      <c r="AR64" s="23">
        <v>4514</v>
      </c>
      <c r="AS64" s="23">
        <v>10932</v>
      </c>
      <c r="AT64" s="24">
        <v>57.4</v>
      </c>
      <c r="AU64" s="23">
        <v>153445</v>
      </c>
      <c r="AV64" s="23">
        <v>154747</v>
      </c>
      <c r="AW64" s="30">
        <v>153780</v>
      </c>
      <c r="AX64" s="30">
        <v>151802</v>
      </c>
      <c r="AY64" s="30">
        <v>151802</v>
      </c>
      <c r="AZ64" s="23">
        <f t="shared" si="119"/>
        <v>-1643</v>
      </c>
      <c r="BA64" s="30">
        <v>1</v>
      </c>
      <c r="BB64" s="23">
        <v>4633</v>
      </c>
      <c r="BC64" s="23">
        <v>9466</v>
      </c>
      <c r="BD64" s="24">
        <v>57.5</v>
      </c>
      <c r="BE64" s="23">
        <v>143824</v>
      </c>
      <c r="BF64" s="23">
        <v>149307</v>
      </c>
      <c r="BG64" s="30">
        <v>144839</v>
      </c>
      <c r="BH64" s="30">
        <v>144839</v>
      </c>
      <c r="BI64" s="30">
        <v>144839</v>
      </c>
      <c r="BJ64" s="23">
        <f t="shared" si="120"/>
        <v>1015</v>
      </c>
      <c r="BK64" s="30">
        <v>1</v>
      </c>
      <c r="BL64" s="23">
        <v>4494</v>
      </c>
      <c r="BM64" s="23">
        <v>9487</v>
      </c>
    </row>
    <row r="65" spans="1:65">
      <c r="A65" s="23">
        <f t="shared" si="113"/>
        <v>5</v>
      </c>
      <c r="B65" s="36">
        <v>58</v>
      </c>
      <c r="C65" s="63">
        <f t="shared" si="121"/>
        <v>240508</v>
      </c>
      <c r="D65" s="63">
        <f t="shared" si="122"/>
        <v>236240.2</v>
      </c>
      <c r="E65" s="63">
        <f t="shared" si="123"/>
        <v>235442.8</v>
      </c>
      <c r="F65" s="63">
        <f t="shared" si="124"/>
        <v>234692.4</v>
      </c>
      <c r="G65" s="63">
        <f t="shared" si="125"/>
        <v>234692.4</v>
      </c>
      <c r="H65" s="37">
        <f t="shared" si="126"/>
        <v>-5815.6000000000058</v>
      </c>
      <c r="I65" s="63">
        <f t="shared" si="127"/>
        <v>1.4</v>
      </c>
      <c r="J65" s="63">
        <f t="shared" si="128"/>
        <v>5666.8</v>
      </c>
      <c r="K65" s="63">
        <f t="shared" si="129"/>
        <v>11800.8</v>
      </c>
      <c r="L65" s="38">
        <f t="shared" si="114"/>
        <v>-1.7744939877259752E-2</v>
      </c>
      <c r="M65" s="38">
        <f t="shared" si="114"/>
        <v>-2.1060422106541202E-2</v>
      </c>
      <c r="N65" s="38">
        <f t="shared" si="115"/>
        <v>-2.4180484640843571E-2</v>
      </c>
      <c r="O65" s="38">
        <f t="shared" si="116"/>
        <v>-2.4180484640843571E-2</v>
      </c>
      <c r="P65" s="24">
        <v>58.1</v>
      </c>
      <c r="Q65" s="23">
        <v>244043</v>
      </c>
      <c r="R65" s="23">
        <v>240136</v>
      </c>
      <c r="S65" s="30">
        <v>239405</v>
      </c>
      <c r="T65" s="30">
        <v>237437</v>
      </c>
      <c r="U65" s="30">
        <v>237437</v>
      </c>
      <c r="V65" s="23">
        <f t="shared" si="117"/>
        <v>-6606</v>
      </c>
      <c r="W65" s="30">
        <v>1</v>
      </c>
      <c r="X65" s="23">
        <v>5507</v>
      </c>
      <c r="Y65" s="23">
        <v>12099</v>
      </c>
      <c r="Z65" s="24">
        <v>58.2</v>
      </c>
      <c r="AA65" s="23">
        <v>229845</v>
      </c>
      <c r="AB65" s="23">
        <v>227755</v>
      </c>
      <c r="AC65" s="23">
        <v>227395</v>
      </c>
      <c r="AD65" s="23">
        <v>227216</v>
      </c>
      <c r="AE65" s="23">
        <v>227216</v>
      </c>
      <c r="AF65" s="23">
        <f t="shared" si="118"/>
        <v>-2629</v>
      </c>
      <c r="AG65" s="30">
        <v>2</v>
      </c>
      <c r="AH65" s="23">
        <v>5498</v>
      </c>
      <c r="AI65" s="23">
        <v>11187</v>
      </c>
      <c r="AJ65" s="24">
        <v>58.3</v>
      </c>
      <c r="AK65" s="23">
        <v>234344</v>
      </c>
      <c r="AL65" s="23">
        <v>225823</v>
      </c>
      <c r="AM65" s="23">
        <v>225323</v>
      </c>
      <c r="AN65" s="23">
        <v>225323</v>
      </c>
      <c r="AO65" s="23">
        <v>225323</v>
      </c>
      <c r="AP65" s="23">
        <f t="shared" si="130"/>
        <v>-9021</v>
      </c>
      <c r="AQ65" s="30">
        <v>1</v>
      </c>
      <c r="AR65" s="23">
        <v>5563</v>
      </c>
      <c r="AS65" s="23">
        <v>11575</v>
      </c>
      <c r="AT65" s="24">
        <v>58.4</v>
      </c>
      <c r="AU65" s="23">
        <v>263078</v>
      </c>
      <c r="AV65" s="23">
        <v>259863</v>
      </c>
      <c r="AW65" s="30">
        <v>258195</v>
      </c>
      <c r="AX65" s="30">
        <v>258189</v>
      </c>
      <c r="AY65" s="30">
        <v>258189</v>
      </c>
      <c r="AZ65" s="23">
        <f t="shared" si="119"/>
        <v>-4889</v>
      </c>
      <c r="BA65" s="30">
        <v>2</v>
      </c>
      <c r="BB65" s="23">
        <v>5932</v>
      </c>
      <c r="BC65" s="23">
        <v>11904</v>
      </c>
      <c r="BD65" s="24">
        <v>58.5</v>
      </c>
      <c r="BE65" s="23">
        <v>231230</v>
      </c>
      <c r="BF65" s="23">
        <v>227624</v>
      </c>
      <c r="BG65" s="30">
        <v>226896</v>
      </c>
      <c r="BH65" s="30">
        <v>225297</v>
      </c>
      <c r="BI65" s="30">
        <v>225297</v>
      </c>
      <c r="BJ65" s="23">
        <f t="shared" si="120"/>
        <v>-5933</v>
      </c>
      <c r="BK65" s="30">
        <v>1</v>
      </c>
      <c r="BL65" s="23">
        <v>5834</v>
      </c>
      <c r="BM65" s="23">
        <v>12239</v>
      </c>
    </row>
    <row r="66" spans="1:65">
      <c r="A66" s="23">
        <f t="shared" si="113"/>
        <v>5</v>
      </c>
      <c r="B66" s="36">
        <v>59</v>
      </c>
      <c r="C66" s="63">
        <f t="shared" si="121"/>
        <v>247618.2</v>
      </c>
      <c r="D66" s="63">
        <f t="shared" si="122"/>
        <v>241597.4</v>
      </c>
      <c r="E66" s="63">
        <f t="shared" si="123"/>
        <v>240876.79999999999</v>
      </c>
      <c r="F66" s="63">
        <f t="shared" si="124"/>
        <v>240713.60000000001</v>
      </c>
      <c r="G66" s="63">
        <f t="shared" si="125"/>
        <v>240713.60000000001</v>
      </c>
      <c r="H66" s="37">
        <f t="shared" si="126"/>
        <v>-6904.6000000000058</v>
      </c>
      <c r="I66" s="63">
        <f t="shared" si="127"/>
        <v>1.2</v>
      </c>
      <c r="J66" s="63">
        <f t="shared" si="128"/>
        <v>5079.2</v>
      </c>
      <c r="K66" s="63">
        <f t="shared" si="129"/>
        <v>10238</v>
      </c>
      <c r="L66" s="38">
        <f t="shared" si="114"/>
        <v>-2.4314852462379653E-2</v>
      </c>
      <c r="M66" s="38">
        <f t="shared" si="114"/>
        <v>-2.7224977808577976E-2</v>
      </c>
      <c r="N66" s="38">
        <f t="shared" si="115"/>
        <v>-2.7884056987733555E-2</v>
      </c>
      <c r="O66" s="38">
        <f t="shared" si="116"/>
        <v>-2.7884056987733555E-2</v>
      </c>
      <c r="P66" s="24">
        <v>59.1</v>
      </c>
      <c r="Q66" s="23">
        <v>251344</v>
      </c>
      <c r="R66" s="23">
        <v>244677</v>
      </c>
      <c r="S66" s="30">
        <v>244477</v>
      </c>
      <c r="T66" s="30">
        <v>243904</v>
      </c>
      <c r="U66" s="30">
        <v>243904</v>
      </c>
      <c r="V66" s="23">
        <f t="shared" si="117"/>
        <v>-7440</v>
      </c>
      <c r="W66" s="30">
        <v>1</v>
      </c>
      <c r="X66" s="23">
        <v>5079</v>
      </c>
      <c r="Y66" s="23">
        <v>9788</v>
      </c>
      <c r="Z66" s="24">
        <v>59.2</v>
      </c>
      <c r="AA66" s="23">
        <v>243568</v>
      </c>
      <c r="AB66" s="23">
        <v>232954</v>
      </c>
      <c r="AC66" s="23">
        <v>232868</v>
      </c>
      <c r="AD66" s="23">
        <v>232868</v>
      </c>
      <c r="AE66" s="23">
        <v>232868</v>
      </c>
      <c r="AF66" s="23">
        <f t="shared" si="118"/>
        <v>-10700</v>
      </c>
      <c r="AG66" s="30">
        <v>1</v>
      </c>
      <c r="AH66" s="23">
        <v>4859</v>
      </c>
      <c r="AI66" s="23">
        <v>9703</v>
      </c>
      <c r="AJ66" s="24">
        <v>59.3</v>
      </c>
      <c r="AK66" s="23">
        <v>234802</v>
      </c>
      <c r="AL66" s="23">
        <v>229911</v>
      </c>
      <c r="AM66" s="23">
        <v>229388</v>
      </c>
      <c r="AN66" s="23">
        <v>229388</v>
      </c>
      <c r="AO66" s="23">
        <v>229388</v>
      </c>
      <c r="AP66" s="23">
        <f t="shared" si="130"/>
        <v>-5414</v>
      </c>
      <c r="AQ66" s="30">
        <v>1</v>
      </c>
      <c r="AR66" s="23">
        <v>5106</v>
      </c>
      <c r="AS66" s="23">
        <v>10970</v>
      </c>
      <c r="AT66" s="24">
        <v>59.4</v>
      </c>
      <c r="AU66" s="23">
        <v>269506</v>
      </c>
      <c r="AV66" s="23">
        <v>266468</v>
      </c>
      <c r="AW66" s="30">
        <v>265302</v>
      </c>
      <c r="AX66" s="30">
        <v>265066</v>
      </c>
      <c r="AY66" s="30">
        <v>265066</v>
      </c>
      <c r="AZ66" s="23">
        <f t="shared" si="119"/>
        <v>-4440</v>
      </c>
      <c r="BA66" s="30">
        <v>2</v>
      </c>
      <c r="BB66" s="23">
        <v>5125</v>
      </c>
      <c r="BC66" s="23">
        <v>10602</v>
      </c>
      <c r="BD66" s="24">
        <v>59.5</v>
      </c>
      <c r="BE66" s="23">
        <v>238871</v>
      </c>
      <c r="BF66" s="23">
        <v>233977</v>
      </c>
      <c r="BG66" s="30">
        <v>232349</v>
      </c>
      <c r="BH66" s="30">
        <v>232342</v>
      </c>
      <c r="BI66" s="30">
        <v>232342</v>
      </c>
      <c r="BJ66" s="23">
        <f t="shared" si="120"/>
        <v>-6529</v>
      </c>
      <c r="BK66" s="30">
        <v>1</v>
      </c>
      <c r="BL66" s="23">
        <v>5227</v>
      </c>
      <c r="BM66" s="23">
        <v>10127</v>
      </c>
    </row>
    <row r="67" spans="1:65">
      <c r="A67" s="23">
        <f t="shared" si="113"/>
        <v>5</v>
      </c>
      <c r="B67" s="36">
        <v>60</v>
      </c>
      <c r="C67" s="63">
        <f t="shared" si="121"/>
        <v>259026</v>
      </c>
      <c r="D67" s="63">
        <f t="shared" si="122"/>
        <v>253656.4</v>
      </c>
      <c r="E67" s="63">
        <f t="shared" si="123"/>
        <v>253128.6</v>
      </c>
      <c r="F67" s="63">
        <f t="shared" si="124"/>
        <v>252871.2</v>
      </c>
      <c r="G67" s="63">
        <f t="shared" si="125"/>
        <v>252871.2</v>
      </c>
      <c r="H67" s="37">
        <f t="shared" si="126"/>
        <v>-6154.7999999999884</v>
      </c>
      <c r="I67" s="63">
        <f t="shared" si="127"/>
        <v>1.2</v>
      </c>
      <c r="J67" s="63">
        <f t="shared" si="128"/>
        <v>4660.3999999999996</v>
      </c>
      <c r="K67" s="63">
        <f t="shared" si="129"/>
        <v>9526.6</v>
      </c>
      <c r="L67" s="38">
        <f t="shared" si="114"/>
        <v>-2.072996533166557E-2</v>
      </c>
      <c r="M67" s="38">
        <f t="shared" si="114"/>
        <v>-2.2767598619443587E-2</v>
      </c>
      <c r="N67" s="38">
        <f t="shared" si="115"/>
        <v>-2.3761321257325475E-2</v>
      </c>
      <c r="O67" s="38">
        <f t="shared" si="116"/>
        <v>-2.3761321257325475E-2</v>
      </c>
      <c r="P67" s="24">
        <v>60.1</v>
      </c>
      <c r="Q67" s="23">
        <v>258581</v>
      </c>
      <c r="R67" s="23">
        <v>255744</v>
      </c>
      <c r="S67" s="30">
        <v>254603</v>
      </c>
      <c r="T67" s="30">
        <v>254399</v>
      </c>
      <c r="U67" s="30">
        <v>254399</v>
      </c>
      <c r="V67" s="23">
        <f t="shared" si="117"/>
        <v>-4182</v>
      </c>
      <c r="W67" s="30">
        <v>1</v>
      </c>
      <c r="X67" s="23">
        <v>4745</v>
      </c>
      <c r="Y67" s="23">
        <v>9658</v>
      </c>
      <c r="Z67" s="24">
        <v>60.2</v>
      </c>
      <c r="AA67" s="23">
        <v>246042</v>
      </c>
      <c r="AB67" s="23">
        <v>243482</v>
      </c>
      <c r="AC67" s="23">
        <v>243269</v>
      </c>
      <c r="AD67" s="23">
        <v>243269</v>
      </c>
      <c r="AE67" s="23">
        <v>243269</v>
      </c>
      <c r="AF67" s="23">
        <f t="shared" si="118"/>
        <v>-2773</v>
      </c>
      <c r="AG67" s="30">
        <v>2</v>
      </c>
      <c r="AH67" s="23">
        <v>4431</v>
      </c>
      <c r="AI67" s="23">
        <v>8988</v>
      </c>
      <c r="AJ67" s="24">
        <v>60.3</v>
      </c>
      <c r="AK67" s="23">
        <v>248470</v>
      </c>
      <c r="AL67" s="23">
        <v>239731</v>
      </c>
      <c r="AM67" s="23">
        <v>239062</v>
      </c>
      <c r="AN67" s="23">
        <v>238885</v>
      </c>
      <c r="AO67" s="23">
        <v>238885</v>
      </c>
      <c r="AP67" s="23">
        <f t="shared" si="130"/>
        <v>-9585</v>
      </c>
      <c r="AQ67" s="30">
        <v>1</v>
      </c>
      <c r="AR67" s="23">
        <v>4561</v>
      </c>
      <c r="AS67" s="23">
        <v>9510</v>
      </c>
      <c r="AT67" s="24">
        <v>60.4</v>
      </c>
      <c r="AU67" s="23">
        <v>286724</v>
      </c>
      <c r="AV67" s="23">
        <v>280071</v>
      </c>
      <c r="AW67" s="30">
        <v>279734</v>
      </c>
      <c r="AX67" s="30">
        <v>278828</v>
      </c>
      <c r="AY67" s="30">
        <v>278828</v>
      </c>
      <c r="AZ67" s="23">
        <f t="shared" si="119"/>
        <v>-7896</v>
      </c>
      <c r="BA67" s="30">
        <v>1</v>
      </c>
      <c r="BB67" s="23">
        <v>4709</v>
      </c>
      <c r="BC67" s="23">
        <v>10258</v>
      </c>
      <c r="BD67" s="24">
        <v>60.5</v>
      </c>
      <c r="BE67" s="23">
        <v>255313</v>
      </c>
      <c r="BF67" s="23">
        <v>249254</v>
      </c>
      <c r="BG67" s="30">
        <v>248975</v>
      </c>
      <c r="BH67" s="30">
        <v>248975</v>
      </c>
      <c r="BI67" s="30">
        <v>248975</v>
      </c>
      <c r="BJ67" s="23">
        <f t="shared" si="120"/>
        <v>-6338</v>
      </c>
      <c r="BK67" s="30">
        <v>1</v>
      </c>
      <c r="BL67" s="23">
        <v>4856</v>
      </c>
      <c r="BM67" s="23">
        <v>9219</v>
      </c>
    </row>
    <row r="68" spans="1:65">
      <c r="A68" s="23">
        <f t="shared" si="113"/>
        <v>0</v>
      </c>
      <c r="B68" s="36">
        <v>61</v>
      </c>
      <c r="C68" s="63">
        <f t="shared" si="121"/>
        <v>184493.8</v>
      </c>
      <c r="D68" s="63">
        <f t="shared" si="122"/>
        <v>196693.6</v>
      </c>
      <c r="E68" s="63">
        <f t="shared" si="123"/>
        <v>194400</v>
      </c>
      <c r="F68" s="63">
        <f t="shared" si="124"/>
        <v>192074.6</v>
      </c>
      <c r="G68" s="63">
        <f t="shared" si="125"/>
        <v>192016.8</v>
      </c>
      <c r="H68" s="37">
        <f t="shared" si="126"/>
        <v>7523</v>
      </c>
      <c r="I68" s="63">
        <f t="shared" si="127"/>
        <v>2.6</v>
      </c>
      <c r="J68" s="63">
        <f t="shared" si="128"/>
        <v>5032.6000000000004</v>
      </c>
      <c r="K68" s="63">
        <f t="shared" si="129"/>
        <v>10772.2</v>
      </c>
      <c r="L68" s="38">
        <f t="shared" si="114"/>
        <v>6.6125799349354933E-2</v>
      </c>
      <c r="M68" s="38">
        <f t="shared" si="114"/>
        <v>5.3693945270789654E-2</v>
      </c>
      <c r="N68" s="38">
        <f t="shared" si="115"/>
        <v>4.10897276764857E-2</v>
      </c>
      <c r="O68" s="38">
        <f t="shared" si="116"/>
        <v>4.0776438015803246E-2</v>
      </c>
      <c r="P68" s="24">
        <v>61.1</v>
      </c>
      <c r="Q68" s="23">
        <v>190646</v>
      </c>
      <c r="R68" s="23">
        <v>199678</v>
      </c>
      <c r="S68" s="30">
        <v>196819</v>
      </c>
      <c r="T68" s="30">
        <v>195590</v>
      </c>
      <c r="U68" s="30">
        <v>195460</v>
      </c>
      <c r="V68" s="23">
        <f t="shared" si="117"/>
        <v>4814</v>
      </c>
      <c r="W68" s="30">
        <v>3</v>
      </c>
      <c r="X68" s="23">
        <v>4784</v>
      </c>
      <c r="Y68" s="23">
        <v>9360</v>
      </c>
      <c r="Z68" s="24">
        <v>61.2</v>
      </c>
      <c r="AA68" s="23">
        <v>175458</v>
      </c>
      <c r="AB68" s="23">
        <v>186483</v>
      </c>
      <c r="AC68" s="23">
        <v>185676</v>
      </c>
      <c r="AD68" s="23">
        <v>183625</v>
      </c>
      <c r="AE68" s="23">
        <v>183466</v>
      </c>
      <c r="AF68" s="23">
        <f t="shared" si="118"/>
        <v>8008</v>
      </c>
      <c r="AG68" s="30">
        <v>2</v>
      </c>
      <c r="AH68" s="23">
        <v>5325</v>
      </c>
      <c r="AI68" s="23">
        <v>10456</v>
      </c>
      <c r="AJ68" s="24">
        <v>61.3</v>
      </c>
      <c r="AK68" s="23">
        <v>175617</v>
      </c>
      <c r="AL68" s="23">
        <v>183481</v>
      </c>
      <c r="AM68" s="23">
        <v>183116</v>
      </c>
      <c r="AN68" s="23">
        <v>178457</v>
      </c>
      <c r="AO68" s="23">
        <v>178457</v>
      </c>
      <c r="AP68" s="23">
        <f t="shared" si="130"/>
        <v>2840</v>
      </c>
      <c r="AQ68" s="30">
        <v>1</v>
      </c>
      <c r="AR68" s="23">
        <v>5165</v>
      </c>
      <c r="AS68" s="23">
        <v>11813</v>
      </c>
      <c r="AT68" s="24">
        <v>61.4</v>
      </c>
      <c r="AU68" s="23">
        <v>196930</v>
      </c>
      <c r="AV68" s="23">
        <v>212924</v>
      </c>
      <c r="AW68" s="30">
        <v>209579</v>
      </c>
      <c r="AX68" s="30">
        <v>208245</v>
      </c>
      <c r="AY68" s="30">
        <v>208245</v>
      </c>
      <c r="AZ68" s="23">
        <f t="shared" si="119"/>
        <v>11315</v>
      </c>
      <c r="BA68" s="30">
        <v>2</v>
      </c>
      <c r="BB68" s="23">
        <v>4981</v>
      </c>
      <c r="BC68" s="23">
        <v>11663</v>
      </c>
      <c r="BD68" s="24">
        <v>61.5</v>
      </c>
      <c r="BE68" s="23">
        <v>183818</v>
      </c>
      <c r="BF68" s="23">
        <v>200902</v>
      </c>
      <c r="BG68" s="30">
        <v>196810</v>
      </c>
      <c r="BH68" s="30">
        <v>194456</v>
      </c>
      <c r="BI68" s="30">
        <v>194456</v>
      </c>
      <c r="BJ68" s="23">
        <f t="shared" si="120"/>
        <v>10638</v>
      </c>
      <c r="BK68" s="30">
        <v>5</v>
      </c>
      <c r="BL68" s="23">
        <v>4908</v>
      </c>
      <c r="BM68" s="23">
        <v>10569</v>
      </c>
    </row>
    <row r="69" spans="1:65">
      <c r="A69" s="23">
        <f t="shared" si="113"/>
        <v>1</v>
      </c>
      <c r="B69" s="36">
        <v>62</v>
      </c>
      <c r="C69" s="63">
        <f t="shared" si="121"/>
        <v>197563.2</v>
      </c>
      <c r="D69" s="63">
        <f t="shared" si="122"/>
        <v>205861.2</v>
      </c>
      <c r="E69" s="63">
        <f t="shared" si="123"/>
        <v>203691.8</v>
      </c>
      <c r="F69" s="63">
        <f t="shared" si="124"/>
        <v>201915.8</v>
      </c>
      <c r="G69" s="63">
        <f t="shared" si="125"/>
        <v>201461.6</v>
      </c>
      <c r="H69" s="37">
        <f t="shared" si="126"/>
        <v>3898.3999999999942</v>
      </c>
      <c r="I69" s="63">
        <f t="shared" si="127"/>
        <v>5.4</v>
      </c>
      <c r="J69" s="63">
        <f t="shared" si="128"/>
        <v>4761</v>
      </c>
      <c r="K69" s="63">
        <f t="shared" si="129"/>
        <v>10107.799999999999</v>
      </c>
      <c r="L69" s="38">
        <f t="shared" si="114"/>
        <v>4.2001749313637357E-2</v>
      </c>
      <c r="M69" s="38">
        <f t="shared" si="114"/>
        <v>3.1020959368951183E-2</v>
      </c>
      <c r="N69" s="38">
        <f t="shared" si="115"/>
        <v>2.2031430954752587E-2</v>
      </c>
      <c r="O69" s="38">
        <f t="shared" si="116"/>
        <v>1.9732419802878237E-2</v>
      </c>
      <c r="P69" s="24">
        <v>62.1</v>
      </c>
      <c r="Q69" s="23">
        <v>202508</v>
      </c>
      <c r="R69" s="23">
        <v>208297</v>
      </c>
      <c r="S69" s="30">
        <v>207414</v>
      </c>
      <c r="T69" s="30">
        <v>204927</v>
      </c>
      <c r="U69" s="30">
        <v>204152</v>
      </c>
      <c r="V69" s="23">
        <f t="shared" si="117"/>
        <v>1644</v>
      </c>
      <c r="W69" s="30">
        <v>4</v>
      </c>
      <c r="X69" s="23">
        <v>5086</v>
      </c>
      <c r="Y69" s="23">
        <v>10911</v>
      </c>
      <c r="Z69" s="24">
        <v>62.2</v>
      </c>
      <c r="AA69" s="23">
        <v>192219</v>
      </c>
      <c r="AB69" s="23">
        <v>195110</v>
      </c>
      <c r="AC69" s="23">
        <v>187691</v>
      </c>
      <c r="AD69" s="23">
        <v>187103</v>
      </c>
      <c r="AE69" s="23">
        <v>187103</v>
      </c>
      <c r="AF69" s="23">
        <f t="shared" si="118"/>
        <v>-5116</v>
      </c>
      <c r="AG69" s="30">
        <v>1</v>
      </c>
      <c r="AH69" s="23">
        <v>4437</v>
      </c>
      <c r="AI69" s="23">
        <v>9305</v>
      </c>
      <c r="AJ69" s="24">
        <v>62.3</v>
      </c>
      <c r="AK69" s="23">
        <v>179042</v>
      </c>
      <c r="AL69" s="23">
        <v>193123</v>
      </c>
      <c r="AM69" s="23">
        <v>191933</v>
      </c>
      <c r="AN69" s="23">
        <v>189694</v>
      </c>
      <c r="AO69" s="23">
        <v>188402</v>
      </c>
      <c r="AP69" s="23">
        <f t="shared" si="130"/>
        <v>9360</v>
      </c>
      <c r="AQ69" s="30">
        <v>8</v>
      </c>
      <c r="AR69" s="23">
        <v>4960</v>
      </c>
      <c r="AS69" s="23">
        <v>10943</v>
      </c>
      <c r="AT69" s="24">
        <v>62.4</v>
      </c>
      <c r="AU69" s="23">
        <v>213382</v>
      </c>
      <c r="AV69" s="23">
        <v>222529</v>
      </c>
      <c r="AW69" s="30">
        <v>221683</v>
      </c>
      <c r="AX69" s="30">
        <v>219802</v>
      </c>
      <c r="AY69" s="30">
        <v>219802</v>
      </c>
      <c r="AZ69" s="23">
        <f t="shared" si="119"/>
        <v>6420</v>
      </c>
      <c r="BA69" s="30">
        <v>4</v>
      </c>
      <c r="BB69" s="23">
        <v>4609</v>
      </c>
      <c r="BC69" s="23">
        <v>9799</v>
      </c>
      <c r="BD69" s="24">
        <v>62.5</v>
      </c>
      <c r="BE69" s="23">
        <v>200665</v>
      </c>
      <c r="BF69" s="23">
        <v>210247</v>
      </c>
      <c r="BG69" s="30">
        <v>209738</v>
      </c>
      <c r="BH69" s="30">
        <v>208053</v>
      </c>
      <c r="BI69" s="30">
        <v>207849</v>
      </c>
      <c r="BJ69" s="23">
        <f t="shared" si="120"/>
        <v>7184</v>
      </c>
      <c r="BK69" s="30">
        <v>10</v>
      </c>
      <c r="BL69" s="23">
        <v>4713</v>
      </c>
      <c r="BM69" s="23">
        <v>9581</v>
      </c>
    </row>
    <row r="70" spans="1:65">
      <c r="A70" s="23">
        <f t="shared" si="113"/>
        <v>0</v>
      </c>
      <c r="B70" s="36">
        <v>63</v>
      </c>
      <c r="C70" s="63">
        <f t="shared" si="121"/>
        <v>220629</v>
      </c>
      <c r="D70" s="63">
        <f t="shared" si="122"/>
        <v>231307</v>
      </c>
      <c r="E70" s="63">
        <f t="shared" si="123"/>
        <v>226363.6</v>
      </c>
      <c r="F70" s="63">
        <f t="shared" si="124"/>
        <v>224271.8</v>
      </c>
      <c r="G70" s="63">
        <f t="shared" si="125"/>
        <v>224261.2</v>
      </c>
      <c r="H70" s="37">
        <f t="shared" si="126"/>
        <v>3632.2000000000116</v>
      </c>
      <c r="I70" s="63">
        <f t="shared" si="127"/>
        <v>2</v>
      </c>
      <c r="J70" s="63">
        <f t="shared" si="128"/>
        <v>4415</v>
      </c>
      <c r="K70" s="63">
        <f t="shared" si="129"/>
        <v>8924.6</v>
      </c>
      <c r="L70" s="38">
        <f t="shared" si="114"/>
        <v>4.8397989384895007E-2</v>
      </c>
      <c r="M70" s="38">
        <f t="shared" si="114"/>
        <v>2.5992050002492897E-2</v>
      </c>
      <c r="N70" s="38">
        <f t="shared" si="115"/>
        <v>1.6510975438405597E-2</v>
      </c>
      <c r="O70" s="38">
        <f t="shared" si="116"/>
        <v>1.6462930983687601E-2</v>
      </c>
      <c r="P70" s="24">
        <v>63.1</v>
      </c>
      <c r="Q70" s="23">
        <v>220851</v>
      </c>
      <c r="R70" s="23">
        <v>232340</v>
      </c>
      <c r="S70" s="30">
        <v>229806</v>
      </c>
      <c r="T70" s="30">
        <v>226038</v>
      </c>
      <c r="U70" s="30">
        <v>226038</v>
      </c>
      <c r="V70" s="23">
        <f t="shared" si="117"/>
        <v>5187</v>
      </c>
      <c r="W70" s="30">
        <v>2</v>
      </c>
      <c r="X70" s="23">
        <v>4594</v>
      </c>
      <c r="Y70" s="23">
        <v>8822</v>
      </c>
      <c r="Z70" s="24">
        <v>63.2</v>
      </c>
      <c r="AA70" s="23">
        <v>205715</v>
      </c>
      <c r="AB70" s="23">
        <v>216488</v>
      </c>
      <c r="AC70" s="23">
        <v>208757</v>
      </c>
      <c r="AD70" s="23">
        <v>205758</v>
      </c>
      <c r="AE70" s="23">
        <v>205758</v>
      </c>
      <c r="AF70" s="23">
        <f t="shared" si="118"/>
        <v>43</v>
      </c>
      <c r="AG70" s="30">
        <v>2</v>
      </c>
      <c r="AH70" s="23">
        <v>4153</v>
      </c>
      <c r="AI70" s="23">
        <v>8622</v>
      </c>
      <c r="AJ70" s="24">
        <v>63.3</v>
      </c>
      <c r="AK70" s="23">
        <v>203759</v>
      </c>
      <c r="AL70" s="23">
        <v>209929</v>
      </c>
      <c r="AM70" s="23">
        <v>205019</v>
      </c>
      <c r="AN70" s="23">
        <v>205019</v>
      </c>
      <c r="AO70" s="23">
        <v>205019</v>
      </c>
      <c r="AP70" s="23">
        <f t="shared" si="130"/>
        <v>1260</v>
      </c>
      <c r="AQ70" s="30">
        <v>1</v>
      </c>
      <c r="AR70" s="23">
        <v>4590</v>
      </c>
      <c r="AS70" s="23">
        <v>9732</v>
      </c>
      <c r="AT70" s="24">
        <v>63.4</v>
      </c>
      <c r="AU70" s="23">
        <v>242926</v>
      </c>
      <c r="AV70" s="23">
        <v>250135</v>
      </c>
      <c r="AW70" s="30">
        <v>248511</v>
      </c>
      <c r="AX70" s="30">
        <v>246164</v>
      </c>
      <c r="AY70" s="30">
        <v>246164</v>
      </c>
      <c r="AZ70" s="23">
        <f t="shared" si="119"/>
        <v>3238</v>
      </c>
      <c r="BA70" s="30">
        <v>2</v>
      </c>
      <c r="BB70" s="23">
        <v>4310</v>
      </c>
      <c r="BC70" s="23">
        <v>8816</v>
      </c>
      <c r="BD70" s="24">
        <v>63.5</v>
      </c>
      <c r="BE70" s="23">
        <v>229894</v>
      </c>
      <c r="BF70" s="23">
        <v>247643</v>
      </c>
      <c r="BG70" s="30">
        <v>239725</v>
      </c>
      <c r="BH70" s="30">
        <v>238380</v>
      </c>
      <c r="BI70" s="30">
        <v>238327</v>
      </c>
      <c r="BJ70" s="23">
        <f t="shared" si="120"/>
        <v>8433</v>
      </c>
      <c r="BK70" s="30">
        <v>3</v>
      </c>
      <c r="BL70" s="23">
        <v>4428</v>
      </c>
      <c r="BM70" s="23">
        <v>8631</v>
      </c>
    </row>
    <row r="71" spans="1:65">
      <c r="A71" s="23">
        <f t="shared" si="113"/>
        <v>2</v>
      </c>
      <c r="B71" s="36">
        <v>64</v>
      </c>
      <c r="C71" s="63">
        <f t="shared" si="121"/>
        <v>305025.8</v>
      </c>
      <c r="D71" s="63">
        <f t="shared" si="122"/>
        <v>312300</v>
      </c>
      <c r="E71" s="63">
        <f t="shared" si="123"/>
        <v>310802.40000000002</v>
      </c>
      <c r="F71" s="63">
        <f t="shared" si="124"/>
        <v>307379.40000000002</v>
      </c>
      <c r="G71" s="63">
        <f t="shared" si="125"/>
        <v>306755.8</v>
      </c>
      <c r="H71" s="37">
        <f t="shared" si="126"/>
        <v>1730</v>
      </c>
      <c r="I71" s="63">
        <f t="shared" si="127"/>
        <v>3.2</v>
      </c>
      <c r="J71" s="63">
        <f t="shared" si="128"/>
        <v>5119.3999999999996</v>
      </c>
      <c r="K71" s="63">
        <f t="shared" si="129"/>
        <v>11230.4</v>
      </c>
      <c r="L71" s="38">
        <f t="shared" si="114"/>
        <v>2.3847818774674182E-2</v>
      </c>
      <c r="M71" s="38">
        <f t="shared" si="114"/>
        <v>1.89380701566885E-2</v>
      </c>
      <c r="N71" s="38">
        <f t="shared" si="115"/>
        <v>7.7160686079670478E-3</v>
      </c>
      <c r="O71" s="38">
        <f t="shared" si="116"/>
        <v>5.6716513816208337E-3</v>
      </c>
      <c r="P71" s="24">
        <v>64.099999999999994</v>
      </c>
      <c r="Q71" s="23">
        <v>315088</v>
      </c>
      <c r="R71" s="23">
        <v>318328</v>
      </c>
      <c r="S71" s="30">
        <v>316873</v>
      </c>
      <c r="T71" s="30">
        <v>316873</v>
      </c>
      <c r="U71" s="30">
        <v>316873</v>
      </c>
      <c r="V71" s="23">
        <f t="shared" si="117"/>
        <v>1785</v>
      </c>
      <c r="W71" s="30">
        <v>1</v>
      </c>
      <c r="X71" s="23">
        <v>5258</v>
      </c>
      <c r="Y71" s="23">
        <v>11585</v>
      </c>
      <c r="Z71" s="24">
        <v>64.2</v>
      </c>
      <c r="AA71" s="23">
        <v>294182</v>
      </c>
      <c r="AB71" s="23">
        <v>304270</v>
      </c>
      <c r="AC71" s="23">
        <v>303517</v>
      </c>
      <c r="AD71" s="23">
        <v>303351</v>
      </c>
      <c r="AE71" s="23">
        <v>300233</v>
      </c>
      <c r="AF71" s="23">
        <f t="shared" si="118"/>
        <v>6051</v>
      </c>
      <c r="AG71" s="30">
        <v>10</v>
      </c>
      <c r="AH71" s="23">
        <v>5185</v>
      </c>
      <c r="AI71" s="23">
        <v>11618</v>
      </c>
      <c r="AJ71" s="24">
        <v>64.3</v>
      </c>
      <c r="AK71" s="23">
        <v>291571</v>
      </c>
      <c r="AL71" s="23">
        <v>295357</v>
      </c>
      <c r="AM71" s="23">
        <v>295154</v>
      </c>
      <c r="AN71" s="23">
        <v>290013</v>
      </c>
      <c r="AO71" s="23">
        <v>290013</v>
      </c>
      <c r="AP71" s="23">
        <f t="shared" si="130"/>
        <v>-1558</v>
      </c>
      <c r="AQ71" s="30">
        <v>1</v>
      </c>
      <c r="AR71" s="23">
        <v>5272</v>
      </c>
      <c r="AS71" s="23">
        <v>10961</v>
      </c>
      <c r="AT71" s="24">
        <v>64.400000000000006</v>
      </c>
      <c r="AU71" s="23">
        <v>329430</v>
      </c>
      <c r="AV71" s="23">
        <v>337132</v>
      </c>
      <c r="AW71" s="30">
        <v>332729</v>
      </c>
      <c r="AX71" s="30">
        <v>328863</v>
      </c>
      <c r="AY71" s="30">
        <v>328863</v>
      </c>
      <c r="AZ71" s="23">
        <f t="shared" si="119"/>
        <v>-567</v>
      </c>
      <c r="BA71" s="30">
        <v>1</v>
      </c>
      <c r="BB71" s="23">
        <v>5002</v>
      </c>
      <c r="BC71" s="23">
        <v>11185</v>
      </c>
      <c r="BD71" s="24">
        <v>64.5</v>
      </c>
      <c r="BE71" s="23">
        <v>294858</v>
      </c>
      <c r="BF71" s="23">
        <v>306413</v>
      </c>
      <c r="BG71" s="30">
        <v>305739</v>
      </c>
      <c r="BH71" s="30">
        <v>297797</v>
      </c>
      <c r="BI71" s="30">
        <v>297797</v>
      </c>
      <c r="BJ71" s="23">
        <f t="shared" si="120"/>
        <v>2939</v>
      </c>
      <c r="BK71" s="30">
        <v>3</v>
      </c>
      <c r="BL71" s="23">
        <v>4880</v>
      </c>
      <c r="BM71" s="23">
        <v>10803</v>
      </c>
    </row>
    <row r="72" spans="1:65">
      <c r="A72" s="23">
        <f t="shared" si="113"/>
        <v>3</v>
      </c>
      <c r="B72" s="36">
        <v>65</v>
      </c>
      <c r="C72" s="63">
        <f t="shared" ref="C72:C103" si="131">AVERAGE(Q72,AA72,AK72,AU72,BE72)</f>
        <v>319038.2</v>
      </c>
      <c r="D72" s="63">
        <f t="shared" ref="D72:D103" si="132">AVERAGE(R72,AB72,AL72,AV72,BF72)</f>
        <v>322926.59999999998</v>
      </c>
      <c r="E72" s="63">
        <f t="shared" ref="E72:E103" si="133">AVERAGE(S72,AC72,AM72,AW72,BG72)</f>
        <v>321141.2</v>
      </c>
      <c r="F72" s="63">
        <f t="shared" ref="F72:F103" si="134">AVERAGE(T72,AD72,AN72,AX72,BH72)</f>
        <v>319315.20000000001</v>
      </c>
      <c r="G72" s="63">
        <f t="shared" ref="G72:G103" si="135">AVERAGE(U72,AE72,AO72,AY72,BI72)</f>
        <v>318089</v>
      </c>
      <c r="H72" s="37">
        <f t="shared" ref="H72:H103" si="136">G72-C72</f>
        <v>-949.20000000001164</v>
      </c>
      <c r="I72" s="63">
        <f t="shared" ref="I72:I103" si="137">AVERAGE(W72,AG72,AQ72,BA72,BK72)</f>
        <v>1.8</v>
      </c>
      <c r="J72" s="63">
        <f t="shared" ref="J72:J103" si="138">AVERAGE(X72,AH72,AR72,BB72,BL72)</f>
        <v>4782.3999999999996</v>
      </c>
      <c r="K72" s="63">
        <f t="shared" ref="K72:K103" si="139">AVERAGE(Y72,AI72,AS72,BC72,BM72)</f>
        <v>10018.6</v>
      </c>
      <c r="L72" s="38">
        <f t="shared" si="114"/>
        <v>1.2187882203447627E-2</v>
      </c>
      <c r="M72" s="38">
        <f t="shared" si="114"/>
        <v>6.5916871396591381E-3</v>
      </c>
      <c r="N72" s="38">
        <f t="shared" si="115"/>
        <v>8.68234587582302E-4</v>
      </c>
      <c r="O72" s="38">
        <f t="shared" si="116"/>
        <v>-2.9751923123939755E-3</v>
      </c>
      <c r="P72" s="24">
        <v>65.099999999999994</v>
      </c>
      <c r="Q72" s="23">
        <v>327003</v>
      </c>
      <c r="R72" s="23">
        <v>330941</v>
      </c>
      <c r="S72" s="30">
        <v>328423</v>
      </c>
      <c r="T72" s="30">
        <v>325103</v>
      </c>
      <c r="U72" s="30">
        <v>325103</v>
      </c>
      <c r="V72" s="23">
        <f t="shared" si="117"/>
        <v>-1900</v>
      </c>
      <c r="W72" s="30">
        <v>3</v>
      </c>
      <c r="X72" s="23">
        <v>4678</v>
      </c>
      <c r="Y72" s="23">
        <v>9977</v>
      </c>
      <c r="Z72" s="24">
        <v>65.2</v>
      </c>
      <c r="AA72" s="23">
        <v>313859</v>
      </c>
      <c r="AB72" s="23">
        <v>309136</v>
      </c>
      <c r="AC72" s="23">
        <v>308934</v>
      </c>
      <c r="AD72" s="23">
        <v>308934</v>
      </c>
      <c r="AE72" s="23">
        <v>308934</v>
      </c>
      <c r="AF72" s="23">
        <f t="shared" si="118"/>
        <v>-4925</v>
      </c>
      <c r="AG72" s="30">
        <v>1</v>
      </c>
      <c r="AH72" s="23">
        <v>4675</v>
      </c>
      <c r="AI72" s="23">
        <v>9085</v>
      </c>
      <c r="AJ72" s="24">
        <v>65.3</v>
      </c>
      <c r="AK72" s="23">
        <v>295467</v>
      </c>
      <c r="AL72" s="23">
        <v>306312</v>
      </c>
      <c r="AM72" s="23">
        <v>304673</v>
      </c>
      <c r="AN72" s="23">
        <v>302488</v>
      </c>
      <c r="AO72" s="23">
        <v>296357</v>
      </c>
      <c r="AP72" s="23">
        <f t="shared" ref="AP72:AP103" si="140">AO72-AK72</f>
        <v>890</v>
      </c>
      <c r="AQ72" s="30">
        <v>1</v>
      </c>
      <c r="AR72" s="23">
        <v>4724</v>
      </c>
      <c r="AS72" s="23">
        <v>9669</v>
      </c>
      <c r="AT72" s="24">
        <v>65.400000000000006</v>
      </c>
      <c r="AU72" s="23">
        <v>344887</v>
      </c>
      <c r="AV72" s="23">
        <v>348594</v>
      </c>
      <c r="AW72" s="30">
        <v>345118</v>
      </c>
      <c r="AX72" s="30">
        <v>342639</v>
      </c>
      <c r="AY72" s="30">
        <v>342639</v>
      </c>
      <c r="AZ72" s="23">
        <f t="shared" si="119"/>
        <v>-2248</v>
      </c>
      <c r="BA72" s="30">
        <v>1</v>
      </c>
      <c r="BB72" s="23">
        <v>4911</v>
      </c>
      <c r="BC72" s="23">
        <v>10449</v>
      </c>
      <c r="BD72" s="24">
        <v>65.5</v>
      </c>
      <c r="BE72" s="23">
        <v>313975</v>
      </c>
      <c r="BF72" s="23">
        <v>319650</v>
      </c>
      <c r="BG72" s="30">
        <v>318558</v>
      </c>
      <c r="BH72" s="30">
        <v>317412</v>
      </c>
      <c r="BI72" s="30">
        <v>317412</v>
      </c>
      <c r="BJ72" s="23">
        <f t="shared" si="120"/>
        <v>3437</v>
      </c>
      <c r="BK72" s="30">
        <v>3</v>
      </c>
      <c r="BL72" s="23">
        <v>4924</v>
      </c>
      <c r="BM72" s="23">
        <v>10913</v>
      </c>
    </row>
    <row r="73" spans="1:65">
      <c r="A73" s="23">
        <f t="shared" ref="A73:A103" si="141">COUNTIF(V73,"&lt;0")+COUNTIF(AF73,"&lt;0")+COUNTIF(AP73,"&lt;0")+COUNTIF(AZ73,"&lt;0")+COUNTIF(BJ73,"&lt;0")</f>
        <v>3</v>
      </c>
      <c r="B73" s="36">
        <v>66</v>
      </c>
      <c r="C73" s="63">
        <f t="shared" si="131"/>
        <v>341606.40000000002</v>
      </c>
      <c r="D73" s="63">
        <f t="shared" si="132"/>
        <v>349445.6</v>
      </c>
      <c r="E73" s="63">
        <f t="shared" si="133"/>
        <v>345513.4</v>
      </c>
      <c r="F73" s="63">
        <f t="shared" si="134"/>
        <v>341639.6</v>
      </c>
      <c r="G73" s="63">
        <f t="shared" si="135"/>
        <v>341639.6</v>
      </c>
      <c r="H73" s="37">
        <f t="shared" si="136"/>
        <v>33.199999999953434</v>
      </c>
      <c r="I73" s="63">
        <f t="shared" si="137"/>
        <v>1</v>
      </c>
      <c r="J73" s="63">
        <f t="shared" si="138"/>
        <v>4517.3999999999996</v>
      </c>
      <c r="K73" s="63">
        <f t="shared" si="139"/>
        <v>9526.7999999999993</v>
      </c>
      <c r="L73" s="38">
        <f t="shared" ref="L73:M103" si="142">(D73-$C73)/$C73</f>
        <v>2.2948047811750461E-2</v>
      </c>
      <c r="M73" s="38">
        <f t="shared" si="142"/>
        <v>1.1437139351019183E-2</v>
      </c>
      <c r="N73" s="38">
        <f t="shared" ref="N73:N103" si="143">(F73-$C73)/$C73</f>
        <v>9.7187874700103489E-5</v>
      </c>
      <c r="O73" s="38">
        <f t="shared" ref="O73:O103" si="144">(G73-$C73)/$C73</f>
        <v>9.7187874700103489E-5</v>
      </c>
      <c r="P73" s="24">
        <v>66.099999999999994</v>
      </c>
      <c r="Q73" s="23">
        <v>342808</v>
      </c>
      <c r="R73" s="23">
        <v>350993</v>
      </c>
      <c r="S73" s="30">
        <v>349215</v>
      </c>
      <c r="T73" s="30">
        <v>342051</v>
      </c>
      <c r="U73" s="30">
        <v>342051</v>
      </c>
      <c r="V73" s="23">
        <f t="shared" ref="V73:V103" si="145">U73-Q73</f>
        <v>-757</v>
      </c>
      <c r="W73" s="30">
        <v>1</v>
      </c>
      <c r="X73" s="23">
        <v>4178</v>
      </c>
      <c r="Y73" s="23">
        <v>9081</v>
      </c>
      <c r="Z73" s="24">
        <v>66.2</v>
      </c>
      <c r="AA73" s="23">
        <v>324437</v>
      </c>
      <c r="AB73" s="23">
        <v>332129</v>
      </c>
      <c r="AC73" s="23">
        <v>329169</v>
      </c>
      <c r="AD73" s="23">
        <v>329028</v>
      </c>
      <c r="AE73" s="23">
        <v>329028</v>
      </c>
      <c r="AF73" s="23">
        <f t="shared" ref="AF73:AF103" si="146">AE73-AA73</f>
        <v>4591</v>
      </c>
      <c r="AG73" s="30">
        <v>1</v>
      </c>
      <c r="AH73" s="23">
        <v>4723</v>
      </c>
      <c r="AI73" s="23">
        <v>9016</v>
      </c>
      <c r="AJ73" s="24">
        <v>66.3</v>
      </c>
      <c r="AK73" s="23">
        <v>322167</v>
      </c>
      <c r="AL73" s="23">
        <v>325589</v>
      </c>
      <c r="AM73" s="23">
        <v>321831</v>
      </c>
      <c r="AN73" s="23">
        <v>314034</v>
      </c>
      <c r="AO73" s="23">
        <v>314034</v>
      </c>
      <c r="AP73" s="23">
        <f t="shared" si="140"/>
        <v>-8133</v>
      </c>
      <c r="AQ73" s="30">
        <v>1</v>
      </c>
      <c r="AR73" s="23">
        <v>4593</v>
      </c>
      <c r="AS73" s="23">
        <v>10426</v>
      </c>
      <c r="AT73" s="24">
        <v>66.400000000000006</v>
      </c>
      <c r="AU73" s="23">
        <v>376156</v>
      </c>
      <c r="AV73" s="23">
        <v>381293</v>
      </c>
      <c r="AW73" s="30">
        <v>377778</v>
      </c>
      <c r="AX73" s="30">
        <v>375942</v>
      </c>
      <c r="AY73" s="30">
        <v>375942</v>
      </c>
      <c r="AZ73" s="23">
        <f t="shared" ref="AZ73:AZ103" si="147">AY73-AU73</f>
        <v>-214</v>
      </c>
      <c r="BA73" s="30">
        <v>1</v>
      </c>
      <c r="BB73" s="23">
        <v>4543</v>
      </c>
      <c r="BC73" s="23">
        <v>9404</v>
      </c>
      <c r="BD73" s="24">
        <v>66.5</v>
      </c>
      <c r="BE73" s="23">
        <v>342464</v>
      </c>
      <c r="BF73" s="23">
        <v>357224</v>
      </c>
      <c r="BG73" s="30">
        <v>349574</v>
      </c>
      <c r="BH73" s="30">
        <v>347143</v>
      </c>
      <c r="BI73" s="30">
        <v>347143</v>
      </c>
      <c r="BJ73" s="23">
        <f t="shared" ref="BJ73:BJ103" si="148">BI73-BE73</f>
        <v>4679</v>
      </c>
      <c r="BK73" s="30">
        <v>1</v>
      </c>
      <c r="BL73" s="23">
        <v>4550</v>
      </c>
      <c r="BM73" s="23">
        <v>9707</v>
      </c>
    </row>
    <row r="74" spans="1:65">
      <c r="A74" s="23">
        <f t="shared" si="141"/>
        <v>1</v>
      </c>
      <c r="B74" s="36">
        <v>67</v>
      </c>
      <c r="C74" s="63">
        <f t="shared" si="131"/>
        <v>158276.6</v>
      </c>
      <c r="D74" s="63">
        <f t="shared" si="132"/>
        <v>173745.4</v>
      </c>
      <c r="E74" s="63">
        <f t="shared" si="133"/>
        <v>165892.79999999999</v>
      </c>
      <c r="F74" s="63">
        <f t="shared" si="134"/>
        <v>163696.79999999999</v>
      </c>
      <c r="G74" s="63">
        <f t="shared" si="135"/>
        <v>163026.6</v>
      </c>
      <c r="H74" s="37">
        <f t="shared" si="136"/>
        <v>4750</v>
      </c>
      <c r="I74" s="63">
        <f t="shared" si="137"/>
        <v>4.2</v>
      </c>
      <c r="J74" s="63">
        <f t="shared" si="138"/>
        <v>4864.2</v>
      </c>
      <c r="K74" s="63">
        <f t="shared" si="139"/>
        <v>10151.6</v>
      </c>
      <c r="L74" s="38">
        <f t="shared" si="142"/>
        <v>9.7732703381295707E-2</v>
      </c>
      <c r="M74" s="38">
        <f t="shared" si="142"/>
        <v>4.8119557786811075E-2</v>
      </c>
      <c r="N74" s="38">
        <f t="shared" si="143"/>
        <v>3.4245112669844958E-2</v>
      </c>
      <c r="O74" s="38">
        <f t="shared" si="144"/>
        <v>3.0010753326770979E-2</v>
      </c>
      <c r="P74" s="24">
        <v>67.099999999999994</v>
      </c>
      <c r="Q74" s="23">
        <v>164984</v>
      </c>
      <c r="R74" s="23">
        <v>175649</v>
      </c>
      <c r="S74" s="30">
        <v>173980</v>
      </c>
      <c r="T74" s="30">
        <v>173378</v>
      </c>
      <c r="U74" s="30">
        <v>172096</v>
      </c>
      <c r="V74" s="23">
        <f t="shared" si="145"/>
        <v>7112</v>
      </c>
      <c r="W74" s="30">
        <v>10</v>
      </c>
      <c r="X74" s="23">
        <v>4530</v>
      </c>
      <c r="Y74" s="23">
        <v>9006</v>
      </c>
      <c r="Z74" s="24">
        <v>67.2</v>
      </c>
      <c r="AA74" s="23">
        <v>151204</v>
      </c>
      <c r="AB74" s="23">
        <v>157932</v>
      </c>
      <c r="AC74" s="23">
        <v>146889</v>
      </c>
      <c r="AD74" s="23">
        <v>145818</v>
      </c>
      <c r="AE74" s="23">
        <v>145818</v>
      </c>
      <c r="AF74" s="23">
        <f t="shared" si="146"/>
        <v>-5386</v>
      </c>
      <c r="AG74" s="30">
        <v>7</v>
      </c>
      <c r="AH74" s="23">
        <v>5021</v>
      </c>
      <c r="AI74" s="23">
        <v>10255</v>
      </c>
      <c r="AJ74" s="24">
        <v>67.3</v>
      </c>
      <c r="AK74" s="23">
        <v>147000</v>
      </c>
      <c r="AL74" s="23">
        <v>164804</v>
      </c>
      <c r="AM74" s="23">
        <v>156232</v>
      </c>
      <c r="AN74" s="23">
        <v>152492</v>
      </c>
      <c r="AO74" s="23">
        <v>152492</v>
      </c>
      <c r="AP74" s="23">
        <f t="shared" si="140"/>
        <v>5492</v>
      </c>
      <c r="AQ74" s="30">
        <v>1</v>
      </c>
      <c r="AR74" s="23">
        <v>5374</v>
      </c>
      <c r="AS74" s="23">
        <v>11442</v>
      </c>
      <c r="AT74" s="24">
        <v>67.400000000000006</v>
      </c>
      <c r="AU74" s="23">
        <v>169611</v>
      </c>
      <c r="AV74" s="23">
        <v>187867</v>
      </c>
      <c r="AW74" s="30">
        <v>180532</v>
      </c>
      <c r="AX74" s="30">
        <v>178059</v>
      </c>
      <c r="AY74" s="30">
        <v>178059</v>
      </c>
      <c r="AZ74" s="23">
        <f t="shared" si="147"/>
        <v>8448</v>
      </c>
      <c r="BA74" s="30">
        <v>2</v>
      </c>
      <c r="BB74" s="23">
        <v>4608</v>
      </c>
      <c r="BC74" s="23">
        <v>9849</v>
      </c>
      <c r="BD74" s="24">
        <v>67.5</v>
      </c>
      <c r="BE74" s="23">
        <v>158584</v>
      </c>
      <c r="BF74" s="23">
        <v>182475</v>
      </c>
      <c r="BG74" s="30">
        <v>171831</v>
      </c>
      <c r="BH74" s="30">
        <v>168737</v>
      </c>
      <c r="BI74" s="30">
        <v>166668</v>
      </c>
      <c r="BJ74" s="23">
        <f t="shared" si="148"/>
        <v>8084</v>
      </c>
      <c r="BK74" s="30">
        <v>1</v>
      </c>
      <c r="BL74" s="23">
        <v>4788</v>
      </c>
      <c r="BM74" s="23">
        <v>10206</v>
      </c>
    </row>
    <row r="75" spans="1:65">
      <c r="A75" s="23">
        <f t="shared" si="141"/>
        <v>2</v>
      </c>
      <c r="B75" s="36">
        <v>68</v>
      </c>
      <c r="C75" s="63">
        <f t="shared" si="131"/>
        <v>169990</v>
      </c>
      <c r="D75" s="63">
        <f t="shared" si="132"/>
        <v>183551.8</v>
      </c>
      <c r="E75" s="63">
        <f t="shared" si="133"/>
        <v>179799.2</v>
      </c>
      <c r="F75" s="63">
        <f t="shared" si="134"/>
        <v>175475</v>
      </c>
      <c r="G75" s="63">
        <f t="shared" si="135"/>
        <v>173593.2</v>
      </c>
      <c r="H75" s="37">
        <f t="shared" si="136"/>
        <v>3603.2000000000116</v>
      </c>
      <c r="I75" s="63">
        <f t="shared" si="137"/>
        <v>4.5999999999999996</v>
      </c>
      <c r="J75" s="63">
        <f t="shared" si="138"/>
        <v>4560.8</v>
      </c>
      <c r="K75" s="63">
        <f t="shared" si="139"/>
        <v>9278.2000000000007</v>
      </c>
      <c r="L75" s="38">
        <f t="shared" si="142"/>
        <v>7.9779987058062177E-2</v>
      </c>
      <c r="M75" s="38">
        <f t="shared" si="142"/>
        <v>5.7704570857109311E-2</v>
      </c>
      <c r="N75" s="38">
        <f t="shared" si="143"/>
        <v>3.2266603917877522E-2</v>
      </c>
      <c r="O75" s="38">
        <f t="shared" si="144"/>
        <v>2.119654097299848E-2</v>
      </c>
      <c r="P75" s="24">
        <v>68.099999999999994</v>
      </c>
      <c r="Q75" s="23">
        <v>169514</v>
      </c>
      <c r="R75" s="23">
        <v>182418</v>
      </c>
      <c r="S75" s="30">
        <v>180878</v>
      </c>
      <c r="T75" s="30">
        <v>177178</v>
      </c>
      <c r="U75" s="30">
        <v>177178</v>
      </c>
      <c r="V75" s="23">
        <f t="shared" si="145"/>
        <v>7664</v>
      </c>
      <c r="W75" s="30">
        <v>6</v>
      </c>
      <c r="X75" s="23">
        <v>4598</v>
      </c>
      <c r="Y75" s="23">
        <v>8875</v>
      </c>
      <c r="Z75" s="24">
        <v>68.2</v>
      </c>
      <c r="AA75" s="23">
        <v>157651</v>
      </c>
      <c r="AB75" s="23">
        <v>168116</v>
      </c>
      <c r="AC75" s="23">
        <v>166451</v>
      </c>
      <c r="AD75" s="23">
        <v>158084</v>
      </c>
      <c r="AE75" s="23">
        <v>157455</v>
      </c>
      <c r="AF75" s="23">
        <f t="shared" si="146"/>
        <v>-196</v>
      </c>
      <c r="AG75" s="30">
        <v>1</v>
      </c>
      <c r="AH75" s="23">
        <v>4691</v>
      </c>
      <c r="AI75" s="23">
        <v>8783</v>
      </c>
      <c r="AJ75" s="24">
        <v>68.3</v>
      </c>
      <c r="AK75" s="23">
        <v>155844</v>
      </c>
      <c r="AL75" s="23">
        <v>173866</v>
      </c>
      <c r="AM75" s="23">
        <v>166909</v>
      </c>
      <c r="AN75" s="23">
        <v>164866</v>
      </c>
      <c r="AO75" s="23">
        <v>162358</v>
      </c>
      <c r="AP75" s="23">
        <f t="shared" si="140"/>
        <v>6514</v>
      </c>
      <c r="AQ75" s="30">
        <v>9</v>
      </c>
      <c r="AR75" s="23">
        <v>4468</v>
      </c>
      <c r="AS75" s="23">
        <v>9680</v>
      </c>
      <c r="AT75" s="24">
        <v>68.400000000000006</v>
      </c>
      <c r="AU75" s="23">
        <v>187098</v>
      </c>
      <c r="AV75" s="23">
        <v>201488</v>
      </c>
      <c r="AW75" s="30">
        <v>193001</v>
      </c>
      <c r="AX75" s="30">
        <v>192425</v>
      </c>
      <c r="AY75" s="30">
        <v>192425</v>
      </c>
      <c r="AZ75" s="23">
        <f t="shared" si="147"/>
        <v>5327</v>
      </c>
      <c r="BA75" s="30">
        <v>2</v>
      </c>
      <c r="BB75" s="23">
        <v>4575</v>
      </c>
      <c r="BC75" s="23">
        <v>9564</v>
      </c>
      <c r="BD75" s="24">
        <v>68.5</v>
      </c>
      <c r="BE75" s="23">
        <v>179843</v>
      </c>
      <c r="BF75" s="23">
        <v>191871</v>
      </c>
      <c r="BG75" s="30">
        <v>191757</v>
      </c>
      <c r="BH75" s="30">
        <v>184822</v>
      </c>
      <c r="BI75" s="30">
        <v>178550</v>
      </c>
      <c r="BJ75" s="23">
        <f t="shared" si="148"/>
        <v>-1293</v>
      </c>
      <c r="BK75" s="30">
        <v>5</v>
      </c>
      <c r="BL75" s="23">
        <v>4472</v>
      </c>
      <c r="BM75" s="23">
        <v>9489</v>
      </c>
    </row>
    <row r="76" spans="1:65">
      <c r="A76" s="23">
        <f t="shared" si="141"/>
        <v>0</v>
      </c>
      <c r="B76" s="36">
        <v>69</v>
      </c>
      <c r="C76" s="63">
        <f t="shared" si="131"/>
        <v>193984.2</v>
      </c>
      <c r="D76" s="63">
        <f t="shared" si="132"/>
        <v>206670.2</v>
      </c>
      <c r="E76" s="63">
        <f t="shared" si="133"/>
        <v>201946.8</v>
      </c>
      <c r="F76" s="63">
        <f t="shared" si="134"/>
        <v>200746</v>
      </c>
      <c r="G76" s="63">
        <f t="shared" si="135"/>
        <v>199121.6</v>
      </c>
      <c r="H76" s="37">
        <f t="shared" si="136"/>
        <v>5137.3999999999942</v>
      </c>
      <c r="I76" s="63">
        <f t="shared" si="137"/>
        <v>4.5999999999999996</v>
      </c>
      <c r="J76" s="63">
        <f t="shared" si="138"/>
        <v>4401</v>
      </c>
      <c r="K76" s="63">
        <f t="shared" si="139"/>
        <v>9183.4</v>
      </c>
      <c r="L76" s="38">
        <f t="shared" si="142"/>
        <v>6.5397078731154384E-2</v>
      </c>
      <c r="M76" s="38">
        <f t="shared" si="142"/>
        <v>4.1047672954807539E-2</v>
      </c>
      <c r="N76" s="38">
        <f t="shared" si="143"/>
        <v>3.4857478083266516E-2</v>
      </c>
      <c r="O76" s="38">
        <f t="shared" si="144"/>
        <v>2.648360021073878E-2</v>
      </c>
      <c r="P76" s="24">
        <v>69.099999999999994</v>
      </c>
      <c r="Q76" s="23">
        <v>197365</v>
      </c>
      <c r="R76" s="23">
        <v>203696</v>
      </c>
      <c r="S76" s="30">
        <v>200990</v>
      </c>
      <c r="T76" s="30">
        <v>200990</v>
      </c>
      <c r="U76" s="30">
        <v>200990</v>
      </c>
      <c r="V76" s="23">
        <f t="shared" si="145"/>
        <v>3625</v>
      </c>
      <c r="W76" s="30">
        <v>9</v>
      </c>
      <c r="X76" s="23">
        <v>4296</v>
      </c>
      <c r="Y76" s="23">
        <v>8524</v>
      </c>
      <c r="Z76" s="24">
        <v>69.2</v>
      </c>
      <c r="AA76" s="23">
        <v>177035</v>
      </c>
      <c r="AB76" s="23">
        <v>191696</v>
      </c>
      <c r="AC76" s="23">
        <v>184522</v>
      </c>
      <c r="AD76" s="23">
        <v>181584</v>
      </c>
      <c r="AE76" s="23">
        <v>179723</v>
      </c>
      <c r="AF76" s="23">
        <f t="shared" si="146"/>
        <v>2688</v>
      </c>
      <c r="AG76" s="30">
        <v>6</v>
      </c>
      <c r="AH76" s="23">
        <v>4314</v>
      </c>
      <c r="AI76" s="23">
        <v>8437</v>
      </c>
      <c r="AJ76" s="24">
        <v>69.3</v>
      </c>
      <c r="AK76" s="23">
        <v>176373</v>
      </c>
      <c r="AL76" s="23">
        <v>188859</v>
      </c>
      <c r="AM76" s="23">
        <v>186832</v>
      </c>
      <c r="AN76" s="23">
        <v>183766</v>
      </c>
      <c r="AO76" s="23">
        <v>183766</v>
      </c>
      <c r="AP76" s="23">
        <f t="shared" si="140"/>
        <v>7393</v>
      </c>
      <c r="AQ76" s="30">
        <v>3</v>
      </c>
      <c r="AR76" s="23">
        <v>4657</v>
      </c>
      <c r="AS76" s="23">
        <v>10572</v>
      </c>
      <c r="AT76" s="24">
        <v>69.400000000000006</v>
      </c>
      <c r="AU76" s="23">
        <v>213331</v>
      </c>
      <c r="AV76" s="23">
        <v>225654</v>
      </c>
      <c r="AW76" s="30">
        <v>220867</v>
      </c>
      <c r="AX76" s="30">
        <v>220867</v>
      </c>
      <c r="AY76" s="30">
        <v>214699</v>
      </c>
      <c r="AZ76" s="23">
        <f t="shared" si="147"/>
        <v>1368</v>
      </c>
      <c r="BA76" s="30">
        <v>1</v>
      </c>
      <c r="BB76" s="23">
        <v>4638</v>
      </c>
      <c r="BC76" s="23">
        <v>9446</v>
      </c>
      <c r="BD76" s="24">
        <v>69.5</v>
      </c>
      <c r="BE76" s="23">
        <v>205817</v>
      </c>
      <c r="BF76" s="23">
        <v>223446</v>
      </c>
      <c r="BG76" s="30">
        <v>216523</v>
      </c>
      <c r="BH76" s="30">
        <v>216523</v>
      </c>
      <c r="BI76" s="30">
        <v>216430</v>
      </c>
      <c r="BJ76" s="23">
        <f t="shared" si="148"/>
        <v>10613</v>
      </c>
      <c r="BK76" s="30">
        <v>4</v>
      </c>
      <c r="BL76" s="23">
        <v>4100</v>
      </c>
      <c r="BM76" s="23">
        <v>8938</v>
      </c>
    </row>
    <row r="77" spans="1:65">
      <c r="A77" s="23">
        <f t="shared" si="141"/>
        <v>5</v>
      </c>
      <c r="B77" s="36">
        <v>70</v>
      </c>
      <c r="C77" s="63">
        <f t="shared" si="131"/>
        <v>278033</v>
      </c>
      <c r="D77" s="63">
        <f t="shared" si="132"/>
        <v>275527.8</v>
      </c>
      <c r="E77" s="63">
        <f t="shared" si="133"/>
        <v>273597.40000000002</v>
      </c>
      <c r="F77" s="63">
        <f t="shared" si="134"/>
        <v>272581</v>
      </c>
      <c r="G77" s="63">
        <f t="shared" si="135"/>
        <v>272557.2</v>
      </c>
      <c r="H77" s="37">
        <f t="shared" si="136"/>
        <v>-5475.7999999999884</v>
      </c>
      <c r="I77" s="63">
        <f t="shared" si="137"/>
        <v>4.2</v>
      </c>
      <c r="J77" s="63">
        <f t="shared" si="138"/>
        <v>5100.2</v>
      </c>
      <c r="K77" s="63">
        <f t="shared" si="139"/>
        <v>10334.799999999999</v>
      </c>
      <c r="L77" s="38">
        <f t="shared" si="142"/>
        <v>-9.0104412066193997E-3</v>
      </c>
      <c r="M77" s="38">
        <f t="shared" si="142"/>
        <v>-1.5953501922433583E-2</v>
      </c>
      <c r="N77" s="38">
        <f t="shared" si="143"/>
        <v>-1.9609183082583723E-2</v>
      </c>
      <c r="O77" s="38">
        <f t="shared" si="144"/>
        <v>-1.9694784432063777E-2</v>
      </c>
      <c r="P77" s="24">
        <v>70.099999999999994</v>
      </c>
      <c r="Q77" s="23">
        <v>284311</v>
      </c>
      <c r="R77" s="23">
        <v>282903</v>
      </c>
      <c r="S77" s="30">
        <v>280681</v>
      </c>
      <c r="T77" s="30">
        <v>280370</v>
      </c>
      <c r="U77" s="30">
        <v>280251</v>
      </c>
      <c r="V77" s="23">
        <f t="shared" si="145"/>
        <v>-4060</v>
      </c>
      <c r="W77" s="30">
        <v>10</v>
      </c>
      <c r="X77" s="23">
        <v>4999</v>
      </c>
      <c r="Y77" s="23">
        <v>9895</v>
      </c>
      <c r="Z77" s="24">
        <v>70.2</v>
      </c>
      <c r="AA77" s="23">
        <v>271334</v>
      </c>
      <c r="AB77" s="23">
        <v>258184</v>
      </c>
      <c r="AC77" s="23">
        <v>256982</v>
      </c>
      <c r="AD77" s="23">
        <v>256982</v>
      </c>
      <c r="AE77" s="23">
        <v>256982</v>
      </c>
      <c r="AF77" s="23">
        <f t="shared" si="146"/>
        <v>-14352</v>
      </c>
      <c r="AG77" s="30">
        <v>2</v>
      </c>
      <c r="AH77" s="23">
        <v>5039</v>
      </c>
      <c r="AI77" s="23">
        <v>10978</v>
      </c>
      <c r="AJ77" s="24">
        <v>70.3</v>
      </c>
      <c r="AK77" s="23">
        <v>262918</v>
      </c>
      <c r="AL77" s="23">
        <v>261932</v>
      </c>
      <c r="AM77" s="23">
        <v>260476</v>
      </c>
      <c r="AN77" s="23">
        <v>260476</v>
      </c>
      <c r="AO77" s="23">
        <v>260476</v>
      </c>
      <c r="AP77" s="23">
        <f t="shared" si="140"/>
        <v>-2442</v>
      </c>
      <c r="AQ77" s="30">
        <v>2</v>
      </c>
      <c r="AR77" s="23">
        <v>4947</v>
      </c>
      <c r="AS77" s="23">
        <v>9248</v>
      </c>
      <c r="AT77" s="24">
        <v>70.400000000000006</v>
      </c>
      <c r="AU77" s="23">
        <v>300482</v>
      </c>
      <c r="AV77" s="23">
        <v>299844</v>
      </c>
      <c r="AW77" s="30">
        <v>296589</v>
      </c>
      <c r="AX77" s="30">
        <v>296056</v>
      </c>
      <c r="AY77" s="30">
        <v>296056</v>
      </c>
      <c r="AZ77" s="23">
        <f t="shared" si="147"/>
        <v>-4426</v>
      </c>
      <c r="BA77" s="30">
        <v>2</v>
      </c>
      <c r="BB77" s="23">
        <v>5224</v>
      </c>
      <c r="BC77" s="23">
        <v>10275</v>
      </c>
      <c r="BD77" s="24">
        <v>70.5</v>
      </c>
      <c r="BE77" s="23">
        <v>271120</v>
      </c>
      <c r="BF77" s="23">
        <v>274776</v>
      </c>
      <c r="BG77" s="30">
        <v>273259</v>
      </c>
      <c r="BH77" s="30">
        <v>269021</v>
      </c>
      <c r="BI77" s="30">
        <v>269021</v>
      </c>
      <c r="BJ77" s="23">
        <f t="shared" si="148"/>
        <v>-2099</v>
      </c>
      <c r="BK77" s="30">
        <v>5</v>
      </c>
      <c r="BL77" s="23">
        <v>5292</v>
      </c>
      <c r="BM77" s="23">
        <v>11278</v>
      </c>
    </row>
    <row r="78" spans="1:65">
      <c r="A78" s="23">
        <f t="shared" si="141"/>
        <v>5</v>
      </c>
      <c r="B78" s="36">
        <v>71</v>
      </c>
      <c r="C78" s="63">
        <f t="shared" si="131"/>
        <v>290008.8</v>
      </c>
      <c r="D78" s="63">
        <f t="shared" si="132"/>
        <v>287866</v>
      </c>
      <c r="E78" s="63">
        <f t="shared" si="133"/>
        <v>287300.8</v>
      </c>
      <c r="F78" s="63">
        <f t="shared" si="134"/>
        <v>284135</v>
      </c>
      <c r="G78" s="63">
        <f t="shared" si="135"/>
        <v>284135</v>
      </c>
      <c r="H78" s="37">
        <f t="shared" si="136"/>
        <v>-5873.7999999999884</v>
      </c>
      <c r="I78" s="63">
        <f t="shared" si="137"/>
        <v>2.4</v>
      </c>
      <c r="J78" s="63">
        <f t="shared" si="138"/>
        <v>4748.8</v>
      </c>
      <c r="K78" s="63">
        <f t="shared" si="139"/>
        <v>9907.2000000000007</v>
      </c>
      <c r="L78" s="38">
        <f t="shared" si="142"/>
        <v>-7.3887413071602945E-3</v>
      </c>
      <c r="M78" s="38">
        <f t="shared" si="142"/>
        <v>-9.3376476851736914E-3</v>
      </c>
      <c r="N78" s="38">
        <f t="shared" si="143"/>
        <v>-2.0253868158483429E-2</v>
      </c>
      <c r="O78" s="38">
        <f t="shared" si="144"/>
        <v>-2.0253868158483429E-2</v>
      </c>
      <c r="P78" s="24">
        <v>71.099999999999994</v>
      </c>
      <c r="Q78" s="23">
        <v>291939</v>
      </c>
      <c r="R78" s="23">
        <v>289174</v>
      </c>
      <c r="S78" s="30">
        <v>287686</v>
      </c>
      <c r="T78" s="30">
        <v>287544</v>
      </c>
      <c r="U78" s="30">
        <v>287544</v>
      </c>
      <c r="V78" s="23">
        <f t="shared" si="145"/>
        <v>-4395</v>
      </c>
      <c r="W78" s="30">
        <v>6</v>
      </c>
      <c r="X78" s="23">
        <v>4750</v>
      </c>
      <c r="Y78" s="23">
        <v>9567</v>
      </c>
      <c r="Z78" s="24">
        <v>71.2</v>
      </c>
      <c r="AA78" s="23">
        <v>275866</v>
      </c>
      <c r="AB78" s="23">
        <v>270378</v>
      </c>
      <c r="AC78" s="23">
        <v>270077</v>
      </c>
      <c r="AD78" s="23">
        <v>269162</v>
      </c>
      <c r="AE78" s="23">
        <v>269162</v>
      </c>
      <c r="AF78" s="23">
        <f t="shared" si="146"/>
        <v>-6704</v>
      </c>
      <c r="AG78" s="30">
        <v>1</v>
      </c>
      <c r="AH78" s="23">
        <v>4927</v>
      </c>
      <c r="AI78" s="23">
        <v>9918</v>
      </c>
      <c r="AJ78" s="24">
        <v>71.3</v>
      </c>
      <c r="AK78" s="23">
        <v>273394</v>
      </c>
      <c r="AL78" s="23">
        <v>275392</v>
      </c>
      <c r="AM78" s="23">
        <v>275357</v>
      </c>
      <c r="AN78" s="23">
        <v>267867</v>
      </c>
      <c r="AO78" s="23">
        <v>267867</v>
      </c>
      <c r="AP78" s="23">
        <f t="shared" si="140"/>
        <v>-5527</v>
      </c>
      <c r="AQ78" s="30">
        <v>2</v>
      </c>
      <c r="AR78" s="23">
        <v>4390</v>
      </c>
      <c r="AS78" s="23">
        <v>9579</v>
      </c>
      <c r="AT78" s="24">
        <v>71.400000000000006</v>
      </c>
      <c r="AU78" s="23">
        <v>318668</v>
      </c>
      <c r="AV78" s="23">
        <v>317542</v>
      </c>
      <c r="AW78" s="30">
        <v>317542</v>
      </c>
      <c r="AX78" s="30">
        <v>311720</v>
      </c>
      <c r="AY78" s="30">
        <v>311720</v>
      </c>
      <c r="AZ78" s="23">
        <f t="shared" si="147"/>
        <v>-6948</v>
      </c>
      <c r="BA78" s="30">
        <v>2</v>
      </c>
      <c r="BB78" s="23">
        <v>4647</v>
      </c>
      <c r="BC78" s="23">
        <v>9851</v>
      </c>
      <c r="BD78" s="24">
        <v>71.5</v>
      </c>
      <c r="BE78" s="23">
        <v>290177</v>
      </c>
      <c r="BF78" s="23">
        <v>286844</v>
      </c>
      <c r="BG78" s="30">
        <v>285842</v>
      </c>
      <c r="BH78" s="30">
        <v>284382</v>
      </c>
      <c r="BI78" s="30">
        <v>284382</v>
      </c>
      <c r="BJ78" s="23">
        <f t="shared" si="148"/>
        <v>-5795</v>
      </c>
      <c r="BK78" s="30">
        <v>1</v>
      </c>
      <c r="BL78" s="23">
        <v>5030</v>
      </c>
      <c r="BM78" s="23">
        <v>10621</v>
      </c>
    </row>
    <row r="79" spans="1:65">
      <c r="A79" s="23">
        <f t="shared" si="141"/>
        <v>5</v>
      </c>
      <c r="B79" s="31">
        <v>72</v>
      </c>
      <c r="C79" s="35">
        <f t="shared" si="131"/>
        <v>314116.40000000002</v>
      </c>
      <c r="D79" s="35">
        <f t="shared" si="132"/>
        <v>313383.8</v>
      </c>
      <c r="E79" s="35">
        <f t="shared" si="133"/>
        <v>311735.40000000002</v>
      </c>
      <c r="F79" s="35">
        <f t="shared" si="134"/>
        <v>310502.59999999998</v>
      </c>
      <c r="G79" s="35">
        <f t="shared" si="135"/>
        <v>309402.2</v>
      </c>
      <c r="H79" s="32">
        <f t="shared" si="136"/>
        <v>-4714.2000000000116</v>
      </c>
      <c r="I79" s="35">
        <f t="shared" si="137"/>
        <v>3.8</v>
      </c>
      <c r="J79" s="35">
        <f t="shared" si="138"/>
        <v>4504.2</v>
      </c>
      <c r="K79" s="35">
        <f t="shared" si="139"/>
        <v>9475.6</v>
      </c>
      <c r="L79" s="33">
        <f t="shared" si="142"/>
        <v>-2.3322564501568046E-3</v>
      </c>
      <c r="M79" s="33">
        <f t="shared" si="142"/>
        <v>-7.5799926396711535E-3</v>
      </c>
      <c r="N79" s="33">
        <f t="shared" si="143"/>
        <v>-1.1504652415474156E-2</v>
      </c>
      <c r="O79" s="33">
        <f t="shared" si="144"/>
        <v>-1.500781239056608E-2</v>
      </c>
      <c r="P79" s="84">
        <v>72.099999999999994</v>
      </c>
      <c r="Q79" s="39">
        <v>317901</v>
      </c>
      <c r="R79" s="39">
        <v>314661</v>
      </c>
      <c r="S79" s="85">
        <v>314270</v>
      </c>
      <c r="T79" s="85">
        <v>312606</v>
      </c>
      <c r="U79" s="85">
        <v>308774</v>
      </c>
      <c r="V79" s="39">
        <f t="shared" si="145"/>
        <v>-9127</v>
      </c>
      <c r="W79" s="85">
        <v>8</v>
      </c>
      <c r="X79" s="39">
        <v>4046</v>
      </c>
      <c r="Y79" s="39">
        <v>7940</v>
      </c>
      <c r="Z79" s="84">
        <v>72.2</v>
      </c>
      <c r="AA79" s="39">
        <v>295185</v>
      </c>
      <c r="AB79" s="39">
        <v>289625</v>
      </c>
      <c r="AC79" s="39">
        <v>289013</v>
      </c>
      <c r="AD79" s="39">
        <v>289013</v>
      </c>
      <c r="AE79" s="39">
        <v>289013</v>
      </c>
      <c r="AF79" s="39">
        <f t="shared" si="146"/>
        <v>-6172</v>
      </c>
      <c r="AG79" s="85">
        <v>2</v>
      </c>
      <c r="AH79" s="39">
        <v>4334</v>
      </c>
      <c r="AI79" s="39">
        <v>8519</v>
      </c>
      <c r="AJ79" s="84">
        <v>72.3</v>
      </c>
      <c r="AK79" s="39">
        <v>293688</v>
      </c>
      <c r="AL79" s="39">
        <v>297040</v>
      </c>
      <c r="AM79" s="39">
        <v>293556</v>
      </c>
      <c r="AN79" s="39">
        <v>293335</v>
      </c>
      <c r="AO79" s="39">
        <v>293335</v>
      </c>
      <c r="AP79" s="39">
        <f t="shared" si="140"/>
        <v>-353</v>
      </c>
      <c r="AQ79" s="85">
        <v>1</v>
      </c>
      <c r="AR79" s="39">
        <v>4574</v>
      </c>
      <c r="AS79" s="39">
        <v>9624</v>
      </c>
      <c r="AT79" s="84">
        <v>72.400000000000006</v>
      </c>
      <c r="AU79" s="39">
        <v>345471</v>
      </c>
      <c r="AV79" s="39">
        <v>342426</v>
      </c>
      <c r="AW79" s="85">
        <v>340890</v>
      </c>
      <c r="AX79" s="85">
        <v>339655</v>
      </c>
      <c r="AY79" s="85">
        <v>339655</v>
      </c>
      <c r="AZ79" s="39">
        <f t="shared" si="147"/>
        <v>-5816</v>
      </c>
      <c r="BA79" s="85">
        <v>2</v>
      </c>
      <c r="BB79" s="39">
        <v>4561</v>
      </c>
      <c r="BC79" s="39">
        <v>9933</v>
      </c>
      <c r="BD79" s="84">
        <v>72.5</v>
      </c>
      <c r="BE79" s="39">
        <v>318337</v>
      </c>
      <c r="BF79" s="39">
        <v>323167</v>
      </c>
      <c r="BG79" s="85">
        <v>320948</v>
      </c>
      <c r="BH79" s="85">
        <v>317904</v>
      </c>
      <c r="BI79" s="85">
        <v>316234</v>
      </c>
      <c r="BJ79" s="39">
        <f t="shared" si="148"/>
        <v>-2103</v>
      </c>
      <c r="BK79" s="85">
        <v>6</v>
      </c>
      <c r="BL79" s="39">
        <v>5006</v>
      </c>
      <c r="BM79" s="39">
        <v>11362</v>
      </c>
    </row>
    <row r="80" spans="1:65">
      <c r="A80" s="23">
        <f t="shared" si="141"/>
        <v>5</v>
      </c>
      <c r="B80" s="28">
        <v>73</v>
      </c>
      <c r="C80" s="74">
        <f t="shared" si="131"/>
        <v>77973.8</v>
      </c>
      <c r="D80" s="74">
        <f t="shared" si="132"/>
        <v>77197</v>
      </c>
      <c r="E80" s="74">
        <f t="shared" si="133"/>
        <v>76979.600000000006</v>
      </c>
      <c r="F80" s="74">
        <f t="shared" si="134"/>
        <v>76886.600000000006</v>
      </c>
      <c r="G80" s="74">
        <f t="shared" si="135"/>
        <v>76862.8</v>
      </c>
      <c r="H80" s="29">
        <f t="shared" si="136"/>
        <v>-1111</v>
      </c>
      <c r="I80" s="74">
        <f t="shared" si="137"/>
        <v>2.8</v>
      </c>
      <c r="J80" s="74">
        <f t="shared" si="138"/>
        <v>5737.8</v>
      </c>
      <c r="K80" s="74">
        <f t="shared" si="139"/>
        <v>11375.4</v>
      </c>
      <c r="L80" s="38">
        <f t="shared" si="142"/>
        <v>-9.9623206769453698E-3</v>
      </c>
      <c r="M80" s="38">
        <f t="shared" si="142"/>
        <v>-1.275043668514292E-2</v>
      </c>
      <c r="N80" s="38">
        <f t="shared" si="143"/>
        <v>-1.3943145005117065E-2</v>
      </c>
      <c r="O80" s="38">
        <f t="shared" si="144"/>
        <v>-1.4248375736465325E-2</v>
      </c>
      <c r="P80" s="24">
        <v>73.099999999999994</v>
      </c>
      <c r="Q80" s="23">
        <v>78037</v>
      </c>
      <c r="R80" s="23">
        <v>77373</v>
      </c>
      <c r="S80" s="30">
        <v>77327</v>
      </c>
      <c r="T80" s="30">
        <v>77187</v>
      </c>
      <c r="U80" s="30">
        <v>77172</v>
      </c>
      <c r="V80" s="23">
        <f t="shared" si="145"/>
        <v>-865</v>
      </c>
      <c r="W80" s="30">
        <v>2</v>
      </c>
      <c r="X80" s="23">
        <v>5805</v>
      </c>
      <c r="Y80" s="23">
        <v>11786</v>
      </c>
      <c r="Z80" s="24">
        <v>73.2</v>
      </c>
      <c r="AA80" s="23">
        <v>75671</v>
      </c>
      <c r="AB80" s="23">
        <v>75025</v>
      </c>
      <c r="AC80" s="23">
        <v>74683</v>
      </c>
      <c r="AD80" s="23">
        <v>74683</v>
      </c>
      <c r="AE80" s="23">
        <v>74683</v>
      </c>
      <c r="AF80" s="23">
        <f t="shared" si="146"/>
        <v>-988</v>
      </c>
      <c r="AG80" s="30">
        <v>3</v>
      </c>
      <c r="AH80" s="23">
        <v>5381</v>
      </c>
      <c r="AI80" s="23">
        <v>10689</v>
      </c>
      <c r="AJ80" s="24">
        <v>73.3</v>
      </c>
      <c r="AK80" s="23">
        <v>76233</v>
      </c>
      <c r="AL80" s="23">
        <v>74864</v>
      </c>
      <c r="AM80" s="23">
        <v>74751</v>
      </c>
      <c r="AN80" s="23">
        <v>74722</v>
      </c>
      <c r="AO80" s="23">
        <v>74618</v>
      </c>
      <c r="AP80" s="23">
        <f t="shared" si="140"/>
        <v>-1615</v>
      </c>
      <c r="AQ80" s="30">
        <v>1</v>
      </c>
      <c r="AR80" s="23">
        <v>5930</v>
      </c>
      <c r="AS80" s="23">
        <v>11045</v>
      </c>
      <c r="AT80" s="24">
        <v>73.400000000000006</v>
      </c>
      <c r="AU80" s="23">
        <v>86154</v>
      </c>
      <c r="AV80" s="23">
        <v>85565</v>
      </c>
      <c r="AW80" s="30">
        <v>85346</v>
      </c>
      <c r="AX80" s="30">
        <v>85056</v>
      </c>
      <c r="AY80" s="30">
        <v>85056</v>
      </c>
      <c r="AZ80" s="23">
        <f t="shared" si="147"/>
        <v>-1098</v>
      </c>
      <c r="BA80" s="30">
        <v>7</v>
      </c>
      <c r="BB80" s="23">
        <v>5674</v>
      </c>
      <c r="BC80" s="23">
        <v>10571</v>
      </c>
      <c r="BD80" s="24">
        <v>73.5</v>
      </c>
      <c r="BE80" s="23">
        <v>73774</v>
      </c>
      <c r="BF80" s="23">
        <v>73158</v>
      </c>
      <c r="BG80" s="30">
        <v>72791</v>
      </c>
      <c r="BH80" s="30">
        <v>72785</v>
      </c>
      <c r="BI80" s="30">
        <v>72785</v>
      </c>
      <c r="BJ80" s="23">
        <f t="shared" si="148"/>
        <v>-989</v>
      </c>
      <c r="BK80" s="30">
        <v>1</v>
      </c>
      <c r="BL80" s="23">
        <v>5899</v>
      </c>
      <c r="BM80" s="23">
        <v>12786</v>
      </c>
    </row>
    <row r="81" spans="1:65">
      <c r="A81" s="23">
        <f t="shared" si="141"/>
        <v>5</v>
      </c>
      <c r="B81" s="28">
        <v>74</v>
      </c>
      <c r="C81" s="74">
        <f t="shared" si="131"/>
        <v>79233.600000000006</v>
      </c>
      <c r="D81" s="74">
        <f t="shared" si="132"/>
        <v>78325.8</v>
      </c>
      <c r="E81" s="74">
        <f t="shared" si="133"/>
        <v>78171.8</v>
      </c>
      <c r="F81" s="74">
        <f t="shared" si="134"/>
        <v>78120</v>
      </c>
      <c r="G81" s="74">
        <f t="shared" si="135"/>
        <v>78120</v>
      </c>
      <c r="H81" s="29">
        <f t="shared" si="136"/>
        <v>-1113.6000000000058</v>
      </c>
      <c r="I81" s="74">
        <f t="shared" si="137"/>
        <v>2.4</v>
      </c>
      <c r="J81" s="74">
        <f t="shared" si="138"/>
        <v>5110</v>
      </c>
      <c r="K81" s="74">
        <f t="shared" si="139"/>
        <v>10557</v>
      </c>
      <c r="L81" s="38">
        <f t="shared" si="142"/>
        <v>-1.145726055612774E-2</v>
      </c>
      <c r="M81" s="38">
        <f t="shared" si="142"/>
        <v>-1.340088043456315E-2</v>
      </c>
      <c r="N81" s="38">
        <f t="shared" si="143"/>
        <v>-1.4054643484582371E-2</v>
      </c>
      <c r="O81" s="38">
        <f t="shared" si="144"/>
        <v>-1.4054643484582371E-2</v>
      </c>
      <c r="P81" s="24">
        <v>74.099999999999994</v>
      </c>
      <c r="Q81" s="23">
        <v>79278</v>
      </c>
      <c r="R81" s="23">
        <v>78171</v>
      </c>
      <c r="S81" s="30">
        <v>78161</v>
      </c>
      <c r="T81" s="30">
        <v>78111</v>
      </c>
      <c r="U81" s="30">
        <v>78111</v>
      </c>
      <c r="V81" s="23">
        <f t="shared" si="145"/>
        <v>-1167</v>
      </c>
      <c r="W81" s="30">
        <v>2</v>
      </c>
      <c r="X81" s="23">
        <v>5238</v>
      </c>
      <c r="Y81" s="23">
        <v>10622</v>
      </c>
      <c r="Z81" s="24">
        <v>74.2</v>
      </c>
      <c r="AA81" s="23">
        <v>77475</v>
      </c>
      <c r="AB81" s="23">
        <v>76082</v>
      </c>
      <c r="AC81" s="23">
        <v>75995</v>
      </c>
      <c r="AD81" s="23">
        <v>75995</v>
      </c>
      <c r="AE81" s="23">
        <v>75995</v>
      </c>
      <c r="AF81" s="23">
        <f t="shared" si="146"/>
        <v>-1480</v>
      </c>
      <c r="AG81" s="30">
        <v>3</v>
      </c>
      <c r="AH81" s="23">
        <v>5240</v>
      </c>
      <c r="AI81" s="23">
        <v>10430</v>
      </c>
      <c r="AJ81" s="24">
        <v>74.3</v>
      </c>
      <c r="AK81" s="23">
        <v>75995</v>
      </c>
      <c r="AL81" s="23">
        <v>75773</v>
      </c>
      <c r="AM81" s="23">
        <v>75662</v>
      </c>
      <c r="AN81" s="23">
        <v>75565</v>
      </c>
      <c r="AO81" s="23">
        <v>75565</v>
      </c>
      <c r="AP81" s="23">
        <f t="shared" si="140"/>
        <v>-430</v>
      </c>
      <c r="AQ81" s="30">
        <v>2</v>
      </c>
      <c r="AR81" s="23">
        <v>4988</v>
      </c>
      <c r="AS81" s="23">
        <v>10049</v>
      </c>
      <c r="AT81" s="24">
        <v>74.400000000000006</v>
      </c>
      <c r="AU81" s="23">
        <v>87692</v>
      </c>
      <c r="AV81" s="23">
        <v>86945</v>
      </c>
      <c r="AW81" s="30">
        <v>86458</v>
      </c>
      <c r="AX81" s="30">
        <v>86418</v>
      </c>
      <c r="AY81" s="30">
        <v>86418</v>
      </c>
      <c r="AZ81" s="23">
        <f t="shared" si="147"/>
        <v>-1274</v>
      </c>
      <c r="BA81" s="30">
        <v>3</v>
      </c>
      <c r="BB81" s="23">
        <v>5332</v>
      </c>
      <c r="BC81" s="23">
        <v>12045</v>
      </c>
      <c r="BD81" s="24">
        <v>74.5</v>
      </c>
      <c r="BE81" s="23">
        <v>75728</v>
      </c>
      <c r="BF81" s="23">
        <v>74658</v>
      </c>
      <c r="BG81" s="30">
        <v>74583</v>
      </c>
      <c r="BH81" s="30">
        <v>74511</v>
      </c>
      <c r="BI81" s="30">
        <v>74511</v>
      </c>
      <c r="BJ81" s="23">
        <f t="shared" si="148"/>
        <v>-1217</v>
      </c>
      <c r="BK81" s="30">
        <v>2</v>
      </c>
      <c r="BL81" s="23">
        <v>4752</v>
      </c>
      <c r="BM81" s="23">
        <v>9639</v>
      </c>
    </row>
    <row r="82" spans="1:65">
      <c r="A82" s="23">
        <f t="shared" si="141"/>
        <v>5</v>
      </c>
      <c r="B82" s="28">
        <v>75</v>
      </c>
      <c r="C82" s="74">
        <f t="shared" si="131"/>
        <v>82270.2</v>
      </c>
      <c r="D82" s="74">
        <f t="shared" si="132"/>
        <v>80676.399999999994</v>
      </c>
      <c r="E82" s="74">
        <f t="shared" si="133"/>
        <v>80522.8</v>
      </c>
      <c r="F82" s="74">
        <f t="shared" si="134"/>
        <v>80521.399999999994</v>
      </c>
      <c r="G82" s="74">
        <f t="shared" si="135"/>
        <v>80488</v>
      </c>
      <c r="H82" s="29">
        <f t="shared" si="136"/>
        <v>-1782.1999999999971</v>
      </c>
      <c r="I82" s="74">
        <f t="shared" si="137"/>
        <v>3.2</v>
      </c>
      <c r="J82" s="74">
        <f t="shared" si="138"/>
        <v>4476.2</v>
      </c>
      <c r="K82" s="74">
        <f t="shared" si="139"/>
        <v>8796</v>
      </c>
      <c r="L82" s="38">
        <f t="shared" si="142"/>
        <v>-1.9372749792756102E-2</v>
      </c>
      <c r="M82" s="38">
        <f t="shared" si="142"/>
        <v>-2.1239768470235811E-2</v>
      </c>
      <c r="N82" s="38">
        <f t="shared" si="143"/>
        <v>-2.1256785567556696E-2</v>
      </c>
      <c r="O82" s="38">
        <f t="shared" si="144"/>
        <v>-2.1662764889352367E-2</v>
      </c>
      <c r="P82" s="24">
        <v>75.099999999999994</v>
      </c>
      <c r="Q82" s="23">
        <v>81728</v>
      </c>
      <c r="R82" s="23">
        <v>80265</v>
      </c>
      <c r="S82" s="30">
        <v>80262</v>
      </c>
      <c r="T82" s="30">
        <v>80262</v>
      </c>
      <c r="U82" s="30">
        <v>80189</v>
      </c>
      <c r="V82" s="23">
        <f t="shared" si="145"/>
        <v>-1539</v>
      </c>
      <c r="W82" s="30">
        <v>1</v>
      </c>
      <c r="X82" s="23">
        <v>4686</v>
      </c>
      <c r="Y82" s="23">
        <v>8431</v>
      </c>
      <c r="Z82" s="24">
        <v>75.2</v>
      </c>
      <c r="AA82" s="23">
        <v>79585</v>
      </c>
      <c r="AB82" s="23">
        <v>78119</v>
      </c>
      <c r="AC82" s="23">
        <v>77883</v>
      </c>
      <c r="AD82" s="23">
        <v>77876</v>
      </c>
      <c r="AE82" s="23">
        <v>77876</v>
      </c>
      <c r="AF82" s="23">
        <f t="shared" si="146"/>
        <v>-1709</v>
      </c>
      <c r="AG82" s="30">
        <v>2</v>
      </c>
      <c r="AH82" s="23">
        <v>4131</v>
      </c>
      <c r="AI82" s="23">
        <v>7461</v>
      </c>
      <c r="AJ82" s="24">
        <v>75.3</v>
      </c>
      <c r="AK82" s="23">
        <v>79855</v>
      </c>
      <c r="AL82" s="23">
        <v>77574</v>
      </c>
      <c r="AM82" s="23">
        <v>77569</v>
      </c>
      <c r="AN82" s="23">
        <v>77569</v>
      </c>
      <c r="AO82" s="23">
        <v>77475</v>
      </c>
      <c r="AP82" s="23">
        <f t="shared" si="140"/>
        <v>-2380</v>
      </c>
      <c r="AQ82" s="30">
        <v>8</v>
      </c>
      <c r="AR82" s="23">
        <v>4527</v>
      </c>
      <c r="AS82" s="23">
        <v>9750</v>
      </c>
      <c r="AT82" s="24">
        <v>75.400000000000006</v>
      </c>
      <c r="AU82" s="23">
        <v>91648</v>
      </c>
      <c r="AV82" s="23">
        <v>89529</v>
      </c>
      <c r="AW82" s="30">
        <v>89337</v>
      </c>
      <c r="AX82" s="30">
        <v>89337</v>
      </c>
      <c r="AY82" s="30">
        <v>89337</v>
      </c>
      <c r="AZ82" s="23">
        <f t="shared" si="147"/>
        <v>-2311</v>
      </c>
      <c r="BA82" s="30">
        <v>3</v>
      </c>
      <c r="BB82" s="23">
        <v>4672</v>
      </c>
      <c r="BC82" s="23">
        <v>9504</v>
      </c>
      <c r="BD82" s="24">
        <v>75.5</v>
      </c>
      <c r="BE82" s="23">
        <v>78535</v>
      </c>
      <c r="BF82" s="23">
        <v>77895</v>
      </c>
      <c r="BG82" s="30">
        <v>77563</v>
      </c>
      <c r="BH82" s="30">
        <v>77563</v>
      </c>
      <c r="BI82" s="30">
        <v>77563</v>
      </c>
      <c r="BJ82" s="23">
        <f t="shared" si="148"/>
        <v>-972</v>
      </c>
      <c r="BK82" s="30">
        <v>2</v>
      </c>
      <c r="BL82" s="23">
        <v>4365</v>
      </c>
      <c r="BM82" s="23">
        <v>8834</v>
      </c>
    </row>
    <row r="83" spans="1:65">
      <c r="A83" s="23">
        <f t="shared" si="141"/>
        <v>5</v>
      </c>
      <c r="B83" s="28">
        <v>76</v>
      </c>
      <c r="C83" s="74">
        <f t="shared" si="131"/>
        <v>195134.2</v>
      </c>
      <c r="D83" s="74">
        <f t="shared" si="132"/>
        <v>192585.4</v>
      </c>
      <c r="E83" s="74">
        <f t="shared" si="133"/>
        <v>192440</v>
      </c>
      <c r="F83" s="74">
        <f t="shared" si="134"/>
        <v>192330.2</v>
      </c>
      <c r="G83" s="74">
        <f t="shared" si="135"/>
        <v>192330.2</v>
      </c>
      <c r="H83" s="29">
        <f t="shared" si="136"/>
        <v>-2804</v>
      </c>
      <c r="I83" s="74">
        <f t="shared" si="137"/>
        <v>1.6</v>
      </c>
      <c r="J83" s="74">
        <f t="shared" si="138"/>
        <v>5943.6</v>
      </c>
      <c r="K83" s="74">
        <f t="shared" si="139"/>
        <v>12507</v>
      </c>
      <c r="L83" s="38">
        <f t="shared" si="142"/>
        <v>-1.3061780046757654E-2</v>
      </c>
      <c r="M83" s="38">
        <f t="shared" si="142"/>
        <v>-1.3806908271333325E-2</v>
      </c>
      <c r="N83" s="38">
        <f t="shared" si="143"/>
        <v>-1.4369597948488784E-2</v>
      </c>
      <c r="O83" s="38">
        <f t="shared" si="144"/>
        <v>-1.4369597948488784E-2</v>
      </c>
      <c r="P83" s="24">
        <v>76.099999999999994</v>
      </c>
      <c r="Q83" s="23">
        <v>194879</v>
      </c>
      <c r="R83" s="23">
        <v>192527</v>
      </c>
      <c r="S83" s="30">
        <v>192419</v>
      </c>
      <c r="T83" s="30">
        <v>192419</v>
      </c>
      <c r="U83" s="30">
        <v>192419</v>
      </c>
      <c r="V83" s="23">
        <f t="shared" si="145"/>
        <v>-2460</v>
      </c>
      <c r="W83" s="30">
        <v>1</v>
      </c>
      <c r="X83" s="23">
        <v>5823</v>
      </c>
      <c r="Y83" s="23">
        <v>13271</v>
      </c>
      <c r="Z83" s="24">
        <v>76.2</v>
      </c>
      <c r="AA83" s="23">
        <v>190954</v>
      </c>
      <c r="AB83" s="23">
        <v>189674</v>
      </c>
      <c r="AC83" s="23">
        <v>189278</v>
      </c>
      <c r="AD83" s="23">
        <v>189251</v>
      </c>
      <c r="AE83" s="23">
        <v>189251</v>
      </c>
      <c r="AF83" s="23">
        <f t="shared" si="146"/>
        <v>-1703</v>
      </c>
      <c r="AG83" s="30">
        <v>3</v>
      </c>
      <c r="AH83" s="23">
        <v>5526</v>
      </c>
      <c r="AI83" s="23">
        <v>11274</v>
      </c>
      <c r="AJ83" s="24">
        <v>76.3</v>
      </c>
      <c r="AK83" s="23">
        <v>189737</v>
      </c>
      <c r="AL83" s="23">
        <v>186742</v>
      </c>
      <c r="AM83" s="23">
        <v>186647</v>
      </c>
      <c r="AN83" s="23">
        <v>186647</v>
      </c>
      <c r="AO83" s="23">
        <v>186647</v>
      </c>
      <c r="AP83" s="23">
        <f t="shared" si="140"/>
        <v>-3090</v>
      </c>
      <c r="AQ83" s="30">
        <v>1</v>
      </c>
      <c r="AR83" s="23">
        <v>6074</v>
      </c>
      <c r="AS83" s="23">
        <v>13174</v>
      </c>
      <c r="AT83" s="24">
        <v>76.400000000000006</v>
      </c>
      <c r="AU83" s="23">
        <v>216844</v>
      </c>
      <c r="AV83" s="23">
        <v>214397</v>
      </c>
      <c r="AW83" s="30">
        <v>214311</v>
      </c>
      <c r="AX83" s="30">
        <v>214311</v>
      </c>
      <c r="AY83" s="30">
        <v>214311</v>
      </c>
      <c r="AZ83" s="23">
        <f t="shared" si="147"/>
        <v>-2533</v>
      </c>
      <c r="BA83" s="30">
        <v>2</v>
      </c>
      <c r="BB83" s="23">
        <v>5949</v>
      </c>
      <c r="BC83" s="23">
        <v>11714</v>
      </c>
      <c r="BD83" s="24">
        <v>76.5</v>
      </c>
      <c r="BE83" s="23">
        <v>183257</v>
      </c>
      <c r="BF83" s="23">
        <v>179587</v>
      </c>
      <c r="BG83" s="30">
        <v>179545</v>
      </c>
      <c r="BH83" s="30">
        <v>179023</v>
      </c>
      <c r="BI83" s="30">
        <v>179023</v>
      </c>
      <c r="BJ83" s="23">
        <f t="shared" si="148"/>
        <v>-4234</v>
      </c>
      <c r="BK83" s="30">
        <v>1</v>
      </c>
      <c r="BL83" s="23">
        <v>6346</v>
      </c>
      <c r="BM83" s="23">
        <v>13102</v>
      </c>
    </row>
    <row r="84" spans="1:65">
      <c r="A84" s="23">
        <f t="shared" si="141"/>
        <v>5</v>
      </c>
      <c r="B84" s="28">
        <v>77</v>
      </c>
      <c r="C84" s="74">
        <f t="shared" si="131"/>
        <v>196947.4</v>
      </c>
      <c r="D84" s="74">
        <f t="shared" si="132"/>
        <v>193594</v>
      </c>
      <c r="E84" s="74">
        <f t="shared" si="133"/>
        <v>193530</v>
      </c>
      <c r="F84" s="74">
        <f t="shared" si="134"/>
        <v>193446.39999999999</v>
      </c>
      <c r="G84" s="74">
        <f t="shared" si="135"/>
        <v>193446.39999999999</v>
      </c>
      <c r="H84" s="29">
        <f t="shared" si="136"/>
        <v>-3501</v>
      </c>
      <c r="I84" s="74">
        <f t="shared" si="137"/>
        <v>2</v>
      </c>
      <c r="J84" s="74">
        <f t="shared" si="138"/>
        <v>4902</v>
      </c>
      <c r="K84" s="74">
        <f t="shared" si="139"/>
        <v>9435.6</v>
      </c>
      <c r="L84" s="38">
        <f t="shared" si="142"/>
        <v>-1.7026881289115746E-2</v>
      </c>
      <c r="M84" s="38">
        <f t="shared" si="142"/>
        <v>-1.7351841151495243E-2</v>
      </c>
      <c r="N84" s="38">
        <f t="shared" si="143"/>
        <v>-1.7776319971728492E-2</v>
      </c>
      <c r="O84" s="38">
        <f t="shared" si="144"/>
        <v>-1.7776319971728492E-2</v>
      </c>
      <c r="P84" s="24">
        <v>77.099999999999994</v>
      </c>
      <c r="Q84" s="23">
        <v>196275</v>
      </c>
      <c r="R84" s="23">
        <v>193312</v>
      </c>
      <c r="S84" s="30">
        <v>193236</v>
      </c>
      <c r="T84" s="30">
        <v>193236</v>
      </c>
      <c r="U84" s="30">
        <v>193236</v>
      </c>
      <c r="V84" s="23">
        <f t="shared" si="145"/>
        <v>-3039</v>
      </c>
      <c r="W84" s="30">
        <v>1</v>
      </c>
      <c r="X84" s="23">
        <v>4852</v>
      </c>
      <c r="Y84" s="23">
        <v>8739</v>
      </c>
      <c r="Z84" s="24">
        <v>77.2</v>
      </c>
      <c r="AA84" s="23">
        <v>193571</v>
      </c>
      <c r="AB84" s="23">
        <v>190141</v>
      </c>
      <c r="AC84" s="23">
        <v>190094</v>
      </c>
      <c r="AD84" s="23">
        <v>190094</v>
      </c>
      <c r="AE84" s="23">
        <v>190094</v>
      </c>
      <c r="AF84" s="23">
        <f t="shared" si="146"/>
        <v>-3477</v>
      </c>
      <c r="AG84" s="30">
        <v>1</v>
      </c>
      <c r="AH84" s="23">
        <v>4555</v>
      </c>
      <c r="AI84" s="23">
        <v>8319</v>
      </c>
      <c r="AJ84" s="24">
        <v>77.3</v>
      </c>
      <c r="AK84" s="23">
        <v>190125</v>
      </c>
      <c r="AL84" s="23">
        <v>187681</v>
      </c>
      <c r="AM84" s="23">
        <v>187533</v>
      </c>
      <c r="AN84" s="23">
        <v>187450</v>
      </c>
      <c r="AO84" s="23">
        <v>187450</v>
      </c>
      <c r="AP84" s="23">
        <f t="shared" si="140"/>
        <v>-2675</v>
      </c>
      <c r="AQ84" s="30">
        <v>1</v>
      </c>
      <c r="AR84" s="23">
        <v>4803</v>
      </c>
      <c r="AS84" s="23">
        <v>9725</v>
      </c>
      <c r="AT84" s="24">
        <v>77.400000000000006</v>
      </c>
      <c r="AU84" s="23">
        <v>218663</v>
      </c>
      <c r="AV84" s="23">
        <v>215770</v>
      </c>
      <c r="AW84" s="30">
        <v>215768</v>
      </c>
      <c r="AX84" s="30">
        <v>215433</v>
      </c>
      <c r="AY84" s="30">
        <v>215433</v>
      </c>
      <c r="AZ84" s="23">
        <f t="shared" si="147"/>
        <v>-3230</v>
      </c>
      <c r="BA84" s="30">
        <v>6</v>
      </c>
      <c r="BB84" s="23">
        <v>5252</v>
      </c>
      <c r="BC84" s="23">
        <v>10654</v>
      </c>
      <c r="BD84" s="24">
        <v>77.5</v>
      </c>
      <c r="BE84" s="23">
        <v>186103</v>
      </c>
      <c r="BF84" s="23">
        <v>181066</v>
      </c>
      <c r="BG84" s="30">
        <v>181019</v>
      </c>
      <c r="BH84" s="30">
        <v>181019</v>
      </c>
      <c r="BI84" s="30">
        <v>181019</v>
      </c>
      <c r="BJ84" s="23">
        <f t="shared" si="148"/>
        <v>-5084</v>
      </c>
      <c r="BK84" s="30">
        <v>1</v>
      </c>
      <c r="BL84" s="23">
        <v>5048</v>
      </c>
      <c r="BM84" s="23">
        <v>9741</v>
      </c>
    </row>
    <row r="85" spans="1:65">
      <c r="A85" s="23">
        <f t="shared" si="141"/>
        <v>5</v>
      </c>
      <c r="B85" s="28">
        <v>78</v>
      </c>
      <c r="C85" s="74">
        <f t="shared" si="131"/>
        <v>200769.2</v>
      </c>
      <c r="D85" s="74">
        <f t="shared" si="132"/>
        <v>195958.2</v>
      </c>
      <c r="E85" s="74">
        <f t="shared" si="133"/>
        <v>195808.4</v>
      </c>
      <c r="F85" s="74">
        <f t="shared" si="134"/>
        <v>195808.4</v>
      </c>
      <c r="G85" s="74">
        <f t="shared" si="135"/>
        <v>195808.4</v>
      </c>
      <c r="H85" s="29">
        <f t="shared" si="136"/>
        <v>-4960.8000000000175</v>
      </c>
      <c r="I85" s="74">
        <f t="shared" si="137"/>
        <v>1.6</v>
      </c>
      <c r="J85" s="74">
        <f t="shared" si="138"/>
        <v>4789.6000000000004</v>
      </c>
      <c r="K85" s="74">
        <f t="shared" si="139"/>
        <v>9466</v>
      </c>
      <c r="L85" s="38">
        <f t="shared" si="142"/>
        <v>-2.3962838921507881E-2</v>
      </c>
      <c r="M85" s="38">
        <f t="shared" si="142"/>
        <v>-2.4708969304056683E-2</v>
      </c>
      <c r="N85" s="38">
        <f t="shared" si="143"/>
        <v>-2.4708969304056683E-2</v>
      </c>
      <c r="O85" s="38">
        <f t="shared" si="144"/>
        <v>-2.4708969304056683E-2</v>
      </c>
      <c r="P85" s="24">
        <v>78.099999999999994</v>
      </c>
      <c r="Q85" s="23">
        <v>200208</v>
      </c>
      <c r="R85" s="23">
        <v>195234</v>
      </c>
      <c r="S85" s="30">
        <v>195131</v>
      </c>
      <c r="T85" s="30">
        <v>195131</v>
      </c>
      <c r="U85" s="30">
        <v>195131</v>
      </c>
      <c r="V85" s="23">
        <f t="shared" si="145"/>
        <v>-5077</v>
      </c>
      <c r="W85" s="30">
        <v>1</v>
      </c>
      <c r="X85" s="23">
        <v>4694</v>
      </c>
      <c r="Y85" s="23">
        <v>9315</v>
      </c>
      <c r="Z85" s="24">
        <v>78.2</v>
      </c>
      <c r="AA85" s="23">
        <v>195949</v>
      </c>
      <c r="AB85" s="23">
        <v>191842</v>
      </c>
      <c r="AC85" s="23">
        <v>191834</v>
      </c>
      <c r="AD85" s="23">
        <v>191834</v>
      </c>
      <c r="AE85" s="23">
        <v>191834</v>
      </c>
      <c r="AF85" s="23">
        <f t="shared" si="146"/>
        <v>-4115</v>
      </c>
      <c r="AG85" s="30">
        <v>1</v>
      </c>
      <c r="AH85" s="23">
        <v>4627</v>
      </c>
      <c r="AI85" s="23">
        <v>8954</v>
      </c>
      <c r="AJ85" s="24">
        <v>78.3</v>
      </c>
      <c r="AK85" s="23">
        <v>195590</v>
      </c>
      <c r="AL85" s="23">
        <v>189825</v>
      </c>
      <c r="AM85" s="23">
        <v>189720</v>
      </c>
      <c r="AN85" s="23">
        <v>189720</v>
      </c>
      <c r="AO85" s="23">
        <v>189720</v>
      </c>
      <c r="AP85" s="23">
        <f t="shared" si="140"/>
        <v>-5870</v>
      </c>
      <c r="AQ85" s="30">
        <v>1</v>
      </c>
      <c r="AR85" s="23">
        <v>4908</v>
      </c>
      <c r="AS85" s="23">
        <v>9729</v>
      </c>
      <c r="AT85" s="24">
        <v>78.400000000000006</v>
      </c>
      <c r="AU85" s="23">
        <v>224014</v>
      </c>
      <c r="AV85" s="23">
        <v>218483</v>
      </c>
      <c r="AW85" s="30">
        <v>218199</v>
      </c>
      <c r="AX85" s="30">
        <v>218199</v>
      </c>
      <c r="AY85" s="30">
        <v>218199</v>
      </c>
      <c r="AZ85" s="23">
        <f t="shared" si="147"/>
        <v>-5815</v>
      </c>
      <c r="BA85" s="30">
        <v>4</v>
      </c>
      <c r="BB85" s="23">
        <v>5021</v>
      </c>
      <c r="BC85" s="23">
        <v>10270</v>
      </c>
      <c r="BD85" s="24">
        <v>78.5</v>
      </c>
      <c r="BE85" s="23">
        <v>188085</v>
      </c>
      <c r="BF85" s="23">
        <v>184407</v>
      </c>
      <c r="BG85" s="30">
        <v>184158</v>
      </c>
      <c r="BH85" s="30">
        <v>184158</v>
      </c>
      <c r="BI85" s="30">
        <v>184158</v>
      </c>
      <c r="BJ85" s="23">
        <f t="shared" si="148"/>
        <v>-3927</v>
      </c>
      <c r="BK85" s="30">
        <v>1</v>
      </c>
      <c r="BL85" s="23">
        <v>4698</v>
      </c>
      <c r="BM85" s="23">
        <v>9062</v>
      </c>
    </row>
    <row r="86" spans="1:65">
      <c r="A86" s="23">
        <f t="shared" si="141"/>
        <v>5</v>
      </c>
      <c r="B86" s="28">
        <v>79</v>
      </c>
      <c r="C86" s="74">
        <f t="shared" si="131"/>
        <v>85392.2</v>
      </c>
      <c r="D86" s="74">
        <f t="shared" si="132"/>
        <v>85042.4</v>
      </c>
      <c r="E86" s="74">
        <f t="shared" si="133"/>
        <v>84492.6</v>
      </c>
      <c r="F86" s="74">
        <f t="shared" si="134"/>
        <v>84144.2</v>
      </c>
      <c r="G86" s="74">
        <f t="shared" si="135"/>
        <v>84129.600000000006</v>
      </c>
      <c r="H86" s="29">
        <f t="shared" si="136"/>
        <v>-1262.5999999999913</v>
      </c>
      <c r="I86" s="74">
        <f t="shared" si="137"/>
        <v>3.8</v>
      </c>
      <c r="J86" s="74">
        <f t="shared" si="138"/>
        <v>5356.6</v>
      </c>
      <c r="K86" s="74">
        <f t="shared" si="139"/>
        <v>10962</v>
      </c>
      <c r="L86" s="38">
        <f t="shared" si="142"/>
        <v>-4.0963928789749292E-3</v>
      </c>
      <c r="M86" s="38">
        <f t="shared" si="142"/>
        <v>-1.0534920051245797E-2</v>
      </c>
      <c r="N86" s="38">
        <f t="shared" si="143"/>
        <v>-1.461491799016772E-2</v>
      </c>
      <c r="O86" s="38">
        <f t="shared" si="144"/>
        <v>-1.4785893793578234E-2</v>
      </c>
      <c r="P86" s="24">
        <v>79.099999999999994</v>
      </c>
      <c r="Q86" s="23">
        <v>85025</v>
      </c>
      <c r="R86" s="23">
        <v>85147</v>
      </c>
      <c r="S86" s="30">
        <v>84796</v>
      </c>
      <c r="T86" s="30">
        <v>84780</v>
      </c>
      <c r="U86" s="30">
        <v>84780</v>
      </c>
      <c r="V86" s="23">
        <f t="shared" si="145"/>
        <v>-245</v>
      </c>
      <c r="W86" s="30">
        <v>7</v>
      </c>
      <c r="X86" s="23">
        <v>5499</v>
      </c>
      <c r="Y86" s="23">
        <v>11229</v>
      </c>
      <c r="Z86" s="24">
        <v>79.2</v>
      </c>
      <c r="AA86" s="23">
        <v>81980</v>
      </c>
      <c r="AB86" s="23">
        <v>81554</v>
      </c>
      <c r="AC86" s="23">
        <v>80721</v>
      </c>
      <c r="AD86" s="23">
        <v>80568</v>
      </c>
      <c r="AE86" s="23">
        <v>80568</v>
      </c>
      <c r="AF86" s="23">
        <f t="shared" si="146"/>
        <v>-1412</v>
      </c>
      <c r="AG86" s="30">
        <v>2</v>
      </c>
      <c r="AH86" s="23">
        <v>4849</v>
      </c>
      <c r="AI86" s="23">
        <v>9998</v>
      </c>
      <c r="AJ86" s="24">
        <v>79.3</v>
      </c>
      <c r="AK86" s="23">
        <v>83293</v>
      </c>
      <c r="AL86" s="23">
        <v>82202</v>
      </c>
      <c r="AM86" s="23">
        <v>81214</v>
      </c>
      <c r="AN86" s="23">
        <v>81138</v>
      </c>
      <c r="AO86" s="23">
        <v>81119</v>
      </c>
      <c r="AP86" s="23">
        <f t="shared" si="140"/>
        <v>-2174</v>
      </c>
      <c r="AQ86" s="30">
        <v>7</v>
      </c>
      <c r="AR86" s="23">
        <v>5654</v>
      </c>
      <c r="AS86" s="23">
        <v>12104</v>
      </c>
      <c r="AT86" s="24">
        <v>79.400000000000006</v>
      </c>
      <c r="AU86" s="23">
        <v>94087</v>
      </c>
      <c r="AV86" s="23">
        <v>94612</v>
      </c>
      <c r="AW86" s="30">
        <v>94263</v>
      </c>
      <c r="AX86" s="30">
        <v>92995</v>
      </c>
      <c r="AY86" s="30">
        <v>92941</v>
      </c>
      <c r="AZ86" s="23">
        <f t="shared" si="147"/>
        <v>-1146</v>
      </c>
      <c r="BA86" s="30">
        <v>2</v>
      </c>
      <c r="BB86" s="23">
        <v>5584</v>
      </c>
      <c r="BC86" s="23">
        <v>10652</v>
      </c>
      <c r="BD86" s="24">
        <v>79.5</v>
      </c>
      <c r="BE86" s="23">
        <v>82576</v>
      </c>
      <c r="BF86" s="23">
        <v>81697</v>
      </c>
      <c r="BG86" s="30">
        <v>81469</v>
      </c>
      <c r="BH86" s="30">
        <v>81240</v>
      </c>
      <c r="BI86" s="30">
        <v>81240</v>
      </c>
      <c r="BJ86" s="23">
        <f t="shared" si="148"/>
        <v>-1336</v>
      </c>
      <c r="BK86" s="30">
        <v>1</v>
      </c>
      <c r="BL86" s="23">
        <v>5197</v>
      </c>
      <c r="BM86" s="23">
        <v>10827</v>
      </c>
    </row>
    <row r="87" spans="1:65">
      <c r="A87" s="23">
        <f t="shared" si="141"/>
        <v>5</v>
      </c>
      <c r="B87" s="28">
        <v>80</v>
      </c>
      <c r="C87" s="74">
        <f t="shared" si="131"/>
        <v>88075.4</v>
      </c>
      <c r="D87" s="74">
        <f t="shared" si="132"/>
        <v>87089.2</v>
      </c>
      <c r="E87" s="74">
        <f t="shared" si="133"/>
        <v>86626.6</v>
      </c>
      <c r="F87" s="74">
        <f t="shared" si="134"/>
        <v>86577.2</v>
      </c>
      <c r="G87" s="74">
        <f t="shared" si="135"/>
        <v>86577.2</v>
      </c>
      <c r="H87" s="29">
        <f t="shared" si="136"/>
        <v>-1498.1999999999971</v>
      </c>
      <c r="I87" s="74">
        <f t="shared" si="137"/>
        <v>3</v>
      </c>
      <c r="J87" s="74">
        <f t="shared" si="138"/>
        <v>4935</v>
      </c>
      <c r="K87" s="74">
        <f t="shared" si="139"/>
        <v>10221.4</v>
      </c>
      <c r="L87" s="38">
        <f t="shared" si="142"/>
        <v>-1.1197224196540659E-2</v>
      </c>
      <c r="M87" s="38">
        <f t="shared" si="142"/>
        <v>-1.6449542096885039E-2</v>
      </c>
      <c r="N87" s="38">
        <f t="shared" si="143"/>
        <v>-1.7010425158443757E-2</v>
      </c>
      <c r="O87" s="38">
        <f t="shared" si="144"/>
        <v>-1.7010425158443757E-2</v>
      </c>
      <c r="P87" s="24">
        <v>80.099999999999994</v>
      </c>
      <c r="Q87" s="23">
        <v>87544</v>
      </c>
      <c r="R87" s="23">
        <v>86924</v>
      </c>
      <c r="S87" s="30">
        <v>86220</v>
      </c>
      <c r="T87" s="30">
        <v>86220</v>
      </c>
      <c r="U87" s="30">
        <v>86220</v>
      </c>
      <c r="V87" s="23">
        <f t="shared" si="145"/>
        <v>-1324</v>
      </c>
      <c r="W87" s="30">
        <v>2</v>
      </c>
      <c r="X87" s="23">
        <v>4828</v>
      </c>
      <c r="Y87" s="23">
        <v>9202</v>
      </c>
      <c r="Z87" s="24">
        <v>80.2</v>
      </c>
      <c r="AA87" s="23">
        <v>84840</v>
      </c>
      <c r="AB87" s="23">
        <v>83406</v>
      </c>
      <c r="AC87" s="23">
        <v>83226</v>
      </c>
      <c r="AD87" s="23">
        <v>83226</v>
      </c>
      <c r="AE87" s="23">
        <v>83226</v>
      </c>
      <c r="AF87" s="23">
        <f t="shared" si="146"/>
        <v>-1614</v>
      </c>
      <c r="AG87" s="30">
        <v>3</v>
      </c>
      <c r="AH87" s="23">
        <v>4763</v>
      </c>
      <c r="AI87" s="23">
        <v>9444</v>
      </c>
      <c r="AJ87" s="24">
        <v>80.3</v>
      </c>
      <c r="AK87" s="23">
        <v>84808</v>
      </c>
      <c r="AL87" s="23">
        <v>83950</v>
      </c>
      <c r="AM87" s="23">
        <v>83620</v>
      </c>
      <c r="AN87" s="23">
        <v>83373</v>
      </c>
      <c r="AO87" s="23">
        <v>83373</v>
      </c>
      <c r="AP87" s="23">
        <f t="shared" si="140"/>
        <v>-1435</v>
      </c>
      <c r="AQ87" s="30">
        <v>1</v>
      </c>
      <c r="AR87" s="23">
        <v>5160</v>
      </c>
      <c r="AS87" s="23">
        <v>11111</v>
      </c>
      <c r="AT87" s="24">
        <v>80.400000000000006</v>
      </c>
      <c r="AU87" s="23">
        <v>96653</v>
      </c>
      <c r="AV87" s="23">
        <v>96802</v>
      </c>
      <c r="AW87" s="30">
        <v>96022</v>
      </c>
      <c r="AX87" s="30">
        <v>96022</v>
      </c>
      <c r="AY87" s="30">
        <v>96022</v>
      </c>
      <c r="AZ87" s="23">
        <f t="shared" si="147"/>
        <v>-631</v>
      </c>
      <c r="BA87" s="30">
        <v>7</v>
      </c>
      <c r="BB87" s="23">
        <v>4855</v>
      </c>
      <c r="BC87" s="23">
        <v>10579</v>
      </c>
      <c r="BD87" s="24">
        <v>80.5</v>
      </c>
      <c r="BE87" s="23">
        <v>86532</v>
      </c>
      <c r="BF87" s="23">
        <v>84364</v>
      </c>
      <c r="BG87" s="30">
        <v>84045</v>
      </c>
      <c r="BH87" s="30">
        <v>84045</v>
      </c>
      <c r="BI87" s="30">
        <v>84045</v>
      </c>
      <c r="BJ87" s="23">
        <f t="shared" si="148"/>
        <v>-2487</v>
      </c>
      <c r="BK87" s="30">
        <v>2</v>
      </c>
      <c r="BL87" s="23">
        <v>5069</v>
      </c>
      <c r="BM87" s="23">
        <v>10771</v>
      </c>
    </row>
    <row r="88" spans="1:65">
      <c r="A88" s="23">
        <f t="shared" si="141"/>
        <v>5</v>
      </c>
      <c r="B88" s="28">
        <v>81</v>
      </c>
      <c r="C88" s="74">
        <f t="shared" si="131"/>
        <v>92809.600000000006</v>
      </c>
      <c r="D88" s="74">
        <f t="shared" si="132"/>
        <v>92168</v>
      </c>
      <c r="E88" s="74">
        <f t="shared" si="133"/>
        <v>91558.8</v>
      </c>
      <c r="F88" s="74">
        <f t="shared" si="134"/>
        <v>91109.2</v>
      </c>
      <c r="G88" s="74">
        <f t="shared" si="135"/>
        <v>91033.4</v>
      </c>
      <c r="H88" s="29">
        <f t="shared" si="136"/>
        <v>-1776.2000000000116</v>
      </c>
      <c r="I88" s="74">
        <f t="shared" si="137"/>
        <v>4.2</v>
      </c>
      <c r="J88" s="74">
        <f t="shared" si="138"/>
        <v>4570</v>
      </c>
      <c r="K88" s="74">
        <f t="shared" si="139"/>
        <v>9324.7999999999993</v>
      </c>
      <c r="L88" s="38">
        <f t="shared" si="142"/>
        <v>-6.9130779574527396E-3</v>
      </c>
      <c r="M88" s="38">
        <f t="shared" si="142"/>
        <v>-1.3477054097851977E-2</v>
      </c>
      <c r="N88" s="38">
        <f t="shared" si="143"/>
        <v>-1.8321380546840075E-2</v>
      </c>
      <c r="O88" s="38">
        <f t="shared" si="144"/>
        <v>-1.9138106402786043E-2</v>
      </c>
      <c r="P88" s="24">
        <v>81.099999999999994</v>
      </c>
      <c r="Q88" s="23">
        <v>92118</v>
      </c>
      <c r="R88" s="23">
        <v>91976</v>
      </c>
      <c r="S88" s="30">
        <v>91647</v>
      </c>
      <c r="T88" s="30">
        <v>91099</v>
      </c>
      <c r="U88" s="30">
        <v>91099</v>
      </c>
      <c r="V88" s="23">
        <f t="shared" si="145"/>
        <v>-1019</v>
      </c>
      <c r="W88" s="30">
        <v>2</v>
      </c>
      <c r="X88" s="23">
        <v>4375</v>
      </c>
      <c r="Y88" s="23">
        <v>8863</v>
      </c>
      <c r="Z88" s="24">
        <v>81.2</v>
      </c>
      <c r="AA88" s="23">
        <v>87931</v>
      </c>
      <c r="AB88" s="23">
        <v>87278</v>
      </c>
      <c r="AC88" s="23">
        <v>86806</v>
      </c>
      <c r="AD88" s="23">
        <v>86806</v>
      </c>
      <c r="AE88" s="23">
        <v>86806</v>
      </c>
      <c r="AF88" s="23">
        <f t="shared" si="146"/>
        <v>-1125</v>
      </c>
      <c r="AG88" s="30">
        <v>3</v>
      </c>
      <c r="AH88" s="23">
        <v>4566</v>
      </c>
      <c r="AI88" s="23">
        <v>9293</v>
      </c>
      <c r="AJ88" s="24">
        <v>81.3</v>
      </c>
      <c r="AK88" s="23">
        <v>90186</v>
      </c>
      <c r="AL88" s="23">
        <v>87305</v>
      </c>
      <c r="AM88" s="23">
        <v>87211</v>
      </c>
      <c r="AN88" s="23">
        <v>86956</v>
      </c>
      <c r="AO88" s="23">
        <v>86735</v>
      </c>
      <c r="AP88" s="23">
        <f t="shared" si="140"/>
        <v>-3451</v>
      </c>
      <c r="AQ88" s="30">
        <v>8</v>
      </c>
      <c r="AR88" s="23">
        <v>4778</v>
      </c>
      <c r="AS88" s="23">
        <v>9379</v>
      </c>
      <c r="AT88" s="24">
        <v>81.400000000000006</v>
      </c>
      <c r="AU88" s="23">
        <v>102094</v>
      </c>
      <c r="AV88" s="23">
        <v>102984</v>
      </c>
      <c r="AW88" s="30">
        <v>101329</v>
      </c>
      <c r="AX88" s="30">
        <v>100994</v>
      </c>
      <c r="AY88" s="30">
        <v>100994</v>
      </c>
      <c r="AZ88" s="23">
        <f t="shared" si="147"/>
        <v>-1100</v>
      </c>
      <c r="BA88" s="30">
        <v>3</v>
      </c>
      <c r="BB88" s="23">
        <v>4605</v>
      </c>
      <c r="BC88" s="23">
        <v>9747</v>
      </c>
      <c r="BD88" s="24">
        <v>81.5</v>
      </c>
      <c r="BE88" s="23">
        <v>91719</v>
      </c>
      <c r="BF88" s="23">
        <v>91297</v>
      </c>
      <c r="BG88" s="30">
        <v>90801</v>
      </c>
      <c r="BH88" s="30">
        <v>89691</v>
      </c>
      <c r="BI88" s="30">
        <v>89533</v>
      </c>
      <c r="BJ88" s="23">
        <f t="shared" si="148"/>
        <v>-2186</v>
      </c>
      <c r="BK88" s="30">
        <v>5</v>
      </c>
      <c r="BL88" s="23">
        <v>4526</v>
      </c>
      <c r="BM88" s="23">
        <v>9342</v>
      </c>
    </row>
    <row r="89" spans="1:65">
      <c r="A89" s="23">
        <f t="shared" si="141"/>
        <v>5</v>
      </c>
      <c r="B89" s="28">
        <v>82</v>
      </c>
      <c r="C89" s="74">
        <f t="shared" si="131"/>
        <v>204184.6</v>
      </c>
      <c r="D89" s="74">
        <f t="shared" si="132"/>
        <v>200696.8</v>
      </c>
      <c r="E89" s="74">
        <f t="shared" si="133"/>
        <v>200096.2</v>
      </c>
      <c r="F89" s="74">
        <f t="shared" si="134"/>
        <v>200031.8</v>
      </c>
      <c r="G89" s="74">
        <f t="shared" si="135"/>
        <v>200031.8</v>
      </c>
      <c r="H89" s="29">
        <f t="shared" si="136"/>
        <v>-4152.8000000000175</v>
      </c>
      <c r="I89" s="74">
        <f t="shared" si="137"/>
        <v>2.2000000000000002</v>
      </c>
      <c r="J89" s="74">
        <f t="shared" si="138"/>
        <v>5613</v>
      </c>
      <c r="K89" s="74">
        <f t="shared" si="139"/>
        <v>11274</v>
      </c>
      <c r="L89" s="38">
        <f t="shared" si="142"/>
        <v>-1.7081601648704248E-2</v>
      </c>
      <c r="M89" s="38">
        <f t="shared" si="142"/>
        <v>-2.002305756653535E-2</v>
      </c>
      <c r="N89" s="38">
        <f t="shared" si="143"/>
        <v>-2.0338458434181701E-2</v>
      </c>
      <c r="O89" s="38">
        <f t="shared" si="144"/>
        <v>-2.0338458434181701E-2</v>
      </c>
      <c r="P89" s="24">
        <v>82.1</v>
      </c>
      <c r="Q89" s="23">
        <v>202701</v>
      </c>
      <c r="R89" s="23">
        <v>200994</v>
      </c>
      <c r="S89" s="30">
        <v>200974</v>
      </c>
      <c r="T89" s="30">
        <v>200851</v>
      </c>
      <c r="U89" s="30">
        <v>200851</v>
      </c>
      <c r="V89" s="23">
        <f t="shared" si="145"/>
        <v>-1850</v>
      </c>
      <c r="W89" s="30">
        <v>4</v>
      </c>
      <c r="X89" s="23">
        <v>5642</v>
      </c>
      <c r="Y89" s="23">
        <v>12128</v>
      </c>
      <c r="Z89" s="24">
        <v>82.2</v>
      </c>
      <c r="AA89" s="23">
        <v>199441</v>
      </c>
      <c r="AB89" s="23">
        <v>196146</v>
      </c>
      <c r="AC89" s="23">
        <v>195299</v>
      </c>
      <c r="AD89" s="23">
        <v>195299</v>
      </c>
      <c r="AE89" s="23">
        <v>195299</v>
      </c>
      <c r="AF89" s="23">
        <f t="shared" si="146"/>
        <v>-4142</v>
      </c>
      <c r="AG89" s="30">
        <v>3</v>
      </c>
      <c r="AH89" s="23">
        <v>5189</v>
      </c>
      <c r="AI89" s="23">
        <v>10136</v>
      </c>
      <c r="AJ89" s="24">
        <v>82.3</v>
      </c>
      <c r="AK89" s="23">
        <v>200418</v>
      </c>
      <c r="AL89" s="23">
        <v>194828</v>
      </c>
      <c r="AM89" s="23">
        <v>194102</v>
      </c>
      <c r="AN89" s="23">
        <v>194102</v>
      </c>
      <c r="AO89" s="23">
        <v>194102</v>
      </c>
      <c r="AP89" s="23">
        <f t="shared" si="140"/>
        <v>-6316</v>
      </c>
      <c r="AQ89" s="30">
        <v>1</v>
      </c>
      <c r="AR89" s="23">
        <v>5926</v>
      </c>
      <c r="AS89" s="23">
        <v>11489</v>
      </c>
      <c r="AT89" s="24">
        <v>82.4</v>
      </c>
      <c r="AU89" s="23">
        <v>224762</v>
      </c>
      <c r="AV89" s="23">
        <v>222321</v>
      </c>
      <c r="AW89" s="30">
        <v>222069</v>
      </c>
      <c r="AX89" s="30">
        <v>221989</v>
      </c>
      <c r="AY89" s="30">
        <v>221989</v>
      </c>
      <c r="AZ89" s="23">
        <f t="shared" si="147"/>
        <v>-2773</v>
      </c>
      <c r="BA89" s="30">
        <v>2</v>
      </c>
      <c r="BB89" s="23">
        <v>5621</v>
      </c>
      <c r="BC89" s="23">
        <v>11191</v>
      </c>
      <c r="BD89" s="24">
        <v>82.5</v>
      </c>
      <c r="BE89" s="23">
        <v>193601</v>
      </c>
      <c r="BF89" s="23">
        <v>189195</v>
      </c>
      <c r="BG89" s="30">
        <v>188037</v>
      </c>
      <c r="BH89" s="30">
        <v>187918</v>
      </c>
      <c r="BI89" s="30">
        <v>187918</v>
      </c>
      <c r="BJ89" s="23">
        <f t="shared" si="148"/>
        <v>-5683</v>
      </c>
      <c r="BK89" s="30">
        <v>1</v>
      </c>
      <c r="BL89" s="23">
        <v>5687</v>
      </c>
      <c r="BM89" s="23">
        <v>11426</v>
      </c>
    </row>
    <row r="90" spans="1:65">
      <c r="A90" s="23">
        <f t="shared" si="141"/>
        <v>5</v>
      </c>
      <c r="B90" s="28">
        <v>83</v>
      </c>
      <c r="C90" s="74">
        <f t="shared" si="131"/>
        <v>205558.8</v>
      </c>
      <c r="D90" s="74">
        <f t="shared" si="132"/>
        <v>203044.2</v>
      </c>
      <c r="E90" s="74">
        <f t="shared" si="133"/>
        <v>202669.8</v>
      </c>
      <c r="F90" s="74">
        <f t="shared" si="134"/>
        <v>202595.6</v>
      </c>
      <c r="G90" s="74">
        <f t="shared" si="135"/>
        <v>202569.8</v>
      </c>
      <c r="H90" s="29">
        <f t="shared" si="136"/>
        <v>-2989</v>
      </c>
      <c r="I90" s="74">
        <f t="shared" si="137"/>
        <v>2.2000000000000002</v>
      </c>
      <c r="J90" s="74">
        <f t="shared" si="138"/>
        <v>5046.2</v>
      </c>
      <c r="K90" s="74">
        <f t="shared" si="139"/>
        <v>9731.7999999999993</v>
      </c>
      <c r="L90" s="38">
        <f t="shared" si="142"/>
        <v>-1.2232996106223509E-2</v>
      </c>
      <c r="M90" s="38">
        <f t="shared" si="142"/>
        <v>-1.405437276341368E-2</v>
      </c>
      <c r="N90" s="38">
        <f t="shared" si="143"/>
        <v>-1.4415340038957138E-2</v>
      </c>
      <c r="O90" s="38">
        <f t="shared" si="144"/>
        <v>-1.4540851571423846E-2</v>
      </c>
      <c r="P90" s="24">
        <v>83.1</v>
      </c>
      <c r="Q90" s="23">
        <v>204509</v>
      </c>
      <c r="R90" s="23">
        <v>202962</v>
      </c>
      <c r="S90" s="30">
        <v>202710</v>
      </c>
      <c r="T90" s="30">
        <v>202710</v>
      </c>
      <c r="U90" s="30">
        <v>202581</v>
      </c>
      <c r="V90" s="23">
        <f t="shared" si="145"/>
        <v>-1928</v>
      </c>
      <c r="W90" s="30">
        <v>2</v>
      </c>
      <c r="X90" s="23">
        <v>5171</v>
      </c>
      <c r="Y90" s="23">
        <v>10327</v>
      </c>
      <c r="Z90" s="24">
        <v>83.2</v>
      </c>
      <c r="AA90" s="23">
        <v>201850</v>
      </c>
      <c r="AB90" s="23">
        <v>198058</v>
      </c>
      <c r="AC90" s="23">
        <v>197636</v>
      </c>
      <c r="AD90" s="23">
        <v>197636</v>
      </c>
      <c r="AE90" s="23">
        <v>197636</v>
      </c>
      <c r="AF90" s="23">
        <f t="shared" si="146"/>
        <v>-4214</v>
      </c>
      <c r="AG90" s="30">
        <v>3</v>
      </c>
      <c r="AH90" s="23">
        <v>4908</v>
      </c>
      <c r="AI90" s="23">
        <v>9733</v>
      </c>
      <c r="AJ90" s="24">
        <v>83.3</v>
      </c>
      <c r="AK90" s="23">
        <v>200173</v>
      </c>
      <c r="AL90" s="23">
        <v>196606</v>
      </c>
      <c r="AM90" s="23">
        <v>196317</v>
      </c>
      <c r="AN90" s="23">
        <v>196256</v>
      </c>
      <c r="AO90" s="23">
        <v>196256</v>
      </c>
      <c r="AP90" s="23">
        <f t="shared" si="140"/>
        <v>-3917</v>
      </c>
      <c r="AQ90" s="30">
        <v>1</v>
      </c>
      <c r="AR90" s="23">
        <v>4993</v>
      </c>
      <c r="AS90" s="23">
        <v>9997</v>
      </c>
      <c r="AT90" s="24">
        <v>83.4</v>
      </c>
      <c r="AU90" s="23">
        <v>226941</v>
      </c>
      <c r="AV90" s="23">
        <v>225181</v>
      </c>
      <c r="AW90" s="30">
        <v>224956</v>
      </c>
      <c r="AX90" s="30">
        <v>224646</v>
      </c>
      <c r="AY90" s="30">
        <v>224646</v>
      </c>
      <c r="AZ90" s="23">
        <f t="shared" si="147"/>
        <v>-2295</v>
      </c>
      <c r="BA90" s="30">
        <v>4</v>
      </c>
      <c r="BB90" s="23">
        <v>4909</v>
      </c>
      <c r="BC90" s="23">
        <v>8750</v>
      </c>
      <c r="BD90" s="24">
        <v>83.5</v>
      </c>
      <c r="BE90" s="23">
        <v>194321</v>
      </c>
      <c r="BF90" s="23">
        <v>192414</v>
      </c>
      <c r="BG90" s="30">
        <v>191730</v>
      </c>
      <c r="BH90" s="30">
        <v>191730</v>
      </c>
      <c r="BI90" s="30">
        <v>191730</v>
      </c>
      <c r="BJ90" s="23">
        <f t="shared" si="148"/>
        <v>-2591</v>
      </c>
      <c r="BK90" s="30">
        <v>1</v>
      </c>
      <c r="BL90" s="23">
        <v>5250</v>
      </c>
      <c r="BM90" s="23">
        <v>9852</v>
      </c>
    </row>
    <row r="91" spans="1:65">
      <c r="A91" s="23">
        <f t="shared" si="141"/>
        <v>5</v>
      </c>
      <c r="B91" s="28">
        <v>84</v>
      </c>
      <c r="C91" s="74">
        <f t="shared" si="131"/>
        <v>209703</v>
      </c>
      <c r="D91" s="74">
        <f t="shared" si="132"/>
        <v>207708.4</v>
      </c>
      <c r="E91" s="74">
        <f t="shared" si="133"/>
        <v>207375.8</v>
      </c>
      <c r="F91" s="74">
        <f t="shared" si="134"/>
        <v>207112.8</v>
      </c>
      <c r="G91" s="74">
        <f t="shared" si="135"/>
        <v>207112.8</v>
      </c>
      <c r="H91" s="29">
        <f t="shared" si="136"/>
        <v>-2590.2000000000116</v>
      </c>
      <c r="I91" s="74">
        <f t="shared" si="137"/>
        <v>2.2000000000000002</v>
      </c>
      <c r="J91" s="74">
        <f t="shared" si="138"/>
        <v>4691.8</v>
      </c>
      <c r="K91" s="74">
        <f t="shared" si="139"/>
        <v>9162</v>
      </c>
      <c r="L91" s="38">
        <f t="shared" si="142"/>
        <v>-9.5115472835391283E-3</v>
      </c>
      <c r="M91" s="38">
        <f t="shared" si="142"/>
        <v>-1.1097599938961348E-2</v>
      </c>
      <c r="N91" s="38">
        <f t="shared" si="143"/>
        <v>-1.2351754624397417E-2</v>
      </c>
      <c r="O91" s="38">
        <f t="shared" si="144"/>
        <v>-1.2351754624397417E-2</v>
      </c>
      <c r="P91" s="24">
        <v>84.1</v>
      </c>
      <c r="Q91" s="23">
        <v>208597</v>
      </c>
      <c r="R91" s="23">
        <v>206809</v>
      </c>
      <c r="S91" s="30">
        <v>206256</v>
      </c>
      <c r="T91" s="30">
        <v>206210</v>
      </c>
      <c r="U91" s="30">
        <v>206210</v>
      </c>
      <c r="V91" s="23">
        <f t="shared" si="145"/>
        <v>-2387</v>
      </c>
      <c r="W91" s="30">
        <v>1</v>
      </c>
      <c r="X91" s="23">
        <v>4798</v>
      </c>
      <c r="Y91" s="23">
        <v>9025</v>
      </c>
      <c r="Z91" s="24">
        <v>84.2</v>
      </c>
      <c r="AA91" s="23">
        <v>203983</v>
      </c>
      <c r="AB91" s="23">
        <v>201923</v>
      </c>
      <c r="AC91" s="23">
        <v>201848</v>
      </c>
      <c r="AD91" s="23">
        <v>201848</v>
      </c>
      <c r="AE91" s="23">
        <v>201848</v>
      </c>
      <c r="AF91" s="23">
        <f t="shared" si="146"/>
        <v>-2135</v>
      </c>
      <c r="AG91" s="30">
        <v>3</v>
      </c>
      <c r="AH91" s="23">
        <v>4477</v>
      </c>
      <c r="AI91" s="23">
        <v>9471</v>
      </c>
      <c r="AJ91" s="24">
        <v>84.3</v>
      </c>
      <c r="AK91" s="23">
        <v>201829</v>
      </c>
      <c r="AL91" s="23">
        <v>200407</v>
      </c>
      <c r="AM91" s="23">
        <v>200352</v>
      </c>
      <c r="AN91" s="23">
        <v>200145</v>
      </c>
      <c r="AO91" s="23">
        <v>200145</v>
      </c>
      <c r="AP91" s="23">
        <f t="shared" si="140"/>
        <v>-1684</v>
      </c>
      <c r="AQ91" s="30">
        <v>2</v>
      </c>
      <c r="AR91" s="23">
        <v>4668</v>
      </c>
      <c r="AS91" s="23">
        <v>9078</v>
      </c>
      <c r="AT91" s="24">
        <v>84.4</v>
      </c>
      <c r="AU91" s="23">
        <v>231984</v>
      </c>
      <c r="AV91" s="23">
        <v>230316</v>
      </c>
      <c r="AW91" s="30">
        <v>229976</v>
      </c>
      <c r="AX91" s="30">
        <v>229976</v>
      </c>
      <c r="AY91" s="30">
        <v>229976</v>
      </c>
      <c r="AZ91" s="23">
        <f t="shared" si="147"/>
        <v>-2008</v>
      </c>
      <c r="BA91" s="30">
        <v>4</v>
      </c>
      <c r="BB91" s="23">
        <v>4895</v>
      </c>
      <c r="BC91" s="23">
        <v>9825</v>
      </c>
      <c r="BD91" s="24">
        <v>84.5</v>
      </c>
      <c r="BE91" s="23">
        <v>202122</v>
      </c>
      <c r="BF91" s="23">
        <v>199087</v>
      </c>
      <c r="BG91" s="30">
        <v>198447</v>
      </c>
      <c r="BH91" s="30">
        <v>197385</v>
      </c>
      <c r="BI91" s="30">
        <v>197385</v>
      </c>
      <c r="BJ91" s="23">
        <f t="shared" si="148"/>
        <v>-4737</v>
      </c>
      <c r="BK91" s="30">
        <v>1</v>
      </c>
      <c r="BL91" s="23">
        <v>4621</v>
      </c>
      <c r="BM91" s="23">
        <v>8411</v>
      </c>
    </row>
    <row r="92" spans="1:65">
      <c r="A92" s="23">
        <f t="shared" si="141"/>
        <v>5</v>
      </c>
      <c r="B92" s="28">
        <v>85</v>
      </c>
      <c r="C92" s="74">
        <f t="shared" si="131"/>
        <v>681070.8</v>
      </c>
      <c r="D92" s="74">
        <f t="shared" si="132"/>
        <v>678781.2</v>
      </c>
      <c r="E92" s="74">
        <f t="shared" si="133"/>
        <v>678547.2</v>
      </c>
      <c r="F92" s="74">
        <f t="shared" si="134"/>
        <v>678447.8</v>
      </c>
      <c r="G92" s="74">
        <f t="shared" si="135"/>
        <v>678447.8</v>
      </c>
      <c r="H92" s="29">
        <f t="shared" si="136"/>
        <v>-2623</v>
      </c>
      <c r="I92" s="74">
        <f t="shared" si="137"/>
        <v>1</v>
      </c>
      <c r="J92" s="74">
        <f t="shared" si="138"/>
        <v>5945.2</v>
      </c>
      <c r="K92" s="74">
        <f t="shared" si="139"/>
        <v>11997.8</v>
      </c>
      <c r="L92" s="38">
        <f t="shared" si="142"/>
        <v>-3.3617650323580061E-3</v>
      </c>
      <c r="M92" s="38">
        <f t="shared" si="142"/>
        <v>-3.7053416473002408E-3</v>
      </c>
      <c r="N92" s="38">
        <f t="shared" si="143"/>
        <v>-3.8512882948439427E-3</v>
      </c>
      <c r="O92" s="38">
        <f t="shared" si="144"/>
        <v>-3.8512882948439427E-3</v>
      </c>
      <c r="P92" s="24">
        <v>85.1</v>
      </c>
      <c r="Q92" s="23">
        <v>682697</v>
      </c>
      <c r="R92" s="23">
        <v>679862</v>
      </c>
      <c r="S92" s="30">
        <v>679842</v>
      </c>
      <c r="T92" s="30">
        <v>679776</v>
      </c>
      <c r="U92" s="30">
        <v>679776</v>
      </c>
      <c r="V92" s="23">
        <f t="shared" si="145"/>
        <v>-2921</v>
      </c>
      <c r="W92" s="30">
        <v>1</v>
      </c>
      <c r="X92" s="23">
        <v>5871</v>
      </c>
      <c r="Y92" s="23">
        <v>11096</v>
      </c>
      <c r="Z92" s="24">
        <v>85.2</v>
      </c>
      <c r="AA92" s="23">
        <v>669625</v>
      </c>
      <c r="AB92" s="23">
        <v>667701</v>
      </c>
      <c r="AC92" s="23">
        <v>667391</v>
      </c>
      <c r="AD92" s="23">
        <v>667248</v>
      </c>
      <c r="AE92" s="23">
        <v>667248</v>
      </c>
      <c r="AF92" s="23">
        <f t="shared" si="146"/>
        <v>-2377</v>
      </c>
      <c r="AG92" s="30">
        <v>1</v>
      </c>
      <c r="AH92" s="23">
        <v>5865</v>
      </c>
      <c r="AI92" s="23">
        <v>11980</v>
      </c>
      <c r="AJ92" s="24">
        <v>85.3</v>
      </c>
      <c r="AK92" s="23">
        <v>660620</v>
      </c>
      <c r="AL92" s="23">
        <v>658709</v>
      </c>
      <c r="AM92" s="23">
        <v>658622</v>
      </c>
      <c r="AN92" s="23">
        <v>658622</v>
      </c>
      <c r="AO92" s="23">
        <v>658622</v>
      </c>
      <c r="AP92" s="23">
        <f t="shared" si="140"/>
        <v>-1998</v>
      </c>
      <c r="AQ92" s="30">
        <v>1</v>
      </c>
      <c r="AR92" s="23">
        <v>5881</v>
      </c>
      <c r="AS92" s="23">
        <v>11766</v>
      </c>
      <c r="AT92" s="24">
        <v>85.4</v>
      </c>
      <c r="AU92" s="23">
        <v>759030</v>
      </c>
      <c r="AV92" s="23">
        <v>756626</v>
      </c>
      <c r="AW92" s="30">
        <v>756456</v>
      </c>
      <c r="AX92" s="30">
        <v>756203</v>
      </c>
      <c r="AY92" s="30">
        <v>756203</v>
      </c>
      <c r="AZ92" s="23">
        <f t="shared" si="147"/>
        <v>-2827</v>
      </c>
      <c r="BA92" s="30">
        <v>1</v>
      </c>
      <c r="BB92" s="23">
        <v>5975</v>
      </c>
      <c r="BC92" s="23">
        <v>12982</v>
      </c>
      <c r="BD92" s="24">
        <v>85.5</v>
      </c>
      <c r="BE92" s="23">
        <v>633382</v>
      </c>
      <c r="BF92" s="23">
        <v>631008</v>
      </c>
      <c r="BG92" s="30">
        <v>630425</v>
      </c>
      <c r="BH92" s="30">
        <v>630390</v>
      </c>
      <c r="BI92" s="30">
        <v>630390</v>
      </c>
      <c r="BJ92" s="23">
        <f t="shared" si="148"/>
        <v>-2992</v>
      </c>
      <c r="BK92" s="30">
        <v>1</v>
      </c>
      <c r="BL92" s="23">
        <v>6134</v>
      </c>
      <c r="BM92" s="23">
        <v>12165</v>
      </c>
    </row>
    <row r="93" spans="1:65">
      <c r="A93" s="23">
        <f t="shared" si="141"/>
        <v>5</v>
      </c>
      <c r="B93" s="28">
        <v>86</v>
      </c>
      <c r="C93" s="74">
        <f t="shared" si="131"/>
        <v>682086.40000000002</v>
      </c>
      <c r="D93" s="74">
        <f t="shared" si="132"/>
        <v>679868.8</v>
      </c>
      <c r="E93" s="74">
        <f t="shared" si="133"/>
        <v>679651.6</v>
      </c>
      <c r="F93" s="74">
        <f t="shared" si="134"/>
        <v>679604.4</v>
      </c>
      <c r="G93" s="74">
        <f t="shared" si="135"/>
        <v>679604.4</v>
      </c>
      <c r="H93" s="29">
        <f t="shared" si="136"/>
        <v>-2482</v>
      </c>
      <c r="I93" s="74">
        <f t="shared" si="137"/>
        <v>1</v>
      </c>
      <c r="J93" s="74">
        <f t="shared" si="138"/>
        <v>5380.8</v>
      </c>
      <c r="K93" s="74">
        <f t="shared" si="139"/>
        <v>10625</v>
      </c>
      <c r="L93" s="38">
        <f t="shared" si="142"/>
        <v>-3.2512010208677034E-3</v>
      </c>
      <c r="M93" s="38">
        <f t="shared" si="142"/>
        <v>-3.5696357528900245E-3</v>
      </c>
      <c r="N93" s="38">
        <f t="shared" si="143"/>
        <v>-3.6388351974178052E-3</v>
      </c>
      <c r="O93" s="38">
        <f t="shared" si="144"/>
        <v>-3.6388351974178052E-3</v>
      </c>
      <c r="P93" s="24">
        <v>86.1</v>
      </c>
      <c r="Q93" s="23">
        <v>682899</v>
      </c>
      <c r="R93" s="23">
        <v>680930</v>
      </c>
      <c r="S93" s="30">
        <v>680548</v>
      </c>
      <c r="T93" s="30">
        <v>680503</v>
      </c>
      <c r="U93" s="30">
        <v>680503</v>
      </c>
      <c r="V93" s="23">
        <f t="shared" si="145"/>
        <v>-2396</v>
      </c>
      <c r="W93" s="30">
        <v>1</v>
      </c>
      <c r="X93" s="23">
        <v>5334</v>
      </c>
      <c r="Y93" s="23">
        <v>9751</v>
      </c>
      <c r="Z93" s="24">
        <v>86.2</v>
      </c>
      <c r="AA93" s="23">
        <v>670430</v>
      </c>
      <c r="AB93" s="23">
        <v>668594</v>
      </c>
      <c r="AC93" s="23">
        <v>668446</v>
      </c>
      <c r="AD93" s="23">
        <v>668446</v>
      </c>
      <c r="AE93" s="23">
        <v>668446</v>
      </c>
      <c r="AF93" s="23">
        <f t="shared" si="146"/>
        <v>-1984</v>
      </c>
      <c r="AG93" s="30">
        <v>1</v>
      </c>
      <c r="AH93" s="23">
        <v>5080</v>
      </c>
      <c r="AI93" s="23">
        <v>10224</v>
      </c>
      <c r="AJ93" s="24">
        <v>86.3</v>
      </c>
      <c r="AK93" s="23">
        <v>662158</v>
      </c>
      <c r="AL93" s="23">
        <v>659694</v>
      </c>
      <c r="AM93" s="23">
        <v>659413</v>
      </c>
      <c r="AN93" s="23">
        <v>659413</v>
      </c>
      <c r="AO93" s="23">
        <v>659413</v>
      </c>
      <c r="AP93" s="23">
        <f t="shared" si="140"/>
        <v>-2745</v>
      </c>
      <c r="AQ93" s="30">
        <v>1</v>
      </c>
      <c r="AR93" s="23">
        <v>5503</v>
      </c>
      <c r="AS93" s="23">
        <v>11167</v>
      </c>
      <c r="AT93" s="24">
        <v>86.4</v>
      </c>
      <c r="AU93" s="23">
        <v>760317</v>
      </c>
      <c r="AV93" s="23">
        <v>757817</v>
      </c>
      <c r="AW93" s="30">
        <v>757771</v>
      </c>
      <c r="AX93" s="30">
        <v>757771</v>
      </c>
      <c r="AY93" s="30">
        <v>757771</v>
      </c>
      <c r="AZ93" s="23">
        <f t="shared" si="147"/>
        <v>-2546</v>
      </c>
      <c r="BA93" s="30">
        <v>1</v>
      </c>
      <c r="BB93" s="23">
        <v>5757</v>
      </c>
      <c r="BC93" s="23">
        <v>10454</v>
      </c>
      <c r="BD93" s="24">
        <v>86.5</v>
      </c>
      <c r="BE93" s="23">
        <v>634628</v>
      </c>
      <c r="BF93" s="23">
        <v>632309</v>
      </c>
      <c r="BG93" s="30">
        <v>632080</v>
      </c>
      <c r="BH93" s="30">
        <v>631889</v>
      </c>
      <c r="BI93" s="30">
        <v>631889</v>
      </c>
      <c r="BJ93" s="23">
        <f t="shared" si="148"/>
        <v>-2739</v>
      </c>
      <c r="BK93" s="30">
        <v>1</v>
      </c>
      <c r="BL93" s="23">
        <v>5230</v>
      </c>
      <c r="BM93" s="23">
        <v>11529</v>
      </c>
    </row>
    <row r="94" spans="1:65">
      <c r="A94" s="23">
        <f t="shared" si="141"/>
        <v>5</v>
      </c>
      <c r="B94" s="28">
        <v>87</v>
      </c>
      <c r="C94" s="74">
        <f t="shared" si="131"/>
        <v>684876.6</v>
      </c>
      <c r="D94" s="74">
        <f t="shared" si="132"/>
        <v>682268.4</v>
      </c>
      <c r="E94" s="74">
        <f t="shared" si="133"/>
        <v>682056.8</v>
      </c>
      <c r="F94" s="74">
        <f t="shared" si="134"/>
        <v>682007.8</v>
      </c>
      <c r="G94" s="74">
        <f t="shared" si="135"/>
        <v>682007.8</v>
      </c>
      <c r="H94" s="29">
        <f t="shared" si="136"/>
        <v>-2868.7999999999302</v>
      </c>
      <c r="I94" s="74">
        <f t="shared" si="137"/>
        <v>1</v>
      </c>
      <c r="J94" s="74">
        <f t="shared" si="138"/>
        <v>5000.3999999999996</v>
      </c>
      <c r="K94" s="74">
        <f t="shared" si="139"/>
        <v>9534.7999999999993</v>
      </c>
      <c r="L94" s="38">
        <f t="shared" si="142"/>
        <v>-3.8082772867403464E-3</v>
      </c>
      <c r="M94" s="38">
        <f t="shared" si="142"/>
        <v>-4.1172380542712807E-3</v>
      </c>
      <c r="N94" s="38">
        <f t="shared" si="143"/>
        <v>-4.1887837896636129E-3</v>
      </c>
      <c r="O94" s="38">
        <f t="shared" si="144"/>
        <v>-4.1887837896636129E-3</v>
      </c>
      <c r="P94" s="24">
        <v>87.1</v>
      </c>
      <c r="Q94" s="23">
        <v>683761</v>
      </c>
      <c r="R94" s="23">
        <v>682695</v>
      </c>
      <c r="S94" s="30">
        <v>682683</v>
      </c>
      <c r="T94" s="30">
        <v>682683</v>
      </c>
      <c r="U94" s="30">
        <v>682683</v>
      </c>
      <c r="V94" s="23">
        <f t="shared" si="145"/>
        <v>-1078</v>
      </c>
      <c r="W94" s="30">
        <v>1</v>
      </c>
      <c r="X94" s="23">
        <v>4956</v>
      </c>
      <c r="Y94" s="23">
        <v>8653</v>
      </c>
      <c r="Z94" s="24">
        <v>87.2</v>
      </c>
      <c r="AA94" s="23">
        <v>672746</v>
      </c>
      <c r="AB94" s="23">
        <v>670213</v>
      </c>
      <c r="AC94" s="23">
        <v>669973</v>
      </c>
      <c r="AD94" s="23">
        <v>669963</v>
      </c>
      <c r="AE94" s="23">
        <v>669963</v>
      </c>
      <c r="AF94" s="23">
        <f t="shared" si="146"/>
        <v>-2783</v>
      </c>
      <c r="AG94" s="30">
        <v>1</v>
      </c>
      <c r="AH94" s="23">
        <v>4593</v>
      </c>
      <c r="AI94" s="23">
        <v>9046</v>
      </c>
      <c r="AJ94" s="24">
        <v>87.3</v>
      </c>
      <c r="AK94" s="23">
        <v>665553</v>
      </c>
      <c r="AL94" s="23">
        <v>661936</v>
      </c>
      <c r="AM94" s="23">
        <v>661765</v>
      </c>
      <c r="AN94" s="23">
        <v>661579</v>
      </c>
      <c r="AO94" s="23">
        <v>661579</v>
      </c>
      <c r="AP94" s="23">
        <f t="shared" si="140"/>
        <v>-3974</v>
      </c>
      <c r="AQ94" s="30">
        <v>1</v>
      </c>
      <c r="AR94" s="23">
        <v>5405</v>
      </c>
      <c r="AS94" s="23">
        <v>10189</v>
      </c>
      <c r="AT94" s="24">
        <v>87.4</v>
      </c>
      <c r="AU94" s="23">
        <v>764141</v>
      </c>
      <c r="AV94" s="23">
        <v>760363</v>
      </c>
      <c r="AW94" s="30">
        <v>760216</v>
      </c>
      <c r="AX94" s="30">
        <v>760167</v>
      </c>
      <c r="AY94" s="30">
        <v>760167</v>
      </c>
      <c r="AZ94" s="23">
        <f t="shared" si="147"/>
        <v>-3974</v>
      </c>
      <c r="BA94" s="30">
        <v>1</v>
      </c>
      <c r="BB94" s="23">
        <v>5179</v>
      </c>
      <c r="BC94" s="23">
        <v>9262</v>
      </c>
      <c r="BD94" s="24">
        <v>87.5</v>
      </c>
      <c r="BE94" s="23">
        <v>638182</v>
      </c>
      <c r="BF94" s="23">
        <v>636135</v>
      </c>
      <c r="BG94" s="30">
        <v>635647</v>
      </c>
      <c r="BH94" s="30">
        <v>635647</v>
      </c>
      <c r="BI94" s="30">
        <v>635647</v>
      </c>
      <c r="BJ94" s="23">
        <f t="shared" si="148"/>
        <v>-2535</v>
      </c>
      <c r="BK94" s="30">
        <v>1</v>
      </c>
      <c r="BL94" s="23">
        <v>4869</v>
      </c>
      <c r="BM94" s="23">
        <v>10524</v>
      </c>
    </row>
    <row r="95" spans="1:65">
      <c r="A95" s="23">
        <f t="shared" si="141"/>
        <v>5</v>
      </c>
      <c r="B95" s="28">
        <v>88</v>
      </c>
      <c r="C95" s="74">
        <f t="shared" si="131"/>
        <v>1801652.6</v>
      </c>
      <c r="D95" s="74">
        <f t="shared" si="132"/>
        <v>1795588</v>
      </c>
      <c r="E95" s="74">
        <f t="shared" si="133"/>
        <v>1795464.8</v>
      </c>
      <c r="F95" s="74">
        <f t="shared" si="134"/>
        <v>1795445</v>
      </c>
      <c r="G95" s="74">
        <f t="shared" si="135"/>
        <v>1795445</v>
      </c>
      <c r="H95" s="29">
        <f t="shared" si="136"/>
        <v>-6207.6000000000931</v>
      </c>
      <c r="I95" s="74">
        <f t="shared" si="137"/>
        <v>1</v>
      </c>
      <c r="J95" s="74">
        <f t="shared" si="138"/>
        <v>6094.4</v>
      </c>
      <c r="K95" s="74">
        <f t="shared" si="139"/>
        <v>11953</v>
      </c>
      <c r="L95" s="38">
        <f t="shared" si="142"/>
        <v>-3.3661317392709852E-3</v>
      </c>
      <c r="M95" s="38">
        <f t="shared" si="142"/>
        <v>-3.4345134017512843E-3</v>
      </c>
      <c r="N95" s="38">
        <f t="shared" si="143"/>
        <v>-3.4455033117927912E-3</v>
      </c>
      <c r="O95" s="38">
        <f t="shared" si="144"/>
        <v>-3.4455033117927912E-3</v>
      </c>
      <c r="P95" s="24">
        <v>88.1</v>
      </c>
      <c r="Q95" s="23">
        <v>1807483</v>
      </c>
      <c r="R95" s="23">
        <v>1798867</v>
      </c>
      <c r="S95" s="30">
        <v>1798847</v>
      </c>
      <c r="T95" s="30">
        <v>1798847</v>
      </c>
      <c r="U95" s="30">
        <v>1798847</v>
      </c>
      <c r="V95" s="23">
        <f t="shared" si="145"/>
        <v>-8636</v>
      </c>
      <c r="W95" s="30">
        <v>1</v>
      </c>
      <c r="X95" s="23">
        <v>6504</v>
      </c>
      <c r="Y95" s="23">
        <v>13678</v>
      </c>
      <c r="Z95" s="24">
        <v>88.2</v>
      </c>
      <c r="AA95" s="23">
        <v>1772805</v>
      </c>
      <c r="AB95" s="23">
        <v>1767663</v>
      </c>
      <c r="AC95" s="23">
        <v>1767418</v>
      </c>
      <c r="AD95" s="23">
        <v>1767418</v>
      </c>
      <c r="AE95" s="23">
        <v>1767418</v>
      </c>
      <c r="AF95" s="23">
        <f t="shared" si="146"/>
        <v>-5387</v>
      </c>
      <c r="AG95" s="30">
        <v>1</v>
      </c>
      <c r="AH95" s="23">
        <v>5703</v>
      </c>
      <c r="AI95" s="23">
        <v>10700</v>
      </c>
      <c r="AJ95" s="24">
        <v>88.3</v>
      </c>
      <c r="AK95" s="23">
        <v>1749984</v>
      </c>
      <c r="AL95" s="23">
        <v>1743289</v>
      </c>
      <c r="AM95" s="23">
        <v>1743138</v>
      </c>
      <c r="AN95" s="23">
        <v>1743138</v>
      </c>
      <c r="AO95" s="23">
        <v>1743138</v>
      </c>
      <c r="AP95" s="23">
        <f t="shared" si="140"/>
        <v>-6846</v>
      </c>
      <c r="AQ95" s="30">
        <v>1</v>
      </c>
      <c r="AR95" s="23">
        <v>5928</v>
      </c>
      <c r="AS95" s="23">
        <v>13401</v>
      </c>
      <c r="AT95" s="24">
        <v>88.4</v>
      </c>
      <c r="AU95" s="23">
        <v>2007314</v>
      </c>
      <c r="AV95" s="23">
        <v>2001726</v>
      </c>
      <c r="AW95" s="30">
        <v>2001601</v>
      </c>
      <c r="AX95" s="30">
        <v>2001601</v>
      </c>
      <c r="AY95" s="30">
        <v>2001601</v>
      </c>
      <c r="AZ95" s="23">
        <f t="shared" si="147"/>
        <v>-5713</v>
      </c>
      <c r="BA95" s="30">
        <v>1</v>
      </c>
      <c r="BB95" s="23">
        <v>6386</v>
      </c>
      <c r="BC95" s="23">
        <v>11860</v>
      </c>
      <c r="BD95" s="24">
        <v>88.5</v>
      </c>
      <c r="BE95" s="23">
        <v>1670677</v>
      </c>
      <c r="BF95" s="23">
        <v>1666395</v>
      </c>
      <c r="BG95" s="30">
        <v>1666320</v>
      </c>
      <c r="BH95" s="30">
        <v>1666221</v>
      </c>
      <c r="BI95" s="30">
        <v>1666221</v>
      </c>
      <c r="BJ95" s="23">
        <f t="shared" si="148"/>
        <v>-4456</v>
      </c>
      <c r="BK95" s="30">
        <v>1</v>
      </c>
      <c r="BL95" s="23">
        <v>5951</v>
      </c>
      <c r="BM95" s="23">
        <v>10126</v>
      </c>
    </row>
    <row r="96" spans="1:65">
      <c r="A96" s="23">
        <f t="shared" si="141"/>
        <v>5</v>
      </c>
      <c r="B96" s="28">
        <v>89</v>
      </c>
      <c r="C96" s="74">
        <f t="shared" si="131"/>
        <v>1802527.2</v>
      </c>
      <c r="D96" s="74">
        <f t="shared" si="132"/>
        <v>1796603.8</v>
      </c>
      <c r="E96" s="74">
        <f t="shared" si="133"/>
        <v>1796537.2</v>
      </c>
      <c r="F96" s="74">
        <f t="shared" si="134"/>
        <v>1796536.4</v>
      </c>
      <c r="G96" s="74">
        <f t="shared" si="135"/>
        <v>1796536.4</v>
      </c>
      <c r="H96" s="29">
        <f t="shared" si="136"/>
        <v>-5990.8000000000466</v>
      </c>
      <c r="I96" s="74">
        <f t="shared" si="137"/>
        <v>1</v>
      </c>
      <c r="J96" s="74">
        <f t="shared" si="138"/>
        <v>5422.2</v>
      </c>
      <c r="K96" s="74">
        <f t="shared" si="139"/>
        <v>9988</v>
      </c>
      <c r="L96" s="38">
        <f t="shared" si="142"/>
        <v>-3.2861640035167887E-3</v>
      </c>
      <c r="M96" s="38">
        <f t="shared" si="142"/>
        <v>-3.3231121283495749E-3</v>
      </c>
      <c r="N96" s="38">
        <f t="shared" si="143"/>
        <v>-3.3235559496689131E-3</v>
      </c>
      <c r="O96" s="38">
        <f t="shared" si="144"/>
        <v>-3.3235559496689131E-3</v>
      </c>
      <c r="P96" s="24">
        <v>89.1</v>
      </c>
      <c r="Q96" s="23">
        <v>1808938</v>
      </c>
      <c r="R96" s="23">
        <v>1799652</v>
      </c>
      <c r="S96" s="30">
        <v>1799572</v>
      </c>
      <c r="T96" s="30">
        <v>1799568</v>
      </c>
      <c r="U96" s="30">
        <v>1799568</v>
      </c>
      <c r="V96" s="23">
        <f t="shared" si="145"/>
        <v>-9370</v>
      </c>
      <c r="W96" s="30">
        <v>1</v>
      </c>
      <c r="X96" s="23">
        <v>5316</v>
      </c>
      <c r="Y96" s="23">
        <v>9998</v>
      </c>
      <c r="Z96" s="24">
        <v>89.2</v>
      </c>
      <c r="AA96" s="23">
        <v>1770750</v>
      </c>
      <c r="AB96" s="23">
        <v>1768381</v>
      </c>
      <c r="AC96" s="23">
        <v>1768282</v>
      </c>
      <c r="AD96" s="23">
        <v>1768282</v>
      </c>
      <c r="AE96" s="23">
        <v>1768282</v>
      </c>
      <c r="AF96" s="23">
        <f t="shared" si="146"/>
        <v>-2468</v>
      </c>
      <c r="AG96" s="30">
        <v>1</v>
      </c>
      <c r="AH96" s="23">
        <v>5236</v>
      </c>
      <c r="AI96" s="23">
        <v>8783</v>
      </c>
      <c r="AJ96" s="24">
        <v>89.3</v>
      </c>
      <c r="AK96" s="23">
        <v>1749763</v>
      </c>
      <c r="AL96" s="23">
        <v>1744243</v>
      </c>
      <c r="AM96" s="23">
        <v>1744218</v>
      </c>
      <c r="AN96" s="23">
        <v>1744218</v>
      </c>
      <c r="AO96" s="23">
        <v>1744218</v>
      </c>
      <c r="AP96" s="23">
        <f t="shared" si="140"/>
        <v>-5545</v>
      </c>
      <c r="AQ96" s="30">
        <v>1</v>
      </c>
      <c r="AR96" s="23">
        <v>5334</v>
      </c>
      <c r="AS96" s="23">
        <v>10364</v>
      </c>
      <c r="AT96" s="24">
        <v>89.4</v>
      </c>
      <c r="AU96" s="23">
        <v>2009979</v>
      </c>
      <c r="AV96" s="23">
        <v>2002803</v>
      </c>
      <c r="AW96" s="30">
        <v>2002799</v>
      </c>
      <c r="AX96" s="30">
        <v>2002799</v>
      </c>
      <c r="AY96" s="30">
        <v>2002799</v>
      </c>
      <c r="AZ96" s="23">
        <f t="shared" si="147"/>
        <v>-7180</v>
      </c>
      <c r="BA96" s="30">
        <v>1</v>
      </c>
      <c r="BB96" s="23">
        <v>5644</v>
      </c>
      <c r="BC96" s="23">
        <v>10635</v>
      </c>
      <c r="BD96" s="24">
        <v>89.5</v>
      </c>
      <c r="BE96" s="23">
        <v>1673206</v>
      </c>
      <c r="BF96" s="23">
        <v>1667940</v>
      </c>
      <c r="BG96" s="30">
        <v>1667815</v>
      </c>
      <c r="BH96" s="30">
        <v>1667815</v>
      </c>
      <c r="BI96" s="30">
        <v>1667815</v>
      </c>
      <c r="BJ96" s="23">
        <f t="shared" si="148"/>
        <v>-5391</v>
      </c>
      <c r="BK96" s="30">
        <v>1</v>
      </c>
      <c r="BL96" s="23">
        <v>5581</v>
      </c>
      <c r="BM96" s="23">
        <v>10160</v>
      </c>
    </row>
    <row r="97" spans="1:65">
      <c r="A97" s="23">
        <f t="shared" si="141"/>
        <v>5</v>
      </c>
      <c r="B97" s="28">
        <v>90</v>
      </c>
      <c r="C97" s="74">
        <f t="shared" si="131"/>
        <v>1806032.2</v>
      </c>
      <c r="D97" s="74">
        <f t="shared" si="132"/>
        <v>1798984</v>
      </c>
      <c r="E97" s="74">
        <f t="shared" si="133"/>
        <v>1798851.8</v>
      </c>
      <c r="F97" s="74">
        <f t="shared" si="134"/>
        <v>1798851.8</v>
      </c>
      <c r="G97" s="74">
        <f t="shared" si="135"/>
        <v>1798851.8</v>
      </c>
      <c r="H97" s="29">
        <f t="shared" si="136"/>
        <v>-7180.3999999999069</v>
      </c>
      <c r="I97" s="74">
        <f t="shared" si="137"/>
        <v>1</v>
      </c>
      <c r="J97" s="74">
        <f t="shared" si="138"/>
        <v>5067.8</v>
      </c>
      <c r="K97" s="74">
        <f t="shared" si="139"/>
        <v>9632.6</v>
      </c>
      <c r="L97" s="38">
        <f t="shared" si="142"/>
        <v>-3.9025882262785534E-3</v>
      </c>
      <c r="M97" s="38">
        <f t="shared" si="142"/>
        <v>-3.9757873641455051E-3</v>
      </c>
      <c r="N97" s="38">
        <f t="shared" si="143"/>
        <v>-3.9757873641455051E-3</v>
      </c>
      <c r="O97" s="38">
        <f t="shared" si="144"/>
        <v>-3.9757873641455051E-3</v>
      </c>
      <c r="P97" s="24">
        <v>90.1</v>
      </c>
      <c r="Q97" s="23">
        <v>1805929</v>
      </c>
      <c r="R97" s="23">
        <v>1801554</v>
      </c>
      <c r="S97" s="30">
        <v>1801451</v>
      </c>
      <c r="T97" s="30">
        <v>1801451</v>
      </c>
      <c r="U97" s="30">
        <v>1801451</v>
      </c>
      <c r="V97" s="23">
        <f t="shared" si="145"/>
        <v>-4478</v>
      </c>
      <c r="W97" s="30">
        <v>1</v>
      </c>
      <c r="X97" s="23">
        <v>4932</v>
      </c>
      <c r="Y97" s="23">
        <v>9698</v>
      </c>
      <c r="Z97" s="24">
        <v>90.2</v>
      </c>
      <c r="AA97" s="23">
        <v>1776182</v>
      </c>
      <c r="AB97" s="23">
        <v>1770082</v>
      </c>
      <c r="AC97" s="23">
        <v>1770051</v>
      </c>
      <c r="AD97" s="23">
        <v>1770051</v>
      </c>
      <c r="AE97" s="23">
        <v>1770051</v>
      </c>
      <c r="AF97" s="23">
        <f t="shared" si="146"/>
        <v>-6131</v>
      </c>
      <c r="AG97" s="30">
        <v>1</v>
      </c>
      <c r="AH97" s="23">
        <v>4886</v>
      </c>
      <c r="AI97" s="23">
        <v>8591</v>
      </c>
      <c r="AJ97" s="24">
        <v>90.3</v>
      </c>
      <c r="AK97" s="23">
        <v>1754099</v>
      </c>
      <c r="AL97" s="23">
        <v>1746488</v>
      </c>
      <c r="AM97" s="23">
        <v>1746280</v>
      </c>
      <c r="AN97" s="23">
        <v>1746280</v>
      </c>
      <c r="AO97" s="23">
        <v>1746280</v>
      </c>
      <c r="AP97" s="23">
        <f t="shared" si="140"/>
        <v>-7819</v>
      </c>
      <c r="AQ97" s="30">
        <v>1</v>
      </c>
      <c r="AR97" s="23">
        <v>5179</v>
      </c>
      <c r="AS97" s="23">
        <v>10321</v>
      </c>
      <c r="AT97" s="24">
        <v>90.4</v>
      </c>
      <c r="AU97" s="23">
        <v>2013559</v>
      </c>
      <c r="AV97" s="23">
        <v>2005419</v>
      </c>
      <c r="AW97" s="30">
        <v>2005419</v>
      </c>
      <c r="AX97" s="30">
        <v>2005419</v>
      </c>
      <c r="AY97" s="30">
        <v>2005419</v>
      </c>
      <c r="AZ97" s="23">
        <f t="shared" si="147"/>
        <v>-8140</v>
      </c>
      <c r="BA97" s="30">
        <v>1</v>
      </c>
      <c r="BB97" s="23">
        <v>5110</v>
      </c>
      <c r="BC97" s="23">
        <v>10159</v>
      </c>
      <c r="BD97" s="24">
        <v>90.5</v>
      </c>
      <c r="BE97" s="23">
        <v>1680392</v>
      </c>
      <c r="BF97" s="23">
        <v>1671377</v>
      </c>
      <c r="BG97" s="30">
        <v>1671058</v>
      </c>
      <c r="BH97" s="30">
        <v>1671058</v>
      </c>
      <c r="BI97" s="30">
        <v>1671058</v>
      </c>
      <c r="BJ97" s="23">
        <f t="shared" si="148"/>
        <v>-9334</v>
      </c>
      <c r="BK97" s="30">
        <v>1</v>
      </c>
      <c r="BL97" s="23">
        <v>5232</v>
      </c>
      <c r="BM97" s="23">
        <v>9394</v>
      </c>
    </row>
    <row r="98" spans="1:65">
      <c r="A98" s="23">
        <f t="shared" si="141"/>
        <v>5</v>
      </c>
      <c r="B98" s="28">
        <v>91</v>
      </c>
      <c r="C98" s="74">
        <f t="shared" si="131"/>
        <v>688473</v>
      </c>
      <c r="D98" s="74">
        <f t="shared" si="132"/>
        <v>687284.6</v>
      </c>
      <c r="E98" s="74">
        <f t="shared" si="133"/>
        <v>686304.2</v>
      </c>
      <c r="F98" s="74">
        <f t="shared" si="134"/>
        <v>686263.6</v>
      </c>
      <c r="G98" s="74">
        <f t="shared" si="135"/>
        <v>686263.6</v>
      </c>
      <c r="H98" s="29">
        <f t="shared" si="136"/>
        <v>-2209.4000000000233</v>
      </c>
      <c r="I98" s="74">
        <f t="shared" si="137"/>
        <v>1</v>
      </c>
      <c r="J98" s="74">
        <f t="shared" si="138"/>
        <v>5863.6</v>
      </c>
      <c r="K98" s="74">
        <f t="shared" si="139"/>
        <v>11781</v>
      </c>
      <c r="L98" s="38">
        <f t="shared" si="142"/>
        <v>-1.7261388609284944E-3</v>
      </c>
      <c r="M98" s="38">
        <f t="shared" si="142"/>
        <v>-3.1501598465009471E-3</v>
      </c>
      <c r="N98" s="38">
        <f t="shared" si="143"/>
        <v>-3.209130931786756E-3</v>
      </c>
      <c r="O98" s="38">
        <f t="shared" si="144"/>
        <v>-3.209130931786756E-3</v>
      </c>
      <c r="P98" s="24">
        <v>91.1</v>
      </c>
      <c r="Q98" s="23">
        <v>689867</v>
      </c>
      <c r="R98" s="23">
        <v>688278</v>
      </c>
      <c r="S98" s="30">
        <v>687517</v>
      </c>
      <c r="T98" s="30">
        <v>687314</v>
      </c>
      <c r="U98" s="30">
        <v>687314</v>
      </c>
      <c r="V98" s="23">
        <f t="shared" si="145"/>
        <v>-2553</v>
      </c>
      <c r="W98" s="30">
        <v>1</v>
      </c>
      <c r="X98" s="23">
        <v>5871</v>
      </c>
      <c r="Y98" s="23">
        <v>12150</v>
      </c>
      <c r="Z98" s="24">
        <v>91.2</v>
      </c>
      <c r="AA98" s="23">
        <v>674439</v>
      </c>
      <c r="AB98" s="23">
        <v>675281</v>
      </c>
      <c r="AC98" s="23">
        <v>674185</v>
      </c>
      <c r="AD98" s="23">
        <v>674185</v>
      </c>
      <c r="AE98" s="23">
        <v>674185</v>
      </c>
      <c r="AF98" s="23">
        <f t="shared" si="146"/>
        <v>-254</v>
      </c>
      <c r="AG98" s="30">
        <v>1</v>
      </c>
      <c r="AH98" s="23">
        <v>5435</v>
      </c>
      <c r="AI98" s="23">
        <v>9823</v>
      </c>
      <c r="AJ98" s="24">
        <v>91.3</v>
      </c>
      <c r="AK98" s="23">
        <v>669017</v>
      </c>
      <c r="AL98" s="23">
        <v>666888</v>
      </c>
      <c r="AM98" s="23">
        <v>666134</v>
      </c>
      <c r="AN98" s="23">
        <v>666134</v>
      </c>
      <c r="AO98" s="23">
        <v>666134</v>
      </c>
      <c r="AP98" s="23">
        <f t="shared" si="140"/>
        <v>-2883</v>
      </c>
      <c r="AQ98" s="30">
        <v>1</v>
      </c>
      <c r="AR98" s="23">
        <v>6609</v>
      </c>
      <c r="AS98" s="23">
        <v>13603</v>
      </c>
      <c r="AT98" s="24">
        <v>91.4</v>
      </c>
      <c r="AU98" s="23">
        <v>767005</v>
      </c>
      <c r="AV98" s="23">
        <v>765372</v>
      </c>
      <c r="AW98" s="30">
        <v>765074</v>
      </c>
      <c r="AX98" s="30">
        <v>765074</v>
      </c>
      <c r="AY98" s="30">
        <v>765074</v>
      </c>
      <c r="AZ98" s="23">
        <f t="shared" si="147"/>
        <v>-1931</v>
      </c>
      <c r="BA98" s="30">
        <v>1</v>
      </c>
      <c r="BB98" s="23">
        <v>6023</v>
      </c>
      <c r="BC98" s="23">
        <v>12345</v>
      </c>
      <c r="BD98" s="24">
        <v>91.5</v>
      </c>
      <c r="BE98" s="23">
        <v>642037</v>
      </c>
      <c r="BF98" s="23">
        <v>640604</v>
      </c>
      <c r="BG98" s="30">
        <v>638611</v>
      </c>
      <c r="BH98" s="30">
        <v>638611</v>
      </c>
      <c r="BI98" s="30">
        <v>638611</v>
      </c>
      <c r="BJ98" s="23">
        <f t="shared" si="148"/>
        <v>-3426</v>
      </c>
      <c r="BK98" s="30">
        <v>1</v>
      </c>
      <c r="BL98" s="23">
        <v>5380</v>
      </c>
      <c r="BM98" s="23">
        <v>10984</v>
      </c>
    </row>
    <row r="99" spans="1:65">
      <c r="A99" s="23">
        <f t="shared" si="141"/>
        <v>5</v>
      </c>
      <c r="B99" s="28">
        <v>92</v>
      </c>
      <c r="C99" s="74">
        <f t="shared" si="131"/>
        <v>690933.2</v>
      </c>
      <c r="D99" s="74">
        <f t="shared" si="132"/>
        <v>689757.6</v>
      </c>
      <c r="E99" s="74">
        <f t="shared" si="133"/>
        <v>689142</v>
      </c>
      <c r="F99" s="74">
        <f t="shared" si="134"/>
        <v>688920</v>
      </c>
      <c r="G99" s="74">
        <f t="shared" si="135"/>
        <v>688920</v>
      </c>
      <c r="H99" s="29">
        <f t="shared" si="136"/>
        <v>-2013.1999999999534</v>
      </c>
      <c r="I99" s="74">
        <f t="shared" si="137"/>
        <v>1</v>
      </c>
      <c r="J99" s="74">
        <f t="shared" si="138"/>
        <v>5256.8</v>
      </c>
      <c r="K99" s="74">
        <f t="shared" si="139"/>
        <v>10410.799999999999</v>
      </c>
      <c r="L99" s="38">
        <f t="shared" si="142"/>
        <v>-1.7014669435481994E-3</v>
      </c>
      <c r="M99" s="38">
        <f t="shared" si="142"/>
        <v>-2.5924358534225212E-3</v>
      </c>
      <c r="N99" s="38">
        <f t="shared" si="143"/>
        <v>-2.9137404310575227E-3</v>
      </c>
      <c r="O99" s="38">
        <f t="shared" si="144"/>
        <v>-2.9137404310575227E-3</v>
      </c>
      <c r="P99" s="24">
        <v>92.1</v>
      </c>
      <c r="Q99" s="23">
        <v>692457</v>
      </c>
      <c r="R99" s="23">
        <v>690515</v>
      </c>
      <c r="S99" s="30">
        <v>690213</v>
      </c>
      <c r="T99" s="30">
        <v>690213</v>
      </c>
      <c r="U99" s="30">
        <v>690213</v>
      </c>
      <c r="V99" s="23">
        <f t="shared" si="145"/>
        <v>-2244</v>
      </c>
      <c r="W99" s="30">
        <v>1</v>
      </c>
      <c r="X99" s="23">
        <v>5226</v>
      </c>
      <c r="Y99" s="23">
        <v>10645</v>
      </c>
      <c r="Z99" s="24">
        <v>92.2</v>
      </c>
      <c r="AA99" s="23">
        <v>677818</v>
      </c>
      <c r="AB99" s="23">
        <v>677498</v>
      </c>
      <c r="AC99" s="23">
        <v>677272</v>
      </c>
      <c r="AD99" s="23">
        <v>677272</v>
      </c>
      <c r="AE99" s="23">
        <v>677272</v>
      </c>
      <c r="AF99" s="23">
        <f t="shared" si="146"/>
        <v>-546</v>
      </c>
      <c r="AG99" s="30">
        <v>1</v>
      </c>
      <c r="AH99" s="23">
        <v>5295</v>
      </c>
      <c r="AI99" s="23">
        <v>10500</v>
      </c>
      <c r="AJ99" s="24">
        <v>92.3</v>
      </c>
      <c r="AK99" s="23">
        <v>670719</v>
      </c>
      <c r="AL99" s="23">
        <v>669033</v>
      </c>
      <c r="AM99" s="23">
        <v>667749</v>
      </c>
      <c r="AN99" s="23">
        <v>667696</v>
      </c>
      <c r="AO99" s="23">
        <v>667696</v>
      </c>
      <c r="AP99" s="23">
        <f t="shared" si="140"/>
        <v>-3023</v>
      </c>
      <c r="AQ99" s="30">
        <v>1</v>
      </c>
      <c r="AR99" s="23">
        <v>5326</v>
      </c>
      <c r="AS99" s="23">
        <v>10796</v>
      </c>
      <c r="AT99" s="24">
        <v>92.4</v>
      </c>
      <c r="AU99" s="23">
        <v>768549</v>
      </c>
      <c r="AV99" s="23">
        <v>768222</v>
      </c>
      <c r="AW99" s="30">
        <v>768075</v>
      </c>
      <c r="AX99" s="30">
        <v>768063</v>
      </c>
      <c r="AY99" s="30">
        <v>768063</v>
      </c>
      <c r="AZ99" s="23">
        <f t="shared" si="147"/>
        <v>-486</v>
      </c>
      <c r="BA99" s="30">
        <v>1</v>
      </c>
      <c r="BB99" s="23">
        <v>5339</v>
      </c>
      <c r="BC99" s="23">
        <v>10367</v>
      </c>
      <c r="BD99" s="24">
        <v>92.5</v>
      </c>
      <c r="BE99" s="23">
        <v>645123</v>
      </c>
      <c r="BF99" s="23">
        <v>643520</v>
      </c>
      <c r="BG99" s="30">
        <v>642401</v>
      </c>
      <c r="BH99" s="30">
        <v>641356</v>
      </c>
      <c r="BI99" s="30">
        <v>641356</v>
      </c>
      <c r="BJ99" s="23">
        <f t="shared" si="148"/>
        <v>-3767</v>
      </c>
      <c r="BK99" s="30">
        <v>1</v>
      </c>
      <c r="BL99" s="23">
        <v>5098</v>
      </c>
      <c r="BM99" s="23">
        <v>9746</v>
      </c>
    </row>
    <row r="100" spans="1:65">
      <c r="A100" s="23">
        <f t="shared" si="141"/>
        <v>5</v>
      </c>
      <c r="B100" s="28">
        <v>93</v>
      </c>
      <c r="C100" s="74">
        <f t="shared" si="131"/>
        <v>695257.8</v>
      </c>
      <c r="D100" s="74">
        <f t="shared" si="132"/>
        <v>694271.4</v>
      </c>
      <c r="E100" s="74">
        <f t="shared" si="133"/>
        <v>693811.4</v>
      </c>
      <c r="F100" s="74">
        <f t="shared" si="134"/>
        <v>693631.4</v>
      </c>
      <c r="G100" s="74">
        <f t="shared" si="135"/>
        <v>693631.4</v>
      </c>
      <c r="H100" s="29">
        <f t="shared" si="136"/>
        <v>-1626.4000000000233</v>
      </c>
      <c r="I100" s="74">
        <f t="shared" si="137"/>
        <v>1</v>
      </c>
      <c r="J100" s="74">
        <f t="shared" si="138"/>
        <v>4958</v>
      </c>
      <c r="K100" s="74">
        <f t="shared" si="139"/>
        <v>9780</v>
      </c>
      <c r="L100" s="38">
        <f t="shared" si="142"/>
        <v>-1.4187543095525476E-3</v>
      </c>
      <c r="M100" s="38">
        <f t="shared" si="142"/>
        <v>-2.0803793930827142E-3</v>
      </c>
      <c r="N100" s="38">
        <f t="shared" si="143"/>
        <v>-2.3392761648988666E-3</v>
      </c>
      <c r="O100" s="38">
        <f t="shared" si="144"/>
        <v>-2.3392761648988666E-3</v>
      </c>
      <c r="P100" s="24">
        <v>93.1</v>
      </c>
      <c r="Q100" s="23">
        <v>695221</v>
      </c>
      <c r="R100" s="23">
        <v>693987</v>
      </c>
      <c r="S100" s="30">
        <v>693854</v>
      </c>
      <c r="T100" s="30">
        <v>693854</v>
      </c>
      <c r="U100" s="30">
        <v>693854</v>
      </c>
      <c r="V100" s="23">
        <f t="shared" si="145"/>
        <v>-1367</v>
      </c>
      <c r="W100" s="30">
        <v>1</v>
      </c>
      <c r="X100" s="23">
        <v>5143</v>
      </c>
      <c r="Y100" s="23">
        <v>9521</v>
      </c>
      <c r="Z100" s="24">
        <v>93.2</v>
      </c>
      <c r="AA100" s="23">
        <v>681523</v>
      </c>
      <c r="AB100" s="23">
        <v>680510</v>
      </c>
      <c r="AC100" s="23">
        <v>680105</v>
      </c>
      <c r="AD100" s="23">
        <v>680105</v>
      </c>
      <c r="AE100" s="23">
        <v>680105</v>
      </c>
      <c r="AF100" s="23">
        <f t="shared" si="146"/>
        <v>-1418</v>
      </c>
      <c r="AG100" s="30">
        <v>1</v>
      </c>
      <c r="AH100" s="23">
        <v>4713</v>
      </c>
      <c r="AI100" s="23">
        <v>9784</v>
      </c>
      <c r="AJ100" s="24">
        <v>93.3</v>
      </c>
      <c r="AK100" s="23">
        <v>673933</v>
      </c>
      <c r="AL100" s="23">
        <v>673154</v>
      </c>
      <c r="AM100" s="23">
        <v>672479</v>
      </c>
      <c r="AN100" s="23">
        <v>672356</v>
      </c>
      <c r="AO100" s="23">
        <v>672356</v>
      </c>
      <c r="AP100" s="23">
        <f t="shared" si="140"/>
        <v>-1577</v>
      </c>
      <c r="AQ100" s="30">
        <v>1</v>
      </c>
      <c r="AR100" s="23">
        <v>4887</v>
      </c>
      <c r="AS100" s="23">
        <v>9462</v>
      </c>
      <c r="AT100" s="24">
        <v>93.4</v>
      </c>
      <c r="AU100" s="23">
        <v>775078</v>
      </c>
      <c r="AV100" s="23">
        <v>774166</v>
      </c>
      <c r="AW100" s="30">
        <v>773706</v>
      </c>
      <c r="AX100" s="30">
        <v>772985</v>
      </c>
      <c r="AY100" s="30">
        <v>772985</v>
      </c>
      <c r="AZ100" s="23">
        <f t="shared" si="147"/>
        <v>-2093</v>
      </c>
      <c r="BA100" s="30">
        <v>1</v>
      </c>
      <c r="BB100" s="23">
        <v>5074</v>
      </c>
      <c r="BC100" s="23">
        <v>10252</v>
      </c>
      <c r="BD100" s="24">
        <v>93.5</v>
      </c>
      <c r="BE100" s="23">
        <v>650534</v>
      </c>
      <c r="BF100" s="23">
        <v>649540</v>
      </c>
      <c r="BG100" s="30">
        <v>648913</v>
      </c>
      <c r="BH100" s="30">
        <v>648857</v>
      </c>
      <c r="BI100" s="30">
        <v>648857</v>
      </c>
      <c r="BJ100" s="23">
        <f t="shared" si="148"/>
        <v>-1677</v>
      </c>
      <c r="BK100" s="30">
        <v>1</v>
      </c>
      <c r="BL100" s="23">
        <v>4973</v>
      </c>
      <c r="BM100" s="23">
        <v>9881</v>
      </c>
    </row>
    <row r="101" spans="1:65">
      <c r="A101" s="23">
        <f t="shared" si="141"/>
        <v>5</v>
      </c>
      <c r="B101" s="28">
        <v>94</v>
      </c>
      <c r="C101" s="74">
        <f t="shared" si="131"/>
        <v>1811928.4</v>
      </c>
      <c r="D101" s="74">
        <f t="shared" si="132"/>
        <v>1804420.2</v>
      </c>
      <c r="E101" s="74">
        <f t="shared" si="133"/>
        <v>1803749.6</v>
      </c>
      <c r="F101" s="74">
        <f t="shared" si="134"/>
        <v>1803749.4</v>
      </c>
      <c r="G101" s="74">
        <f t="shared" si="135"/>
        <v>1803749.4</v>
      </c>
      <c r="H101" s="29">
        <f t="shared" si="136"/>
        <v>-8179</v>
      </c>
      <c r="I101" s="74">
        <f t="shared" si="137"/>
        <v>1</v>
      </c>
      <c r="J101" s="74">
        <f t="shared" si="138"/>
        <v>5822.2</v>
      </c>
      <c r="K101" s="74">
        <f t="shared" si="139"/>
        <v>11289.8</v>
      </c>
      <c r="L101" s="38">
        <f t="shared" si="142"/>
        <v>-4.1437619720514091E-3</v>
      </c>
      <c r="M101" s="38">
        <f t="shared" si="142"/>
        <v>-4.5138648966481319E-3</v>
      </c>
      <c r="N101" s="38">
        <f t="shared" si="143"/>
        <v>-4.513975276285752E-3</v>
      </c>
      <c r="O101" s="38">
        <f t="shared" si="144"/>
        <v>-4.513975276285752E-3</v>
      </c>
      <c r="P101" s="24">
        <v>94.1</v>
      </c>
      <c r="Q101" s="23">
        <v>1815891</v>
      </c>
      <c r="R101" s="23">
        <v>1807342</v>
      </c>
      <c r="S101" s="30">
        <v>1807061</v>
      </c>
      <c r="T101" s="30">
        <v>1807061</v>
      </c>
      <c r="U101" s="30">
        <v>1807061</v>
      </c>
      <c r="V101" s="23">
        <f t="shared" si="145"/>
        <v>-8830</v>
      </c>
      <c r="W101" s="30">
        <v>1</v>
      </c>
      <c r="X101" s="23">
        <v>5907</v>
      </c>
      <c r="Y101" s="23">
        <v>11509</v>
      </c>
      <c r="Z101" s="24">
        <v>94.2</v>
      </c>
      <c r="AA101" s="23">
        <v>1779254</v>
      </c>
      <c r="AB101" s="23">
        <v>1775261</v>
      </c>
      <c r="AC101" s="23">
        <v>1775083</v>
      </c>
      <c r="AD101" s="23">
        <v>1775083</v>
      </c>
      <c r="AE101" s="23">
        <v>1775083</v>
      </c>
      <c r="AF101" s="23">
        <f t="shared" si="146"/>
        <v>-4171</v>
      </c>
      <c r="AG101" s="30">
        <v>1</v>
      </c>
      <c r="AH101" s="23">
        <v>5471</v>
      </c>
      <c r="AI101" s="23">
        <v>10204</v>
      </c>
      <c r="AJ101" s="24">
        <v>94.3</v>
      </c>
      <c r="AK101" s="23">
        <v>1761589</v>
      </c>
      <c r="AL101" s="23">
        <v>1751643</v>
      </c>
      <c r="AM101" s="23">
        <v>1750842</v>
      </c>
      <c r="AN101" s="23">
        <v>1750842</v>
      </c>
      <c r="AO101" s="23">
        <v>1750842</v>
      </c>
      <c r="AP101" s="23">
        <f t="shared" si="140"/>
        <v>-10747</v>
      </c>
      <c r="AQ101" s="30">
        <v>1</v>
      </c>
      <c r="AR101" s="23">
        <v>6091</v>
      </c>
      <c r="AS101" s="23">
        <v>11300</v>
      </c>
      <c r="AT101" s="24">
        <v>94.4</v>
      </c>
      <c r="AU101" s="23">
        <v>2019210</v>
      </c>
      <c r="AV101" s="23">
        <v>2011510</v>
      </c>
      <c r="AW101" s="30">
        <v>2011057</v>
      </c>
      <c r="AX101" s="30">
        <v>2011057</v>
      </c>
      <c r="AY101" s="30">
        <v>2011057</v>
      </c>
      <c r="AZ101" s="23">
        <f t="shared" si="147"/>
        <v>-8153</v>
      </c>
      <c r="BA101" s="30">
        <v>1</v>
      </c>
      <c r="BB101" s="23">
        <v>6170</v>
      </c>
      <c r="BC101" s="23">
        <v>12544</v>
      </c>
      <c r="BD101" s="24">
        <v>94.5</v>
      </c>
      <c r="BE101" s="23">
        <v>1683698</v>
      </c>
      <c r="BF101" s="23">
        <v>1676345</v>
      </c>
      <c r="BG101" s="30">
        <v>1674705</v>
      </c>
      <c r="BH101" s="30">
        <v>1674704</v>
      </c>
      <c r="BI101" s="30">
        <v>1674704</v>
      </c>
      <c r="BJ101" s="23">
        <f t="shared" si="148"/>
        <v>-8994</v>
      </c>
      <c r="BK101" s="30">
        <v>1</v>
      </c>
      <c r="BL101" s="23">
        <v>5472</v>
      </c>
      <c r="BM101" s="23">
        <v>10892</v>
      </c>
    </row>
    <row r="102" spans="1:65">
      <c r="A102" s="23">
        <f t="shared" si="141"/>
        <v>5</v>
      </c>
      <c r="B102" s="28">
        <v>95</v>
      </c>
      <c r="C102" s="63">
        <f t="shared" si="131"/>
        <v>1814101.8</v>
      </c>
      <c r="D102" s="63">
        <f t="shared" si="132"/>
        <v>1806439.6</v>
      </c>
      <c r="E102" s="63">
        <f t="shared" si="133"/>
        <v>1806143.4</v>
      </c>
      <c r="F102" s="63">
        <f t="shared" si="134"/>
        <v>1806043.6</v>
      </c>
      <c r="G102" s="63">
        <f t="shared" si="135"/>
        <v>1806043.6</v>
      </c>
      <c r="H102" s="29">
        <f t="shared" si="136"/>
        <v>-8058.1999999999534</v>
      </c>
      <c r="I102" s="63">
        <f t="shared" si="137"/>
        <v>1</v>
      </c>
      <c r="J102" s="63">
        <f t="shared" si="138"/>
        <v>5430.4</v>
      </c>
      <c r="K102" s="63">
        <f t="shared" si="139"/>
        <v>10183.6</v>
      </c>
      <c r="L102" s="38">
        <f t="shared" si="142"/>
        <v>-4.223687998104601E-3</v>
      </c>
      <c r="M102" s="38">
        <f t="shared" si="142"/>
        <v>-4.3869643919652911E-3</v>
      </c>
      <c r="N102" s="38">
        <f t="shared" si="143"/>
        <v>-4.441977842698769E-3</v>
      </c>
      <c r="O102" s="38">
        <f t="shared" si="144"/>
        <v>-4.441977842698769E-3</v>
      </c>
      <c r="P102" s="24">
        <v>95.1</v>
      </c>
      <c r="Q102" s="23">
        <v>1819685</v>
      </c>
      <c r="R102" s="23">
        <v>1809303</v>
      </c>
      <c r="S102" s="30">
        <v>1809059</v>
      </c>
      <c r="T102" s="30">
        <v>1809048</v>
      </c>
      <c r="U102" s="30">
        <v>1809048</v>
      </c>
      <c r="V102" s="23">
        <f t="shared" si="145"/>
        <v>-10637</v>
      </c>
      <c r="W102" s="30">
        <v>1</v>
      </c>
      <c r="X102" s="23">
        <v>5360</v>
      </c>
      <c r="Y102" s="23">
        <v>9753</v>
      </c>
      <c r="Z102" s="24">
        <v>95.2</v>
      </c>
      <c r="AA102" s="23">
        <v>1782908</v>
      </c>
      <c r="AB102" s="23">
        <v>1776906</v>
      </c>
      <c r="AC102" s="23">
        <v>1776759</v>
      </c>
      <c r="AD102" s="23">
        <v>1776759</v>
      </c>
      <c r="AE102" s="23">
        <v>1776759</v>
      </c>
      <c r="AF102" s="23">
        <f t="shared" si="146"/>
        <v>-6149</v>
      </c>
      <c r="AG102" s="30">
        <v>1</v>
      </c>
      <c r="AH102" s="23">
        <v>5239</v>
      </c>
      <c r="AI102" s="23">
        <v>9760</v>
      </c>
      <c r="AJ102" s="24">
        <v>95.3</v>
      </c>
      <c r="AK102" s="23">
        <v>1762244</v>
      </c>
      <c r="AL102" s="23">
        <v>1753344</v>
      </c>
      <c r="AM102" s="23">
        <v>1753062</v>
      </c>
      <c r="AN102" s="23">
        <v>1752731</v>
      </c>
      <c r="AO102" s="23">
        <v>1752731</v>
      </c>
      <c r="AP102" s="23">
        <f t="shared" si="140"/>
        <v>-9513</v>
      </c>
      <c r="AQ102" s="30">
        <v>1</v>
      </c>
      <c r="AR102" s="23">
        <v>5352</v>
      </c>
      <c r="AS102" s="23">
        <v>9722</v>
      </c>
      <c r="AT102" s="24">
        <v>95.4</v>
      </c>
      <c r="AU102" s="23">
        <v>2019329</v>
      </c>
      <c r="AV102" s="23">
        <v>2013331</v>
      </c>
      <c r="AW102" s="30">
        <v>2013137</v>
      </c>
      <c r="AX102" s="30">
        <v>2013137</v>
      </c>
      <c r="AY102" s="30">
        <v>2013137</v>
      </c>
      <c r="AZ102" s="23">
        <f t="shared" si="147"/>
        <v>-6192</v>
      </c>
      <c r="BA102" s="30">
        <v>1</v>
      </c>
      <c r="BB102" s="23">
        <v>5990</v>
      </c>
      <c r="BC102" s="23">
        <v>11566</v>
      </c>
      <c r="BD102" s="24">
        <v>95.5</v>
      </c>
      <c r="BE102" s="23">
        <v>1686343</v>
      </c>
      <c r="BF102" s="23">
        <v>1679314</v>
      </c>
      <c r="BG102" s="30">
        <v>1678700</v>
      </c>
      <c r="BH102" s="30">
        <v>1678543</v>
      </c>
      <c r="BI102" s="30">
        <v>1678543</v>
      </c>
      <c r="BJ102" s="23">
        <f t="shared" si="148"/>
        <v>-7800</v>
      </c>
      <c r="BK102" s="30">
        <v>1</v>
      </c>
      <c r="BL102" s="23">
        <v>5211</v>
      </c>
      <c r="BM102" s="23">
        <v>10117</v>
      </c>
    </row>
    <row r="103" spans="1:65">
      <c r="A103" s="23">
        <f t="shared" si="141"/>
        <v>5</v>
      </c>
      <c r="B103" s="36">
        <v>96</v>
      </c>
      <c r="C103" s="63">
        <f t="shared" si="131"/>
        <v>1815969.2</v>
      </c>
      <c r="D103" s="63">
        <f t="shared" si="132"/>
        <v>1811257.8</v>
      </c>
      <c r="E103" s="63">
        <f t="shared" si="133"/>
        <v>1810716</v>
      </c>
      <c r="F103" s="63">
        <f t="shared" si="134"/>
        <v>1810640.8</v>
      </c>
      <c r="G103" s="63">
        <f t="shared" si="135"/>
        <v>1810640.8</v>
      </c>
      <c r="H103" s="37">
        <f t="shared" si="136"/>
        <v>-5328.3999999999069</v>
      </c>
      <c r="I103" s="63">
        <f t="shared" si="137"/>
        <v>1</v>
      </c>
      <c r="J103" s="63">
        <f t="shared" si="138"/>
        <v>4922.3999999999996</v>
      </c>
      <c r="K103" s="63">
        <f t="shared" si="139"/>
        <v>9510.7999999999993</v>
      </c>
      <c r="L103" s="38">
        <f t="shared" si="142"/>
        <v>-2.5944272623125474E-3</v>
      </c>
      <c r="M103" s="38">
        <f t="shared" si="142"/>
        <v>-2.8927803401070642E-3</v>
      </c>
      <c r="N103" s="38">
        <f t="shared" si="143"/>
        <v>-2.9341907340718703E-3</v>
      </c>
      <c r="O103" s="38">
        <f t="shared" si="144"/>
        <v>-2.9341907340718703E-3</v>
      </c>
      <c r="P103" s="24">
        <v>96.1</v>
      </c>
      <c r="Q103" s="23">
        <v>1815617</v>
      </c>
      <c r="R103" s="23">
        <v>1813132</v>
      </c>
      <c r="S103" s="30">
        <v>1812605</v>
      </c>
      <c r="T103" s="30">
        <v>1812518</v>
      </c>
      <c r="U103" s="30">
        <v>1812518</v>
      </c>
      <c r="V103" s="23">
        <f t="shared" si="145"/>
        <v>-3099</v>
      </c>
      <c r="W103" s="30">
        <v>1</v>
      </c>
      <c r="X103" s="23">
        <v>5089</v>
      </c>
      <c r="Y103" s="23">
        <v>9586</v>
      </c>
      <c r="Z103" s="24">
        <v>96.2</v>
      </c>
      <c r="AA103" s="23">
        <v>1786466</v>
      </c>
      <c r="AB103" s="23">
        <v>1780395</v>
      </c>
      <c r="AC103" s="23">
        <v>1780356</v>
      </c>
      <c r="AD103" s="23">
        <v>1780356</v>
      </c>
      <c r="AE103" s="23">
        <v>1780356</v>
      </c>
      <c r="AF103" s="23">
        <f t="shared" si="146"/>
        <v>-6110</v>
      </c>
      <c r="AG103" s="30">
        <v>1</v>
      </c>
      <c r="AH103" s="23">
        <v>4617</v>
      </c>
      <c r="AI103" s="23">
        <v>9012</v>
      </c>
      <c r="AJ103" s="24">
        <v>96.3</v>
      </c>
      <c r="AK103" s="23">
        <v>1761313</v>
      </c>
      <c r="AL103" s="23">
        <v>1757707</v>
      </c>
      <c r="AM103" s="23">
        <v>1757345</v>
      </c>
      <c r="AN103" s="23">
        <v>1757332</v>
      </c>
      <c r="AO103" s="23">
        <v>1757332</v>
      </c>
      <c r="AP103" s="23">
        <f t="shared" si="140"/>
        <v>-3981</v>
      </c>
      <c r="AQ103" s="30">
        <v>1</v>
      </c>
      <c r="AR103" s="23">
        <v>5036</v>
      </c>
      <c r="AS103" s="23">
        <v>9333</v>
      </c>
      <c r="AT103" s="24">
        <v>96.4</v>
      </c>
      <c r="AU103" s="23">
        <v>2026172</v>
      </c>
      <c r="AV103" s="23">
        <v>2019139</v>
      </c>
      <c r="AW103" s="30">
        <v>2018504</v>
      </c>
      <c r="AX103" s="30">
        <v>2018504</v>
      </c>
      <c r="AY103" s="30">
        <v>2018504</v>
      </c>
      <c r="AZ103" s="23">
        <f t="shared" si="147"/>
        <v>-7668</v>
      </c>
      <c r="BA103" s="30">
        <v>1</v>
      </c>
      <c r="BB103" s="23">
        <v>4848</v>
      </c>
      <c r="BC103" s="23">
        <v>9656</v>
      </c>
      <c r="BD103" s="24">
        <v>96.5</v>
      </c>
      <c r="BE103" s="23">
        <v>1690278</v>
      </c>
      <c r="BF103" s="23">
        <v>1685916</v>
      </c>
      <c r="BG103" s="30">
        <v>1684770</v>
      </c>
      <c r="BH103" s="30">
        <v>1684494</v>
      </c>
      <c r="BI103" s="30">
        <v>1684494</v>
      </c>
      <c r="BJ103" s="23">
        <f t="shared" si="148"/>
        <v>-5784</v>
      </c>
      <c r="BK103" s="30">
        <v>1</v>
      </c>
      <c r="BL103" s="23">
        <v>5022</v>
      </c>
      <c r="BM103" s="23">
        <v>9967</v>
      </c>
    </row>
  </sheetData>
  <mergeCells count="7">
    <mergeCell ref="AU1:BC1"/>
    <mergeCell ref="BE1:BM1"/>
    <mergeCell ref="E1:F1"/>
    <mergeCell ref="L1:O1"/>
    <mergeCell ref="Q1:Y1"/>
    <mergeCell ref="AA1:AI1"/>
    <mergeCell ref="AK1:AS1"/>
  </mergeCells>
  <conditionalFormatting sqref="J104:K1048576 BB8:BC1048576 L3:O103 V1:V1048576 X1:Y2 X8:Y1048576 BL8:BM1048576 J1:K2 L3:L1048576 AH8:AI1048576 AR8:AS1048576 AZ1:BA1048576 BB1:BC6 BJ1:BK1048576 BL1:BM6 H1:H1048576 AF1:AG1048576 AH1:AI2 AP1:AQ1048576 AR1:AS2 AZ1:BC1 BJ1:BM1">
    <cfRule type="cellIs" dxfId="37" priority="49" operator="lessThan">
      <formula>0</formula>
    </cfRule>
  </conditionalFormatting>
  <conditionalFormatting sqref="L3:O103">
    <cfRule type="cellIs" dxfId="36" priority="35" operator="lessThan">
      <formula>0</formula>
    </cfRule>
  </conditionalFormatting>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1:BM103"/>
  <sheetViews>
    <sheetView zoomScale="90" zoomScaleNormal="90" workbookViewId="0">
      <pane xSplit="8" ySplit="7" topLeftCell="I8" activePane="bottomRight" state="frozen"/>
      <selection pane="topRight" activeCell="I1" sqref="I1"/>
      <selection pane="bottomLeft" activeCell="A8" sqref="A8"/>
      <selection pane="bottomRight" activeCell="BH19" sqref="BH19"/>
    </sheetView>
  </sheetViews>
  <sheetFormatPr defaultRowHeight="12" outlineLevelRow="1"/>
  <cols>
    <col min="1" max="1" width="3.5" style="23" bestFit="1" customWidth="1"/>
    <col min="2" max="2" width="4.375" style="28" bestFit="1" customWidth="1"/>
    <col min="3" max="7" width="7.375" style="23" customWidth="1"/>
    <col min="8" max="8" width="5.875" style="23" bestFit="1" customWidth="1"/>
    <col min="9" max="9" width="5.25" style="23" customWidth="1"/>
    <col min="10" max="11" width="6.25" style="23" customWidth="1"/>
    <col min="12" max="15" width="7.125" style="23" bestFit="1" customWidth="1"/>
    <col min="16" max="16" width="4.875" style="24" bestFit="1" customWidth="1"/>
    <col min="17" max="17" width="6.75" style="23" bestFit="1" customWidth="1"/>
    <col min="18" max="18" width="7.375" style="23" bestFit="1" customWidth="1"/>
    <col min="19" max="21" width="7.125" style="23" bestFit="1" customWidth="1"/>
    <col min="22" max="22" width="7.375" style="23" bestFit="1" customWidth="1"/>
    <col min="23" max="23" width="5.25" style="23" bestFit="1" customWidth="1"/>
    <col min="24" max="25" width="6.25" style="23" bestFit="1" customWidth="1"/>
    <col min="26" max="26" width="4.875" style="24" bestFit="1" customWidth="1"/>
    <col min="27" max="27" width="6.75" style="23" bestFit="1" customWidth="1"/>
    <col min="28" max="31" width="7.625" style="23" customWidth="1"/>
    <col min="32" max="32" width="7.375" style="23" bestFit="1" customWidth="1"/>
    <col min="33" max="33" width="5.25" style="23" bestFit="1" customWidth="1"/>
    <col min="34" max="35" width="6.25" style="23" bestFit="1" customWidth="1"/>
    <col min="36" max="36" width="4.875" style="24" bestFit="1" customWidth="1"/>
    <col min="37" max="37" width="6.75" style="23" bestFit="1" customWidth="1"/>
    <col min="38" max="41" width="7.125" style="23" bestFit="1" customWidth="1"/>
    <col min="42" max="42" width="7.375" style="23" bestFit="1" customWidth="1"/>
    <col min="43" max="45" width="6.25" style="23" bestFit="1" customWidth="1"/>
    <col min="46" max="46" width="4.875" style="24" bestFit="1" customWidth="1"/>
    <col min="47" max="51" width="7.625" style="23" customWidth="1"/>
    <col min="52" max="52" width="7.375" style="23" bestFit="1" customWidth="1"/>
    <col min="53" max="53" width="5.25" style="23" bestFit="1" customWidth="1"/>
    <col min="54" max="55" width="6.25" style="23" bestFit="1" customWidth="1"/>
    <col min="56" max="56" width="4.875" style="24" bestFit="1" customWidth="1"/>
    <col min="57" max="61" width="7.625" style="23" customWidth="1"/>
    <col min="62" max="62" width="7.375" style="23" bestFit="1" customWidth="1"/>
    <col min="63" max="65" width="6.25" style="23" bestFit="1" customWidth="1"/>
    <col min="66" max="16384" width="9" style="23"/>
  </cols>
  <sheetData>
    <row r="1" spans="1:65" ht="14.25" customHeight="1">
      <c r="B1" s="21"/>
      <c r="C1" s="22"/>
      <c r="D1" s="22"/>
      <c r="E1" s="203" t="s">
        <v>26</v>
      </c>
      <c r="F1" s="203"/>
      <c r="G1" s="83"/>
      <c r="H1" s="62"/>
      <c r="L1" s="204" t="s">
        <v>27</v>
      </c>
      <c r="M1" s="205"/>
      <c r="N1" s="205"/>
      <c r="O1" s="205"/>
      <c r="Q1" s="202" t="s">
        <v>44</v>
      </c>
      <c r="R1" s="202"/>
      <c r="S1" s="202"/>
      <c r="T1" s="202"/>
      <c r="U1" s="202"/>
      <c r="V1" s="202"/>
      <c r="W1" s="202"/>
      <c r="X1" s="202"/>
      <c r="Y1" s="202"/>
      <c r="AA1" s="202" t="s">
        <v>46</v>
      </c>
      <c r="AB1" s="202"/>
      <c r="AC1" s="202"/>
      <c r="AD1" s="202"/>
      <c r="AE1" s="202"/>
      <c r="AF1" s="202"/>
      <c r="AG1" s="202"/>
      <c r="AH1" s="202"/>
      <c r="AI1" s="202"/>
      <c r="AK1" s="202" t="s">
        <v>45</v>
      </c>
      <c r="AL1" s="202"/>
      <c r="AM1" s="202"/>
      <c r="AN1" s="202"/>
      <c r="AO1" s="202"/>
      <c r="AP1" s="202"/>
      <c r="AQ1" s="202"/>
      <c r="AR1" s="202"/>
      <c r="AS1" s="202"/>
      <c r="AU1" s="202" t="s">
        <v>47</v>
      </c>
      <c r="AV1" s="202"/>
      <c r="AW1" s="202"/>
      <c r="AX1" s="202"/>
      <c r="AY1" s="202"/>
      <c r="AZ1" s="202"/>
      <c r="BA1" s="202"/>
      <c r="BB1" s="202"/>
      <c r="BC1" s="202"/>
      <c r="BE1" s="202" t="s">
        <v>48</v>
      </c>
      <c r="BF1" s="202"/>
      <c r="BG1" s="202"/>
      <c r="BH1" s="202"/>
      <c r="BI1" s="202"/>
      <c r="BJ1" s="202"/>
      <c r="BK1" s="202"/>
      <c r="BL1" s="202"/>
      <c r="BM1" s="202"/>
    </row>
    <row r="2" spans="1:65" s="25" customFormat="1" ht="28.5" customHeight="1">
      <c r="B2" s="79"/>
      <c r="C2" s="34" t="s">
        <v>55</v>
      </c>
      <c r="D2" s="100" t="s">
        <v>49</v>
      </c>
      <c r="E2" s="100" t="s">
        <v>50</v>
      </c>
      <c r="F2" s="100" t="s">
        <v>51</v>
      </c>
      <c r="G2" s="101" t="s">
        <v>52</v>
      </c>
      <c r="H2" s="87" t="s">
        <v>5</v>
      </c>
      <c r="I2" s="87" t="s">
        <v>38</v>
      </c>
      <c r="J2" s="87" t="s">
        <v>25</v>
      </c>
      <c r="K2" s="87" t="s">
        <v>39</v>
      </c>
      <c r="L2" s="101" t="str">
        <f>D2</f>
        <v>Op-ALNS
&lt;FS&gt;</v>
      </c>
      <c r="M2" s="100" t="str">
        <f t="shared" ref="M2:O2" si="0">E2</f>
        <v>Op-ALNS
&lt;I-100&gt;</v>
      </c>
      <c r="N2" s="100" t="str">
        <f t="shared" si="0"/>
        <v>Op-ALNS
&lt;I-500&gt;</v>
      </c>
      <c r="O2" s="100" t="str">
        <f t="shared" si="0"/>
        <v>Op-ALNS
&lt;I-1000&gt;</v>
      </c>
      <c r="P2" s="26"/>
      <c r="Q2" s="87" t="str">
        <f t="shared" ref="Q2:V2" si="1">C2</f>
        <v>H</v>
      </c>
      <c r="R2" s="87" t="str">
        <f t="shared" si="1"/>
        <v>Op-ALNS
&lt;FS&gt;</v>
      </c>
      <c r="S2" s="87" t="str">
        <f t="shared" si="1"/>
        <v>Op-ALNS
&lt;I-100&gt;</v>
      </c>
      <c r="T2" s="87" t="str">
        <f t="shared" si="1"/>
        <v>Op-ALNS
&lt;I-500&gt;</v>
      </c>
      <c r="U2" s="87" t="str">
        <f t="shared" si="1"/>
        <v>Op-ALNS
&lt;I-1000&gt;</v>
      </c>
      <c r="V2" s="87" t="str">
        <f t="shared" si="1"/>
        <v>NEW</v>
      </c>
      <c r="W2" s="87" t="s">
        <v>38</v>
      </c>
      <c r="X2" s="87" t="s">
        <v>25</v>
      </c>
      <c r="Y2" s="87" t="s">
        <v>39</v>
      </c>
      <c r="Z2" s="26"/>
      <c r="AA2" s="87" t="str">
        <f>Q2</f>
        <v>H</v>
      </c>
      <c r="AB2" s="87" t="str">
        <f t="shared" ref="AB2:AE2" si="2">R2</f>
        <v>Op-ALNS
&lt;FS&gt;</v>
      </c>
      <c r="AC2" s="87" t="str">
        <f t="shared" si="2"/>
        <v>Op-ALNS
&lt;I-100&gt;</v>
      </c>
      <c r="AD2" s="87" t="str">
        <f t="shared" si="2"/>
        <v>Op-ALNS
&lt;I-500&gt;</v>
      </c>
      <c r="AE2" s="87" t="str">
        <f t="shared" si="2"/>
        <v>Op-ALNS
&lt;I-1000&gt;</v>
      </c>
      <c r="AF2" s="87" t="str">
        <f>V2</f>
        <v>NEW</v>
      </c>
      <c r="AG2" s="87" t="s">
        <v>38</v>
      </c>
      <c r="AH2" s="87" t="s">
        <v>25</v>
      </c>
      <c r="AI2" s="87" t="s">
        <v>39</v>
      </c>
      <c r="AJ2" s="26"/>
      <c r="AK2" s="87" t="str">
        <f>AA2</f>
        <v>H</v>
      </c>
      <c r="AL2" s="87" t="str">
        <f t="shared" ref="AL2:AO2" si="3">AB2</f>
        <v>Op-ALNS
&lt;FS&gt;</v>
      </c>
      <c r="AM2" s="87" t="str">
        <f t="shared" si="3"/>
        <v>Op-ALNS
&lt;I-100&gt;</v>
      </c>
      <c r="AN2" s="87" t="str">
        <f t="shared" si="3"/>
        <v>Op-ALNS
&lt;I-500&gt;</v>
      </c>
      <c r="AO2" s="87" t="str">
        <f t="shared" si="3"/>
        <v>Op-ALNS
&lt;I-1000&gt;</v>
      </c>
      <c r="AP2" s="87" t="str">
        <f>AF2</f>
        <v>NEW</v>
      </c>
      <c r="AQ2" s="87" t="s">
        <v>38</v>
      </c>
      <c r="AR2" s="87" t="s">
        <v>25</v>
      </c>
      <c r="AS2" s="87" t="s">
        <v>39</v>
      </c>
      <c r="AT2" s="26"/>
      <c r="AU2" s="87" t="str">
        <f>AK2</f>
        <v>H</v>
      </c>
      <c r="AV2" s="87" t="str">
        <f t="shared" ref="AV2:AY2" si="4">AL2</f>
        <v>Op-ALNS
&lt;FS&gt;</v>
      </c>
      <c r="AW2" s="87" t="str">
        <f t="shared" si="4"/>
        <v>Op-ALNS
&lt;I-100&gt;</v>
      </c>
      <c r="AX2" s="87" t="str">
        <f t="shared" si="4"/>
        <v>Op-ALNS
&lt;I-500&gt;</v>
      </c>
      <c r="AY2" s="87" t="str">
        <f t="shared" si="4"/>
        <v>Op-ALNS
&lt;I-1000&gt;</v>
      </c>
      <c r="AZ2" s="87" t="str">
        <f>AP2</f>
        <v>NEW</v>
      </c>
      <c r="BA2" s="87" t="s">
        <v>38</v>
      </c>
      <c r="BB2" s="87" t="s">
        <v>25</v>
      </c>
      <c r="BC2" s="87" t="s">
        <v>39</v>
      </c>
      <c r="BD2" s="26"/>
      <c r="BE2" s="87" t="str">
        <f>AU2</f>
        <v>H</v>
      </c>
      <c r="BF2" s="87" t="str">
        <f t="shared" ref="BF2:BI2" si="5">AV2</f>
        <v>Op-ALNS
&lt;FS&gt;</v>
      </c>
      <c r="BG2" s="87" t="str">
        <f t="shared" si="5"/>
        <v>Op-ALNS
&lt;I-100&gt;</v>
      </c>
      <c r="BH2" s="87" t="str">
        <f t="shared" si="5"/>
        <v>Op-ALNS
&lt;I-500&gt;</v>
      </c>
      <c r="BI2" s="87" t="str">
        <f t="shared" si="5"/>
        <v>Op-ALNS
&lt;I-1000&gt;</v>
      </c>
      <c r="BJ2" s="87" t="str">
        <f>AZ2</f>
        <v>NEW</v>
      </c>
      <c r="BK2" s="87" t="s">
        <v>38</v>
      </c>
      <c r="BL2" s="87" t="s">
        <v>25</v>
      </c>
      <c r="BM2" s="87" t="s">
        <v>39</v>
      </c>
    </row>
    <row r="3" spans="1:65" s="29" customFormat="1" outlineLevel="1">
      <c r="B3" s="70" t="s">
        <v>1</v>
      </c>
      <c r="C3" s="29">
        <f>AVERAGE(C8:C31)</f>
        <v>307071.54166666657</v>
      </c>
      <c r="D3" s="29">
        <f t="shared" ref="D3:K3" si="6">AVERAGE(D8:D31)</f>
        <v>304068.76666666672</v>
      </c>
      <c r="E3" s="29">
        <f t="shared" si="6"/>
        <v>303496.37500000006</v>
      </c>
      <c r="F3" s="29">
        <f t="shared" si="6"/>
        <v>303178.14166666666</v>
      </c>
      <c r="G3" s="29">
        <f t="shared" si="6"/>
        <v>303044.54166666669</v>
      </c>
      <c r="H3" s="29">
        <f>V3+AF3+AP3+AZ3+BJ3</f>
        <v>100</v>
      </c>
      <c r="I3" s="27">
        <f t="shared" si="6"/>
        <v>2.8583333333333329</v>
      </c>
      <c r="J3" s="29">
        <f t="shared" si="6"/>
        <v>9922.3916666666664</v>
      </c>
      <c r="K3" s="29">
        <f t="shared" si="6"/>
        <v>23862.299999999992</v>
      </c>
      <c r="L3" s="38">
        <f t="shared" ref="L3:O18" si="7">(D3-$C3)/$C3</f>
        <v>-9.7787472707563106E-3</v>
      </c>
      <c r="M3" s="38">
        <f t="shared" si="7"/>
        <v>-1.1642780855763701E-2</v>
      </c>
      <c r="N3" s="38">
        <f t="shared" si="7"/>
        <v>-1.2679130012726105E-2</v>
      </c>
      <c r="O3" s="38">
        <f t="shared" si="7"/>
        <v>-1.3114207777584572E-2</v>
      </c>
      <c r="P3" s="72"/>
      <c r="Q3" s="29">
        <f t="shared" ref="Q3:U3" si="8">AVERAGE(Q8:Q31)</f>
        <v>315102.125</v>
      </c>
      <c r="R3" s="29">
        <f t="shared" si="8"/>
        <v>311447.41666666669</v>
      </c>
      <c r="S3" s="29">
        <f t="shared" si="8"/>
        <v>310808.625</v>
      </c>
      <c r="T3" s="29">
        <f t="shared" si="8"/>
        <v>310566.70833333331</v>
      </c>
      <c r="U3" s="29">
        <f t="shared" si="8"/>
        <v>310492.45833333331</v>
      </c>
      <c r="V3" s="29">
        <f>COUNTIF(V8:V31,"&lt;0")</f>
        <v>22</v>
      </c>
      <c r="W3" s="27">
        <f t="shared" ref="W3:Y3" si="9">AVERAGE(W8:W31)</f>
        <v>2.7916666666666665</v>
      </c>
      <c r="X3" s="29">
        <f t="shared" si="9"/>
        <v>10359.666666666666</v>
      </c>
      <c r="Y3" s="29">
        <f t="shared" si="9"/>
        <v>25172.083333333332</v>
      </c>
      <c r="Z3" s="72"/>
      <c r="AA3" s="29">
        <f t="shared" ref="AA3:AE3" si="10">AVERAGE(AA8:AA31)</f>
        <v>300067.125</v>
      </c>
      <c r="AB3" s="29">
        <f t="shared" si="10"/>
        <v>295609.125</v>
      </c>
      <c r="AC3" s="29">
        <f t="shared" si="10"/>
        <v>294985.04166666669</v>
      </c>
      <c r="AD3" s="29">
        <f t="shared" si="10"/>
        <v>294717.125</v>
      </c>
      <c r="AE3" s="29">
        <f t="shared" si="10"/>
        <v>294415.54166666669</v>
      </c>
      <c r="AF3" s="29">
        <f>COUNTIF(AF8:AF31,"&lt;0")</f>
        <v>23</v>
      </c>
      <c r="AG3" s="27">
        <f t="shared" ref="AG3:AI3" si="11">AVERAGE(AG8:AG31)</f>
        <v>3.1666666666666665</v>
      </c>
      <c r="AH3" s="29">
        <f t="shared" si="11"/>
        <v>10131.75</v>
      </c>
      <c r="AI3" s="29">
        <f t="shared" si="11"/>
        <v>24022.125</v>
      </c>
      <c r="AJ3" s="72"/>
      <c r="AK3" s="29">
        <f t="shared" ref="AK3:AO3" si="12">AVERAGE(AK8:AK31)</f>
        <v>311140.66666666669</v>
      </c>
      <c r="AL3" s="29">
        <f t="shared" si="12"/>
        <v>306769.04166666669</v>
      </c>
      <c r="AM3" s="29">
        <f t="shared" si="12"/>
        <v>306235</v>
      </c>
      <c r="AN3" s="29">
        <f t="shared" si="12"/>
        <v>305807.25</v>
      </c>
      <c r="AO3" s="29">
        <f t="shared" si="12"/>
        <v>305700.79166666669</v>
      </c>
      <c r="AP3" s="29">
        <f>COUNTIF(AP8:AP31,"&lt;0")</f>
        <v>24</v>
      </c>
      <c r="AQ3" s="27">
        <f t="shared" ref="AQ3:AS3" si="13">AVERAGE(AQ8:AQ31)</f>
        <v>3.125</v>
      </c>
      <c r="AR3" s="29">
        <f t="shared" si="13"/>
        <v>9998</v>
      </c>
      <c r="AS3" s="29">
        <f t="shared" si="13"/>
        <v>23560.041666666668</v>
      </c>
      <c r="AT3" s="72"/>
      <c r="AU3" s="29">
        <f t="shared" ref="AU3:AY3" si="14">AVERAGE(AU8:AU31)</f>
        <v>293746.66666666669</v>
      </c>
      <c r="AV3" s="29">
        <f t="shared" si="14"/>
        <v>289264.41666666669</v>
      </c>
      <c r="AW3" s="29">
        <f t="shared" si="14"/>
        <v>288619.95833333331</v>
      </c>
      <c r="AX3" s="29">
        <f t="shared" si="14"/>
        <v>288248.58333333331</v>
      </c>
      <c r="AY3" s="29">
        <f t="shared" si="14"/>
        <v>288114.04166666669</v>
      </c>
      <c r="AZ3" s="29">
        <f>COUNTIF(AZ8:AZ31,"&lt;0")</f>
        <v>24</v>
      </c>
      <c r="BA3" s="27">
        <f t="shared" ref="BA3:BC3" si="15">AVERAGE(BA8:BA31)</f>
        <v>3.1666666666666665</v>
      </c>
      <c r="BB3" s="29">
        <f t="shared" si="15"/>
        <v>9365.5</v>
      </c>
      <c r="BC3" s="29">
        <f t="shared" si="15"/>
        <v>21662.416666666668</v>
      </c>
      <c r="BD3" s="72"/>
      <c r="BE3" s="29">
        <f t="shared" ref="BE3:BI3" si="16">AVERAGE(BE8:BE31)</f>
        <v>315301.125</v>
      </c>
      <c r="BF3" s="29">
        <f t="shared" si="16"/>
        <v>317253.83333333331</v>
      </c>
      <c r="BG3" s="29">
        <f t="shared" si="16"/>
        <v>316833.25</v>
      </c>
      <c r="BH3" s="29">
        <f t="shared" si="16"/>
        <v>316551.04166666669</v>
      </c>
      <c r="BI3" s="29">
        <f t="shared" si="16"/>
        <v>316499.875</v>
      </c>
      <c r="BJ3" s="29">
        <f>COUNTIF(BJ8:BJ31,"&lt;0")</f>
        <v>7</v>
      </c>
      <c r="BK3" s="27">
        <f t="shared" ref="BK3:BM3" si="17">AVERAGE(BK8:BK31)</f>
        <v>2.0416666666666665</v>
      </c>
      <c r="BL3" s="29">
        <f t="shared" si="17"/>
        <v>9757.0416666666661</v>
      </c>
      <c r="BM3" s="29">
        <f t="shared" si="17"/>
        <v>24894.833333333332</v>
      </c>
    </row>
    <row r="4" spans="1:65" s="29" customFormat="1" outlineLevel="1">
      <c r="B4" s="70" t="s">
        <v>2</v>
      </c>
      <c r="C4" s="29">
        <f t="shared" ref="C4:K4" si="18">AVERAGE(C32:C55)</f>
        <v>2369956.6333333333</v>
      </c>
      <c r="D4" s="29">
        <f t="shared" si="18"/>
        <v>2369856.8083333331</v>
      </c>
      <c r="E4" s="29">
        <f t="shared" si="18"/>
        <v>2368205.7416666672</v>
      </c>
      <c r="F4" s="29">
        <f t="shared" si="18"/>
        <v>2367384.5666666669</v>
      </c>
      <c r="G4" s="29">
        <f t="shared" si="18"/>
        <v>2367298.8583333334</v>
      </c>
      <c r="H4" s="29">
        <f>V4+AF4+AP4+AZ4+BJ4</f>
        <v>86</v>
      </c>
      <c r="I4" s="27">
        <f t="shared" si="18"/>
        <v>1</v>
      </c>
      <c r="J4" s="27">
        <f t="shared" si="18"/>
        <v>9289.2666666666664</v>
      </c>
      <c r="K4" s="27">
        <f t="shared" si="18"/>
        <v>21596.924999999999</v>
      </c>
      <c r="L4" s="38">
        <f t="shared" si="7"/>
        <v>-4.2121023902358437E-5</v>
      </c>
      <c r="M4" s="38">
        <f t="shared" si="7"/>
        <v>-7.3878637357322342E-4</v>
      </c>
      <c r="N4" s="38">
        <f t="shared" si="7"/>
        <v>-1.0852800555463406E-3</v>
      </c>
      <c r="O4" s="38">
        <f t="shared" si="7"/>
        <v>-1.1214445710180604E-3</v>
      </c>
      <c r="P4" s="72"/>
      <c r="Q4" s="29">
        <f t="shared" ref="Q4:U4" si="19">AVERAGE(Q32:Q55)</f>
        <v>2462766.2916666665</v>
      </c>
      <c r="R4" s="29">
        <f t="shared" si="19"/>
        <v>2455159.7916666665</v>
      </c>
      <c r="S4" s="29">
        <f t="shared" si="19"/>
        <v>2453685.9166666665</v>
      </c>
      <c r="T4" s="29">
        <f t="shared" si="19"/>
        <v>2452970.8333333335</v>
      </c>
      <c r="U4" s="29">
        <f t="shared" si="19"/>
        <v>2452841.2916666665</v>
      </c>
      <c r="V4" s="29">
        <f>COUNTIF(V32:V55,"&lt;0")</f>
        <v>22</v>
      </c>
      <c r="W4" s="27">
        <f t="shared" ref="W4:Y4" si="20">AVERAGE(W32:W55)</f>
        <v>1</v>
      </c>
      <c r="X4" s="29">
        <f t="shared" si="20"/>
        <v>9556.25</v>
      </c>
      <c r="Y4" s="29">
        <f t="shared" si="20"/>
        <v>21936.333333333332</v>
      </c>
      <c r="Z4" s="72"/>
      <c r="AA4" s="29">
        <f t="shared" ref="AA4:AE4" si="21">AVERAGE(AA32:AA55)</f>
        <v>2295997.0833333335</v>
      </c>
      <c r="AB4" s="29">
        <f t="shared" si="21"/>
        <v>2290084.625</v>
      </c>
      <c r="AC4" s="29">
        <f t="shared" si="21"/>
        <v>2288637.6666666665</v>
      </c>
      <c r="AD4" s="29">
        <f t="shared" si="21"/>
        <v>2287855.75</v>
      </c>
      <c r="AE4" s="29">
        <f t="shared" si="21"/>
        <v>2287790.3333333335</v>
      </c>
      <c r="AF4" s="29">
        <f>COUNTIF(AF32:AF55,"&lt;0")</f>
        <v>21</v>
      </c>
      <c r="AG4" s="27">
        <f t="shared" ref="AG4:AI4" si="22">AVERAGE(AG32:AG55)</f>
        <v>1</v>
      </c>
      <c r="AH4" s="29">
        <f t="shared" si="22"/>
        <v>9368.2083333333339</v>
      </c>
      <c r="AI4" s="29">
        <f t="shared" si="22"/>
        <v>22418.083333333332</v>
      </c>
      <c r="AJ4" s="72"/>
      <c r="AK4" s="29">
        <f t="shared" ref="AK4:AO4" si="23">AVERAGE(AK32:AK55)</f>
        <v>2400738.4583333335</v>
      </c>
      <c r="AL4" s="29">
        <f t="shared" si="23"/>
        <v>2395172.7083333335</v>
      </c>
      <c r="AM4" s="29">
        <f t="shared" si="23"/>
        <v>2392861.25</v>
      </c>
      <c r="AN4" s="29">
        <f t="shared" si="23"/>
        <v>2391569.4166666665</v>
      </c>
      <c r="AO4" s="29">
        <f t="shared" si="23"/>
        <v>2391388.0416666665</v>
      </c>
      <c r="AP4" s="29">
        <f>COUNTIF(AP32:AP55,"&lt;0")</f>
        <v>24</v>
      </c>
      <c r="AQ4" s="27">
        <f t="shared" ref="AQ4:AS4" si="24">AVERAGE(AQ32:AQ55)</f>
        <v>1</v>
      </c>
      <c r="AR4" s="29">
        <f t="shared" si="24"/>
        <v>9465.2083333333339</v>
      </c>
      <c r="AS4" s="29">
        <f t="shared" si="24"/>
        <v>22316.125</v>
      </c>
      <c r="AT4" s="72"/>
      <c r="AU4" s="29">
        <f t="shared" ref="AU4:AY4" si="25">AVERAGE(AU32:AU55)</f>
        <v>2227515.0416666665</v>
      </c>
      <c r="AV4" s="29">
        <f t="shared" si="25"/>
        <v>2221651.3333333335</v>
      </c>
      <c r="AW4" s="29">
        <f t="shared" si="25"/>
        <v>2220255.25</v>
      </c>
      <c r="AX4" s="29">
        <f t="shared" si="25"/>
        <v>2219424.6666666665</v>
      </c>
      <c r="AY4" s="29">
        <f t="shared" si="25"/>
        <v>2219387</v>
      </c>
      <c r="AZ4" s="29">
        <f>COUNTIF(AZ32:AZ55,"&lt;0")</f>
        <v>19</v>
      </c>
      <c r="BA4" s="27">
        <f t="shared" ref="BA4:BC4" si="26">AVERAGE(BA32:BA55)</f>
        <v>1</v>
      </c>
      <c r="BB4" s="29">
        <f t="shared" si="26"/>
        <v>8630.75</v>
      </c>
      <c r="BC4" s="29">
        <f t="shared" si="26"/>
        <v>19377</v>
      </c>
      <c r="BD4" s="72"/>
      <c r="BE4" s="29">
        <f t="shared" ref="BE4:BI4" si="27">AVERAGE(BE32:BE55)</f>
        <v>2462766.2916666665</v>
      </c>
      <c r="BF4" s="29">
        <f t="shared" si="27"/>
        <v>2487215.5833333335</v>
      </c>
      <c r="BG4" s="29">
        <f t="shared" si="27"/>
        <v>2485588.625</v>
      </c>
      <c r="BH4" s="29">
        <f t="shared" si="27"/>
        <v>2485102.1666666665</v>
      </c>
      <c r="BI4" s="29">
        <f t="shared" si="27"/>
        <v>2485087.625</v>
      </c>
      <c r="BJ4" s="29">
        <f>COUNTIF(BJ32:BJ55,"&lt;0")</f>
        <v>0</v>
      </c>
      <c r="BK4" s="27">
        <f t="shared" ref="BK4:BM4" si="28">AVERAGE(BK32:BK55)</f>
        <v>1</v>
      </c>
      <c r="BL4" s="29">
        <f t="shared" si="28"/>
        <v>9425.9166666666661</v>
      </c>
      <c r="BM4" s="29">
        <f t="shared" si="28"/>
        <v>21937.083333333332</v>
      </c>
    </row>
    <row r="5" spans="1:65" s="29" customFormat="1" outlineLevel="1">
      <c r="B5" s="70" t="s">
        <v>3</v>
      </c>
      <c r="C5" s="29">
        <f>AVERAGE(C56:C79)</f>
        <v>411236.59166666662</v>
      </c>
      <c r="D5" s="29">
        <f t="shared" ref="D5:K5" si="29">AVERAGE(D56:D79)</f>
        <v>417225.60833333334</v>
      </c>
      <c r="E5" s="29">
        <f t="shared" si="29"/>
        <v>413609.55</v>
      </c>
      <c r="F5" s="29">
        <f t="shared" si="29"/>
        <v>411106.00833333324</v>
      </c>
      <c r="G5" s="29">
        <f t="shared" si="29"/>
        <v>410450.95</v>
      </c>
      <c r="H5" s="29">
        <f>V5+AF5+AP5+AZ5+BJ5</f>
        <v>66</v>
      </c>
      <c r="I5" s="27">
        <f t="shared" si="29"/>
        <v>4.9166666666666661</v>
      </c>
      <c r="J5" s="27">
        <f t="shared" si="29"/>
        <v>7631.0250000000005</v>
      </c>
      <c r="K5" s="27">
        <f t="shared" si="29"/>
        <v>18348.216666666667</v>
      </c>
      <c r="L5" s="38">
        <f t="shared" si="7"/>
        <v>1.4563433283974884E-2</v>
      </c>
      <c r="M5" s="38">
        <f t="shared" si="7"/>
        <v>5.770299582817294E-3</v>
      </c>
      <c r="N5" s="38">
        <f t="shared" si="7"/>
        <v>-3.1753821517716067E-4</v>
      </c>
      <c r="O5" s="38">
        <f t="shared" si="7"/>
        <v>-1.9104371609601732E-3</v>
      </c>
      <c r="P5" s="72"/>
      <c r="Q5" s="29">
        <f t="shared" ref="Q5:U5" si="30">AVERAGE(Q56:Q79)</f>
        <v>420891.66666666669</v>
      </c>
      <c r="R5" s="29">
        <f t="shared" si="30"/>
        <v>426213.66666666669</v>
      </c>
      <c r="S5" s="29">
        <f t="shared" si="30"/>
        <v>423143.91666666669</v>
      </c>
      <c r="T5" s="29">
        <f t="shared" si="30"/>
        <v>420321.45833333331</v>
      </c>
      <c r="U5" s="29">
        <f t="shared" si="30"/>
        <v>419351.08333333331</v>
      </c>
      <c r="V5" s="29">
        <f>COUNTIF(V56:V79,"&lt;0")</f>
        <v>14</v>
      </c>
      <c r="W5" s="27">
        <f t="shared" ref="W5:Y5" si="31">AVERAGE(W56:W79)</f>
        <v>6</v>
      </c>
      <c r="X5" s="29">
        <f t="shared" si="31"/>
        <v>7833.666666666667</v>
      </c>
      <c r="Y5" s="29">
        <f t="shared" si="31"/>
        <v>18872.541666666668</v>
      </c>
      <c r="Z5" s="72"/>
      <c r="AA5" s="29">
        <f t="shared" ref="AA5:AE5" si="32">AVERAGE(AA56:AA79)</f>
        <v>399527.08333333331</v>
      </c>
      <c r="AB5" s="29">
        <f t="shared" si="32"/>
        <v>399460.45833333331</v>
      </c>
      <c r="AC5" s="29">
        <f t="shared" si="32"/>
        <v>396826.04166666669</v>
      </c>
      <c r="AD5" s="29">
        <f t="shared" si="32"/>
        <v>395598.75</v>
      </c>
      <c r="AE5" s="29">
        <f t="shared" si="32"/>
        <v>395425.83333333331</v>
      </c>
      <c r="AF5" s="29">
        <f>COUNTIF(AF56:AF79,"&lt;0")</f>
        <v>14</v>
      </c>
      <c r="AG5" s="27">
        <f t="shared" ref="AG5:AI5" si="33">AVERAGE(AG56:AG79)</f>
        <v>5.208333333333333</v>
      </c>
      <c r="AH5" s="29">
        <f t="shared" si="33"/>
        <v>7661.375</v>
      </c>
      <c r="AI5" s="29">
        <f t="shared" si="33"/>
        <v>18451.166666666668</v>
      </c>
      <c r="AJ5" s="72"/>
      <c r="AK5" s="29">
        <f t="shared" ref="AK5:AO5" si="34">AVERAGE(AK56:AK79)</f>
        <v>428353.54166666669</v>
      </c>
      <c r="AL5" s="29">
        <f t="shared" si="34"/>
        <v>431801.08333333331</v>
      </c>
      <c r="AM5" s="29">
        <f t="shared" si="34"/>
        <v>428039.25</v>
      </c>
      <c r="AN5" s="29">
        <f t="shared" si="34"/>
        <v>424974.125</v>
      </c>
      <c r="AO5" s="29">
        <f t="shared" si="34"/>
        <v>424440.91666666669</v>
      </c>
      <c r="AP5" s="29">
        <f>COUNTIF(AP56:AP79,"&lt;0")</f>
        <v>16</v>
      </c>
      <c r="AQ5" s="27">
        <f t="shared" ref="AQ5:AS5" si="35">AVERAGE(AQ56:AQ79)</f>
        <v>4.666666666666667</v>
      </c>
      <c r="AR5" s="29">
        <f t="shared" si="35"/>
        <v>7603.541666666667</v>
      </c>
      <c r="AS5" s="29">
        <f t="shared" si="35"/>
        <v>18108.208333333332</v>
      </c>
      <c r="AT5" s="72"/>
      <c r="AU5" s="29">
        <f t="shared" ref="AU5:AY5" si="36">AVERAGE(AU56:AU79)</f>
        <v>386519</v>
      </c>
      <c r="AV5" s="29">
        <f t="shared" si="36"/>
        <v>387165.25</v>
      </c>
      <c r="AW5" s="29">
        <f t="shared" si="36"/>
        <v>382565</v>
      </c>
      <c r="AX5" s="29">
        <f t="shared" si="36"/>
        <v>379852.125</v>
      </c>
      <c r="AY5" s="29">
        <f t="shared" si="36"/>
        <v>379566.20833333331</v>
      </c>
      <c r="AZ5" s="29">
        <f>COUNTIF(AZ56:AZ79,"&lt;0")</f>
        <v>20</v>
      </c>
      <c r="BA5" s="27">
        <f t="shared" ref="BA5:BC5" si="37">AVERAGE(BA56:BA79)</f>
        <v>4.166666666666667</v>
      </c>
      <c r="BB5" s="29">
        <f t="shared" si="37"/>
        <v>7286.875</v>
      </c>
      <c r="BC5" s="29">
        <f t="shared" si="37"/>
        <v>17761.166666666668</v>
      </c>
      <c r="BD5" s="72"/>
      <c r="BE5" s="29">
        <f t="shared" ref="BE5:BI5" si="38">AVERAGE(BE56:BE79)</f>
        <v>420891.66666666669</v>
      </c>
      <c r="BF5" s="29">
        <f t="shared" si="38"/>
        <v>441487.58333333331</v>
      </c>
      <c r="BG5" s="29">
        <f t="shared" si="38"/>
        <v>437473.54166666669</v>
      </c>
      <c r="BH5" s="29">
        <f t="shared" si="38"/>
        <v>434783.58333333331</v>
      </c>
      <c r="BI5" s="29">
        <f t="shared" si="38"/>
        <v>433470.70833333331</v>
      </c>
      <c r="BJ5" s="29">
        <f>COUNTIF(BJ56:BJ79,"&lt;0")</f>
        <v>2</v>
      </c>
      <c r="BK5" s="27">
        <f t="shared" ref="BK5:BM5" si="39">AVERAGE(BK56:BK79)</f>
        <v>4.541666666666667</v>
      </c>
      <c r="BL5" s="29">
        <f t="shared" si="39"/>
        <v>7769.666666666667</v>
      </c>
      <c r="BM5" s="29">
        <f t="shared" si="39"/>
        <v>18548</v>
      </c>
    </row>
    <row r="6" spans="1:65" s="29" customFormat="1" outlineLevel="1">
      <c r="B6" s="70" t="s">
        <v>4</v>
      </c>
      <c r="C6" s="29">
        <f>AVERAGE(C80:C103)</f>
        <v>1281770.7083333333</v>
      </c>
      <c r="D6" s="29">
        <f t="shared" ref="D6:K6" si="40">AVERAGE(D80:D103)</f>
        <v>1278240.9916666669</v>
      </c>
      <c r="E6" s="29">
        <f t="shared" si="40"/>
        <v>1277784.2666666668</v>
      </c>
      <c r="F6" s="29">
        <f t="shared" si="40"/>
        <v>1277602.3583333334</v>
      </c>
      <c r="G6" s="29">
        <f t="shared" si="40"/>
        <v>1277560.2166666666</v>
      </c>
      <c r="H6" s="29">
        <f>V6+AF6+AP6+AZ6+BJ6</f>
        <v>101</v>
      </c>
      <c r="I6" s="27">
        <f t="shared" si="40"/>
        <v>1.4833333333333332</v>
      </c>
      <c r="J6" s="27">
        <f t="shared" si="40"/>
        <v>8043.3750000000009</v>
      </c>
      <c r="K6" s="27">
        <f t="shared" si="40"/>
        <v>17696.591666666671</v>
      </c>
      <c r="L6" s="38">
        <f t="shared" si="7"/>
        <v>-2.7537816582311834E-3</v>
      </c>
      <c r="M6" s="38">
        <f t="shared" si="7"/>
        <v>-3.1101051387341554E-3</v>
      </c>
      <c r="N6" s="38">
        <f t="shared" si="7"/>
        <v>-3.2520246974748718E-3</v>
      </c>
      <c r="O6" s="38">
        <f t="shared" si="7"/>
        <v>-3.2849023926764058E-3</v>
      </c>
      <c r="P6" s="72"/>
      <c r="Q6" s="29">
        <f t="shared" ref="Q6:U6" si="41">AVERAGE(Q80:Q103)</f>
        <v>1333429.7916666667</v>
      </c>
      <c r="R6" s="29">
        <f>AVERAGE(R80:R103)</f>
        <v>1325956.1666666667</v>
      </c>
      <c r="S6" s="29">
        <f>AVERAGE(S80:S103)</f>
        <v>1325633.875</v>
      </c>
      <c r="T6" s="29">
        <f t="shared" si="41"/>
        <v>1325538.0416666667</v>
      </c>
      <c r="U6" s="29">
        <f t="shared" si="41"/>
        <v>1325535.5</v>
      </c>
      <c r="V6" s="29">
        <f>COUNTIF(V80:V103,"&lt;0")</f>
        <v>24</v>
      </c>
      <c r="W6" s="27">
        <f t="shared" ref="W6:Y6" si="42">AVERAGE(W80:W103)</f>
        <v>1.2083333333333333</v>
      </c>
      <c r="X6" s="29">
        <f t="shared" si="42"/>
        <v>8199.4583333333339</v>
      </c>
      <c r="Y6" s="29">
        <f t="shared" si="42"/>
        <v>17916.375</v>
      </c>
      <c r="Z6" s="72"/>
      <c r="AA6" s="29">
        <f t="shared" ref="AA6" si="43">AVERAGE(AA80:AA103)</f>
        <v>1240281.375</v>
      </c>
      <c r="AB6" s="29">
        <f>AVERAGE(AB80:AB103)</f>
        <v>1233289.5416666667</v>
      </c>
      <c r="AC6" s="29">
        <f>AVERAGE(AC80:AC103)</f>
        <v>1232767.2083333333</v>
      </c>
      <c r="AD6" s="29">
        <f t="shared" ref="AD6:AE6" si="44">AVERAGE(AD80:AD103)</f>
        <v>1232519.7083333333</v>
      </c>
      <c r="AE6" s="29">
        <f t="shared" si="44"/>
        <v>1232486.875</v>
      </c>
      <c r="AF6" s="29">
        <f>COUNTIF(AF80:AF103,"&lt;0")</f>
        <v>24</v>
      </c>
      <c r="AG6" s="27">
        <f t="shared" ref="AG6:AI6" si="45">AVERAGE(AG80:AG103)</f>
        <v>1.5833333333333333</v>
      </c>
      <c r="AH6" s="29">
        <f t="shared" si="45"/>
        <v>8141.916666666667</v>
      </c>
      <c r="AI6" s="29">
        <f t="shared" si="45"/>
        <v>18156.375</v>
      </c>
      <c r="AJ6" s="72"/>
      <c r="AK6" s="29">
        <f t="shared" ref="AK6" si="46">AVERAGE(AK80:AK103)</f>
        <v>1303030.9166666667</v>
      </c>
      <c r="AL6" s="29">
        <f>AVERAGE(AL80:AL103)</f>
        <v>1294299.9583333333</v>
      </c>
      <c r="AM6" s="29">
        <f>AVERAGE(AM80:AM103)</f>
        <v>1293820.0833333333</v>
      </c>
      <c r="AN6" s="29">
        <f t="shared" ref="AN6:AO6" si="47">AVERAGE(AN80:AN103)</f>
        <v>1293584.9583333333</v>
      </c>
      <c r="AO6" s="29">
        <f t="shared" si="47"/>
        <v>1293476.0833333333</v>
      </c>
      <c r="AP6" s="29">
        <f>COUNTIF(AP80:AP103,"&lt;0")</f>
        <v>24</v>
      </c>
      <c r="AQ6" s="27">
        <f t="shared" ref="AQ6:AS6" si="48">AVERAGE(AQ80:AQ103)</f>
        <v>1.9583333333333333</v>
      </c>
      <c r="AR6" s="29">
        <f t="shared" si="48"/>
        <v>8131.708333333333</v>
      </c>
      <c r="AS6" s="29">
        <f t="shared" si="48"/>
        <v>17948.291666666668</v>
      </c>
      <c r="AT6" s="72"/>
      <c r="AU6" s="29">
        <f t="shared" ref="AU6" si="49">AVERAGE(AU80:AU103)</f>
        <v>1198681.6666666667</v>
      </c>
      <c r="AV6" s="29">
        <f>AVERAGE(AV80:AV103)</f>
        <v>1193495.9166666667</v>
      </c>
      <c r="AW6" s="29">
        <f>AVERAGE(AW80:AW103)</f>
        <v>1193250.9166666667</v>
      </c>
      <c r="AX6" s="29">
        <f t="shared" ref="AX6:AY6" si="50">AVERAGE(AX80:AX103)</f>
        <v>1193100.0416666667</v>
      </c>
      <c r="AY6" s="29">
        <f t="shared" si="50"/>
        <v>1193061.4583333333</v>
      </c>
      <c r="AZ6" s="29">
        <f>COUNTIF(AZ80:AZ103,"&lt;0")</f>
        <v>24</v>
      </c>
      <c r="BA6" s="27">
        <f t="shared" ref="BA6:BC6" si="51">AVERAGE(BA80:BA103)</f>
        <v>1.1666666666666667</v>
      </c>
      <c r="BB6" s="29">
        <f t="shared" si="51"/>
        <v>7598.708333333333</v>
      </c>
      <c r="BC6" s="29">
        <f t="shared" si="51"/>
        <v>16759.333333333332</v>
      </c>
      <c r="BD6" s="72"/>
      <c r="BE6" s="29">
        <f t="shared" ref="BE6:BG6" si="52">AVERAGE(BE80:BE103)</f>
        <v>1333429.7916666667</v>
      </c>
      <c r="BF6" s="29">
        <f>AVERAGE(BF80:BF103)</f>
        <v>1344163.375</v>
      </c>
      <c r="BG6" s="29">
        <f t="shared" si="52"/>
        <v>1343449.25</v>
      </c>
      <c r="BH6" s="29">
        <f>AVERAGE(BH80:BH103)</f>
        <v>1343269.0416666667</v>
      </c>
      <c r="BI6" s="29">
        <f t="shared" ref="BI6" si="53">AVERAGE(BI80:BI103)</f>
        <v>1343241.1666666667</v>
      </c>
      <c r="BJ6" s="29">
        <f>COUNTIF(BJ80:BJ103,"&lt;0")</f>
        <v>5</v>
      </c>
      <c r="BK6" s="27">
        <f t="shared" ref="BK6:BM6" si="54">AVERAGE(BK80:BK103)</f>
        <v>1.5</v>
      </c>
      <c r="BL6" s="29">
        <f t="shared" si="54"/>
        <v>8145.083333333333</v>
      </c>
      <c r="BM6" s="29">
        <f t="shared" si="54"/>
        <v>17702.583333333332</v>
      </c>
    </row>
    <row r="7" spans="1:65" s="29" customFormat="1" outlineLevel="1">
      <c r="B7" s="71" t="s">
        <v>53</v>
      </c>
      <c r="C7" s="29">
        <f>AVERAGE(C8:C103)</f>
        <v>1092508.8687499997</v>
      </c>
      <c r="D7" s="29">
        <f t="shared" ref="D7:K7" si="55">AVERAGE(D8:D103)</f>
        <v>1092348.0437499997</v>
      </c>
      <c r="E7" s="29">
        <f t="shared" si="55"/>
        <v>1090773.9833333334</v>
      </c>
      <c r="F7" s="29">
        <f t="shared" si="55"/>
        <v>1089817.7687499996</v>
      </c>
      <c r="G7" s="29">
        <f t="shared" si="55"/>
        <v>1089588.6416666668</v>
      </c>
      <c r="H7" s="82">
        <f>SUM(H3:H6)</f>
        <v>353</v>
      </c>
      <c r="I7" s="27">
        <f t="shared" si="55"/>
        <v>2.5645833333333323</v>
      </c>
      <c r="J7" s="27">
        <f t="shared" si="55"/>
        <v>8721.5145833333354</v>
      </c>
      <c r="K7" s="27">
        <f t="shared" si="55"/>
        <v>20376.008333333328</v>
      </c>
      <c r="L7" s="38">
        <f t="shared" si="7"/>
        <v>-1.4720704298168516E-4</v>
      </c>
      <c r="M7" s="38">
        <f t="shared" si="7"/>
        <v>-1.5879829137233987E-3</v>
      </c>
      <c r="N7" s="38">
        <f t="shared" si="7"/>
        <v>-2.4632294317931997E-3</v>
      </c>
      <c r="O7" s="38">
        <f t="shared" si="7"/>
        <v>-2.6729550366708064E-3</v>
      </c>
      <c r="P7" s="72"/>
      <c r="Q7" s="29">
        <f>AVERAGE(Q8:Q103)</f>
        <v>1133047.46875</v>
      </c>
      <c r="R7" s="29">
        <f t="shared" ref="R7:U7" si="56">AVERAGE(R8:R103)</f>
        <v>1129694.2604166667</v>
      </c>
      <c r="S7" s="29">
        <f t="shared" si="56"/>
        <v>1128318.0833333333</v>
      </c>
      <c r="T7" s="29">
        <f t="shared" si="56"/>
        <v>1127349.2604166667</v>
      </c>
      <c r="U7" s="29">
        <f t="shared" si="56"/>
        <v>1127055.0833333333</v>
      </c>
      <c r="V7" s="73">
        <f>SUM(V3:V6)</f>
        <v>82</v>
      </c>
      <c r="W7" s="27">
        <f t="shared" ref="W7:Y7" si="57">AVERAGE(W8:W103)</f>
        <v>2.75</v>
      </c>
      <c r="X7" s="29">
        <f t="shared" si="57"/>
        <v>8987.2604166666661</v>
      </c>
      <c r="Y7" s="29">
        <f t="shared" si="57"/>
        <v>20974.333333333332</v>
      </c>
      <c r="Z7" s="72"/>
      <c r="AA7" s="29">
        <f>AVERAGE(AA8:AA103)</f>
        <v>1058968.1666666667</v>
      </c>
      <c r="AB7" s="29">
        <f t="shared" ref="AB7:AE7" si="58">AVERAGE(AB8:AB103)</f>
        <v>1054610.9375</v>
      </c>
      <c r="AC7" s="29">
        <f t="shared" si="58"/>
        <v>1053303.9895833333</v>
      </c>
      <c r="AD7" s="29">
        <f t="shared" si="58"/>
        <v>1052672.8333333333</v>
      </c>
      <c r="AE7" s="29">
        <f t="shared" si="58"/>
        <v>1052529.6458333333</v>
      </c>
      <c r="AF7" s="73">
        <f>SUM(AF3:AF6)</f>
        <v>82</v>
      </c>
      <c r="AG7" s="27">
        <f t="shared" ref="AG7:AI7" si="59">AVERAGE(AG8:AG103)</f>
        <v>2.7395833333333335</v>
      </c>
      <c r="AH7" s="29">
        <f t="shared" si="59"/>
        <v>8825.8125</v>
      </c>
      <c r="AI7" s="29">
        <f t="shared" si="59"/>
        <v>20761.9375</v>
      </c>
      <c r="AJ7" s="72"/>
      <c r="AK7" s="29">
        <f>AVERAGE(AK8:AK103)</f>
        <v>1110815.8958333333</v>
      </c>
      <c r="AL7" s="29">
        <f t="shared" ref="AL7:AO7" si="60">AVERAGE(AL8:AL103)</f>
        <v>1107010.6979166667</v>
      </c>
      <c r="AM7" s="29">
        <f t="shared" si="60"/>
        <v>1105238.8958333333</v>
      </c>
      <c r="AN7" s="29">
        <f t="shared" si="60"/>
        <v>1103983.9375</v>
      </c>
      <c r="AO7" s="29">
        <f t="shared" si="60"/>
        <v>1103751.4583333333</v>
      </c>
      <c r="AP7" s="73">
        <f>SUM(AP3:AP6)</f>
        <v>88</v>
      </c>
      <c r="AQ7" s="27">
        <f t="shared" ref="AQ7:AS7" si="61">AVERAGE(AQ8:AQ103)</f>
        <v>2.6875</v>
      </c>
      <c r="AR7" s="29">
        <f t="shared" si="61"/>
        <v>8799.6145833333339</v>
      </c>
      <c r="AS7" s="29">
        <f t="shared" si="61"/>
        <v>20483.166666666668</v>
      </c>
      <c r="AT7" s="72"/>
      <c r="AU7" s="29">
        <f>AVERAGE(AU8:AU103)</f>
        <v>1026615.59375</v>
      </c>
      <c r="AV7" s="29">
        <f t="shared" ref="AV7:AY7" si="62">AVERAGE(AV8:AV103)</f>
        <v>1022894.2291666666</v>
      </c>
      <c r="AW7" s="29">
        <f t="shared" si="62"/>
        <v>1021172.78125</v>
      </c>
      <c r="AX7" s="29">
        <f t="shared" si="62"/>
        <v>1020156.3541666666</v>
      </c>
      <c r="AY7" s="29">
        <f t="shared" si="62"/>
        <v>1020032.1770833334</v>
      </c>
      <c r="AZ7" s="73">
        <f>SUM(AZ3:AZ6)</f>
        <v>87</v>
      </c>
      <c r="BA7" s="27">
        <f t="shared" ref="BA7:BC7" si="63">AVERAGE(BA8:BA103)</f>
        <v>2.375</v>
      </c>
      <c r="BB7" s="29">
        <f t="shared" si="63"/>
        <v>8220.4583333333339</v>
      </c>
      <c r="BC7" s="29">
        <f t="shared" si="63"/>
        <v>18889.979166666668</v>
      </c>
      <c r="BD7" s="72"/>
      <c r="BE7" s="29">
        <f>AVERAGE(BE8:BE103)</f>
        <v>1133097.21875</v>
      </c>
      <c r="BF7" s="29">
        <f t="shared" ref="BF7:BI7" si="64">AVERAGE(BF8:BF103)</f>
        <v>1147530.09375</v>
      </c>
      <c r="BG7" s="29">
        <f t="shared" si="64"/>
        <v>1145836.1666666667</v>
      </c>
      <c r="BH7" s="29">
        <f t="shared" si="64"/>
        <v>1144926.4583333333</v>
      </c>
      <c r="BI7" s="29">
        <f t="shared" si="64"/>
        <v>1144574.84375</v>
      </c>
      <c r="BJ7" s="73">
        <f>SUM(BJ3:BJ6)</f>
        <v>14</v>
      </c>
      <c r="BK7" s="27">
        <f t="shared" ref="BK7:BM7" si="65">AVERAGE(BK8:BK103)</f>
        <v>2.2708333333333335</v>
      </c>
      <c r="BL7" s="29">
        <f t="shared" si="65"/>
        <v>8774.4270833333339</v>
      </c>
      <c r="BM7" s="29">
        <f t="shared" si="65"/>
        <v>20770.625</v>
      </c>
    </row>
    <row r="8" spans="1:65">
      <c r="A8" s="23">
        <f>COUNTIF(V8,"&lt;0")+COUNTIF(AF8,"&lt;0")+COUNTIF(AP8,"&lt;0")+COUNTIF(AZ8,"&lt;0")+COUNTIF(BJ8,"&lt;0")</f>
        <v>5</v>
      </c>
      <c r="B8" s="36">
        <v>1</v>
      </c>
      <c r="C8" s="63">
        <f t="shared" ref="C8:C39" si="66">AVERAGE(Q8,AA8,AK8,AU8,BE8)</f>
        <v>203837.2</v>
      </c>
      <c r="D8" s="63">
        <f t="shared" ref="D8:D39" si="67">AVERAGE(R8,AB8,AL8,AV8,BF8)</f>
        <v>200932.4</v>
      </c>
      <c r="E8" s="63">
        <f t="shared" ref="E8:E39" si="68">AVERAGE(S8,AC8,AM8,AW8,BG8)</f>
        <v>200506.4</v>
      </c>
      <c r="F8" s="63">
        <f t="shared" ref="F8:F39" si="69">AVERAGE(T8,AD8,AN8,AX8,BH8)</f>
        <v>200363.8</v>
      </c>
      <c r="G8" s="63">
        <f t="shared" ref="G8:G39" si="70">AVERAGE(U8,AE8,AO8,AY8,BI8)</f>
        <v>200339.20000000001</v>
      </c>
      <c r="H8" s="37">
        <f t="shared" ref="H8:H39" si="71">G8-C8</f>
        <v>-3498</v>
      </c>
      <c r="I8" s="63">
        <f t="shared" ref="I8:I39" si="72">AVERAGE(W8,AG8,AQ8,BA8,BK8)</f>
        <v>3.4</v>
      </c>
      <c r="J8" s="63">
        <f t="shared" ref="J8:J39" si="73">AVERAGE(X8,AH8,AR8,BB8,BL8)</f>
        <v>14270.4</v>
      </c>
      <c r="K8" s="63">
        <f t="shared" ref="K8:K39" si="74">AVERAGE(Y8,AI8,AS8,BC8,BM8)</f>
        <v>34664.400000000001</v>
      </c>
      <c r="L8" s="38">
        <f>(D8-$C8)/$C8</f>
        <v>-1.4250588214516375E-2</v>
      </c>
      <c r="M8" s="38">
        <f>(E8-$C8)/$C8</f>
        <v>-1.6340491333279781E-2</v>
      </c>
      <c r="N8" s="38">
        <f t="shared" si="7"/>
        <v>-1.7040069231720328E-2</v>
      </c>
      <c r="O8" s="38">
        <f t="shared" si="7"/>
        <v>-1.7160753778015004E-2</v>
      </c>
      <c r="P8" s="24">
        <v>1.1000000000000001</v>
      </c>
      <c r="Q8" s="23">
        <v>204953</v>
      </c>
      <c r="R8" s="23">
        <v>203085</v>
      </c>
      <c r="S8" s="30">
        <v>202485</v>
      </c>
      <c r="T8" s="30">
        <v>202464</v>
      </c>
      <c r="U8" s="30">
        <v>202464</v>
      </c>
      <c r="V8" s="23">
        <f>U8-Q8</f>
        <v>-2489</v>
      </c>
      <c r="W8" s="30">
        <v>2</v>
      </c>
      <c r="X8" s="23">
        <v>14701</v>
      </c>
      <c r="Y8" s="23">
        <v>38346</v>
      </c>
      <c r="Z8" s="24">
        <v>1.2</v>
      </c>
      <c r="AA8" s="23">
        <v>199684</v>
      </c>
      <c r="AB8" s="23">
        <v>196765</v>
      </c>
      <c r="AC8" s="30">
        <v>196287</v>
      </c>
      <c r="AD8" s="30">
        <v>196270</v>
      </c>
      <c r="AE8" s="30">
        <v>196270</v>
      </c>
      <c r="AF8" s="23">
        <f>AE8-AA8</f>
        <v>-3414</v>
      </c>
      <c r="AG8" s="30">
        <v>6</v>
      </c>
      <c r="AH8" s="23">
        <v>14572</v>
      </c>
      <c r="AI8" s="23">
        <v>37075</v>
      </c>
      <c r="AJ8" s="24">
        <v>1.3</v>
      </c>
      <c r="AK8" s="23">
        <v>204658</v>
      </c>
      <c r="AL8" s="23">
        <v>199866</v>
      </c>
      <c r="AM8" s="30">
        <v>199699</v>
      </c>
      <c r="AN8" s="30">
        <v>199254</v>
      </c>
      <c r="AO8" s="30">
        <v>199143</v>
      </c>
      <c r="AP8" s="23">
        <f>AO8-AK8</f>
        <v>-5515</v>
      </c>
      <c r="AQ8" s="30">
        <v>2</v>
      </c>
      <c r="AR8" s="23">
        <v>14086</v>
      </c>
      <c r="AS8" s="23">
        <v>33353</v>
      </c>
      <c r="AT8" s="24">
        <v>1.4</v>
      </c>
      <c r="AU8" s="23">
        <v>200162</v>
      </c>
      <c r="AV8" s="23">
        <v>197393</v>
      </c>
      <c r="AW8" s="30">
        <v>197015</v>
      </c>
      <c r="AX8" s="30">
        <v>196805</v>
      </c>
      <c r="AY8" s="30">
        <v>196793</v>
      </c>
      <c r="AZ8" s="23">
        <f>AY8-AU8</f>
        <v>-3369</v>
      </c>
      <c r="BA8" s="30">
        <v>2</v>
      </c>
      <c r="BB8" s="23">
        <v>13257</v>
      </c>
      <c r="BC8" s="23">
        <v>28599</v>
      </c>
      <c r="BD8" s="24">
        <v>1.5</v>
      </c>
      <c r="BE8" s="23">
        <v>209729</v>
      </c>
      <c r="BF8" s="23">
        <v>207553</v>
      </c>
      <c r="BG8" s="30">
        <v>207046</v>
      </c>
      <c r="BH8" s="30">
        <v>207026</v>
      </c>
      <c r="BI8" s="30">
        <v>207026</v>
      </c>
      <c r="BJ8" s="23">
        <f>BI8-BE8</f>
        <v>-2703</v>
      </c>
      <c r="BK8" s="30">
        <v>5</v>
      </c>
      <c r="BL8" s="23">
        <v>14736</v>
      </c>
      <c r="BM8" s="23">
        <v>35949</v>
      </c>
    </row>
    <row r="9" spans="1:65">
      <c r="A9" s="23">
        <f t="shared" ref="A9:A72" si="75">COUNTIF(V9,"&lt;0")+COUNTIF(AF9,"&lt;0")+COUNTIF(AP9,"&lt;0")+COUNTIF(AZ9,"&lt;0")+COUNTIF(BJ9,"&lt;0")</f>
        <v>4</v>
      </c>
      <c r="B9" s="36">
        <v>2</v>
      </c>
      <c r="C9" s="63">
        <f t="shared" si="66"/>
        <v>205823.2</v>
      </c>
      <c r="D9" s="63">
        <f t="shared" si="67"/>
        <v>203186.2</v>
      </c>
      <c r="E9" s="63">
        <f t="shared" si="68"/>
        <v>202801</v>
      </c>
      <c r="F9" s="63">
        <f t="shared" si="69"/>
        <v>202689.8</v>
      </c>
      <c r="G9" s="63">
        <f t="shared" si="70"/>
        <v>202504.8</v>
      </c>
      <c r="H9" s="37">
        <f t="shared" si="71"/>
        <v>-3318.4000000000233</v>
      </c>
      <c r="I9" s="63">
        <f t="shared" si="72"/>
        <v>2.4</v>
      </c>
      <c r="J9" s="63">
        <f t="shared" si="73"/>
        <v>13183.2</v>
      </c>
      <c r="K9" s="63">
        <f t="shared" si="74"/>
        <v>32164.400000000001</v>
      </c>
      <c r="L9" s="38">
        <f t="shared" ref="L9:O72" si="76">(D9-$C9)/$C9</f>
        <v>-1.2811966775368373E-2</v>
      </c>
      <c r="M9" s="38">
        <f t="shared" si="76"/>
        <v>-1.4683475915251591E-2</v>
      </c>
      <c r="N9" s="38">
        <f t="shared" si="7"/>
        <v>-1.5223745428115117E-2</v>
      </c>
      <c r="O9" s="38">
        <f t="shared" si="7"/>
        <v>-1.6122575103292645E-2</v>
      </c>
      <c r="P9" s="24">
        <v>2.1</v>
      </c>
      <c r="Q9" s="23">
        <v>207722</v>
      </c>
      <c r="R9" s="23">
        <v>205081</v>
      </c>
      <c r="S9" s="30">
        <v>204736</v>
      </c>
      <c r="T9" s="30">
        <v>204680</v>
      </c>
      <c r="U9" s="30">
        <v>204637</v>
      </c>
      <c r="V9" s="23">
        <f t="shared" ref="V9:V72" si="77">U9-Q9</f>
        <v>-3085</v>
      </c>
      <c r="W9" s="30">
        <v>2</v>
      </c>
      <c r="X9" s="23">
        <v>14233</v>
      </c>
      <c r="Y9" s="23">
        <v>33904</v>
      </c>
      <c r="Z9" s="24">
        <v>2.2000000000000002</v>
      </c>
      <c r="AA9" s="23">
        <v>203180</v>
      </c>
      <c r="AB9" s="23">
        <v>198534</v>
      </c>
      <c r="AC9" s="30">
        <v>198433</v>
      </c>
      <c r="AD9" s="30">
        <v>198178</v>
      </c>
      <c r="AE9" s="30">
        <v>197715</v>
      </c>
      <c r="AF9" s="23">
        <f t="shared" ref="AF9:AF72" si="78">AE9-AA9</f>
        <v>-5465</v>
      </c>
      <c r="AG9" s="30">
        <v>2</v>
      </c>
      <c r="AH9" s="23">
        <v>13017</v>
      </c>
      <c r="AI9" s="23">
        <v>30160</v>
      </c>
      <c r="AJ9" s="24">
        <v>2.2999999999999998</v>
      </c>
      <c r="AK9" s="23">
        <v>208040</v>
      </c>
      <c r="AL9" s="23">
        <v>202915</v>
      </c>
      <c r="AM9" s="30">
        <v>202489</v>
      </c>
      <c r="AN9" s="30">
        <v>202366</v>
      </c>
      <c r="AO9" s="30">
        <v>202188</v>
      </c>
      <c r="AP9" s="23">
        <f t="shared" ref="AP9:AP72" si="79">AO9-AK9</f>
        <v>-5852</v>
      </c>
      <c r="AQ9" s="30">
        <v>5</v>
      </c>
      <c r="AR9" s="23">
        <v>13325</v>
      </c>
      <c r="AS9" s="23">
        <v>33056</v>
      </c>
      <c r="AT9" s="24">
        <v>2.4</v>
      </c>
      <c r="AU9" s="23">
        <v>202452</v>
      </c>
      <c r="AV9" s="23">
        <v>199345</v>
      </c>
      <c r="AW9" s="30">
        <v>198711</v>
      </c>
      <c r="AX9" s="30">
        <v>198677</v>
      </c>
      <c r="AY9" s="30">
        <v>198436</v>
      </c>
      <c r="AZ9" s="23">
        <f t="shared" ref="AZ9:AZ72" si="80">AY9-AU9</f>
        <v>-4016</v>
      </c>
      <c r="BA9" s="30">
        <v>2</v>
      </c>
      <c r="BB9" s="23">
        <v>13158</v>
      </c>
      <c r="BC9" s="23">
        <v>29484</v>
      </c>
      <c r="BD9" s="24">
        <v>2.5</v>
      </c>
      <c r="BE9" s="23">
        <v>207722</v>
      </c>
      <c r="BF9" s="23">
        <v>210056</v>
      </c>
      <c r="BG9" s="30">
        <v>209636</v>
      </c>
      <c r="BH9" s="30">
        <v>209548</v>
      </c>
      <c r="BI9" s="30">
        <v>209548</v>
      </c>
      <c r="BJ9" s="23">
        <f t="shared" ref="BJ9:BJ72" si="81">BI9-BE9</f>
        <v>1826</v>
      </c>
      <c r="BK9" s="30">
        <v>1</v>
      </c>
      <c r="BL9" s="23">
        <v>12183</v>
      </c>
      <c r="BM9" s="23">
        <v>34218</v>
      </c>
    </row>
    <row r="10" spans="1:65">
      <c r="A10" s="23">
        <f t="shared" si="75"/>
        <v>4</v>
      </c>
      <c r="B10" s="36">
        <v>3</v>
      </c>
      <c r="C10" s="63">
        <f t="shared" si="66"/>
        <v>209930</v>
      </c>
      <c r="D10" s="63">
        <f t="shared" si="67"/>
        <v>207840</v>
      </c>
      <c r="E10" s="63">
        <f t="shared" si="68"/>
        <v>207506</v>
      </c>
      <c r="F10" s="63">
        <f t="shared" si="69"/>
        <v>207375.4</v>
      </c>
      <c r="G10" s="63">
        <f t="shared" si="70"/>
        <v>207355</v>
      </c>
      <c r="H10" s="37">
        <f t="shared" si="71"/>
        <v>-2575</v>
      </c>
      <c r="I10" s="63">
        <f t="shared" si="72"/>
        <v>3.4</v>
      </c>
      <c r="J10" s="63">
        <f t="shared" si="73"/>
        <v>12082.8</v>
      </c>
      <c r="K10" s="63">
        <f t="shared" si="74"/>
        <v>30189.8</v>
      </c>
      <c r="L10" s="38">
        <f t="shared" si="76"/>
        <v>-9.9556995188872476E-3</v>
      </c>
      <c r="M10" s="38">
        <f t="shared" si="76"/>
        <v>-1.1546706044872099E-2</v>
      </c>
      <c r="N10" s="38">
        <f t="shared" si="7"/>
        <v>-1.2168818177487762E-2</v>
      </c>
      <c r="O10" s="38">
        <f t="shared" si="7"/>
        <v>-1.2265993426380222E-2</v>
      </c>
      <c r="P10" s="24">
        <v>3.1</v>
      </c>
      <c r="Q10" s="23">
        <v>212201</v>
      </c>
      <c r="R10" s="23">
        <v>209356</v>
      </c>
      <c r="S10" s="30">
        <v>209173</v>
      </c>
      <c r="T10" s="30">
        <v>209086</v>
      </c>
      <c r="U10" s="30">
        <v>209086</v>
      </c>
      <c r="V10" s="23">
        <f t="shared" si="77"/>
        <v>-3115</v>
      </c>
      <c r="W10" s="30">
        <v>2</v>
      </c>
      <c r="X10" s="23">
        <v>11990</v>
      </c>
      <c r="Y10" s="23">
        <v>30566</v>
      </c>
      <c r="Z10" s="24">
        <v>3.2</v>
      </c>
      <c r="AA10" s="23">
        <v>205672</v>
      </c>
      <c r="AB10" s="23">
        <v>202831</v>
      </c>
      <c r="AC10" s="30">
        <v>202455</v>
      </c>
      <c r="AD10" s="30">
        <v>202370</v>
      </c>
      <c r="AE10" s="30">
        <v>202349</v>
      </c>
      <c r="AF10" s="23">
        <f t="shared" si="78"/>
        <v>-3323</v>
      </c>
      <c r="AG10" s="30">
        <v>3</v>
      </c>
      <c r="AH10" s="23">
        <v>11880</v>
      </c>
      <c r="AI10" s="23">
        <v>29527</v>
      </c>
      <c r="AJ10" s="24">
        <v>3.3</v>
      </c>
      <c r="AK10" s="23">
        <v>213069</v>
      </c>
      <c r="AL10" s="23">
        <v>208766</v>
      </c>
      <c r="AM10" s="30">
        <v>208154</v>
      </c>
      <c r="AN10" s="30">
        <v>207935</v>
      </c>
      <c r="AO10" s="30">
        <v>207935</v>
      </c>
      <c r="AP10" s="23">
        <f t="shared" si="79"/>
        <v>-5134</v>
      </c>
      <c r="AQ10" s="30">
        <v>2</v>
      </c>
      <c r="AR10" s="23">
        <v>12491</v>
      </c>
      <c r="AS10" s="23">
        <v>28893</v>
      </c>
      <c r="AT10" s="24">
        <v>3.4</v>
      </c>
      <c r="AU10" s="23">
        <v>206507</v>
      </c>
      <c r="AV10" s="23">
        <v>203068</v>
      </c>
      <c r="AW10" s="30">
        <v>202858</v>
      </c>
      <c r="AX10" s="30">
        <v>202756</v>
      </c>
      <c r="AY10" s="30">
        <v>202675</v>
      </c>
      <c r="AZ10" s="23">
        <f t="shared" si="80"/>
        <v>-3832</v>
      </c>
      <c r="BA10" s="30">
        <v>5</v>
      </c>
      <c r="BB10" s="23">
        <v>11649</v>
      </c>
      <c r="BC10" s="23">
        <v>27016</v>
      </c>
      <c r="BD10" s="24">
        <v>3.5</v>
      </c>
      <c r="BE10" s="23">
        <v>212201</v>
      </c>
      <c r="BF10" s="23">
        <v>215179</v>
      </c>
      <c r="BG10" s="30">
        <v>214890</v>
      </c>
      <c r="BH10" s="30">
        <v>214730</v>
      </c>
      <c r="BI10" s="30">
        <v>214730</v>
      </c>
      <c r="BJ10" s="23">
        <f t="shared" si="81"/>
        <v>2529</v>
      </c>
      <c r="BK10" s="30">
        <v>5</v>
      </c>
      <c r="BL10" s="23">
        <v>12404</v>
      </c>
      <c r="BM10" s="23">
        <v>34947</v>
      </c>
    </row>
    <row r="11" spans="1:65">
      <c r="A11" s="23">
        <f t="shared" si="75"/>
        <v>4</v>
      </c>
      <c r="B11" s="36">
        <v>4</v>
      </c>
      <c r="C11" s="63">
        <f t="shared" si="66"/>
        <v>424668.4</v>
      </c>
      <c r="D11" s="63">
        <f t="shared" si="67"/>
        <v>422951.4</v>
      </c>
      <c r="E11" s="63">
        <f t="shared" si="68"/>
        <v>422237.2</v>
      </c>
      <c r="F11" s="63">
        <f t="shared" si="69"/>
        <v>422036.4</v>
      </c>
      <c r="G11" s="63">
        <f t="shared" si="70"/>
        <v>421608.6</v>
      </c>
      <c r="H11" s="37">
        <f t="shared" si="71"/>
        <v>-3059.8000000000466</v>
      </c>
      <c r="I11" s="63">
        <f t="shared" si="72"/>
        <v>3.8</v>
      </c>
      <c r="J11" s="63">
        <f t="shared" si="73"/>
        <v>11915</v>
      </c>
      <c r="K11" s="63">
        <f t="shared" si="74"/>
        <v>29073.200000000001</v>
      </c>
      <c r="L11" s="38">
        <f t="shared" si="76"/>
        <v>-4.0431546119278003E-3</v>
      </c>
      <c r="M11" s="38">
        <f t="shared" si="76"/>
        <v>-5.7249373864408362E-3</v>
      </c>
      <c r="N11" s="38">
        <f t="shared" si="7"/>
        <v>-6.1977769007536231E-3</v>
      </c>
      <c r="O11" s="38">
        <f t="shared" si="7"/>
        <v>-7.2051511249719693E-3</v>
      </c>
      <c r="P11" s="24">
        <v>4.0999999999999996</v>
      </c>
      <c r="Q11" s="23">
        <v>436911</v>
      </c>
      <c r="R11" s="23">
        <v>432043</v>
      </c>
      <c r="S11" s="30">
        <v>431407</v>
      </c>
      <c r="T11" s="30">
        <v>431362</v>
      </c>
      <c r="U11" s="30">
        <v>431362</v>
      </c>
      <c r="V11" s="23">
        <f t="shared" si="77"/>
        <v>-5549</v>
      </c>
      <c r="W11" s="30">
        <v>4</v>
      </c>
      <c r="X11" s="23">
        <v>12272</v>
      </c>
      <c r="Y11" s="23">
        <v>31327</v>
      </c>
      <c r="Z11" s="24">
        <v>4.2</v>
      </c>
      <c r="AA11" s="23">
        <v>413482</v>
      </c>
      <c r="AB11" s="23">
        <v>412946</v>
      </c>
      <c r="AC11" s="30">
        <v>412415</v>
      </c>
      <c r="AD11" s="30">
        <v>412353</v>
      </c>
      <c r="AE11" s="30">
        <v>410370</v>
      </c>
      <c r="AF11" s="23">
        <f t="shared" si="78"/>
        <v>-3112</v>
      </c>
      <c r="AG11" s="30">
        <v>3</v>
      </c>
      <c r="AH11" s="23">
        <v>13138</v>
      </c>
      <c r="AI11" s="23">
        <v>28769</v>
      </c>
      <c r="AJ11" s="24">
        <v>4.3</v>
      </c>
      <c r="AK11" s="23">
        <v>429481</v>
      </c>
      <c r="AL11" s="23">
        <v>423983</v>
      </c>
      <c r="AM11" s="30">
        <v>423646</v>
      </c>
      <c r="AN11" s="30">
        <v>423098</v>
      </c>
      <c r="AO11" s="30">
        <v>423098</v>
      </c>
      <c r="AP11" s="23">
        <f t="shared" si="79"/>
        <v>-6383</v>
      </c>
      <c r="AQ11" s="30">
        <v>3</v>
      </c>
      <c r="AR11" s="23">
        <v>12608</v>
      </c>
      <c r="AS11" s="23">
        <v>32029</v>
      </c>
      <c r="AT11" s="24">
        <v>4.4000000000000004</v>
      </c>
      <c r="AU11" s="23">
        <v>406557</v>
      </c>
      <c r="AV11" s="23">
        <v>405253</v>
      </c>
      <c r="AW11" s="30">
        <v>404857</v>
      </c>
      <c r="AX11" s="30">
        <v>404835</v>
      </c>
      <c r="AY11" s="30">
        <v>404679</v>
      </c>
      <c r="AZ11" s="23">
        <f t="shared" si="80"/>
        <v>-1878</v>
      </c>
      <c r="BA11" s="30">
        <v>8</v>
      </c>
      <c r="BB11" s="23">
        <v>10750</v>
      </c>
      <c r="BC11" s="23">
        <v>23993</v>
      </c>
      <c r="BD11" s="24">
        <v>4.5</v>
      </c>
      <c r="BE11" s="23">
        <v>436911</v>
      </c>
      <c r="BF11" s="23">
        <v>440532</v>
      </c>
      <c r="BG11" s="30">
        <v>438861</v>
      </c>
      <c r="BH11" s="30">
        <v>438534</v>
      </c>
      <c r="BI11" s="30">
        <v>438534</v>
      </c>
      <c r="BJ11" s="23">
        <f t="shared" si="81"/>
        <v>1623</v>
      </c>
      <c r="BK11" s="30">
        <v>1</v>
      </c>
      <c r="BL11" s="23">
        <v>10807</v>
      </c>
      <c r="BM11" s="23">
        <v>29248</v>
      </c>
    </row>
    <row r="12" spans="1:65">
      <c r="A12" s="23">
        <f t="shared" si="75"/>
        <v>4</v>
      </c>
      <c r="B12" s="36">
        <v>5</v>
      </c>
      <c r="C12" s="63">
        <f t="shared" si="66"/>
        <v>426708.6</v>
      </c>
      <c r="D12" s="63">
        <f t="shared" si="67"/>
        <v>424444.4</v>
      </c>
      <c r="E12" s="63">
        <f t="shared" si="68"/>
        <v>424064.8</v>
      </c>
      <c r="F12" s="63">
        <f t="shared" si="69"/>
        <v>423976</v>
      </c>
      <c r="G12" s="63">
        <f t="shared" si="70"/>
        <v>423950.6</v>
      </c>
      <c r="H12" s="37">
        <f t="shared" si="71"/>
        <v>-2758</v>
      </c>
      <c r="I12" s="63">
        <f t="shared" si="72"/>
        <v>2.6</v>
      </c>
      <c r="J12" s="63">
        <f t="shared" si="73"/>
        <v>11221.2</v>
      </c>
      <c r="K12" s="63">
        <f t="shared" si="74"/>
        <v>28564.6</v>
      </c>
      <c r="L12" s="38">
        <f t="shared" si="76"/>
        <v>-5.306197250301385E-3</v>
      </c>
      <c r="M12" s="38">
        <f t="shared" si="76"/>
        <v>-6.1957973192946865E-3</v>
      </c>
      <c r="N12" s="38">
        <f t="shared" si="7"/>
        <v>-6.4039018665196269E-3</v>
      </c>
      <c r="O12" s="38">
        <f t="shared" si="7"/>
        <v>-6.4634272662889855E-3</v>
      </c>
      <c r="P12" s="24">
        <v>5.0999999999999996</v>
      </c>
      <c r="Q12" s="23">
        <v>437625</v>
      </c>
      <c r="R12" s="23">
        <v>433975</v>
      </c>
      <c r="S12" s="30">
        <v>433724</v>
      </c>
      <c r="T12" s="30">
        <v>433724</v>
      </c>
      <c r="U12" s="30">
        <v>433724</v>
      </c>
      <c r="V12" s="23">
        <f t="shared" si="77"/>
        <v>-3901</v>
      </c>
      <c r="W12" s="30">
        <v>4</v>
      </c>
      <c r="X12" s="23">
        <v>12079</v>
      </c>
      <c r="Y12" s="23">
        <v>31075</v>
      </c>
      <c r="Z12" s="24">
        <v>5.2</v>
      </c>
      <c r="AA12" s="23">
        <v>416996</v>
      </c>
      <c r="AB12" s="23">
        <v>412954</v>
      </c>
      <c r="AC12" s="30">
        <v>412447</v>
      </c>
      <c r="AD12" s="30">
        <v>412447</v>
      </c>
      <c r="AE12" s="30">
        <v>412447</v>
      </c>
      <c r="AF12" s="23">
        <f t="shared" si="78"/>
        <v>-4549</v>
      </c>
      <c r="AG12" s="30">
        <v>3</v>
      </c>
      <c r="AH12" s="23">
        <v>11375</v>
      </c>
      <c r="AI12" s="23">
        <v>27871</v>
      </c>
      <c r="AJ12" s="24">
        <v>5.3</v>
      </c>
      <c r="AK12" s="23">
        <v>428755</v>
      </c>
      <c r="AL12" s="23">
        <v>426643</v>
      </c>
      <c r="AM12" s="30">
        <v>426537</v>
      </c>
      <c r="AN12" s="30">
        <v>426467</v>
      </c>
      <c r="AO12" s="30">
        <v>426467</v>
      </c>
      <c r="AP12" s="23">
        <f t="shared" si="79"/>
        <v>-2288</v>
      </c>
      <c r="AQ12" s="30">
        <v>3</v>
      </c>
      <c r="AR12" s="23">
        <v>12132</v>
      </c>
      <c r="AS12" s="23">
        <v>29488</v>
      </c>
      <c r="AT12" s="24">
        <v>5.4</v>
      </c>
      <c r="AU12" s="23">
        <v>412542</v>
      </c>
      <c r="AV12" s="23">
        <v>407346</v>
      </c>
      <c r="AW12" s="30">
        <v>406820</v>
      </c>
      <c r="AX12" s="30">
        <v>406705</v>
      </c>
      <c r="AY12" s="30">
        <v>406578</v>
      </c>
      <c r="AZ12" s="23">
        <f t="shared" si="80"/>
        <v>-5964</v>
      </c>
      <c r="BA12" s="30">
        <v>2</v>
      </c>
      <c r="BB12" s="23">
        <v>10176</v>
      </c>
      <c r="BC12" s="23">
        <v>24309</v>
      </c>
      <c r="BD12" s="24">
        <v>5.5</v>
      </c>
      <c r="BE12" s="23">
        <v>437625</v>
      </c>
      <c r="BF12" s="23">
        <v>441304</v>
      </c>
      <c r="BG12" s="30">
        <v>440796</v>
      </c>
      <c r="BH12" s="30">
        <v>440537</v>
      </c>
      <c r="BI12" s="30">
        <v>440537</v>
      </c>
      <c r="BJ12" s="23">
        <f t="shared" si="81"/>
        <v>2912</v>
      </c>
      <c r="BK12" s="30">
        <v>1</v>
      </c>
      <c r="BL12" s="23">
        <v>10344</v>
      </c>
      <c r="BM12" s="23">
        <v>30080</v>
      </c>
    </row>
    <row r="13" spans="1:65">
      <c r="A13" s="23">
        <f t="shared" si="75"/>
        <v>4</v>
      </c>
      <c r="B13" s="36">
        <v>6</v>
      </c>
      <c r="C13" s="63">
        <f t="shared" si="66"/>
        <v>429843.20000000001</v>
      </c>
      <c r="D13" s="63">
        <f t="shared" si="67"/>
        <v>429370.8</v>
      </c>
      <c r="E13" s="63">
        <f t="shared" si="68"/>
        <v>429068.4</v>
      </c>
      <c r="F13" s="63">
        <f t="shared" si="69"/>
        <v>428985.4</v>
      </c>
      <c r="G13" s="63">
        <f t="shared" si="70"/>
        <v>428985.4</v>
      </c>
      <c r="H13" s="37">
        <f t="shared" si="71"/>
        <v>-857.79999999998836</v>
      </c>
      <c r="I13" s="63">
        <f t="shared" si="72"/>
        <v>2.4</v>
      </c>
      <c r="J13" s="63">
        <f t="shared" si="73"/>
        <v>10428</v>
      </c>
      <c r="K13" s="63">
        <f t="shared" si="74"/>
        <v>25004.799999999999</v>
      </c>
      <c r="L13" s="38">
        <f t="shared" si="76"/>
        <v>-1.0990054047616043E-3</v>
      </c>
      <c r="M13" s="38">
        <f t="shared" si="76"/>
        <v>-1.8025177553116771E-3</v>
      </c>
      <c r="N13" s="38">
        <f t="shared" si="7"/>
        <v>-1.9956114229560647E-3</v>
      </c>
      <c r="O13" s="38">
        <f t="shared" si="7"/>
        <v>-1.9956114229560647E-3</v>
      </c>
      <c r="P13" s="24">
        <v>6.1</v>
      </c>
      <c r="Q13" s="23">
        <v>440589</v>
      </c>
      <c r="R13" s="23">
        <v>438607</v>
      </c>
      <c r="S13" s="30">
        <v>438565</v>
      </c>
      <c r="T13" s="30">
        <v>438487</v>
      </c>
      <c r="U13" s="30">
        <v>438487</v>
      </c>
      <c r="V13" s="23">
        <f t="shared" si="77"/>
        <v>-2102</v>
      </c>
      <c r="W13" s="30">
        <v>4</v>
      </c>
      <c r="X13" s="23">
        <v>11290</v>
      </c>
      <c r="Y13" s="23">
        <v>26538</v>
      </c>
      <c r="Z13" s="24">
        <v>6.2</v>
      </c>
      <c r="AA13" s="23">
        <v>419355</v>
      </c>
      <c r="AB13" s="23">
        <v>417312</v>
      </c>
      <c r="AC13" s="30">
        <v>416784</v>
      </c>
      <c r="AD13" s="30">
        <v>416619</v>
      </c>
      <c r="AE13" s="30">
        <v>416619</v>
      </c>
      <c r="AF13" s="23">
        <f t="shared" si="78"/>
        <v>-2736</v>
      </c>
      <c r="AG13" s="30">
        <v>3</v>
      </c>
      <c r="AH13" s="23">
        <v>10589</v>
      </c>
      <c r="AI13" s="23">
        <v>26097</v>
      </c>
      <c r="AJ13" s="24">
        <v>6.3</v>
      </c>
      <c r="AK13" s="23">
        <v>436463</v>
      </c>
      <c r="AL13" s="23">
        <v>433767</v>
      </c>
      <c r="AM13" s="30">
        <v>433520</v>
      </c>
      <c r="AN13" s="30">
        <v>433520</v>
      </c>
      <c r="AO13" s="30">
        <v>433520</v>
      </c>
      <c r="AP13" s="23">
        <f t="shared" si="79"/>
        <v>-2943</v>
      </c>
      <c r="AQ13" s="30">
        <v>2</v>
      </c>
      <c r="AR13" s="23">
        <v>10272</v>
      </c>
      <c r="AS13" s="23">
        <v>21955</v>
      </c>
      <c r="AT13" s="24">
        <v>6.4</v>
      </c>
      <c r="AU13" s="23">
        <v>412220</v>
      </c>
      <c r="AV13" s="23">
        <v>410909</v>
      </c>
      <c r="AW13" s="30">
        <v>410282</v>
      </c>
      <c r="AX13" s="30">
        <v>410110</v>
      </c>
      <c r="AY13" s="30">
        <v>410110</v>
      </c>
      <c r="AZ13" s="23">
        <f t="shared" si="80"/>
        <v>-2110</v>
      </c>
      <c r="BA13" s="30">
        <v>2</v>
      </c>
      <c r="BB13" s="23">
        <v>10018</v>
      </c>
      <c r="BC13" s="23">
        <v>23136</v>
      </c>
      <c r="BD13" s="24">
        <v>6.5</v>
      </c>
      <c r="BE13" s="23">
        <v>440589</v>
      </c>
      <c r="BF13" s="23">
        <v>446259</v>
      </c>
      <c r="BG13" s="30">
        <v>446191</v>
      </c>
      <c r="BH13" s="30">
        <v>446191</v>
      </c>
      <c r="BI13" s="30">
        <v>446191</v>
      </c>
      <c r="BJ13" s="23">
        <f t="shared" si="81"/>
        <v>5602</v>
      </c>
      <c r="BK13" s="30">
        <v>1</v>
      </c>
      <c r="BL13" s="23">
        <v>9971</v>
      </c>
      <c r="BM13" s="23">
        <v>27298</v>
      </c>
    </row>
    <row r="14" spans="1:65">
      <c r="A14" s="23">
        <f t="shared" si="75"/>
        <v>4</v>
      </c>
      <c r="B14" s="36">
        <v>7</v>
      </c>
      <c r="C14" s="63">
        <f t="shared" si="66"/>
        <v>166160</v>
      </c>
      <c r="D14" s="63">
        <f t="shared" si="67"/>
        <v>166296.6</v>
      </c>
      <c r="E14" s="63">
        <f t="shared" si="68"/>
        <v>165852.20000000001</v>
      </c>
      <c r="F14" s="63">
        <f t="shared" si="69"/>
        <v>165373.79999999999</v>
      </c>
      <c r="G14" s="63">
        <f t="shared" si="70"/>
        <v>165353.4</v>
      </c>
      <c r="H14" s="37">
        <f t="shared" si="71"/>
        <v>-806.60000000000582</v>
      </c>
      <c r="I14" s="63">
        <f t="shared" si="72"/>
        <v>4.8</v>
      </c>
      <c r="J14" s="63">
        <f t="shared" si="73"/>
        <v>9223.2000000000007</v>
      </c>
      <c r="K14" s="63">
        <f t="shared" si="74"/>
        <v>23418.400000000001</v>
      </c>
      <c r="L14" s="38">
        <f t="shared" si="76"/>
        <v>8.2209918151183092E-4</v>
      </c>
      <c r="M14" s="38">
        <f t="shared" si="76"/>
        <v>-1.8524313914298769E-3</v>
      </c>
      <c r="N14" s="38">
        <f t="shared" si="7"/>
        <v>-4.7315840154069071E-3</v>
      </c>
      <c r="O14" s="38">
        <f t="shared" si="7"/>
        <v>-4.8543572460279603E-3</v>
      </c>
      <c r="P14" s="24">
        <v>7.1</v>
      </c>
      <c r="Q14" s="23">
        <v>170775</v>
      </c>
      <c r="R14" s="23">
        <v>170960</v>
      </c>
      <c r="S14" s="30">
        <v>170447</v>
      </c>
      <c r="T14" s="30">
        <v>169706</v>
      </c>
      <c r="U14" s="30">
        <v>169604</v>
      </c>
      <c r="V14" s="23">
        <f t="shared" si="77"/>
        <v>-1171</v>
      </c>
      <c r="W14" s="30">
        <v>7</v>
      </c>
      <c r="X14" s="23">
        <v>9464</v>
      </c>
      <c r="Y14" s="23">
        <v>23653</v>
      </c>
      <c r="Z14" s="24">
        <v>7.2</v>
      </c>
      <c r="AA14" s="23">
        <v>163286</v>
      </c>
      <c r="AB14" s="23">
        <v>162387</v>
      </c>
      <c r="AC14" s="30">
        <v>161763</v>
      </c>
      <c r="AD14" s="30">
        <v>161555</v>
      </c>
      <c r="AE14" s="30">
        <v>161555</v>
      </c>
      <c r="AF14" s="23">
        <f t="shared" si="78"/>
        <v>-1731</v>
      </c>
      <c r="AG14" s="30">
        <v>4</v>
      </c>
      <c r="AH14" s="23">
        <v>10167</v>
      </c>
      <c r="AI14" s="23">
        <v>24736</v>
      </c>
      <c r="AJ14" s="24">
        <v>7.3</v>
      </c>
      <c r="AK14" s="23">
        <v>166697</v>
      </c>
      <c r="AL14" s="23">
        <v>167116</v>
      </c>
      <c r="AM14" s="30">
        <v>167017</v>
      </c>
      <c r="AN14" s="30">
        <v>166281</v>
      </c>
      <c r="AO14" s="30">
        <v>166281</v>
      </c>
      <c r="AP14" s="23">
        <f t="shared" si="79"/>
        <v>-416</v>
      </c>
      <c r="AQ14" s="30">
        <v>9</v>
      </c>
      <c r="AR14" s="23">
        <v>9856</v>
      </c>
      <c r="AS14" s="23">
        <v>24157</v>
      </c>
      <c r="AT14" s="24">
        <v>7.4</v>
      </c>
      <c r="AU14" s="23">
        <v>159267</v>
      </c>
      <c r="AV14" s="23">
        <v>157088</v>
      </c>
      <c r="AW14" s="30">
        <v>156756</v>
      </c>
      <c r="AX14" s="30">
        <v>156117</v>
      </c>
      <c r="AY14" s="30">
        <v>156117</v>
      </c>
      <c r="AZ14" s="23">
        <f t="shared" si="80"/>
        <v>-3150</v>
      </c>
      <c r="BA14" s="30">
        <v>3</v>
      </c>
      <c r="BB14" s="23">
        <v>8218</v>
      </c>
      <c r="BC14" s="23">
        <v>19907</v>
      </c>
      <c r="BD14" s="24">
        <v>7.5</v>
      </c>
      <c r="BE14" s="23">
        <v>170775</v>
      </c>
      <c r="BF14" s="23">
        <v>173932</v>
      </c>
      <c r="BG14" s="30">
        <v>173278</v>
      </c>
      <c r="BH14" s="30">
        <v>173210</v>
      </c>
      <c r="BI14" s="30">
        <v>173210</v>
      </c>
      <c r="BJ14" s="23">
        <f t="shared" si="81"/>
        <v>2435</v>
      </c>
      <c r="BK14" s="30">
        <v>1</v>
      </c>
      <c r="BL14" s="23">
        <v>8411</v>
      </c>
      <c r="BM14" s="23">
        <v>24639</v>
      </c>
    </row>
    <row r="15" spans="1:65">
      <c r="A15" s="23">
        <f t="shared" si="75"/>
        <v>4</v>
      </c>
      <c r="B15" s="36">
        <v>8</v>
      </c>
      <c r="C15" s="63">
        <f t="shared" si="66"/>
        <v>169153</v>
      </c>
      <c r="D15" s="63">
        <f t="shared" si="67"/>
        <v>168174.2</v>
      </c>
      <c r="E15" s="63">
        <f t="shared" si="68"/>
        <v>167798.39999999999</v>
      </c>
      <c r="F15" s="63">
        <f t="shared" si="69"/>
        <v>167724</v>
      </c>
      <c r="G15" s="63">
        <f t="shared" si="70"/>
        <v>167724</v>
      </c>
      <c r="H15" s="37">
        <f t="shared" si="71"/>
        <v>-1429</v>
      </c>
      <c r="I15" s="63">
        <f t="shared" si="72"/>
        <v>2.4</v>
      </c>
      <c r="J15" s="63">
        <f t="shared" si="73"/>
        <v>8927.2000000000007</v>
      </c>
      <c r="K15" s="63">
        <f t="shared" si="74"/>
        <v>22237.8</v>
      </c>
      <c r="L15" s="38">
        <f t="shared" si="76"/>
        <v>-5.7864773311734844E-3</v>
      </c>
      <c r="M15" s="38">
        <f t="shared" si="76"/>
        <v>-8.0081346473311488E-3</v>
      </c>
      <c r="N15" s="38">
        <f t="shared" si="7"/>
        <v>-8.4479731367460235E-3</v>
      </c>
      <c r="O15" s="38">
        <f t="shared" si="7"/>
        <v>-8.4479731367460235E-3</v>
      </c>
      <c r="P15" s="24">
        <v>8.1</v>
      </c>
      <c r="Q15" s="23">
        <v>173503</v>
      </c>
      <c r="R15" s="23">
        <v>173198</v>
      </c>
      <c r="S15" s="30">
        <v>172537</v>
      </c>
      <c r="T15" s="30">
        <v>172339</v>
      </c>
      <c r="U15" s="30">
        <v>172339</v>
      </c>
      <c r="V15" s="23">
        <f t="shared" si="77"/>
        <v>-1164</v>
      </c>
      <c r="W15" s="30">
        <v>2</v>
      </c>
      <c r="X15" s="23">
        <v>9980</v>
      </c>
      <c r="Y15" s="23">
        <v>24197</v>
      </c>
      <c r="Z15" s="24">
        <v>8.1999999999999993</v>
      </c>
      <c r="AA15" s="23">
        <v>165186</v>
      </c>
      <c r="AB15" s="23">
        <v>164135</v>
      </c>
      <c r="AC15" s="30">
        <v>163767</v>
      </c>
      <c r="AD15" s="30">
        <v>163729</v>
      </c>
      <c r="AE15" s="30">
        <v>163729</v>
      </c>
      <c r="AF15" s="23">
        <f t="shared" si="78"/>
        <v>-1457</v>
      </c>
      <c r="AG15" s="30">
        <v>3</v>
      </c>
      <c r="AH15" s="23">
        <v>9401</v>
      </c>
      <c r="AI15" s="23">
        <v>21968</v>
      </c>
      <c r="AJ15" s="24">
        <v>8.3000000000000007</v>
      </c>
      <c r="AK15" s="23">
        <v>171180</v>
      </c>
      <c r="AL15" s="23">
        <v>168609</v>
      </c>
      <c r="AM15" s="30">
        <v>168367</v>
      </c>
      <c r="AN15" s="30">
        <v>168367</v>
      </c>
      <c r="AO15" s="30">
        <v>168367</v>
      </c>
      <c r="AP15" s="23">
        <f t="shared" si="79"/>
        <v>-2813</v>
      </c>
      <c r="AQ15" s="30">
        <v>3</v>
      </c>
      <c r="AR15" s="23">
        <v>8808</v>
      </c>
      <c r="AS15" s="23">
        <v>19874</v>
      </c>
      <c r="AT15" s="24">
        <v>8.4</v>
      </c>
      <c r="AU15" s="23">
        <v>162393</v>
      </c>
      <c r="AV15" s="23">
        <v>158604</v>
      </c>
      <c r="AW15" s="30">
        <v>158462</v>
      </c>
      <c r="AX15" s="30">
        <v>158462</v>
      </c>
      <c r="AY15" s="30">
        <v>158462</v>
      </c>
      <c r="AZ15" s="23">
        <f t="shared" si="80"/>
        <v>-3931</v>
      </c>
      <c r="BA15" s="30">
        <v>3</v>
      </c>
      <c r="BB15" s="23">
        <v>8563</v>
      </c>
      <c r="BC15" s="23">
        <v>21160</v>
      </c>
      <c r="BD15" s="24">
        <v>8.5</v>
      </c>
      <c r="BE15" s="23">
        <v>173503</v>
      </c>
      <c r="BF15" s="23">
        <v>176325</v>
      </c>
      <c r="BG15" s="30">
        <v>175859</v>
      </c>
      <c r="BH15" s="30">
        <v>175723</v>
      </c>
      <c r="BI15" s="30">
        <v>175723</v>
      </c>
      <c r="BJ15" s="23">
        <f t="shared" si="81"/>
        <v>2220</v>
      </c>
      <c r="BK15" s="30">
        <v>1</v>
      </c>
      <c r="BL15" s="23">
        <v>7884</v>
      </c>
      <c r="BM15" s="23">
        <v>23990</v>
      </c>
    </row>
    <row r="16" spans="1:65">
      <c r="A16" s="23">
        <f t="shared" si="75"/>
        <v>4</v>
      </c>
      <c r="B16" s="36">
        <v>9</v>
      </c>
      <c r="C16" s="63">
        <f t="shared" si="66"/>
        <v>174619.6</v>
      </c>
      <c r="D16" s="63">
        <f t="shared" si="67"/>
        <v>173739</v>
      </c>
      <c r="E16" s="63">
        <f t="shared" si="68"/>
        <v>173322.8</v>
      </c>
      <c r="F16" s="63">
        <f t="shared" si="69"/>
        <v>172925.2</v>
      </c>
      <c r="G16" s="63">
        <f t="shared" si="70"/>
        <v>172756</v>
      </c>
      <c r="H16" s="37">
        <f t="shared" si="71"/>
        <v>-1863.6000000000058</v>
      </c>
      <c r="I16" s="63">
        <f t="shared" si="72"/>
        <v>3.6</v>
      </c>
      <c r="J16" s="63">
        <f t="shared" si="73"/>
        <v>8230.7999999999993</v>
      </c>
      <c r="K16" s="63">
        <f t="shared" si="74"/>
        <v>19778.8</v>
      </c>
      <c r="L16" s="38">
        <f t="shared" si="76"/>
        <v>-5.0429619584514323E-3</v>
      </c>
      <c r="M16" s="38">
        <f t="shared" si="76"/>
        <v>-7.4264286483305278E-3</v>
      </c>
      <c r="N16" s="38">
        <f t="shared" si="7"/>
        <v>-9.7033780858505805E-3</v>
      </c>
      <c r="O16" s="38">
        <f t="shared" si="7"/>
        <v>-1.067234147827624E-2</v>
      </c>
      <c r="P16" s="24">
        <v>9.1</v>
      </c>
      <c r="Q16" s="23">
        <v>179561</v>
      </c>
      <c r="R16" s="23">
        <v>177656</v>
      </c>
      <c r="S16" s="30">
        <v>177218</v>
      </c>
      <c r="T16" s="30">
        <v>177112</v>
      </c>
      <c r="U16" s="30">
        <v>176628</v>
      </c>
      <c r="V16" s="23">
        <f t="shared" si="77"/>
        <v>-2933</v>
      </c>
      <c r="W16" s="30">
        <v>7</v>
      </c>
      <c r="X16" s="23">
        <v>8467</v>
      </c>
      <c r="Y16" s="23">
        <v>19980</v>
      </c>
      <c r="Z16" s="24">
        <v>9.1999999999999993</v>
      </c>
      <c r="AA16" s="23">
        <v>170274</v>
      </c>
      <c r="AB16" s="23">
        <v>169107</v>
      </c>
      <c r="AC16" s="30">
        <v>168803</v>
      </c>
      <c r="AD16" s="30">
        <v>167994</v>
      </c>
      <c r="AE16" s="30">
        <v>167918</v>
      </c>
      <c r="AF16" s="23">
        <f t="shared" si="78"/>
        <v>-2356</v>
      </c>
      <c r="AG16" s="30">
        <v>4</v>
      </c>
      <c r="AH16" s="23">
        <v>8074</v>
      </c>
      <c r="AI16" s="23">
        <v>19466</v>
      </c>
      <c r="AJ16" s="24">
        <v>9.3000000000000007</v>
      </c>
      <c r="AK16" s="23">
        <v>176685</v>
      </c>
      <c r="AL16" s="23">
        <v>176171</v>
      </c>
      <c r="AM16" s="30">
        <v>175648</v>
      </c>
      <c r="AN16" s="30">
        <v>175529</v>
      </c>
      <c r="AO16" s="30">
        <v>175524</v>
      </c>
      <c r="AP16" s="23">
        <f t="shared" si="79"/>
        <v>-1161</v>
      </c>
      <c r="AQ16" s="30">
        <v>3</v>
      </c>
      <c r="AR16" s="23">
        <v>9001</v>
      </c>
      <c r="AS16" s="23">
        <v>20064</v>
      </c>
      <c r="AT16" s="24">
        <v>9.4</v>
      </c>
      <c r="AU16" s="23">
        <v>167017</v>
      </c>
      <c r="AV16" s="23">
        <v>164067</v>
      </c>
      <c r="AW16" s="30">
        <v>163486</v>
      </c>
      <c r="AX16" s="30">
        <v>162984</v>
      </c>
      <c r="AY16" s="30">
        <v>162705</v>
      </c>
      <c r="AZ16" s="23">
        <f t="shared" si="80"/>
        <v>-4312</v>
      </c>
      <c r="BA16" s="30">
        <v>3</v>
      </c>
      <c r="BB16" s="23">
        <v>8102</v>
      </c>
      <c r="BC16" s="23">
        <v>19221</v>
      </c>
      <c r="BD16" s="24">
        <v>9.5</v>
      </c>
      <c r="BE16" s="23">
        <v>179561</v>
      </c>
      <c r="BF16" s="23">
        <v>181694</v>
      </c>
      <c r="BG16" s="30">
        <v>181459</v>
      </c>
      <c r="BH16" s="30">
        <v>181007</v>
      </c>
      <c r="BI16" s="30">
        <v>181005</v>
      </c>
      <c r="BJ16" s="23">
        <f t="shared" si="81"/>
        <v>1444</v>
      </c>
      <c r="BK16" s="30">
        <v>1</v>
      </c>
      <c r="BL16" s="23">
        <v>7510</v>
      </c>
      <c r="BM16" s="23">
        <v>20163</v>
      </c>
    </row>
    <row r="17" spans="1:65">
      <c r="A17" s="23">
        <f t="shared" si="75"/>
        <v>5</v>
      </c>
      <c r="B17" s="36">
        <v>10</v>
      </c>
      <c r="C17" s="63">
        <f t="shared" si="66"/>
        <v>383901.2</v>
      </c>
      <c r="D17" s="63">
        <f t="shared" si="67"/>
        <v>375202.4</v>
      </c>
      <c r="E17" s="63">
        <f t="shared" si="68"/>
        <v>374872.2</v>
      </c>
      <c r="F17" s="63">
        <f t="shared" si="69"/>
        <v>374834</v>
      </c>
      <c r="G17" s="63">
        <f t="shared" si="70"/>
        <v>374834</v>
      </c>
      <c r="H17" s="37">
        <f t="shared" si="71"/>
        <v>-9067.2000000000116</v>
      </c>
      <c r="I17" s="63">
        <f t="shared" si="72"/>
        <v>1</v>
      </c>
      <c r="J17" s="63">
        <f t="shared" si="73"/>
        <v>9127</v>
      </c>
      <c r="K17" s="63">
        <f t="shared" si="74"/>
        <v>21903.599999999999</v>
      </c>
      <c r="L17" s="38">
        <f t="shared" si="76"/>
        <v>-2.2658954960286627E-2</v>
      </c>
      <c r="M17" s="38">
        <f t="shared" si="76"/>
        <v>-2.3519072094591004E-2</v>
      </c>
      <c r="N17" s="38">
        <f t="shared" si="7"/>
        <v>-2.3618576863005405E-2</v>
      </c>
      <c r="O17" s="38">
        <f t="shared" si="7"/>
        <v>-2.3618576863005405E-2</v>
      </c>
      <c r="P17" s="24">
        <v>10.1</v>
      </c>
      <c r="Q17" s="23">
        <v>397530</v>
      </c>
      <c r="R17" s="23">
        <v>386721</v>
      </c>
      <c r="S17" s="30">
        <v>386708</v>
      </c>
      <c r="T17" s="30">
        <v>386708</v>
      </c>
      <c r="U17" s="30">
        <v>386708</v>
      </c>
      <c r="V17" s="23">
        <f t="shared" si="77"/>
        <v>-10822</v>
      </c>
      <c r="W17" s="30">
        <v>1</v>
      </c>
      <c r="X17" s="23">
        <v>9936</v>
      </c>
      <c r="Y17" s="23">
        <v>21326</v>
      </c>
      <c r="Z17" s="24">
        <v>10.199999999999999</v>
      </c>
      <c r="AA17" s="23">
        <v>376103</v>
      </c>
      <c r="AB17" s="23">
        <v>363306</v>
      </c>
      <c r="AC17" s="30">
        <v>363185</v>
      </c>
      <c r="AD17" s="30">
        <v>363185</v>
      </c>
      <c r="AE17" s="30">
        <v>363185</v>
      </c>
      <c r="AF17" s="23">
        <f t="shared" si="78"/>
        <v>-12918</v>
      </c>
      <c r="AG17" s="30">
        <v>1</v>
      </c>
      <c r="AH17" s="23">
        <v>9803</v>
      </c>
      <c r="AI17" s="23">
        <v>23639</v>
      </c>
      <c r="AJ17" s="24">
        <v>10.3</v>
      </c>
      <c r="AK17" s="23">
        <v>385072</v>
      </c>
      <c r="AL17" s="23">
        <v>379343</v>
      </c>
      <c r="AM17" s="30">
        <v>379294</v>
      </c>
      <c r="AN17" s="30">
        <v>379103</v>
      </c>
      <c r="AO17" s="30">
        <v>379103</v>
      </c>
      <c r="AP17" s="23">
        <f t="shared" si="79"/>
        <v>-5969</v>
      </c>
      <c r="AQ17" s="30">
        <v>1</v>
      </c>
      <c r="AR17" s="23">
        <v>9268</v>
      </c>
      <c r="AS17" s="23">
        <v>21961</v>
      </c>
      <c r="AT17" s="24">
        <v>10.4</v>
      </c>
      <c r="AU17" s="23">
        <v>363271</v>
      </c>
      <c r="AV17" s="23">
        <v>354867</v>
      </c>
      <c r="AW17" s="30">
        <v>353528</v>
      </c>
      <c r="AX17" s="30">
        <v>353528</v>
      </c>
      <c r="AY17" s="30">
        <v>353528</v>
      </c>
      <c r="AZ17" s="23">
        <f t="shared" si="80"/>
        <v>-9743</v>
      </c>
      <c r="BA17" s="30">
        <v>1</v>
      </c>
      <c r="BB17" s="23">
        <v>8307</v>
      </c>
      <c r="BC17" s="23">
        <v>19647</v>
      </c>
      <c r="BD17" s="24">
        <v>10.5</v>
      </c>
      <c r="BE17" s="23">
        <v>397530</v>
      </c>
      <c r="BF17" s="23">
        <v>391775</v>
      </c>
      <c r="BG17" s="30">
        <v>391646</v>
      </c>
      <c r="BH17" s="30">
        <v>391646</v>
      </c>
      <c r="BI17" s="30">
        <v>391646</v>
      </c>
      <c r="BJ17" s="23">
        <f t="shared" si="81"/>
        <v>-5884</v>
      </c>
      <c r="BK17" s="30">
        <v>1</v>
      </c>
      <c r="BL17" s="23">
        <v>8321</v>
      </c>
      <c r="BM17" s="23">
        <v>22945</v>
      </c>
    </row>
    <row r="18" spans="1:65">
      <c r="A18" s="23">
        <f t="shared" si="75"/>
        <v>5</v>
      </c>
      <c r="B18" s="36">
        <v>11</v>
      </c>
      <c r="C18" s="63">
        <f t="shared" si="66"/>
        <v>386738</v>
      </c>
      <c r="D18" s="63">
        <f t="shared" si="67"/>
        <v>376772</v>
      </c>
      <c r="E18" s="63">
        <f t="shared" si="68"/>
        <v>376718.2</v>
      </c>
      <c r="F18" s="63">
        <f t="shared" si="69"/>
        <v>376640.6</v>
      </c>
      <c r="G18" s="63">
        <f t="shared" si="70"/>
        <v>376640.6</v>
      </c>
      <c r="H18" s="37">
        <f t="shared" si="71"/>
        <v>-10097.400000000023</v>
      </c>
      <c r="I18" s="63">
        <f t="shared" si="72"/>
        <v>1</v>
      </c>
      <c r="J18" s="63">
        <f t="shared" si="73"/>
        <v>8186.2</v>
      </c>
      <c r="K18" s="63">
        <f t="shared" si="74"/>
        <v>19477.599999999999</v>
      </c>
      <c r="L18" s="38">
        <f t="shared" si="76"/>
        <v>-2.5769383924000227E-2</v>
      </c>
      <c r="M18" s="38">
        <f t="shared" si="76"/>
        <v>-2.5908496191219866E-2</v>
      </c>
      <c r="N18" s="38">
        <f t="shared" si="7"/>
        <v>-2.6109148829440147E-2</v>
      </c>
      <c r="O18" s="38">
        <f t="shared" si="7"/>
        <v>-2.6109148829440147E-2</v>
      </c>
      <c r="P18" s="24">
        <v>11.1</v>
      </c>
      <c r="Q18" s="23">
        <v>399380</v>
      </c>
      <c r="R18" s="23">
        <v>389299</v>
      </c>
      <c r="S18" s="30">
        <v>389292</v>
      </c>
      <c r="T18" s="30">
        <v>389156</v>
      </c>
      <c r="U18" s="30">
        <v>389156</v>
      </c>
      <c r="V18" s="23">
        <f t="shared" si="77"/>
        <v>-10224</v>
      </c>
      <c r="W18" s="30">
        <v>1</v>
      </c>
      <c r="X18" s="23">
        <v>8562</v>
      </c>
      <c r="Y18" s="23">
        <v>19503</v>
      </c>
      <c r="Z18" s="24">
        <v>11.2</v>
      </c>
      <c r="AA18" s="23">
        <v>378045</v>
      </c>
      <c r="AB18" s="23">
        <v>365440</v>
      </c>
      <c r="AC18" s="30">
        <v>365419</v>
      </c>
      <c r="AD18" s="30">
        <v>365382</v>
      </c>
      <c r="AE18" s="30">
        <v>365382</v>
      </c>
      <c r="AF18" s="23">
        <f t="shared" si="78"/>
        <v>-12663</v>
      </c>
      <c r="AG18" s="30">
        <v>1</v>
      </c>
      <c r="AH18" s="23">
        <v>8835</v>
      </c>
      <c r="AI18" s="23">
        <v>19405</v>
      </c>
      <c r="AJ18" s="24">
        <v>11.3</v>
      </c>
      <c r="AK18" s="23">
        <v>392667</v>
      </c>
      <c r="AL18" s="23">
        <v>380008</v>
      </c>
      <c r="AM18" s="30">
        <v>379998</v>
      </c>
      <c r="AN18" s="30">
        <v>379868</v>
      </c>
      <c r="AO18" s="30">
        <v>379868</v>
      </c>
      <c r="AP18" s="23">
        <f t="shared" si="79"/>
        <v>-12799</v>
      </c>
      <c r="AQ18" s="30">
        <v>1</v>
      </c>
      <c r="AR18" s="23">
        <v>7816</v>
      </c>
      <c r="AS18" s="23">
        <v>19219</v>
      </c>
      <c r="AT18" s="24">
        <v>11.4</v>
      </c>
      <c r="AU18" s="23">
        <v>364218</v>
      </c>
      <c r="AV18" s="23">
        <v>354029</v>
      </c>
      <c r="AW18" s="30">
        <v>354006</v>
      </c>
      <c r="AX18" s="30">
        <v>353968</v>
      </c>
      <c r="AY18" s="30">
        <v>353968</v>
      </c>
      <c r="AZ18" s="23">
        <f t="shared" si="80"/>
        <v>-10250</v>
      </c>
      <c r="BA18" s="30">
        <v>1</v>
      </c>
      <c r="BB18" s="23">
        <v>7483</v>
      </c>
      <c r="BC18" s="23">
        <v>17099</v>
      </c>
      <c r="BD18" s="24">
        <v>11.5</v>
      </c>
      <c r="BE18" s="23">
        <v>399380</v>
      </c>
      <c r="BF18" s="23">
        <v>395084</v>
      </c>
      <c r="BG18" s="30">
        <v>394876</v>
      </c>
      <c r="BH18" s="30">
        <v>394829</v>
      </c>
      <c r="BI18" s="30">
        <v>394829</v>
      </c>
      <c r="BJ18" s="23">
        <f t="shared" si="81"/>
        <v>-4551</v>
      </c>
      <c r="BK18" s="30">
        <v>1</v>
      </c>
      <c r="BL18" s="23">
        <v>8235</v>
      </c>
      <c r="BM18" s="23">
        <v>22162</v>
      </c>
    </row>
    <row r="19" spans="1:65">
      <c r="A19" s="23">
        <f t="shared" si="75"/>
        <v>5</v>
      </c>
      <c r="B19" s="36">
        <v>12</v>
      </c>
      <c r="C19" s="63">
        <f t="shared" si="66"/>
        <v>393261.2</v>
      </c>
      <c r="D19" s="63">
        <f t="shared" si="67"/>
        <v>382199.2</v>
      </c>
      <c r="E19" s="63">
        <f t="shared" si="68"/>
        <v>381933.6</v>
      </c>
      <c r="F19" s="63">
        <f t="shared" si="69"/>
        <v>381887.4</v>
      </c>
      <c r="G19" s="63">
        <f t="shared" si="70"/>
        <v>381887.4</v>
      </c>
      <c r="H19" s="37">
        <f t="shared" si="71"/>
        <v>-11373.799999999988</v>
      </c>
      <c r="I19" s="63">
        <f t="shared" si="72"/>
        <v>1</v>
      </c>
      <c r="J19" s="63">
        <f t="shared" si="73"/>
        <v>7678.2</v>
      </c>
      <c r="K19" s="63">
        <f t="shared" si="74"/>
        <v>18253.400000000001</v>
      </c>
      <c r="L19" s="38">
        <f t="shared" si="76"/>
        <v>-2.8128887365445662E-2</v>
      </c>
      <c r="M19" s="38">
        <f t="shared" si="76"/>
        <v>-2.8804265460208214E-2</v>
      </c>
      <c r="N19" s="38">
        <f t="shared" si="76"/>
        <v>-2.8921744631812109E-2</v>
      </c>
      <c r="O19" s="38">
        <f t="shared" si="76"/>
        <v>-2.8921744631812109E-2</v>
      </c>
      <c r="P19" s="24">
        <v>12.1</v>
      </c>
      <c r="Q19" s="23">
        <v>407574</v>
      </c>
      <c r="R19" s="23">
        <v>395892</v>
      </c>
      <c r="S19" s="30">
        <v>394635</v>
      </c>
      <c r="T19" s="30">
        <v>394532</v>
      </c>
      <c r="U19" s="30">
        <v>394532</v>
      </c>
      <c r="V19" s="23">
        <f t="shared" si="77"/>
        <v>-13042</v>
      </c>
      <c r="W19" s="30">
        <v>1</v>
      </c>
      <c r="X19" s="23">
        <v>7547</v>
      </c>
      <c r="Y19" s="23">
        <v>18006</v>
      </c>
      <c r="Z19" s="24">
        <v>12.2</v>
      </c>
      <c r="AA19" s="23">
        <v>382312</v>
      </c>
      <c r="AB19" s="23">
        <v>369705</v>
      </c>
      <c r="AC19" s="30">
        <v>369673</v>
      </c>
      <c r="AD19" s="30">
        <v>369673</v>
      </c>
      <c r="AE19" s="30">
        <v>369673</v>
      </c>
      <c r="AF19" s="23">
        <f t="shared" si="78"/>
        <v>-12639</v>
      </c>
      <c r="AG19" s="30">
        <v>1</v>
      </c>
      <c r="AH19" s="23">
        <v>8263</v>
      </c>
      <c r="AI19" s="23">
        <v>18401</v>
      </c>
      <c r="AJ19" s="24">
        <v>12.3</v>
      </c>
      <c r="AK19" s="23">
        <v>395534</v>
      </c>
      <c r="AL19" s="23">
        <v>386409</v>
      </c>
      <c r="AM19" s="30">
        <v>386393</v>
      </c>
      <c r="AN19" s="30">
        <v>386265</v>
      </c>
      <c r="AO19" s="30">
        <v>386265</v>
      </c>
      <c r="AP19" s="23">
        <f t="shared" si="79"/>
        <v>-9269</v>
      </c>
      <c r="AQ19" s="30">
        <v>1</v>
      </c>
      <c r="AR19" s="23">
        <v>7688</v>
      </c>
      <c r="AS19" s="23">
        <v>17047</v>
      </c>
      <c r="AT19" s="24">
        <v>12.4</v>
      </c>
      <c r="AU19" s="23">
        <v>373312</v>
      </c>
      <c r="AV19" s="23">
        <v>358204</v>
      </c>
      <c r="AW19" s="30">
        <v>358189</v>
      </c>
      <c r="AX19" s="30">
        <v>358189</v>
      </c>
      <c r="AY19" s="30">
        <v>358189</v>
      </c>
      <c r="AZ19" s="23">
        <f t="shared" si="80"/>
        <v>-15123</v>
      </c>
      <c r="BA19" s="30">
        <v>1</v>
      </c>
      <c r="BB19" s="23">
        <v>7161</v>
      </c>
      <c r="BC19" s="23">
        <v>14955</v>
      </c>
      <c r="BD19" s="24">
        <v>12.5</v>
      </c>
      <c r="BE19" s="23">
        <v>407574</v>
      </c>
      <c r="BF19" s="23">
        <v>400786</v>
      </c>
      <c r="BG19" s="30">
        <v>400778</v>
      </c>
      <c r="BH19" s="30">
        <v>400778</v>
      </c>
      <c r="BI19" s="30">
        <v>400778</v>
      </c>
      <c r="BJ19" s="23">
        <f t="shared" si="81"/>
        <v>-6796</v>
      </c>
      <c r="BK19" s="30">
        <v>1</v>
      </c>
      <c r="BL19" s="23">
        <v>7732</v>
      </c>
      <c r="BM19" s="23">
        <v>22858</v>
      </c>
    </row>
    <row r="20" spans="1:65">
      <c r="A20" s="23">
        <f t="shared" si="75"/>
        <v>4</v>
      </c>
      <c r="B20" s="36">
        <v>13</v>
      </c>
      <c r="C20" s="63">
        <f t="shared" si="66"/>
        <v>220311.8</v>
      </c>
      <c r="D20" s="63">
        <f t="shared" si="67"/>
        <v>219959.4</v>
      </c>
      <c r="E20" s="63">
        <f t="shared" si="68"/>
        <v>218833</v>
      </c>
      <c r="F20" s="63">
        <f t="shared" si="69"/>
        <v>218324.8</v>
      </c>
      <c r="G20" s="63">
        <f t="shared" si="70"/>
        <v>218235</v>
      </c>
      <c r="H20" s="37">
        <f t="shared" si="71"/>
        <v>-2076.7999999999884</v>
      </c>
      <c r="I20" s="63">
        <f t="shared" si="72"/>
        <v>4.2</v>
      </c>
      <c r="J20" s="63">
        <f t="shared" si="73"/>
        <v>12849.2</v>
      </c>
      <c r="K20" s="63">
        <f t="shared" si="74"/>
        <v>30338.799999999999</v>
      </c>
      <c r="L20" s="38">
        <f t="shared" si="76"/>
        <v>-1.599551181552664E-3</v>
      </c>
      <c r="M20" s="38">
        <f t="shared" si="76"/>
        <v>-6.7123050149832577E-3</v>
      </c>
      <c r="N20" s="38">
        <f t="shared" si="76"/>
        <v>-9.0190357484256408E-3</v>
      </c>
      <c r="O20" s="38">
        <f t="shared" si="76"/>
        <v>-9.4266398803876522E-3</v>
      </c>
      <c r="P20" s="24">
        <v>13.1</v>
      </c>
      <c r="Q20" s="23">
        <v>223317</v>
      </c>
      <c r="R20" s="23">
        <v>222649</v>
      </c>
      <c r="S20" s="30">
        <v>221498</v>
      </c>
      <c r="T20" s="30">
        <v>220930</v>
      </c>
      <c r="U20" s="30">
        <v>220930</v>
      </c>
      <c r="V20" s="23">
        <f t="shared" si="77"/>
        <v>-2387</v>
      </c>
      <c r="W20" s="30">
        <v>2</v>
      </c>
      <c r="X20" s="23">
        <v>12880</v>
      </c>
      <c r="Y20" s="23">
        <v>31672</v>
      </c>
      <c r="Z20" s="24">
        <v>13.2</v>
      </c>
      <c r="AA20" s="23">
        <v>217724</v>
      </c>
      <c r="AB20" s="23">
        <v>214992</v>
      </c>
      <c r="AC20" s="30">
        <v>213364</v>
      </c>
      <c r="AD20" s="30">
        <v>212813</v>
      </c>
      <c r="AE20" s="30">
        <v>212813</v>
      </c>
      <c r="AF20" s="23">
        <f t="shared" si="78"/>
        <v>-4911</v>
      </c>
      <c r="AG20" s="30">
        <v>6</v>
      </c>
      <c r="AH20" s="23">
        <v>12914</v>
      </c>
      <c r="AI20" s="23">
        <v>29270</v>
      </c>
      <c r="AJ20" s="24">
        <v>13.3</v>
      </c>
      <c r="AK20" s="23">
        <v>221790</v>
      </c>
      <c r="AL20" s="23">
        <v>219391</v>
      </c>
      <c r="AM20" s="30">
        <v>218307</v>
      </c>
      <c r="AN20" s="30">
        <v>218148</v>
      </c>
      <c r="AO20" s="30">
        <v>218148</v>
      </c>
      <c r="AP20" s="23">
        <f t="shared" si="79"/>
        <v>-3642</v>
      </c>
      <c r="AQ20" s="30">
        <v>5</v>
      </c>
      <c r="AR20" s="23">
        <v>12488</v>
      </c>
      <c r="AS20" s="23">
        <v>29865</v>
      </c>
      <c r="AT20" s="24">
        <v>13.4</v>
      </c>
      <c r="AU20" s="23">
        <v>215411</v>
      </c>
      <c r="AV20" s="23">
        <v>214921</v>
      </c>
      <c r="AW20" s="30">
        <v>213427</v>
      </c>
      <c r="AX20" s="30">
        <v>212845</v>
      </c>
      <c r="AY20" s="30">
        <v>212698</v>
      </c>
      <c r="AZ20" s="23">
        <f t="shared" si="80"/>
        <v>-2713</v>
      </c>
      <c r="BA20" s="30">
        <v>5</v>
      </c>
      <c r="BB20" s="23">
        <v>12648</v>
      </c>
      <c r="BC20" s="23">
        <v>29036</v>
      </c>
      <c r="BD20" s="24">
        <v>13.5</v>
      </c>
      <c r="BE20" s="23">
        <v>223317</v>
      </c>
      <c r="BF20" s="23">
        <v>227844</v>
      </c>
      <c r="BG20" s="30">
        <v>227569</v>
      </c>
      <c r="BH20" s="30">
        <v>226888</v>
      </c>
      <c r="BI20" s="30">
        <v>226586</v>
      </c>
      <c r="BJ20" s="23">
        <f t="shared" si="81"/>
        <v>3269</v>
      </c>
      <c r="BK20" s="30">
        <v>3</v>
      </c>
      <c r="BL20" s="23">
        <v>13316</v>
      </c>
      <c r="BM20" s="23">
        <v>31851</v>
      </c>
    </row>
    <row r="21" spans="1:65">
      <c r="A21" s="23">
        <f t="shared" si="75"/>
        <v>4</v>
      </c>
      <c r="B21" s="36">
        <v>14</v>
      </c>
      <c r="C21" s="63">
        <f t="shared" si="66"/>
        <v>224491.8</v>
      </c>
      <c r="D21" s="63">
        <f t="shared" si="67"/>
        <v>224721.2</v>
      </c>
      <c r="E21" s="63">
        <f t="shared" si="68"/>
        <v>223562.6</v>
      </c>
      <c r="F21" s="63">
        <f t="shared" si="69"/>
        <v>223272.8</v>
      </c>
      <c r="G21" s="63">
        <f t="shared" si="70"/>
        <v>222974.6</v>
      </c>
      <c r="H21" s="37">
        <f t="shared" si="71"/>
        <v>-1517.1999999999825</v>
      </c>
      <c r="I21" s="63">
        <f t="shared" si="72"/>
        <v>3.6</v>
      </c>
      <c r="J21" s="63">
        <f t="shared" si="73"/>
        <v>11404.2</v>
      </c>
      <c r="K21" s="63">
        <f t="shared" si="74"/>
        <v>26255.8</v>
      </c>
      <c r="L21" s="38">
        <f t="shared" si="76"/>
        <v>1.0218636048177408E-3</v>
      </c>
      <c r="M21" s="38">
        <f t="shared" si="76"/>
        <v>-4.1391266852507866E-3</v>
      </c>
      <c r="N21" s="38">
        <f t="shared" si="76"/>
        <v>-5.4300424336211836E-3</v>
      </c>
      <c r="O21" s="38">
        <f t="shared" si="76"/>
        <v>-6.7583760297702748E-3</v>
      </c>
      <c r="P21" s="24">
        <v>14.1</v>
      </c>
      <c r="Q21" s="23">
        <v>227027</v>
      </c>
      <c r="R21" s="23">
        <v>227479</v>
      </c>
      <c r="S21" s="30">
        <v>225671</v>
      </c>
      <c r="T21" s="30">
        <v>225516</v>
      </c>
      <c r="U21" s="30">
        <v>225516</v>
      </c>
      <c r="V21" s="23">
        <f t="shared" si="77"/>
        <v>-1511</v>
      </c>
      <c r="W21" s="30">
        <v>2</v>
      </c>
      <c r="X21" s="23">
        <v>11485</v>
      </c>
      <c r="Y21" s="23">
        <v>29472</v>
      </c>
      <c r="Z21" s="24">
        <v>14.2</v>
      </c>
      <c r="AA21" s="23">
        <v>220097</v>
      </c>
      <c r="AB21" s="23">
        <v>219169</v>
      </c>
      <c r="AC21" s="30">
        <v>218285</v>
      </c>
      <c r="AD21" s="30">
        <v>217910</v>
      </c>
      <c r="AE21" s="30">
        <v>217748</v>
      </c>
      <c r="AF21" s="23">
        <f t="shared" si="78"/>
        <v>-2349</v>
      </c>
      <c r="AG21" s="30">
        <v>2</v>
      </c>
      <c r="AH21" s="23">
        <v>11808</v>
      </c>
      <c r="AI21" s="23">
        <v>25027</v>
      </c>
      <c r="AJ21" s="24">
        <v>14.3</v>
      </c>
      <c r="AK21" s="23">
        <v>229158</v>
      </c>
      <c r="AL21" s="23">
        <v>225413</v>
      </c>
      <c r="AM21" s="30">
        <v>224830</v>
      </c>
      <c r="AN21" s="30">
        <v>224788</v>
      </c>
      <c r="AO21" s="30">
        <v>224018</v>
      </c>
      <c r="AP21" s="23">
        <f t="shared" si="79"/>
        <v>-5140</v>
      </c>
      <c r="AQ21" s="30">
        <v>7</v>
      </c>
      <c r="AR21" s="23">
        <v>11254</v>
      </c>
      <c r="AS21" s="23">
        <v>24421</v>
      </c>
      <c r="AT21" s="24">
        <v>14.4</v>
      </c>
      <c r="AU21" s="23">
        <v>219150</v>
      </c>
      <c r="AV21" s="23">
        <v>218349</v>
      </c>
      <c r="AW21" s="30">
        <v>216561</v>
      </c>
      <c r="AX21" s="30">
        <v>216369</v>
      </c>
      <c r="AY21" s="30">
        <v>216369</v>
      </c>
      <c r="AZ21" s="23">
        <f t="shared" si="80"/>
        <v>-2781</v>
      </c>
      <c r="BA21" s="30">
        <v>5</v>
      </c>
      <c r="BB21" s="23">
        <v>10484</v>
      </c>
      <c r="BC21" s="23">
        <v>25223</v>
      </c>
      <c r="BD21" s="24">
        <v>14.5</v>
      </c>
      <c r="BE21" s="23">
        <v>227027</v>
      </c>
      <c r="BF21" s="23">
        <v>233196</v>
      </c>
      <c r="BG21" s="30">
        <v>232466</v>
      </c>
      <c r="BH21" s="30">
        <v>231781</v>
      </c>
      <c r="BI21" s="30">
        <v>231222</v>
      </c>
      <c r="BJ21" s="23">
        <f t="shared" si="81"/>
        <v>4195</v>
      </c>
      <c r="BK21" s="30">
        <v>2</v>
      </c>
      <c r="BL21" s="23">
        <v>11990</v>
      </c>
      <c r="BM21" s="23">
        <v>27136</v>
      </c>
    </row>
    <row r="22" spans="1:65">
      <c r="A22" s="23">
        <f t="shared" si="75"/>
        <v>4</v>
      </c>
      <c r="B22" s="36">
        <v>15</v>
      </c>
      <c r="C22" s="63">
        <f t="shared" si="66"/>
        <v>234290.2</v>
      </c>
      <c r="D22" s="63">
        <f t="shared" si="67"/>
        <v>234743.8</v>
      </c>
      <c r="E22" s="63">
        <f t="shared" si="68"/>
        <v>233631.2</v>
      </c>
      <c r="F22" s="63">
        <f t="shared" si="69"/>
        <v>233046.2</v>
      </c>
      <c r="G22" s="63">
        <f t="shared" si="70"/>
        <v>232930.4</v>
      </c>
      <c r="H22" s="37">
        <f t="shared" si="71"/>
        <v>-1359.8000000000175</v>
      </c>
      <c r="I22" s="63">
        <f t="shared" si="72"/>
        <v>3.6</v>
      </c>
      <c r="J22" s="63">
        <f t="shared" si="73"/>
        <v>10975.2</v>
      </c>
      <c r="K22" s="63">
        <f t="shared" si="74"/>
        <v>27047.4</v>
      </c>
      <c r="L22" s="38">
        <f t="shared" si="76"/>
        <v>1.9360604925002271E-3</v>
      </c>
      <c r="M22" s="38">
        <f t="shared" si="76"/>
        <v>-2.8127510241572201E-3</v>
      </c>
      <c r="N22" s="38">
        <f t="shared" si="76"/>
        <v>-5.3096544371040695E-3</v>
      </c>
      <c r="O22" s="38">
        <f t="shared" si="76"/>
        <v>-5.8039132665387511E-3</v>
      </c>
      <c r="P22" s="24">
        <v>15.1</v>
      </c>
      <c r="Q22" s="23">
        <v>238224</v>
      </c>
      <c r="R22" s="23">
        <v>237189</v>
      </c>
      <c r="S22" s="30">
        <v>235426</v>
      </c>
      <c r="T22" s="30">
        <v>235046</v>
      </c>
      <c r="U22" s="30">
        <v>235046</v>
      </c>
      <c r="V22" s="23">
        <f t="shared" si="77"/>
        <v>-3178</v>
      </c>
      <c r="W22" s="30">
        <v>2</v>
      </c>
      <c r="X22" s="23">
        <v>11515</v>
      </c>
      <c r="Y22" s="23">
        <v>29584</v>
      </c>
      <c r="Z22" s="24">
        <v>15.2</v>
      </c>
      <c r="AA22" s="23">
        <v>227159</v>
      </c>
      <c r="AB22" s="23">
        <v>227917</v>
      </c>
      <c r="AC22" s="30">
        <v>226927</v>
      </c>
      <c r="AD22" s="30">
        <v>226515</v>
      </c>
      <c r="AE22" s="30">
        <v>226515</v>
      </c>
      <c r="AF22" s="23">
        <f t="shared" si="78"/>
        <v>-644</v>
      </c>
      <c r="AG22" s="30">
        <v>6</v>
      </c>
      <c r="AH22" s="23">
        <v>10979</v>
      </c>
      <c r="AI22" s="23">
        <v>29776</v>
      </c>
      <c r="AJ22" s="24">
        <v>15.3</v>
      </c>
      <c r="AK22" s="23">
        <v>240325</v>
      </c>
      <c r="AL22" s="23">
        <v>237143</v>
      </c>
      <c r="AM22" s="30">
        <v>236451</v>
      </c>
      <c r="AN22" s="30">
        <v>235693</v>
      </c>
      <c r="AO22" s="30">
        <v>235281</v>
      </c>
      <c r="AP22" s="23">
        <f t="shared" si="79"/>
        <v>-5044</v>
      </c>
      <c r="AQ22" s="30">
        <v>3</v>
      </c>
      <c r="AR22" s="23">
        <v>10856</v>
      </c>
      <c r="AS22" s="23">
        <v>26498</v>
      </c>
      <c r="AT22" s="24">
        <v>15.4</v>
      </c>
      <c r="AU22" s="23">
        <v>227519</v>
      </c>
      <c r="AV22" s="23">
        <v>227070</v>
      </c>
      <c r="AW22" s="30">
        <v>225571</v>
      </c>
      <c r="AX22" s="30">
        <v>225308</v>
      </c>
      <c r="AY22" s="30">
        <v>225141</v>
      </c>
      <c r="AZ22" s="23">
        <f t="shared" si="80"/>
        <v>-2378</v>
      </c>
      <c r="BA22" s="30">
        <v>4</v>
      </c>
      <c r="BB22" s="23">
        <v>10371</v>
      </c>
      <c r="BC22" s="23">
        <v>25406</v>
      </c>
      <c r="BD22" s="24">
        <v>15.5</v>
      </c>
      <c r="BE22" s="23">
        <v>238224</v>
      </c>
      <c r="BF22" s="23">
        <v>244400</v>
      </c>
      <c r="BG22" s="30">
        <v>243781</v>
      </c>
      <c r="BH22" s="30">
        <v>242669</v>
      </c>
      <c r="BI22" s="30">
        <v>242669</v>
      </c>
      <c r="BJ22" s="23">
        <f t="shared" si="81"/>
        <v>4445</v>
      </c>
      <c r="BK22" s="30">
        <v>3</v>
      </c>
      <c r="BL22" s="23">
        <v>11155</v>
      </c>
      <c r="BM22" s="23">
        <v>23973</v>
      </c>
    </row>
    <row r="23" spans="1:65">
      <c r="A23" s="23">
        <f t="shared" si="75"/>
        <v>4</v>
      </c>
      <c r="B23" s="36">
        <v>16</v>
      </c>
      <c r="C23" s="63">
        <f t="shared" si="66"/>
        <v>440834</v>
      </c>
      <c r="D23" s="63">
        <f t="shared" si="67"/>
        <v>439635.20000000001</v>
      </c>
      <c r="E23" s="63">
        <f t="shared" si="68"/>
        <v>438333.4</v>
      </c>
      <c r="F23" s="63">
        <f t="shared" si="69"/>
        <v>437764.4</v>
      </c>
      <c r="G23" s="63">
        <f t="shared" si="70"/>
        <v>437591.4</v>
      </c>
      <c r="H23" s="37">
        <f t="shared" si="71"/>
        <v>-3242.5999999999767</v>
      </c>
      <c r="I23" s="63">
        <f t="shared" si="72"/>
        <v>3.8</v>
      </c>
      <c r="J23" s="63">
        <f t="shared" si="73"/>
        <v>10569</v>
      </c>
      <c r="K23" s="63">
        <f t="shared" si="74"/>
        <v>24591.8</v>
      </c>
      <c r="L23" s="38">
        <f t="shared" si="76"/>
        <v>-2.7193909725656104E-3</v>
      </c>
      <c r="M23" s="38">
        <f t="shared" si="76"/>
        <v>-5.6724299849829568E-3</v>
      </c>
      <c r="N23" s="38">
        <f t="shared" si="76"/>
        <v>-6.9631652730959429E-3</v>
      </c>
      <c r="O23" s="38">
        <f t="shared" si="76"/>
        <v>-7.3556032429440031E-3</v>
      </c>
      <c r="P23" s="24">
        <v>16.100000000000001</v>
      </c>
      <c r="Q23" s="23">
        <v>454774</v>
      </c>
      <c r="R23" s="23">
        <v>450164</v>
      </c>
      <c r="S23" s="30">
        <v>448854</v>
      </c>
      <c r="T23" s="30">
        <v>448807</v>
      </c>
      <c r="U23" s="30">
        <v>448807</v>
      </c>
      <c r="V23" s="23">
        <f t="shared" si="77"/>
        <v>-5967</v>
      </c>
      <c r="W23" s="30">
        <v>4</v>
      </c>
      <c r="X23" s="23">
        <v>10943</v>
      </c>
      <c r="Y23" s="23">
        <v>26297</v>
      </c>
      <c r="Z23" s="24">
        <v>16.2</v>
      </c>
      <c r="AA23" s="23">
        <v>429305</v>
      </c>
      <c r="AB23" s="23">
        <v>428121</v>
      </c>
      <c r="AC23" s="30">
        <v>426867</v>
      </c>
      <c r="AD23" s="30">
        <v>426092</v>
      </c>
      <c r="AE23" s="30">
        <v>425722</v>
      </c>
      <c r="AF23" s="23">
        <f t="shared" si="78"/>
        <v>-3583</v>
      </c>
      <c r="AG23" s="30">
        <v>3</v>
      </c>
      <c r="AH23" s="23">
        <v>10454</v>
      </c>
      <c r="AI23" s="23">
        <v>26099</v>
      </c>
      <c r="AJ23" s="24">
        <v>16.3</v>
      </c>
      <c r="AK23" s="23">
        <v>443343</v>
      </c>
      <c r="AL23" s="23">
        <v>443143</v>
      </c>
      <c r="AM23" s="30">
        <v>441829</v>
      </c>
      <c r="AN23" s="30">
        <v>441136</v>
      </c>
      <c r="AO23" s="30">
        <v>440641</v>
      </c>
      <c r="AP23" s="23">
        <f t="shared" si="79"/>
        <v>-2702</v>
      </c>
      <c r="AQ23" s="30">
        <v>3</v>
      </c>
      <c r="AR23" s="23">
        <v>11462</v>
      </c>
      <c r="AS23" s="23">
        <v>27479</v>
      </c>
      <c r="AT23" s="24">
        <v>16.399999999999999</v>
      </c>
      <c r="AU23" s="23">
        <v>421974</v>
      </c>
      <c r="AV23" s="23">
        <v>418859</v>
      </c>
      <c r="AW23" s="30">
        <v>416571</v>
      </c>
      <c r="AX23" s="30">
        <v>415945</v>
      </c>
      <c r="AY23" s="30">
        <v>415945</v>
      </c>
      <c r="AZ23" s="23">
        <f t="shared" si="80"/>
        <v>-6029</v>
      </c>
      <c r="BA23" s="30">
        <v>8</v>
      </c>
      <c r="BB23" s="23">
        <v>9653</v>
      </c>
      <c r="BC23" s="23">
        <v>21919</v>
      </c>
      <c r="BD23" s="24">
        <v>16.5</v>
      </c>
      <c r="BE23" s="23">
        <v>454774</v>
      </c>
      <c r="BF23" s="23">
        <v>457889</v>
      </c>
      <c r="BG23" s="30">
        <v>457546</v>
      </c>
      <c r="BH23" s="30">
        <v>456842</v>
      </c>
      <c r="BI23" s="30">
        <v>456842</v>
      </c>
      <c r="BJ23" s="23">
        <f t="shared" si="81"/>
        <v>2068</v>
      </c>
      <c r="BK23" s="30">
        <v>1</v>
      </c>
      <c r="BL23" s="23">
        <v>10333</v>
      </c>
      <c r="BM23" s="23">
        <v>21165</v>
      </c>
    </row>
    <row r="24" spans="1:65">
      <c r="A24" s="23">
        <f t="shared" si="75"/>
        <v>4</v>
      </c>
      <c r="B24" s="36">
        <v>17</v>
      </c>
      <c r="C24" s="63">
        <f t="shared" si="66"/>
        <v>443581.8</v>
      </c>
      <c r="D24" s="63">
        <f t="shared" si="67"/>
        <v>444278</v>
      </c>
      <c r="E24" s="63">
        <f t="shared" si="68"/>
        <v>443633.2</v>
      </c>
      <c r="F24" s="63">
        <f t="shared" si="69"/>
        <v>443028</v>
      </c>
      <c r="G24" s="63">
        <f t="shared" si="70"/>
        <v>442954.4</v>
      </c>
      <c r="H24" s="37">
        <f t="shared" si="71"/>
        <v>-627.39999999996508</v>
      </c>
      <c r="I24" s="63">
        <f t="shared" si="72"/>
        <v>4</v>
      </c>
      <c r="J24" s="63">
        <f t="shared" si="73"/>
        <v>9863.7999999999993</v>
      </c>
      <c r="K24" s="63">
        <f t="shared" si="74"/>
        <v>23940</v>
      </c>
      <c r="L24" s="38">
        <f t="shared" si="76"/>
        <v>1.569496313870433E-3</v>
      </c>
      <c r="M24" s="38">
        <f t="shared" si="76"/>
        <v>1.1587490740157347E-4</v>
      </c>
      <c r="N24" s="38">
        <f t="shared" si="76"/>
        <v>-1.2484732241042991E-3</v>
      </c>
      <c r="O24" s="38">
        <f t="shared" si="76"/>
        <v>-1.4143952705001988E-3</v>
      </c>
      <c r="P24" s="24">
        <v>17.100000000000001</v>
      </c>
      <c r="Q24" s="23">
        <v>455973</v>
      </c>
      <c r="R24" s="23">
        <v>455977</v>
      </c>
      <c r="S24" s="30">
        <v>455617</v>
      </c>
      <c r="T24" s="30">
        <v>454605</v>
      </c>
      <c r="U24" s="30">
        <v>454530</v>
      </c>
      <c r="V24" s="23">
        <f t="shared" si="77"/>
        <v>-1443</v>
      </c>
      <c r="W24" s="30">
        <v>5</v>
      </c>
      <c r="X24" s="23">
        <v>10202</v>
      </c>
      <c r="Y24" s="23">
        <v>25787</v>
      </c>
      <c r="Z24" s="24">
        <v>17.2</v>
      </c>
      <c r="AA24" s="23">
        <v>431923</v>
      </c>
      <c r="AB24" s="23">
        <v>432006</v>
      </c>
      <c r="AC24" s="30">
        <v>431289</v>
      </c>
      <c r="AD24" s="30">
        <v>431012</v>
      </c>
      <c r="AE24" s="30">
        <v>431012</v>
      </c>
      <c r="AF24" s="23">
        <f t="shared" si="78"/>
        <v>-911</v>
      </c>
      <c r="AG24" s="30">
        <v>3</v>
      </c>
      <c r="AH24" s="23">
        <v>9792</v>
      </c>
      <c r="AI24" s="23">
        <v>24645</v>
      </c>
      <c r="AJ24" s="24">
        <v>17.3</v>
      </c>
      <c r="AK24" s="23">
        <v>450974</v>
      </c>
      <c r="AL24" s="23">
        <v>448958</v>
      </c>
      <c r="AM24" s="30">
        <v>447850</v>
      </c>
      <c r="AN24" s="30">
        <v>446903</v>
      </c>
      <c r="AO24" s="30">
        <v>446610</v>
      </c>
      <c r="AP24" s="23">
        <f t="shared" si="79"/>
        <v>-4364</v>
      </c>
      <c r="AQ24" s="30">
        <v>3</v>
      </c>
      <c r="AR24" s="23">
        <v>10017</v>
      </c>
      <c r="AS24" s="23">
        <v>23993</v>
      </c>
      <c r="AT24" s="24">
        <v>17.399999999999999</v>
      </c>
      <c r="AU24" s="23">
        <v>423066</v>
      </c>
      <c r="AV24" s="23">
        <v>421212</v>
      </c>
      <c r="AW24" s="30">
        <v>420823</v>
      </c>
      <c r="AX24" s="30">
        <v>420823</v>
      </c>
      <c r="AY24" s="30">
        <v>420823</v>
      </c>
      <c r="AZ24" s="23">
        <f t="shared" si="80"/>
        <v>-2243</v>
      </c>
      <c r="BA24" s="30">
        <v>8</v>
      </c>
      <c r="BB24" s="23">
        <v>9820</v>
      </c>
      <c r="BC24" s="23">
        <v>23343</v>
      </c>
      <c r="BD24" s="24">
        <v>17.5</v>
      </c>
      <c r="BE24" s="23">
        <v>455973</v>
      </c>
      <c r="BF24" s="23">
        <v>463237</v>
      </c>
      <c r="BG24" s="30">
        <v>462587</v>
      </c>
      <c r="BH24" s="30">
        <v>461797</v>
      </c>
      <c r="BI24" s="30">
        <v>461797</v>
      </c>
      <c r="BJ24" s="23">
        <f t="shared" si="81"/>
        <v>5824</v>
      </c>
      <c r="BK24" s="30">
        <v>1</v>
      </c>
      <c r="BL24" s="23">
        <v>9488</v>
      </c>
      <c r="BM24" s="23">
        <v>21932</v>
      </c>
    </row>
    <row r="25" spans="1:65">
      <c r="A25" s="23">
        <f t="shared" si="75"/>
        <v>3</v>
      </c>
      <c r="B25" s="36">
        <v>18</v>
      </c>
      <c r="C25" s="63">
        <f t="shared" si="66"/>
        <v>453471.8</v>
      </c>
      <c r="D25" s="63">
        <f t="shared" si="67"/>
        <v>454973</v>
      </c>
      <c r="E25" s="63">
        <f t="shared" si="68"/>
        <v>454343</v>
      </c>
      <c r="F25" s="63">
        <f t="shared" si="69"/>
        <v>453786.6</v>
      </c>
      <c r="G25" s="63">
        <f t="shared" si="70"/>
        <v>453347.4</v>
      </c>
      <c r="H25" s="37">
        <f t="shared" si="71"/>
        <v>-124.39999999996508</v>
      </c>
      <c r="I25" s="63">
        <f t="shared" si="72"/>
        <v>3.2</v>
      </c>
      <c r="J25" s="63">
        <f t="shared" si="73"/>
        <v>9541.7999999999993</v>
      </c>
      <c r="K25" s="63">
        <f t="shared" si="74"/>
        <v>23092.2</v>
      </c>
      <c r="L25" s="38">
        <f t="shared" si="76"/>
        <v>3.310459437610038E-3</v>
      </c>
      <c r="M25" s="38">
        <f t="shared" si="76"/>
        <v>1.9211778990446851E-3</v>
      </c>
      <c r="N25" s="38">
        <f t="shared" si="76"/>
        <v>6.9419972752437608E-4</v>
      </c>
      <c r="O25" s="38">
        <f t="shared" si="76"/>
        <v>-2.7432797364679583E-4</v>
      </c>
      <c r="P25" s="24">
        <v>18.100000000000001</v>
      </c>
      <c r="Q25" s="23">
        <v>466557</v>
      </c>
      <c r="R25" s="23">
        <v>464203</v>
      </c>
      <c r="S25" s="30">
        <v>463764</v>
      </c>
      <c r="T25" s="30">
        <v>463558</v>
      </c>
      <c r="U25" s="30">
        <v>463002</v>
      </c>
      <c r="V25" s="23">
        <f t="shared" si="77"/>
        <v>-3555</v>
      </c>
      <c r="W25" s="30">
        <v>4</v>
      </c>
      <c r="X25" s="23">
        <v>10311</v>
      </c>
      <c r="Y25" s="23">
        <v>25399</v>
      </c>
      <c r="Z25" s="24">
        <v>18.2</v>
      </c>
      <c r="AA25" s="23">
        <v>440227</v>
      </c>
      <c r="AB25" s="23">
        <v>443505</v>
      </c>
      <c r="AC25" s="30">
        <v>442993</v>
      </c>
      <c r="AD25" s="30">
        <v>442138</v>
      </c>
      <c r="AE25" s="30">
        <v>440659</v>
      </c>
      <c r="AF25" s="23">
        <f t="shared" si="78"/>
        <v>432</v>
      </c>
      <c r="AG25" s="30">
        <v>3</v>
      </c>
      <c r="AH25" s="23">
        <v>9442</v>
      </c>
      <c r="AI25" s="23">
        <v>24235</v>
      </c>
      <c r="AJ25" s="24">
        <v>18.3</v>
      </c>
      <c r="AK25" s="23">
        <v>462420</v>
      </c>
      <c r="AL25" s="23">
        <v>461992</v>
      </c>
      <c r="AM25" s="30">
        <v>460305</v>
      </c>
      <c r="AN25" s="30">
        <v>459356</v>
      </c>
      <c r="AO25" s="30">
        <v>459356</v>
      </c>
      <c r="AP25" s="23">
        <f t="shared" si="79"/>
        <v>-3064</v>
      </c>
      <c r="AQ25" s="30">
        <v>7</v>
      </c>
      <c r="AR25" s="23">
        <v>8149</v>
      </c>
      <c r="AS25" s="23">
        <v>19795</v>
      </c>
      <c r="AT25" s="24">
        <v>18.399999999999999</v>
      </c>
      <c r="AU25" s="23">
        <v>431598</v>
      </c>
      <c r="AV25" s="23">
        <v>431739</v>
      </c>
      <c r="AW25" s="30">
        <v>431621</v>
      </c>
      <c r="AX25" s="30">
        <v>431574</v>
      </c>
      <c r="AY25" s="30">
        <v>431435</v>
      </c>
      <c r="AZ25" s="23">
        <f t="shared" si="80"/>
        <v>-163</v>
      </c>
      <c r="BA25" s="30">
        <v>1</v>
      </c>
      <c r="BB25" s="23">
        <v>9822</v>
      </c>
      <c r="BC25" s="23">
        <v>21527</v>
      </c>
      <c r="BD25" s="24">
        <v>18.5</v>
      </c>
      <c r="BE25" s="23">
        <v>466557</v>
      </c>
      <c r="BF25" s="23">
        <v>473426</v>
      </c>
      <c r="BG25" s="30">
        <v>473032</v>
      </c>
      <c r="BH25" s="30">
        <v>472307</v>
      </c>
      <c r="BI25" s="30">
        <v>472285</v>
      </c>
      <c r="BJ25" s="23">
        <f t="shared" si="81"/>
        <v>5728</v>
      </c>
      <c r="BK25" s="30">
        <v>1</v>
      </c>
      <c r="BL25" s="23">
        <v>9985</v>
      </c>
      <c r="BM25" s="23">
        <v>24505</v>
      </c>
    </row>
    <row r="26" spans="1:65">
      <c r="A26" s="23">
        <f t="shared" si="75"/>
        <v>3</v>
      </c>
      <c r="B26" s="36">
        <v>19</v>
      </c>
      <c r="C26" s="63">
        <f t="shared" si="66"/>
        <v>180037.6</v>
      </c>
      <c r="D26" s="63">
        <f t="shared" si="67"/>
        <v>181501.2</v>
      </c>
      <c r="E26" s="63">
        <f t="shared" si="68"/>
        <v>180439.8</v>
      </c>
      <c r="F26" s="63">
        <f t="shared" si="69"/>
        <v>180048.8</v>
      </c>
      <c r="G26" s="63">
        <f t="shared" si="70"/>
        <v>179630.6</v>
      </c>
      <c r="H26" s="37">
        <f t="shared" si="71"/>
        <v>-407</v>
      </c>
      <c r="I26" s="63">
        <f t="shared" si="72"/>
        <v>4.4000000000000004</v>
      </c>
      <c r="J26" s="63">
        <f t="shared" si="73"/>
        <v>8704.6</v>
      </c>
      <c r="K26" s="63">
        <f t="shared" si="74"/>
        <v>20745.2</v>
      </c>
      <c r="L26" s="38">
        <f t="shared" si="76"/>
        <v>8.1294129670691339E-3</v>
      </c>
      <c r="M26" s="38">
        <f t="shared" si="76"/>
        <v>2.2339777913057191E-3</v>
      </c>
      <c r="N26" s="38">
        <f t="shared" si="76"/>
        <v>6.2209227405733784E-5</v>
      </c>
      <c r="O26" s="38">
        <f t="shared" si="76"/>
        <v>-2.2606388887654576E-3</v>
      </c>
      <c r="P26" s="24">
        <v>19.100000000000001</v>
      </c>
      <c r="Q26" s="23">
        <v>184206</v>
      </c>
      <c r="R26" s="23">
        <v>186474</v>
      </c>
      <c r="S26" s="30">
        <v>184409</v>
      </c>
      <c r="T26" s="30">
        <v>184409</v>
      </c>
      <c r="U26" s="30">
        <v>184409</v>
      </c>
      <c r="V26" s="23">
        <f t="shared" si="77"/>
        <v>203</v>
      </c>
      <c r="W26" s="30">
        <v>5</v>
      </c>
      <c r="X26" s="23">
        <v>9185</v>
      </c>
      <c r="Y26" s="23">
        <v>23072</v>
      </c>
      <c r="Z26" s="24">
        <v>19.2</v>
      </c>
      <c r="AA26" s="23">
        <v>176947</v>
      </c>
      <c r="AB26" s="23">
        <v>177036</v>
      </c>
      <c r="AC26" s="30">
        <v>176454</v>
      </c>
      <c r="AD26" s="30">
        <v>176187</v>
      </c>
      <c r="AE26" s="30">
        <v>174096</v>
      </c>
      <c r="AF26" s="23">
        <f t="shared" si="78"/>
        <v>-2851</v>
      </c>
      <c r="AG26" s="30">
        <v>4</v>
      </c>
      <c r="AH26" s="23">
        <v>9035</v>
      </c>
      <c r="AI26" s="23">
        <v>20871</v>
      </c>
      <c r="AJ26" s="24">
        <v>19.3</v>
      </c>
      <c r="AK26" s="23">
        <v>182695</v>
      </c>
      <c r="AL26" s="23">
        <v>183022</v>
      </c>
      <c r="AM26" s="30">
        <v>182429</v>
      </c>
      <c r="AN26" s="30">
        <v>181963</v>
      </c>
      <c r="AO26" s="30">
        <v>181963</v>
      </c>
      <c r="AP26" s="23">
        <f t="shared" si="79"/>
        <v>-732</v>
      </c>
      <c r="AQ26" s="30">
        <v>3</v>
      </c>
      <c r="AR26" s="23">
        <v>8402</v>
      </c>
      <c r="AS26" s="23">
        <v>18831</v>
      </c>
      <c r="AT26" s="24">
        <v>19.399999999999999</v>
      </c>
      <c r="AU26" s="23">
        <v>172134</v>
      </c>
      <c r="AV26" s="23">
        <v>170826</v>
      </c>
      <c r="AW26" s="30">
        <v>170063</v>
      </c>
      <c r="AX26" s="30">
        <v>168847</v>
      </c>
      <c r="AY26" s="30">
        <v>168847</v>
      </c>
      <c r="AZ26" s="23">
        <f t="shared" si="80"/>
        <v>-3287</v>
      </c>
      <c r="BA26" s="30">
        <v>3</v>
      </c>
      <c r="BB26" s="23">
        <v>8227</v>
      </c>
      <c r="BC26" s="23">
        <v>20255</v>
      </c>
      <c r="BD26" s="24">
        <v>19.5</v>
      </c>
      <c r="BE26" s="23">
        <v>184206</v>
      </c>
      <c r="BF26" s="23">
        <v>190148</v>
      </c>
      <c r="BG26" s="30">
        <v>188844</v>
      </c>
      <c r="BH26" s="30">
        <v>188838</v>
      </c>
      <c r="BI26" s="30">
        <v>188838</v>
      </c>
      <c r="BJ26" s="23">
        <f t="shared" si="81"/>
        <v>4632</v>
      </c>
      <c r="BK26" s="30">
        <v>7</v>
      </c>
      <c r="BL26" s="23">
        <v>8674</v>
      </c>
      <c r="BM26" s="23">
        <v>20697</v>
      </c>
    </row>
    <row r="27" spans="1:65">
      <c r="A27" s="23">
        <f t="shared" si="75"/>
        <v>3</v>
      </c>
      <c r="B27" s="36">
        <v>20</v>
      </c>
      <c r="C27" s="63">
        <f t="shared" si="66"/>
        <v>185449.60000000001</v>
      </c>
      <c r="D27" s="63">
        <f t="shared" si="67"/>
        <v>186197.2</v>
      </c>
      <c r="E27" s="63">
        <f t="shared" si="68"/>
        <v>185701.8</v>
      </c>
      <c r="F27" s="63">
        <f t="shared" si="69"/>
        <v>185236.8</v>
      </c>
      <c r="G27" s="63">
        <f t="shared" si="70"/>
        <v>184688.8</v>
      </c>
      <c r="H27" s="37">
        <f t="shared" si="71"/>
        <v>-760.80000000001746</v>
      </c>
      <c r="I27" s="63">
        <f t="shared" si="72"/>
        <v>3.8</v>
      </c>
      <c r="J27" s="63">
        <f t="shared" si="73"/>
        <v>8041.6</v>
      </c>
      <c r="K27" s="63">
        <f t="shared" si="74"/>
        <v>19511.8</v>
      </c>
      <c r="L27" s="38">
        <f t="shared" si="76"/>
        <v>4.0312839714941734E-3</v>
      </c>
      <c r="M27" s="38">
        <f t="shared" si="76"/>
        <v>1.3599382258035742E-3</v>
      </c>
      <c r="N27" s="38">
        <f t="shared" si="76"/>
        <v>-1.1474815799010483E-3</v>
      </c>
      <c r="O27" s="38">
        <f t="shared" si="76"/>
        <v>-4.1024623401723029E-3</v>
      </c>
      <c r="P27" s="24">
        <v>20.100000000000001</v>
      </c>
      <c r="Q27" s="23">
        <v>190123</v>
      </c>
      <c r="R27" s="23">
        <v>192629</v>
      </c>
      <c r="S27" s="30">
        <v>191814</v>
      </c>
      <c r="T27" s="30">
        <v>191478</v>
      </c>
      <c r="U27" s="30">
        <v>190956</v>
      </c>
      <c r="V27" s="23">
        <f t="shared" si="77"/>
        <v>833</v>
      </c>
      <c r="W27" s="30">
        <v>2</v>
      </c>
      <c r="X27" s="23">
        <v>8967</v>
      </c>
      <c r="Y27" s="23">
        <v>21683</v>
      </c>
      <c r="Z27" s="24">
        <v>20.2</v>
      </c>
      <c r="AA27" s="23">
        <v>182370</v>
      </c>
      <c r="AB27" s="23">
        <v>181658</v>
      </c>
      <c r="AC27" s="30">
        <v>180787</v>
      </c>
      <c r="AD27" s="30">
        <v>180270</v>
      </c>
      <c r="AE27" s="30">
        <v>179932</v>
      </c>
      <c r="AF27" s="23">
        <f t="shared" si="78"/>
        <v>-2438</v>
      </c>
      <c r="AG27" s="30">
        <v>4</v>
      </c>
      <c r="AH27" s="23">
        <v>8014</v>
      </c>
      <c r="AI27" s="23">
        <v>19541</v>
      </c>
      <c r="AJ27" s="24">
        <v>20.3</v>
      </c>
      <c r="AK27" s="23">
        <v>189194</v>
      </c>
      <c r="AL27" s="23">
        <v>187202</v>
      </c>
      <c r="AM27" s="30">
        <v>186895</v>
      </c>
      <c r="AN27" s="30">
        <v>186621</v>
      </c>
      <c r="AO27" s="30">
        <v>186621</v>
      </c>
      <c r="AP27" s="23">
        <f t="shared" si="79"/>
        <v>-2573</v>
      </c>
      <c r="AQ27" s="30">
        <v>3</v>
      </c>
      <c r="AR27" s="23">
        <v>7968</v>
      </c>
      <c r="AS27" s="23">
        <v>19962</v>
      </c>
      <c r="AT27" s="24">
        <v>20.399999999999999</v>
      </c>
      <c r="AU27" s="23">
        <v>175438</v>
      </c>
      <c r="AV27" s="23">
        <v>174131</v>
      </c>
      <c r="AW27" s="30">
        <v>173723</v>
      </c>
      <c r="AX27" s="30">
        <v>172678</v>
      </c>
      <c r="AY27" s="30">
        <v>170798</v>
      </c>
      <c r="AZ27" s="23">
        <f t="shared" si="80"/>
        <v>-4640</v>
      </c>
      <c r="BA27" s="30">
        <v>3</v>
      </c>
      <c r="BB27" s="23">
        <v>7025</v>
      </c>
      <c r="BC27" s="23">
        <v>15983</v>
      </c>
      <c r="BD27" s="24">
        <v>20.5</v>
      </c>
      <c r="BE27" s="23">
        <v>190123</v>
      </c>
      <c r="BF27" s="23">
        <v>195366</v>
      </c>
      <c r="BG27" s="30">
        <v>195290</v>
      </c>
      <c r="BH27" s="30">
        <v>195137</v>
      </c>
      <c r="BI27" s="30">
        <v>195137</v>
      </c>
      <c r="BJ27" s="23">
        <f t="shared" si="81"/>
        <v>5014</v>
      </c>
      <c r="BK27" s="30">
        <v>7</v>
      </c>
      <c r="BL27" s="23">
        <v>8234</v>
      </c>
      <c r="BM27" s="23">
        <v>20390</v>
      </c>
    </row>
    <row r="28" spans="1:65">
      <c r="A28" s="23">
        <f t="shared" si="75"/>
        <v>4</v>
      </c>
      <c r="B28" s="36">
        <v>21</v>
      </c>
      <c r="C28" s="63">
        <f t="shared" si="66"/>
        <v>195768.8</v>
      </c>
      <c r="D28" s="63">
        <f t="shared" si="67"/>
        <v>196504.2</v>
      </c>
      <c r="E28" s="63">
        <f t="shared" si="68"/>
        <v>195621.2</v>
      </c>
      <c r="F28" s="63">
        <f t="shared" si="69"/>
        <v>194467.4</v>
      </c>
      <c r="G28" s="63">
        <f t="shared" si="70"/>
        <v>194347.8</v>
      </c>
      <c r="H28" s="37">
        <f t="shared" si="71"/>
        <v>-1421</v>
      </c>
      <c r="I28" s="63">
        <f t="shared" si="72"/>
        <v>3.2</v>
      </c>
      <c r="J28" s="63">
        <f t="shared" si="73"/>
        <v>7822</v>
      </c>
      <c r="K28" s="63">
        <f t="shared" si="74"/>
        <v>18117.400000000001</v>
      </c>
      <c r="L28" s="38">
        <f t="shared" si="76"/>
        <v>3.7564719199383321E-3</v>
      </c>
      <c r="M28" s="38">
        <f t="shared" si="76"/>
        <v>-7.5395057843730324E-4</v>
      </c>
      <c r="N28" s="38">
        <f t="shared" si="76"/>
        <v>-6.6476374171982166E-3</v>
      </c>
      <c r="O28" s="38">
        <f t="shared" si="76"/>
        <v>-7.2585621406475401E-3</v>
      </c>
      <c r="P28" s="24">
        <v>21.1</v>
      </c>
      <c r="Q28" s="23">
        <v>200740</v>
      </c>
      <c r="R28" s="23">
        <v>200016</v>
      </c>
      <c r="S28" s="30">
        <v>199434</v>
      </c>
      <c r="T28" s="30">
        <v>199406</v>
      </c>
      <c r="U28" s="30">
        <v>199406</v>
      </c>
      <c r="V28" s="23">
        <f t="shared" si="77"/>
        <v>-1334</v>
      </c>
      <c r="W28" s="30">
        <v>1</v>
      </c>
      <c r="X28" s="23">
        <v>8139</v>
      </c>
      <c r="Y28" s="23">
        <v>18490</v>
      </c>
      <c r="Z28" s="24">
        <v>21.2</v>
      </c>
      <c r="AA28" s="23">
        <v>190419</v>
      </c>
      <c r="AB28" s="23">
        <v>190198</v>
      </c>
      <c r="AC28" s="30">
        <v>188679</v>
      </c>
      <c r="AD28" s="30">
        <v>188070</v>
      </c>
      <c r="AE28" s="30">
        <v>187815</v>
      </c>
      <c r="AF28" s="23">
        <f t="shared" si="78"/>
        <v>-2604</v>
      </c>
      <c r="AG28" s="30">
        <v>8</v>
      </c>
      <c r="AH28" s="23">
        <v>7716</v>
      </c>
      <c r="AI28" s="23">
        <v>16808</v>
      </c>
      <c r="AJ28" s="24">
        <v>21.3</v>
      </c>
      <c r="AK28" s="23">
        <v>201809</v>
      </c>
      <c r="AL28" s="23">
        <v>202937</v>
      </c>
      <c r="AM28" s="30">
        <v>201365</v>
      </c>
      <c r="AN28" s="30">
        <v>199147</v>
      </c>
      <c r="AO28" s="30">
        <v>199147</v>
      </c>
      <c r="AP28" s="23">
        <f t="shared" si="79"/>
        <v>-2662</v>
      </c>
      <c r="AQ28" s="30">
        <v>3</v>
      </c>
      <c r="AR28" s="23">
        <v>7736</v>
      </c>
      <c r="AS28" s="23">
        <v>17611</v>
      </c>
      <c r="AT28" s="24">
        <v>21.4</v>
      </c>
      <c r="AU28" s="23">
        <v>185136</v>
      </c>
      <c r="AV28" s="23">
        <v>183052</v>
      </c>
      <c r="AW28" s="30">
        <v>182608</v>
      </c>
      <c r="AX28" s="30">
        <v>180054</v>
      </c>
      <c r="AY28" s="30">
        <v>180054</v>
      </c>
      <c r="AZ28" s="23">
        <f t="shared" si="80"/>
        <v>-5082</v>
      </c>
      <c r="BA28" s="30">
        <v>3</v>
      </c>
      <c r="BB28" s="23">
        <v>7499</v>
      </c>
      <c r="BC28" s="23">
        <v>18222</v>
      </c>
      <c r="BD28" s="24">
        <v>21.5</v>
      </c>
      <c r="BE28" s="23">
        <v>200740</v>
      </c>
      <c r="BF28" s="23">
        <v>206318</v>
      </c>
      <c r="BG28" s="30">
        <v>206020</v>
      </c>
      <c r="BH28" s="30">
        <v>205660</v>
      </c>
      <c r="BI28" s="30">
        <v>205317</v>
      </c>
      <c r="BJ28" s="23">
        <f t="shared" si="81"/>
        <v>4577</v>
      </c>
      <c r="BK28" s="30">
        <v>1</v>
      </c>
      <c r="BL28" s="23">
        <v>8020</v>
      </c>
      <c r="BM28" s="23">
        <v>19456</v>
      </c>
    </row>
    <row r="29" spans="1:65">
      <c r="A29" s="23">
        <f t="shared" si="75"/>
        <v>5</v>
      </c>
      <c r="B29" s="36">
        <v>22</v>
      </c>
      <c r="C29" s="63">
        <f t="shared" si="66"/>
        <v>398835.8</v>
      </c>
      <c r="D29" s="63">
        <f t="shared" si="67"/>
        <v>388737.4</v>
      </c>
      <c r="E29" s="63">
        <f t="shared" si="68"/>
        <v>388284.6</v>
      </c>
      <c r="F29" s="63">
        <f t="shared" si="69"/>
        <v>387986.8</v>
      </c>
      <c r="G29" s="63">
        <f t="shared" si="70"/>
        <v>387928.6</v>
      </c>
      <c r="H29" s="37">
        <f t="shared" si="71"/>
        <v>-10907.200000000012</v>
      </c>
      <c r="I29" s="63">
        <f t="shared" si="72"/>
        <v>1</v>
      </c>
      <c r="J29" s="63">
        <f t="shared" si="73"/>
        <v>8321.7999999999993</v>
      </c>
      <c r="K29" s="63">
        <f t="shared" si="74"/>
        <v>19415.2</v>
      </c>
      <c r="L29" s="38">
        <f t="shared" si="76"/>
        <v>-2.5319692966378558E-2</v>
      </c>
      <c r="M29" s="38">
        <f t="shared" si="76"/>
        <v>-2.6454997269553065E-2</v>
      </c>
      <c r="N29" s="38">
        <f t="shared" si="76"/>
        <v>-2.7201670461879299E-2</v>
      </c>
      <c r="O29" s="38">
        <f t="shared" si="76"/>
        <v>-2.7347595175759076E-2</v>
      </c>
      <c r="P29" s="24">
        <v>22.1</v>
      </c>
      <c r="Q29" s="23">
        <v>410331</v>
      </c>
      <c r="R29" s="23">
        <v>399774</v>
      </c>
      <c r="S29" s="30">
        <v>399720</v>
      </c>
      <c r="T29" s="30">
        <v>399717</v>
      </c>
      <c r="U29" s="30">
        <v>399717</v>
      </c>
      <c r="V29" s="23">
        <f t="shared" si="77"/>
        <v>-10614</v>
      </c>
      <c r="W29" s="30">
        <v>1</v>
      </c>
      <c r="X29" s="23">
        <v>8421</v>
      </c>
      <c r="Y29" s="23">
        <v>19083</v>
      </c>
      <c r="Z29" s="24">
        <v>22.2</v>
      </c>
      <c r="AA29" s="23">
        <v>392125</v>
      </c>
      <c r="AB29" s="23">
        <v>376291</v>
      </c>
      <c r="AC29" s="30">
        <v>375301</v>
      </c>
      <c r="AD29" s="30">
        <v>375301</v>
      </c>
      <c r="AE29" s="30">
        <v>375301</v>
      </c>
      <c r="AF29" s="23">
        <f t="shared" si="78"/>
        <v>-16824</v>
      </c>
      <c r="AG29" s="30">
        <v>1</v>
      </c>
      <c r="AH29" s="23">
        <v>8548</v>
      </c>
      <c r="AI29" s="23">
        <v>19544</v>
      </c>
      <c r="AJ29" s="24">
        <v>22.3</v>
      </c>
      <c r="AK29" s="23">
        <v>403810</v>
      </c>
      <c r="AL29" s="23">
        <v>393299</v>
      </c>
      <c r="AM29" s="30">
        <v>393061</v>
      </c>
      <c r="AN29" s="30">
        <v>392129</v>
      </c>
      <c r="AO29" s="30">
        <v>391838</v>
      </c>
      <c r="AP29" s="23">
        <f t="shared" si="79"/>
        <v>-11972</v>
      </c>
      <c r="AQ29" s="30">
        <v>1</v>
      </c>
      <c r="AR29" s="23">
        <v>8318</v>
      </c>
      <c r="AS29" s="23">
        <v>20160</v>
      </c>
      <c r="AT29" s="24">
        <v>22.4</v>
      </c>
      <c r="AU29" s="23">
        <v>377582</v>
      </c>
      <c r="AV29" s="23">
        <v>368705</v>
      </c>
      <c r="AW29" s="30">
        <v>367731</v>
      </c>
      <c r="AX29" s="30">
        <v>367177</v>
      </c>
      <c r="AY29" s="30">
        <v>367177</v>
      </c>
      <c r="AZ29" s="23">
        <f t="shared" si="80"/>
        <v>-10405</v>
      </c>
      <c r="BA29" s="30">
        <v>1</v>
      </c>
      <c r="BB29" s="23">
        <v>7864</v>
      </c>
      <c r="BC29" s="23">
        <v>18216</v>
      </c>
      <c r="BD29" s="24">
        <v>22.5</v>
      </c>
      <c r="BE29" s="23">
        <v>410331</v>
      </c>
      <c r="BF29" s="23">
        <v>405618</v>
      </c>
      <c r="BG29" s="30">
        <v>405610</v>
      </c>
      <c r="BH29" s="30">
        <v>405610</v>
      </c>
      <c r="BI29" s="30">
        <v>405610</v>
      </c>
      <c r="BJ29" s="23">
        <f t="shared" si="81"/>
        <v>-4721</v>
      </c>
      <c r="BK29" s="30">
        <v>1</v>
      </c>
      <c r="BL29" s="23">
        <v>8458</v>
      </c>
      <c r="BM29" s="23">
        <v>20073</v>
      </c>
    </row>
    <row r="30" spans="1:65">
      <c r="A30" s="23">
        <f t="shared" si="75"/>
        <v>5</v>
      </c>
      <c r="B30" s="36">
        <v>23</v>
      </c>
      <c r="C30" s="63">
        <f t="shared" si="66"/>
        <v>403532.2</v>
      </c>
      <c r="D30" s="63">
        <f t="shared" si="67"/>
        <v>392286.2</v>
      </c>
      <c r="E30" s="63">
        <f t="shared" si="68"/>
        <v>391971.4</v>
      </c>
      <c r="F30" s="63">
        <f t="shared" si="69"/>
        <v>391948.4</v>
      </c>
      <c r="G30" s="63">
        <f t="shared" si="70"/>
        <v>391948.4</v>
      </c>
      <c r="H30" s="37">
        <f t="shared" si="71"/>
        <v>-11583.799999999988</v>
      </c>
      <c r="I30" s="63">
        <f t="shared" si="72"/>
        <v>1</v>
      </c>
      <c r="J30" s="63">
        <f t="shared" si="73"/>
        <v>8075.4</v>
      </c>
      <c r="K30" s="63">
        <f t="shared" si="74"/>
        <v>18348.2</v>
      </c>
      <c r="L30" s="38">
        <f t="shared" si="76"/>
        <v>-2.7868903646350897E-2</v>
      </c>
      <c r="M30" s="38">
        <f t="shared" si="76"/>
        <v>-2.8649014874153757E-2</v>
      </c>
      <c r="N30" s="38">
        <f t="shared" si="76"/>
        <v>-2.870601156487633E-2</v>
      </c>
      <c r="O30" s="38">
        <f t="shared" si="76"/>
        <v>-2.870601156487633E-2</v>
      </c>
      <c r="P30" s="24">
        <v>23.1</v>
      </c>
      <c r="Q30" s="23">
        <v>415795</v>
      </c>
      <c r="R30" s="23">
        <v>405223</v>
      </c>
      <c r="S30" s="30">
        <v>405210</v>
      </c>
      <c r="T30" s="30">
        <v>405210</v>
      </c>
      <c r="U30" s="30">
        <v>405210</v>
      </c>
      <c r="V30" s="23">
        <f t="shared" si="77"/>
        <v>-10585</v>
      </c>
      <c r="W30" s="30">
        <v>1</v>
      </c>
      <c r="X30" s="23">
        <v>8460</v>
      </c>
      <c r="Y30" s="23">
        <v>20376</v>
      </c>
      <c r="Z30" s="24">
        <v>23.2</v>
      </c>
      <c r="AA30" s="23">
        <v>395955</v>
      </c>
      <c r="AB30" s="23">
        <v>379764</v>
      </c>
      <c r="AC30" s="30">
        <v>379026</v>
      </c>
      <c r="AD30" s="30">
        <v>378911</v>
      </c>
      <c r="AE30" s="30">
        <v>378911</v>
      </c>
      <c r="AF30" s="23">
        <f t="shared" si="78"/>
        <v>-17044</v>
      </c>
      <c r="AG30" s="30">
        <v>1</v>
      </c>
      <c r="AH30" s="23">
        <v>8042</v>
      </c>
      <c r="AI30" s="23">
        <v>17236</v>
      </c>
      <c r="AJ30" s="24">
        <v>23.3</v>
      </c>
      <c r="AK30" s="23">
        <v>410188</v>
      </c>
      <c r="AL30" s="23">
        <v>396915</v>
      </c>
      <c r="AM30" s="30">
        <v>396386</v>
      </c>
      <c r="AN30" s="30">
        <v>396386</v>
      </c>
      <c r="AO30" s="30">
        <v>396386</v>
      </c>
      <c r="AP30" s="23">
        <f t="shared" si="79"/>
        <v>-13802</v>
      </c>
      <c r="AQ30" s="30">
        <v>1</v>
      </c>
      <c r="AR30" s="23">
        <v>8272</v>
      </c>
      <c r="AS30" s="23">
        <v>18002</v>
      </c>
      <c r="AT30" s="24">
        <v>23.4</v>
      </c>
      <c r="AU30" s="23">
        <v>379928</v>
      </c>
      <c r="AV30" s="23">
        <v>367483</v>
      </c>
      <c r="AW30" s="30">
        <v>367421</v>
      </c>
      <c r="AX30" s="30">
        <v>367421</v>
      </c>
      <c r="AY30" s="30">
        <v>367421</v>
      </c>
      <c r="AZ30" s="23">
        <f t="shared" si="80"/>
        <v>-12507</v>
      </c>
      <c r="BA30" s="30">
        <v>1</v>
      </c>
      <c r="BB30" s="23">
        <v>7436</v>
      </c>
      <c r="BC30" s="23">
        <v>16116</v>
      </c>
      <c r="BD30" s="24">
        <v>23.5</v>
      </c>
      <c r="BE30" s="23">
        <v>415795</v>
      </c>
      <c r="BF30" s="23">
        <v>412046</v>
      </c>
      <c r="BG30" s="30">
        <v>411814</v>
      </c>
      <c r="BH30" s="30">
        <v>411814</v>
      </c>
      <c r="BI30" s="30">
        <v>411814</v>
      </c>
      <c r="BJ30" s="23">
        <f t="shared" si="81"/>
        <v>-3981</v>
      </c>
      <c r="BK30" s="30">
        <v>1</v>
      </c>
      <c r="BL30" s="23">
        <v>8167</v>
      </c>
      <c r="BM30" s="23">
        <v>20011</v>
      </c>
    </row>
    <row r="31" spans="1:65">
      <c r="A31" s="23">
        <f t="shared" si="75"/>
        <v>5</v>
      </c>
      <c r="B31" s="31">
        <v>24</v>
      </c>
      <c r="C31" s="35">
        <f t="shared" si="66"/>
        <v>414468</v>
      </c>
      <c r="D31" s="35">
        <f t="shared" si="67"/>
        <v>403005</v>
      </c>
      <c r="E31" s="35">
        <f t="shared" si="68"/>
        <v>402876.6</v>
      </c>
      <c r="F31" s="35">
        <f t="shared" si="69"/>
        <v>402552.6</v>
      </c>
      <c r="G31" s="35">
        <f t="shared" si="70"/>
        <v>402552.6</v>
      </c>
      <c r="H31" s="32">
        <f t="shared" si="71"/>
        <v>-11915.400000000023</v>
      </c>
      <c r="I31" s="35">
        <f t="shared" si="72"/>
        <v>1</v>
      </c>
      <c r="J31" s="35">
        <f t="shared" si="73"/>
        <v>7495.6</v>
      </c>
      <c r="K31" s="35">
        <f t="shared" si="74"/>
        <v>16560.599999999999</v>
      </c>
      <c r="L31" s="33">
        <f t="shared" si="76"/>
        <v>-2.7657141202698399E-2</v>
      </c>
      <c r="M31" s="33">
        <f t="shared" si="76"/>
        <v>-2.7966935927502299E-2</v>
      </c>
      <c r="N31" s="33">
        <f t="shared" si="76"/>
        <v>-2.8748660934016675E-2</v>
      </c>
      <c r="O31" s="33">
        <f t="shared" si="76"/>
        <v>-2.8748660934016675E-2</v>
      </c>
      <c r="P31" s="84">
        <v>24.1</v>
      </c>
      <c r="Q31" s="39">
        <v>427060</v>
      </c>
      <c r="R31" s="39">
        <v>417088</v>
      </c>
      <c r="S31" s="85">
        <v>417063</v>
      </c>
      <c r="T31" s="85">
        <v>415563</v>
      </c>
      <c r="U31" s="85">
        <v>415563</v>
      </c>
      <c r="V31" s="39">
        <f t="shared" si="77"/>
        <v>-11497</v>
      </c>
      <c r="W31" s="85">
        <v>1</v>
      </c>
      <c r="X31" s="39">
        <v>7603</v>
      </c>
      <c r="Y31" s="39">
        <v>14794</v>
      </c>
      <c r="Z31" s="84">
        <v>24.2</v>
      </c>
      <c r="AA31" s="39">
        <v>403785</v>
      </c>
      <c r="AB31" s="39">
        <v>388540</v>
      </c>
      <c r="AC31" s="85">
        <v>388238</v>
      </c>
      <c r="AD31" s="85">
        <v>388237</v>
      </c>
      <c r="AE31" s="85">
        <v>388237</v>
      </c>
      <c r="AF31" s="39">
        <f t="shared" si="78"/>
        <v>-15548</v>
      </c>
      <c r="AG31" s="85">
        <v>1</v>
      </c>
      <c r="AH31" s="39">
        <v>7304</v>
      </c>
      <c r="AI31" s="39">
        <v>16365</v>
      </c>
      <c r="AJ31" s="84">
        <v>24.3</v>
      </c>
      <c r="AK31" s="39">
        <v>423369</v>
      </c>
      <c r="AL31" s="39">
        <v>409446</v>
      </c>
      <c r="AM31" s="85">
        <v>409170</v>
      </c>
      <c r="AN31" s="85">
        <v>409051</v>
      </c>
      <c r="AO31" s="85">
        <v>409051</v>
      </c>
      <c r="AP31" s="39">
        <f t="shared" si="79"/>
        <v>-14318</v>
      </c>
      <c r="AQ31" s="85">
        <v>1</v>
      </c>
      <c r="AR31" s="39">
        <v>7679</v>
      </c>
      <c r="AS31" s="39">
        <v>17728</v>
      </c>
      <c r="AT31" s="84">
        <v>24.4</v>
      </c>
      <c r="AU31" s="39">
        <v>391066</v>
      </c>
      <c r="AV31" s="39">
        <v>375826</v>
      </c>
      <c r="AW31" s="85">
        <v>375789</v>
      </c>
      <c r="AX31" s="85">
        <v>375789</v>
      </c>
      <c r="AY31" s="85">
        <v>375789</v>
      </c>
      <c r="AZ31" s="39">
        <f t="shared" si="80"/>
        <v>-15277</v>
      </c>
      <c r="BA31" s="85">
        <v>1</v>
      </c>
      <c r="BB31" s="39">
        <v>7081</v>
      </c>
      <c r="BC31" s="39">
        <v>16126</v>
      </c>
      <c r="BD31" s="84">
        <v>24.5</v>
      </c>
      <c r="BE31" s="39">
        <v>427060</v>
      </c>
      <c r="BF31" s="39">
        <v>424125</v>
      </c>
      <c r="BG31" s="85">
        <v>424123</v>
      </c>
      <c r="BH31" s="85">
        <v>424123</v>
      </c>
      <c r="BI31" s="85">
        <v>424123</v>
      </c>
      <c r="BJ31" s="39">
        <f t="shared" si="81"/>
        <v>-2937</v>
      </c>
      <c r="BK31" s="85">
        <v>1</v>
      </c>
      <c r="BL31" s="39">
        <v>7811</v>
      </c>
      <c r="BM31" s="39">
        <v>17790</v>
      </c>
    </row>
    <row r="32" spans="1:65">
      <c r="A32" s="23">
        <f t="shared" si="75"/>
        <v>4</v>
      </c>
      <c r="B32" s="36">
        <v>25</v>
      </c>
      <c r="C32" s="63">
        <f t="shared" si="66"/>
        <v>1330841.6000000001</v>
      </c>
      <c r="D32" s="63">
        <f t="shared" si="67"/>
        <v>1335123.3999999999</v>
      </c>
      <c r="E32" s="63">
        <f t="shared" si="68"/>
        <v>1334136</v>
      </c>
      <c r="F32" s="63">
        <f t="shared" si="69"/>
        <v>1333710.8</v>
      </c>
      <c r="G32" s="63">
        <f t="shared" si="70"/>
        <v>1333710.8</v>
      </c>
      <c r="H32" s="37">
        <f t="shared" si="71"/>
        <v>2869.1999999999534</v>
      </c>
      <c r="I32" s="63">
        <f t="shared" si="72"/>
        <v>1</v>
      </c>
      <c r="J32" s="63">
        <f t="shared" si="73"/>
        <v>14255.4</v>
      </c>
      <c r="K32" s="63">
        <f t="shared" si="74"/>
        <v>34026</v>
      </c>
      <c r="L32" s="38">
        <f t="shared" si="76"/>
        <v>3.2173626072402707E-3</v>
      </c>
      <c r="M32" s="38">
        <f t="shared" si="76"/>
        <v>2.4754260762512282E-3</v>
      </c>
      <c r="N32" s="38">
        <f t="shared" si="76"/>
        <v>2.1559290001153804E-3</v>
      </c>
      <c r="O32" s="38">
        <f t="shared" si="76"/>
        <v>2.1559290001153804E-3</v>
      </c>
      <c r="P32" s="24">
        <v>25.1</v>
      </c>
      <c r="Q32" s="23">
        <v>1377922</v>
      </c>
      <c r="R32" s="23">
        <v>1378573</v>
      </c>
      <c r="S32" s="30">
        <v>1377693</v>
      </c>
      <c r="T32" s="30">
        <v>1377676</v>
      </c>
      <c r="U32" s="30">
        <v>1377676</v>
      </c>
      <c r="V32" s="23">
        <f t="shared" si="77"/>
        <v>-246</v>
      </c>
      <c r="W32" s="30">
        <v>1</v>
      </c>
      <c r="X32" s="23">
        <v>14509</v>
      </c>
      <c r="Y32" s="23">
        <v>35247</v>
      </c>
      <c r="Z32" s="24">
        <v>25.2</v>
      </c>
      <c r="AA32" s="23">
        <v>1292188</v>
      </c>
      <c r="AB32" s="23">
        <v>1293590</v>
      </c>
      <c r="AC32" s="30">
        <v>1292130</v>
      </c>
      <c r="AD32" s="30">
        <v>1291263</v>
      </c>
      <c r="AE32" s="30">
        <v>1291263</v>
      </c>
      <c r="AF32" s="23">
        <f t="shared" si="78"/>
        <v>-925</v>
      </c>
      <c r="AG32" s="30">
        <v>1</v>
      </c>
      <c r="AH32" s="23">
        <v>15005</v>
      </c>
      <c r="AI32" s="23">
        <v>39265</v>
      </c>
      <c r="AJ32" s="24">
        <v>25.3</v>
      </c>
      <c r="AK32" s="23">
        <v>1347248</v>
      </c>
      <c r="AL32" s="23">
        <v>1345117</v>
      </c>
      <c r="AM32" s="30">
        <v>1344658</v>
      </c>
      <c r="AN32" s="30">
        <v>1343965</v>
      </c>
      <c r="AO32" s="30">
        <v>1343965</v>
      </c>
      <c r="AP32" s="23">
        <f t="shared" si="79"/>
        <v>-3283</v>
      </c>
      <c r="AQ32" s="30">
        <v>1</v>
      </c>
      <c r="AR32" s="23">
        <v>14346</v>
      </c>
      <c r="AS32" s="23">
        <v>30353</v>
      </c>
      <c r="AT32" s="24">
        <v>25.4</v>
      </c>
      <c r="AU32" s="23">
        <v>1258928</v>
      </c>
      <c r="AV32" s="23">
        <v>1258013</v>
      </c>
      <c r="AW32" s="30">
        <v>1257452</v>
      </c>
      <c r="AX32" s="30">
        <v>1257079</v>
      </c>
      <c r="AY32" s="30">
        <v>1257079</v>
      </c>
      <c r="AZ32" s="23">
        <f t="shared" si="80"/>
        <v>-1849</v>
      </c>
      <c r="BA32" s="30">
        <v>1</v>
      </c>
      <c r="BB32" s="23">
        <v>12414</v>
      </c>
      <c r="BC32" s="23">
        <v>26206</v>
      </c>
      <c r="BD32" s="24">
        <v>25.5</v>
      </c>
      <c r="BE32" s="23">
        <v>1377922</v>
      </c>
      <c r="BF32" s="23">
        <v>1400324</v>
      </c>
      <c r="BG32" s="30">
        <v>1398747</v>
      </c>
      <c r="BH32" s="30">
        <v>1398571</v>
      </c>
      <c r="BI32" s="30">
        <v>1398571</v>
      </c>
      <c r="BJ32" s="23">
        <f t="shared" si="81"/>
        <v>20649</v>
      </c>
      <c r="BK32" s="30">
        <v>1</v>
      </c>
      <c r="BL32" s="23">
        <v>15003</v>
      </c>
      <c r="BM32" s="23">
        <v>39059</v>
      </c>
    </row>
    <row r="33" spans="1:65">
      <c r="A33" s="23">
        <f t="shared" si="75"/>
        <v>4</v>
      </c>
      <c r="B33" s="36">
        <v>26</v>
      </c>
      <c r="C33" s="63">
        <f t="shared" si="66"/>
        <v>1333933.3999999999</v>
      </c>
      <c r="D33" s="63">
        <f t="shared" si="67"/>
        <v>1335814.3999999999</v>
      </c>
      <c r="E33" s="63">
        <f t="shared" si="68"/>
        <v>1335359</v>
      </c>
      <c r="F33" s="63">
        <f t="shared" si="69"/>
        <v>1335134.8</v>
      </c>
      <c r="G33" s="63">
        <f t="shared" si="70"/>
        <v>1335112.2</v>
      </c>
      <c r="H33" s="37">
        <f t="shared" si="71"/>
        <v>1178.8000000000466</v>
      </c>
      <c r="I33" s="63">
        <f t="shared" si="72"/>
        <v>1</v>
      </c>
      <c r="J33" s="63">
        <f t="shared" si="73"/>
        <v>13458</v>
      </c>
      <c r="K33" s="63">
        <f t="shared" si="74"/>
        <v>30869.8</v>
      </c>
      <c r="L33" s="38">
        <f t="shared" si="76"/>
        <v>1.4101153775743227E-3</v>
      </c>
      <c r="M33" s="38">
        <f t="shared" si="76"/>
        <v>1.0687190230037672E-3</v>
      </c>
      <c r="N33" s="38">
        <f t="shared" si="76"/>
        <v>9.0064466486868065E-4</v>
      </c>
      <c r="O33" s="38">
        <f t="shared" si="76"/>
        <v>8.8370228978451744E-4</v>
      </c>
      <c r="P33" s="24">
        <v>26.1</v>
      </c>
      <c r="Q33" s="23">
        <v>1381600</v>
      </c>
      <c r="R33" s="23">
        <v>1380245</v>
      </c>
      <c r="S33" s="30">
        <v>1380068</v>
      </c>
      <c r="T33" s="30">
        <v>1379562</v>
      </c>
      <c r="U33" s="30">
        <v>1379449</v>
      </c>
      <c r="V33" s="23">
        <f t="shared" si="77"/>
        <v>-2151</v>
      </c>
      <c r="W33" s="30">
        <v>1</v>
      </c>
      <c r="X33" s="23">
        <v>13584</v>
      </c>
      <c r="Y33" s="23">
        <v>32459</v>
      </c>
      <c r="Z33" s="24">
        <v>26.2</v>
      </c>
      <c r="AA33" s="23">
        <v>1295000</v>
      </c>
      <c r="AB33" s="23">
        <v>1292748</v>
      </c>
      <c r="AC33" s="30">
        <v>1291945</v>
      </c>
      <c r="AD33" s="30">
        <v>1291758</v>
      </c>
      <c r="AE33" s="30">
        <v>1291758</v>
      </c>
      <c r="AF33" s="23">
        <f t="shared" si="78"/>
        <v>-3242</v>
      </c>
      <c r="AG33" s="30">
        <v>1</v>
      </c>
      <c r="AH33" s="23">
        <v>13190</v>
      </c>
      <c r="AI33" s="23">
        <v>28902</v>
      </c>
      <c r="AJ33" s="24">
        <v>26.3</v>
      </c>
      <c r="AK33" s="23">
        <v>1351379</v>
      </c>
      <c r="AL33" s="23">
        <v>1347290</v>
      </c>
      <c r="AM33" s="30">
        <v>1346555</v>
      </c>
      <c r="AN33" s="30">
        <v>1346401</v>
      </c>
      <c r="AO33" s="30">
        <v>1346401</v>
      </c>
      <c r="AP33" s="23">
        <f t="shared" si="79"/>
        <v>-4978</v>
      </c>
      <c r="AQ33" s="30">
        <v>1</v>
      </c>
      <c r="AR33" s="23">
        <v>13851</v>
      </c>
      <c r="AS33" s="23">
        <v>32904</v>
      </c>
      <c r="AT33" s="24">
        <v>26.4</v>
      </c>
      <c r="AU33" s="23">
        <v>1260088</v>
      </c>
      <c r="AV33" s="23">
        <v>1259449</v>
      </c>
      <c r="AW33" s="30">
        <v>1259041</v>
      </c>
      <c r="AX33" s="30">
        <v>1258767</v>
      </c>
      <c r="AY33" s="30">
        <v>1258767</v>
      </c>
      <c r="AZ33" s="23">
        <f t="shared" si="80"/>
        <v>-1321</v>
      </c>
      <c r="BA33" s="30">
        <v>1</v>
      </c>
      <c r="BB33" s="23">
        <v>13025</v>
      </c>
      <c r="BC33" s="23">
        <v>28281</v>
      </c>
      <c r="BD33" s="24">
        <v>26.5</v>
      </c>
      <c r="BE33" s="23">
        <v>1381600</v>
      </c>
      <c r="BF33" s="23">
        <v>1399340</v>
      </c>
      <c r="BG33" s="30">
        <v>1399186</v>
      </c>
      <c r="BH33" s="30">
        <v>1399186</v>
      </c>
      <c r="BI33" s="30">
        <v>1399186</v>
      </c>
      <c r="BJ33" s="23">
        <f t="shared" si="81"/>
        <v>17586</v>
      </c>
      <c r="BK33" s="30">
        <v>1</v>
      </c>
      <c r="BL33" s="23">
        <v>13640</v>
      </c>
      <c r="BM33" s="23">
        <v>31803</v>
      </c>
    </row>
    <row r="34" spans="1:65">
      <c r="A34" s="23">
        <f t="shared" si="75"/>
        <v>4</v>
      </c>
      <c r="B34" s="36">
        <v>27</v>
      </c>
      <c r="C34" s="63">
        <f t="shared" si="66"/>
        <v>1338874.2</v>
      </c>
      <c r="D34" s="63">
        <f t="shared" si="67"/>
        <v>1341211.6000000001</v>
      </c>
      <c r="E34" s="63">
        <f t="shared" si="68"/>
        <v>1340296.6000000001</v>
      </c>
      <c r="F34" s="63">
        <f t="shared" si="69"/>
        <v>1339999.6000000001</v>
      </c>
      <c r="G34" s="63">
        <f t="shared" si="70"/>
        <v>1339999.6000000001</v>
      </c>
      <c r="H34" s="37">
        <f t="shared" si="71"/>
        <v>1125.4000000001397</v>
      </c>
      <c r="I34" s="63">
        <f t="shared" si="72"/>
        <v>1</v>
      </c>
      <c r="J34" s="63">
        <f t="shared" si="73"/>
        <v>12298.8</v>
      </c>
      <c r="K34" s="63">
        <f t="shared" si="74"/>
        <v>27628</v>
      </c>
      <c r="L34" s="38">
        <f t="shared" si="76"/>
        <v>1.745795086648275E-3</v>
      </c>
      <c r="M34" s="38">
        <f t="shared" si="76"/>
        <v>1.0623850993619413E-3</v>
      </c>
      <c r="N34" s="38">
        <f t="shared" si="76"/>
        <v>8.4055693955424615E-4</v>
      </c>
      <c r="O34" s="38">
        <f t="shared" si="76"/>
        <v>8.4055693955424615E-4</v>
      </c>
      <c r="P34" s="24">
        <v>27.1</v>
      </c>
      <c r="Q34" s="23">
        <v>1386866</v>
      </c>
      <c r="R34" s="23">
        <v>1384940</v>
      </c>
      <c r="S34" s="30">
        <v>1383906</v>
      </c>
      <c r="T34" s="30">
        <v>1383866</v>
      </c>
      <c r="U34" s="30">
        <v>1383866</v>
      </c>
      <c r="V34" s="23">
        <f t="shared" si="77"/>
        <v>-3000</v>
      </c>
      <c r="W34" s="30">
        <v>1</v>
      </c>
      <c r="X34" s="23">
        <v>12563</v>
      </c>
      <c r="Y34" s="23">
        <v>28464</v>
      </c>
      <c r="Z34" s="24">
        <v>27.2</v>
      </c>
      <c r="AA34" s="23">
        <v>1298274</v>
      </c>
      <c r="AB34" s="23">
        <v>1296724</v>
      </c>
      <c r="AC34" s="30">
        <v>1296440</v>
      </c>
      <c r="AD34" s="30">
        <v>1296438</v>
      </c>
      <c r="AE34" s="30">
        <v>1296438</v>
      </c>
      <c r="AF34" s="23">
        <f t="shared" si="78"/>
        <v>-1836</v>
      </c>
      <c r="AG34" s="30">
        <v>1</v>
      </c>
      <c r="AH34" s="23">
        <v>12461</v>
      </c>
      <c r="AI34" s="23">
        <v>28778</v>
      </c>
      <c r="AJ34" s="24">
        <v>27.3</v>
      </c>
      <c r="AK34" s="23">
        <v>1356873</v>
      </c>
      <c r="AL34" s="23">
        <v>1353741</v>
      </c>
      <c r="AM34" s="30">
        <v>1352628</v>
      </c>
      <c r="AN34" s="30">
        <v>1352600</v>
      </c>
      <c r="AO34" s="30">
        <v>1352600</v>
      </c>
      <c r="AP34" s="23">
        <f t="shared" si="79"/>
        <v>-4273</v>
      </c>
      <c r="AQ34" s="30">
        <v>1</v>
      </c>
      <c r="AR34" s="23">
        <v>12339</v>
      </c>
      <c r="AS34" s="23">
        <v>27928</v>
      </c>
      <c r="AT34" s="24">
        <v>27.4</v>
      </c>
      <c r="AU34" s="23">
        <v>1265492</v>
      </c>
      <c r="AV34" s="23">
        <v>1263721</v>
      </c>
      <c r="AW34" s="30">
        <v>1263194</v>
      </c>
      <c r="AX34" s="30">
        <v>1262694</v>
      </c>
      <c r="AY34" s="30">
        <v>1262694</v>
      </c>
      <c r="AZ34" s="23">
        <f t="shared" si="80"/>
        <v>-2798</v>
      </c>
      <c r="BA34" s="30">
        <v>1</v>
      </c>
      <c r="BB34" s="23">
        <v>11760</v>
      </c>
      <c r="BC34" s="23">
        <v>24213</v>
      </c>
      <c r="BD34" s="24">
        <v>27.5</v>
      </c>
      <c r="BE34" s="23">
        <v>1386866</v>
      </c>
      <c r="BF34" s="23">
        <v>1406932</v>
      </c>
      <c r="BG34" s="30">
        <v>1405315</v>
      </c>
      <c r="BH34" s="30">
        <v>1404400</v>
      </c>
      <c r="BI34" s="30">
        <v>1404400</v>
      </c>
      <c r="BJ34" s="23">
        <f t="shared" si="81"/>
        <v>17534</v>
      </c>
      <c r="BK34" s="30">
        <v>1</v>
      </c>
      <c r="BL34" s="23">
        <v>12371</v>
      </c>
      <c r="BM34" s="23">
        <v>28757</v>
      </c>
    </row>
    <row r="35" spans="1:65">
      <c r="A35" s="23">
        <f t="shared" si="75"/>
        <v>4</v>
      </c>
      <c r="B35" s="36">
        <v>28</v>
      </c>
      <c r="C35" s="63">
        <f t="shared" si="66"/>
        <v>3431182.6</v>
      </c>
      <c r="D35" s="63">
        <f t="shared" si="67"/>
        <v>3438882.4</v>
      </c>
      <c r="E35" s="63">
        <f t="shared" si="68"/>
        <v>3436893</v>
      </c>
      <c r="F35" s="63">
        <f t="shared" si="69"/>
        <v>3434891.2</v>
      </c>
      <c r="G35" s="63">
        <f t="shared" si="70"/>
        <v>3434656</v>
      </c>
      <c r="H35" s="37">
        <f t="shared" si="71"/>
        <v>3473.3999999999069</v>
      </c>
      <c r="I35" s="63">
        <f t="shared" si="72"/>
        <v>1</v>
      </c>
      <c r="J35" s="63">
        <f t="shared" si="73"/>
        <v>7997.8</v>
      </c>
      <c r="K35" s="63">
        <f t="shared" si="74"/>
        <v>19193.2</v>
      </c>
      <c r="L35" s="38">
        <f t="shared" si="76"/>
        <v>2.2440659380820517E-3</v>
      </c>
      <c r="M35" s="38">
        <f t="shared" si="76"/>
        <v>1.6642658423366645E-3</v>
      </c>
      <c r="N35" s="38">
        <f t="shared" si="76"/>
        <v>1.0808518322516828E-3</v>
      </c>
      <c r="O35" s="38">
        <f t="shared" si="76"/>
        <v>1.0123040376807421E-3</v>
      </c>
      <c r="P35" s="24">
        <v>28.1</v>
      </c>
      <c r="Q35" s="23">
        <v>3563478</v>
      </c>
      <c r="R35" s="23">
        <v>3560913</v>
      </c>
      <c r="S35" s="30">
        <v>3560026</v>
      </c>
      <c r="T35" s="30">
        <v>3557439</v>
      </c>
      <c r="U35" s="30">
        <v>3557229</v>
      </c>
      <c r="V35" s="23">
        <f t="shared" si="77"/>
        <v>-6249</v>
      </c>
      <c r="W35" s="30">
        <v>1</v>
      </c>
      <c r="X35" s="23">
        <v>8497</v>
      </c>
      <c r="Y35" s="23">
        <v>21199</v>
      </c>
      <c r="Z35" s="24">
        <v>28.2</v>
      </c>
      <c r="AA35" s="23">
        <v>3325707</v>
      </c>
      <c r="AB35" s="23">
        <v>3323833</v>
      </c>
      <c r="AC35" s="30">
        <v>3322461</v>
      </c>
      <c r="AD35" s="30">
        <v>3320424</v>
      </c>
      <c r="AE35" s="30">
        <v>3319526</v>
      </c>
      <c r="AF35" s="23">
        <f t="shared" si="78"/>
        <v>-6181</v>
      </c>
      <c r="AG35" s="30">
        <v>1</v>
      </c>
      <c r="AH35" s="23">
        <v>7691</v>
      </c>
      <c r="AI35" s="23">
        <v>18345</v>
      </c>
      <c r="AJ35" s="24">
        <v>28.3</v>
      </c>
      <c r="AK35" s="23">
        <v>3473449</v>
      </c>
      <c r="AL35" s="23">
        <v>3475403</v>
      </c>
      <c r="AM35" s="30">
        <v>3471084</v>
      </c>
      <c r="AN35" s="30">
        <v>3469193</v>
      </c>
      <c r="AO35" s="30">
        <v>3469193</v>
      </c>
      <c r="AP35" s="23">
        <f t="shared" si="79"/>
        <v>-4256</v>
      </c>
      <c r="AQ35" s="30">
        <v>1</v>
      </c>
      <c r="AR35" s="23">
        <v>8223</v>
      </c>
      <c r="AS35" s="23">
        <v>19097</v>
      </c>
      <c r="AT35" s="24">
        <v>28.4</v>
      </c>
      <c r="AU35" s="23">
        <v>3229801</v>
      </c>
      <c r="AV35" s="23">
        <v>3227197</v>
      </c>
      <c r="AW35" s="30">
        <v>3225103</v>
      </c>
      <c r="AX35" s="30">
        <v>3223316</v>
      </c>
      <c r="AY35" s="30">
        <v>3223316</v>
      </c>
      <c r="AZ35" s="23">
        <f t="shared" si="80"/>
        <v>-6485</v>
      </c>
      <c r="BA35" s="30">
        <v>1</v>
      </c>
      <c r="BB35" s="23">
        <v>7589</v>
      </c>
      <c r="BC35" s="23">
        <v>18884</v>
      </c>
      <c r="BD35" s="24">
        <v>28.5</v>
      </c>
      <c r="BE35" s="23">
        <v>3563478</v>
      </c>
      <c r="BF35" s="23">
        <v>3607066</v>
      </c>
      <c r="BG35" s="30">
        <v>3605791</v>
      </c>
      <c r="BH35" s="30">
        <v>3604084</v>
      </c>
      <c r="BI35" s="30">
        <v>3604016</v>
      </c>
      <c r="BJ35" s="23">
        <f t="shared" si="81"/>
        <v>40538</v>
      </c>
      <c r="BK35" s="30">
        <v>1</v>
      </c>
      <c r="BL35" s="23">
        <v>7989</v>
      </c>
      <c r="BM35" s="23">
        <v>18441</v>
      </c>
    </row>
    <row r="36" spans="1:65">
      <c r="A36" s="23">
        <f t="shared" si="75"/>
        <v>4</v>
      </c>
      <c r="B36" s="36">
        <v>29</v>
      </c>
      <c r="C36" s="63">
        <f t="shared" si="66"/>
        <v>3433231.4</v>
      </c>
      <c r="D36" s="63">
        <f t="shared" si="67"/>
        <v>3440899</v>
      </c>
      <c r="E36" s="63">
        <f t="shared" si="68"/>
        <v>3439354.6</v>
      </c>
      <c r="F36" s="63">
        <f t="shared" si="69"/>
        <v>3438013.8</v>
      </c>
      <c r="G36" s="63">
        <f t="shared" si="70"/>
        <v>3437943.6</v>
      </c>
      <c r="H36" s="37">
        <f t="shared" si="71"/>
        <v>4712.2000000001863</v>
      </c>
      <c r="I36" s="63">
        <f t="shared" si="72"/>
        <v>1</v>
      </c>
      <c r="J36" s="63">
        <f t="shared" si="73"/>
        <v>7812.8</v>
      </c>
      <c r="K36" s="63">
        <f t="shared" si="74"/>
        <v>18746.2</v>
      </c>
      <c r="L36" s="38">
        <f t="shared" si="76"/>
        <v>2.2333478599782389E-3</v>
      </c>
      <c r="M36" s="38">
        <f t="shared" si="76"/>
        <v>1.7835092618575569E-3</v>
      </c>
      <c r="N36" s="38">
        <f t="shared" si="76"/>
        <v>1.3929733952683489E-3</v>
      </c>
      <c r="O36" s="38">
        <f t="shared" si="76"/>
        <v>1.3725261862629434E-3</v>
      </c>
      <c r="P36" s="24">
        <v>29.1</v>
      </c>
      <c r="Q36" s="23">
        <v>3565143</v>
      </c>
      <c r="R36" s="23">
        <v>3564471</v>
      </c>
      <c r="S36" s="30">
        <v>3563055</v>
      </c>
      <c r="T36" s="30">
        <v>3561031</v>
      </c>
      <c r="U36" s="30">
        <v>3561031</v>
      </c>
      <c r="V36" s="23">
        <f t="shared" si="77"/>
        <v>-4112</v>
      </c>
      <c r="W36" s="30">
        <v>1</v>
      </c>
      <c r="X36" s="23">
        <v>8084</v>
      </c>
      <c r="Y36" s="23">
        <v>19517</v>
      </c>
      <c r="Z36" s="24">
        <v>29.2</v>
      </c>
      <c r="AA36" s="23">
        <v>3327287</v>
      </c>
      <c r="AB36" s="23">
        <v>3326007</v>
      </c>
      <c r="AC36" s="30">
        <v>3324600</v>
      </c>
      <c r="AD36" s="30">
        <v>3324183</v>
      </c>
      <c r="AE36" s="30">
        <v>3324183</v>
      </c>
      <c r="AF36" s="23">
        <f t="shared" si="78"/>
        <v>-3104</v>
      </c>
      <c r="AG36" s="30">
        <v>1</v>
      </c>
      <c r="AH36" s="23">
        <v>7440</v>
      </c>
      <c r="AI36" s="23">
        <v>16928</v>
      </c>
      <c r="AJ36" s="24">
        <v>29.3</v>
      </c>
      <c r="AK36" s="23">
        <v>3476706</v>
      </c>
      <c r="AL36" s="23">
        <v>3475234</v>
      </c>
      <c r="AM36" s="30">
        <v>3473026</v>
      </c>
      <c r="AN36" s="30">
        <v>3471001</v>
      </c>
      <c r="AO36" s="30">
        <v>3470650</v>
      </c>
      <c r="AP36" s="23">
        <f t="shared" si="79"/>
        <v>-6056</v>
      </c>
      <c r="AQ36" s="30">
        <v>1</v>
      </c>
      <c r="AR36" s="23">
        <v>8346</v>
      </c>
      <c r="AS36" s="23">
        <v>19758</v>
      </c>
      <c r="AT36" s="24">
        <v>29.4</v>
      </c>
      <c r="AU36" s="23">
        <v>3231878</v>
      </c>
      <c r="AV36" s="23">
        <v>3228951</v>
      </c>
      <c r="AW36" s="30">
        <v>3228200</v>
      </c>
      <c r="AX36" s="30">
        <v>3226762</v>
      </c>
      <c r="AY36" s="30">
        <v>3226762</v>
      </c>
      <c r="AZ36" s="23">
        <f t="shared" si="80"/>
        <v>-5116</v>
      </c>
      <c r="BA36" s="30">
        <v>1</v>
      </c>
      <c r="BB36" s="23">
        <v>7632</v>
      </c>
      <c r="BC36" s="23">
        <v>18619</v>
      </c>
      <c r="BD36" s="24">
        <v>29.5</v>
      </c>
      <c r="BE36" s="23">
        <v>3565143</v>
      </c>
      <c r="BF36" s="23">
        <v>3609832</v>
      </c>
      <c r="BG36" s="30">
        <v>3607892</v>
      </c>
      <c r="BH36" s="30">
        <v>3607092</v>
      </c>
      <c r="BI36" s="30">
        <v>3607092</v>
      </c>
      <c r="BJ36" s="23">
        <f t="shared" si="81"/>
        <v>41949</v>
      </c>
      <c r="BK36" s="30">
        <v>1</v>
      </c>
      <c r="BL36" s="23">
        <v>7562</v>
      </c>
      <c r="BM36" s="23">
        <v>18909</v>
      </c>
    </row>
    <row r="37" spans="1:65">
      <c r="A37" s="23">
        <f t="shared" si="75"/>
        <v>4</v>
      </c>
      <c r="B37" s="36">
        <v>30</v>
      </c>
      <c r="C37" s="63">
        <f t="shared" si="66"/>
        <v>3438241.4</v>
      </c>
      <c r="D37" s="63">
        <f t="shared" si="67"/>
        <v>3446923.8</v>
      </c>
      <c r="E37" s="63">
        <f t="shared" si="68"/>
        <v>3445493.8</v>
      </c>
      <c r="F37" s="63">
        <f t="shared" si="69"/>
        <v>3444000</v>
      </c>
      <c r="G37" s="63">
        <f t="shared" si="70"/>
        <v>3443932</v>
      </c>
      <c r="H37" s="37">
        <f t="shared" si="71"/>
        <v>5690.6000000000931</v>
      </c>
      <c r="I37" s="63">
        <f t="shared" si="72"/>
        <v>1</v>
      </c>
      <c r="J37" s="63">
        <f t="shared" si="73"/>
        <v>7566.8</v>
      </c>
      <c r="K37" s="63">
        <f t="shared" si="74"/>
        <v>18424.400000000001</v>
      </c>
      <c r="L37" s="38">
        <f t="shared" si="76"/>
        <v>2.5252444461869102E-3</v>
      </c>
      <c r="M37" s="38">
        <f t="shared" si="76"/>
        <v>2.1093341497196525E-3</v>
      </c>
      <c r="N37" s="38">
        <f t="shared" si="76"/>
        <v>1.6748678554100631E-3</v>
      </c>
      <c r="O37" s="38">
        <f t="shared" si="76"/>
        <v>1.655090302850781E-3</v>
      </c>
      <c r="P37" s="24">
        <v>30.1</v>
      </c>
      <c r="Q37" s="23">
        <v>3570408</v>
      </c>
      <c r="R37" s="23">
        <v>3568760</v>
      </c>
      <c r="S37" s="30">
        <v>3567484</v>
      </c>
      <c r="T37" s="30">
        <v>3566144</v>
      </c>
      <c r="U37" s="30">
        <v>3565804</v>
      </c>
      <c r="V37" s="23">
        <f t="shared" si="77"/>
        <v>-4604</v>
      </c>
      <c r="W37" s="30">
        <v>1</v>
      </c>
      <c r="X37" s="23">
        <v>7783</v>
      </c>
      <c r="Y37" s="23">
        <v>18944</v>
      </c>
      <c r="Z37" s="24">
        <v>30.2</v>
      </c>
      <c r="AA37" s="23">
        <v>3331875</v>
      </c>
      <c r="AB37" s="23">
        <v>3330087</v>
      </c>
      <c r="AC37" s="30">
        <v>3329861</v>
      </c>
      <c r="AD37" s="30">
        <v>3328817</v>
      </c>
      <c r="AE37" s="30">
        <v>3328817</v>
      </c>
      <c r="AF37" s="23">
        <f t="shared" si="78"/>
        <v>-3058</v>
      </c>
      <c r="AG37" s="30">
        <v>1</v>
      </c>
      <c r="AH37" s="23">
        <v>7739</v>
      </c>
      <c r="AI37" s="23">
        <v>19008</v>
      </c>
      <c r="AJ37" s="24">
        <v>30.3</v>
      </c>
      <c r="AK37" s="23">
        <v>3482839</v>
      </c>
      <c r="AL37" s="23">
        <v>3485548</v>
      </c>
      <c r="AM37" s="30">
        <v>3482829</v>
      </c>
      <c r="AN37" s="30">
        <v>3479610</v>
      </c>
      <c r="AO37" s="30">
        <v>3479610</v>
      </c>
      <c r="AP37" s="23">
        <f t="shared" si="79"/>
        <v>-3229</v>
      </c>
      <c r="AQ37" s="30">
        <v>1</v>
      </c>
      <c r="AR37" s="23">
        <v>7846</v>
      </c>
      <c r="AS37" s="23">
        <v>19752</v>
      </c>
      <c r="AT37" s="24">
        <v>30.4</v>
      </c>
      <c r="AU37" s="23">
        <v>3235677</v>
      </c>
      <c r="AV37" s="23">
        <v>3234634</v>
      </c>
      <c r="AW37" s="30">
        <v>3232376</v>
      </c>
      <c r="AX37" s="30">
        <v>3230908</v>
      </c>
      <c r="AY37" s="30">
        <v>3230908</v>
      </c>
      <c r="AZ37" s="23">
        <f t="shared" si="80"/>
        <v>-4769</v>
      </c>
      <c r="BA37" s="30">
        <v>1</v>
      </c>
      <c r="BB37" s="23">
        <v>7012</v>
      </c>
      <c r="BC37" s="23">
        <v>17257</v>
      </c>
      <c r="BD37" s="24">
        <v>30.5</v>
      </c>
      <c r="BE37" s="23">
        <v>3570408</v>
      </c>
      <c r="BF37" s="23">
        <v>3615590</v>
      </c>
      <c r="BG37" s="30">
        <v>3614919</v>
      </c>
      <c r="BH37" s="30">
        <v>3614521</v>
      </c>
      <c r="BI37" s="30">
        <v>3614521</v>
      </c>
      <c r="BJ37" s="23">
        <f t="shared" si="81"/>
        <v>44113</v>
      </c>
      <c r="BK37" s="30">
        <v>1</v>
      </c>
      <c r="BL37" s="23">
        <v>7454</v>
      </c>
      <c r="BM37" s="23">
        <v>17161</v>
      </c>
    </row>
    <row r="38" spans="1:65">
      <c r="A38" s="23">
        <f t="shared" si="75"/>
        <v>4</v>
      </c>
      <c r="B38" s="36">
        <v>31</v>
      </c>
      <c r="C38" s="63">
        <f t="shared" si="66"/>
        <v>1291165.6000000001</v>
      </c>
      <c r="D38" s="63">
        <f t="shared" si="67"/>
        <v>1293806.6000000001</v>
      </c>
      <c r="E38" s="63">
        <f t="shared" si="68"/>
        <v>1292417.6000000001</v>
      </c>
      <c r="F38" s="63">
        <f t="shared" si="69"/>
        <v>1291373</v>
      </c>
      <c r="G38" s="63">
        <f t="shared" si="70"/>
        <v>1291243.2</v>
      </c>
      <c r="H38" s="37">
        <f t="shared" si="71"/>
        <v>77.599999999860302</v>
      </c>
      <c r="I38" s="63">
        <f t="shared" si="72"/>
        <v>1</v>
      </c>
      <c r="J38" s="63">
        <f t="shared" si="73"/>
        <v>8630.4</v>
      </c>
      <c r="K38" s="63">
        <f t="shared" si="74"/>
        <v>20977</v>
      </c>
      <c r="L38" s="38">
        <f t="shared" si="76"/>
        <v>2.0454386331234349E-3</v>
      </c>
      <c r="M38" s="38">
        <f t="shared" si="76"/>
        <v>9.6966647810319603E-4</v>
      </c>
      <c r="N38" s="38">
        <f t="shared" si="76"/>
        <v>1.6063005396047328E-4</v>
      </c>
      <c r="O38" s="38">
        <f t="shared" si="76"/>
        <v>6.0100733786479669E-5</v>
      </c>
      <c r="P38" s="24">
        <v>31.1</v>
      </c>
      <c r="Q38" s="23">
        <v>1343145</v>
      </c>
      <c r="R38" s="23">
        <v>1340329</v>
      </c>
      <c r="S38" s="30">
        <v>1339349</v>
      </c>
      <c r="T38" s="30">
        <v>1339052</v>
      </c>
      <c r="U38" s="30">
        <v>1339052</v>
      </c>
      <c r="V38" s="23">
        <f t="shared" si="77"/>
        <v>-4093</v>
      </c>
      <c r="W38" s="30">
        <v>1</v>
      </c>
      <c r="X38" s="23">
        <v>8875</v>
      </c>
      <c r="Y38" s="23">
        <v>20975</v>
      </c>
      <c r="Z38" s="24">
        <v>31.2</v>
      </c>
      <c r="AA38" s="23">
        <v>1250318</v>
      </c>
      <c r="AB38" s="23">
        <v>1250121</v>
      </c>
      <c r="AC38" s="30">
        <v>1248836</v>
      </c>
      <c r="AD38" s="30">
        <v>1248253</v>
      </c>
      <c r="AE38" s="30">
        <v>1248253</v>
      </c>
      <c r="AF38" s="23">
        <f t="shared" si="78"/>
        <v>-2065</v>
      </c>
      <c r="AG38" s="30">
        <v>1</v>
      </c>
      <c r="AH38" s="23">
        <v>8904</v>
      </c>
      <c r="AI38" s="23">
        <v>21981</v>
      </c>
      <c r="AJ38" s="24">
        <v>31.3</v>
      </c>
      <c r="AK38" s="23">
        <v>1305303</v>
      </c>
      <c r="AL38" s="23">
        <v>1308976</v>
      </c>
      <c r="AM38" s="30">
        <v>1306322</v>
      </c>
      <c r="AN38" s="30">
        <v>1303704</v>
      </c>
      <c r="AO38" s="30">
        <v>1303566</v>
      </c>
      <c r="AP38" s="23">
        <f t="shared" si="79"/>
        <v>-1737</v>
      </c>
      <c r="AQ38" s="30">
        <v>1</v>
      </c>
      <c r="AR38" s="23">
        <v>9171</v>
      </c>
      <c r="AS38" s="23">
        <v>21714</v>
      </c>
      <c r="AT38" s="24">
        <v>31.4</v>
      </c>
      <c r="AU38" s="23">
        <v>1213917</v>
      </c>
      <c r="AV38" s="23">
        <v>1212904</v>
      </c>
      <c r="AW38" s="30">
        <v>1211572</v>
      </c>
      <c r="AX38" s="30">
        <v>1209898</v>
      </c>
      <c r="AY38" s="30">
        <v>1209387</v>
      </c>
      <c r="AZ38" s="23">
        <f t="shared" si="80"/>
        <v>-4530</v>
      </c>
      <c r="BA38" s="30">
        <v>1</v>
      </c>
      <c r="BB38" s="23">
        <v>7915</v>
      </c>
      <c r="BC38" s="23">
        <v>20243</v>
      </c>
      <c r="BD38" s="24">
        <v>31.5</v>
      </c>
      <c r="BE38" s="23">
        <v>1343145</v>
      </c>
      <c r="BF38" s="23">
        <v>1356703</v>
      </c>
      <c r="BG38" s="30">
        <v>1356009</v>
      </c>
      <c r="BH38" s="30">
        <v>1355958</v>
      </c>
      <c r="BI38" s="30">
        <v>1355958</v>
      </c>
      <c r="BJ38" s="23">
        <f t="shared" si="81"/>
        <v>12813</v>
      </c>
      <c r="BK38" s="30">
        <v>1</v>
      </c>
      <c r="BL38" s="23">
        <v>8287</v>
      </c>
      <c r="BM38" s="23">
        <v>19972</v>
      </c>
    </row>
    <row r="39" spans="1:65">
      <c r="A39" s="23">
        <f t="shared" si="75"/>
        <v>4</v>
      </c>
      <c r="B39" s="36">
        <v>32</v>
      </c>
      <c r="C39" s="63">
        <f t="shared" si="66"/>
        <v>1292484.6000000001</v>
      </c>
      <c r="D39" s="63">
        <f t="shared" si="67"/>
        <v>1296851</v>
      </c>
      <c r="E39" s="63">
        <f t="shared" si="68"/>
        <v>1295237</v>
      </c>
      <c r="F39" s="63">
        <f t="shared" si="69"/>
        <v>1294320.8</v>
      </c>
      <c r="G39" s="63">
        <f t="shared" si="70"/>
        <v>1293987</v>
      </c>
      <c r="H39" s="37">
        <f t="shared" si="71"/>
        <v>1502.3999999999069</v>
      </c>
      <c r="I39" s="63">
        <f t="shared" si="72"/>
        <v>1</v>
      </c>
      <c r="J39" s="63">
        <f t="shared" si="73"/>
        <v>8028.8</v>
      </c>
      <c r="K39" s="63">
        <f t="shared" si="74"/>
        <v>18118</v>
      </c>
      <c r="L39" s="38">
        <f t="shared" si="76"/>
        <v>3.3782994396992479E-3</v>
      </c>
      <c r="M39" s="38">
        <f t="shared" si="76"/>
        <v>2.1295418142699006E-3</v>
      </c>
      <c r="N39" s="38">
        <f t="shared" si="76"/>
        <v>1.4206745674184074E-3</v>
      </c>
      <c r="O39" s="38">
        <f t="shared" si="76"/>
        <v>1.1624123026300714E-3</v>
      </c>
      <c r="P39" s="24">
        <v>32.1</v>
      </c>
      <c r="Q39" s="23">
        <v>1343118</v>
      </c>
      <c r="R39" s="23">
        <v>1345188</v>
      </c>
      <c r="S39" s="30">
        <v>1343317</v>
      </c>
      <c r="T39" s="30">
        <v>1342091</v>
      </c>
      <c r="U39" s="30">
        <v>1342091</v>
      </c>
      <c r="V39" s="23">
        <f t="shared" si="77"/>
        <v>-1027</v>
      </c>
      <c r="W39" s="30">
        <v>1</v>
      </c>
      <c r="X39" s="23">
        <v>8163</v>
      </c>
      <c r="Y39" s="23">
        <v>18218</v>
      </c>
      <c r="Z39" s="24">
        <v>32.200000000000003</v>
      </c>
      <c r="AA39" s="23">
        <v>1252607</v>
      </c>
      <c r="AB39" s="23">
        <v>1253907</v>
      </c>
      <c r="AC39" s="30">
        <v>1251422</v>
      </c>
      <c r="AD39" s="30">
        <v>1251403</v>
      </c>
      <c r="AE39" s="30">
        <v>1251403</v>
      </c>
      <c r="AF39" s="23">
        <f t="shared" si="78"/>
        <v>-1204</v>
      </c>
      <c r="AG39" s="30">
        <v>1</v>
      </c>
      <c r="AH39" s="23">
        <v>8191</v>
      </c>
      <c r="AI39" s="23">
        <v>19697</v>
      </c>
      <c r="AJ39" s="24">
        <v>32.299999999999997</v>
      </c>
      <c r="AK39" s="23">
        <v>1309111</v>
      </c>
      <c r="AL39" s="23">
        <v>1312574</v>
      </c>
      <c r="AM39" s="30">
        <v>1310375</v>
      </c>
      <c r="AN39" s="30">
        <v>1307333</v>
      </c>
      <c r="AO39" s="30">
        <v>1305664</v>
      </c>
      <c r="AP39" s="23">
        <f t="shared" si="79"/>
        <v>-3447</v>
      </c>
      <c r="AQ39" s="30">
        <v>1</v>
      </c>
      <c r="AR39" s="23">
        <v>8030</v>
      </c>
      <c r="AS39" s="23">
        <v>16847</v>
      </c>
      <c r="AT39" s="24">
        <v>32.4</v>
      </c>
      <c r="AU39" s="23">
        <v>1214469</v>
      </c>
      <c r="AV39" s="23">
        <v>1213263</v>
      </c>
      <c r="AW39" s="30">
        <v>1212608</v>
      </c>
      <c r="AX39" s="30">
        <v>1212354</v>
      </c>
      <c r="AY39" s="30">
        <v>1212354</v>
      </c>
      <c r="AZ39" s="23">
        <f t="shared" si="80"/>
        <v>-2115</v>
      </c>
      <c r="BA39" s="30">
        <v>1</v>
      </c>
      <c r="BB39" s="23">
        <v>7648</v>
      </c>
      <c r="BC39" s="23">
        <v>17617</v>
      </c>
      <c r="BD39" s="24">
        <v>32.5</v>
      </c>
      <c r="BE39" s="23">
        <v>1343118</v>
      </c>
      <c r="BF39" s="23">
        <v>1359323</v>
      </c>
      <c r="BG39" s="30">
        <v>1358463</v>
      </c>
      <c r="BH39" s="30">
        <v>1358423</v>
      </c>
      <c r="BI39" s="30">
        <v>1358423</v>
      </c>
      <c r="BJ39" s="23">
        <f t="shared" si="81"/>
        <v>15305</v>
      </c>
      <c r="BK39" s="30">
        <v>1</v>
      </c>
      <c r="BL39" s="23">
        <v>8112</v>
      </c>
      <c r="BM39" s="23">
        <v>18211</v>
      </c>
    </row>
    <row r="40" spans="1:65">
      <c r="A40" s="23">
        <f t="shared" si="75"/>
        <v>4</v>
      </c>
      <c r="B40" s="36">
        <v>33</v>
      </c>
      <c r="C40" s="63">
        <f t="shared" ref="C40:C71" si="82">AVERAGE(Q40,AA40,AK40,AU40,BE40)</f>
        <v>1297691.2</v>
      </c>
      <c r="D40" s="63">
        <f t="shared" ref="D40:D71" si="83">AVERAGE(R40,AB40,AL40,AV40,BF40)</f>
        <v>1301155.3999999999</v>
      </c>
      <c r="E40" s="63">
        <f t="shared" ref="E40:E71" si="84">AVERAGE(S40,AC40,AM40,AW40,BG40)</f>
        <v>1299675</v>
      </c>
      <c r="F40" s="63">
        <f t="shared" ref="F40:F71" si="85">AVERAGE(T40,AD40,AN40,AX40,BH40)</f>
        <v>1299018</v>
      </c>
      <c r="G40" s="63">
        <f t="shared" ref="G40:G71" si="86">AVERAGE(U40,AE40,AO40,AY40,BI40)</f>
        <v>1299016.8</v>
      </c>
      <c r="H40" s="37">
        <f t="shared" ref="H40:H71" si="87">G40-C40</f>
        <v>1325.6000000000931</v>
      </c>
      <c r="I40" s="63">
        <f t="shared" ref="I40:I71" si="88">AVERAGE(W40,AG40,AQ40,BA40,BK40)</f>
        <v>1</v>
      </c>
      <c r="J40" s="63">
        <f t="shared" ref="J40:J71" si="89">AVERAGE(X40,AH40,AR40,BB40,BL40)</f>
        <v>7747.8</v>
      </c>
      <c r="K40" s="63">
        <f t="shared" ref="K40:K71" si="90">AVERAGE(Y40,AI40,AS40,BC40,BM40)</f>
        <v>17960.599999999999</v>
      </c>
      <c r="L40" s="38">
        <f t="shared" si="76"/>
        <v>2.6695102810283013E-3</v>
      </c>
      <c r="M40" s="38">
        <f t="shared" si="76"/>
        <v>1.528714997836193E-3</v>
      </c>
      <c r="N40" s="38">
        <f t="shared" si="76"/>
        <v>1.022431222466521E-3</v>
      </c>
      <c r="O40" s="38">
        <f t="shared" si="76"/>
        <v>1.0215065032421373E-3</v>
      </c>
      <c r="P40" s="24">
        <v>33.1</v>
      </c>
      <c r="Q40" s="23">
        <v>1348865</v>
      </c>
      <c r="R40" s="23">
        <v>1348030</v>
      </c>
      <c r="S40" s="30">
        <v>1346640</v>
      </c>
      <c r="T40" s="30">
        <v>1346640</v>
      </c>
      <c r="U40" s="30">
        <v>1346640</v>
      </c>
      <c r="V40" s="23">
        <f t="shared" si="77"/>
        <v>-2225</v>
      </c>
      <c r="W40" s="30">
        <v>1</v>
      </c>
      <c r="X40" s="23">
        <v>8130</v>
      </c>
      <c r="Y40" s="23">
        <v>18320</v>
      </c>
      <c r="Z40" s="24">
        <v>33.200000000000003</v>
      </c>
      <c r="AA40" s="23">
        <v>1257268</v>
      </c>
      <c r="AB40" s="23">
        <v>1256532</v>
      </c>
      <c r="AC40" s="30">
        <v>1255880</v>
      </c>
      <c r="AD40" s="30">
        <v>1254842</v>
      </c>
      <c r="AE40" s="30">
        <v>1254836</v>
      </c>
      <c r="AF40" s="23">
        <f t="shared" si="78"/>
        <v>-2432</v>
      </c>
      <c r="AG40" s="30">
        <v>1</v>
      </c>
      <c r="AH40" s="23">
        <v>8010</v>
      </c>
      <c r="AI40" s="23">
        <v>18268</v>
      </c>
      <c r="AJ40" s="24">
        <v>33.299999999999997</v>
      </c>
      <c r="AK40" s="23">
        <v>1314600</v>
      </c>
      <c r="AL40" s="23">
        <v>1317532</v>
      </c>
      <c r="AM40" s="30">
        <v>1314511</v>
      </c>
      <c r="AN40" s="30">
        <v>1313167</v>
      </c>
      <c r="AO40" s="30">
        <v>1313167</v>
      </c>
      <c r="AP40" s="23">
        <f t="shared" si="79"/>
        <v>-1433</v>
      </c>
      <c r="AQ40" s="30">
        <v>1</v>
      </c>
      <c r="AR40" s="23">
        <v>7834</v>
      </c>
      <c r="AS40" s="23">
        <v>20258</v>
      </c>
      <c r="AT40" s="24">
        <v>33.4</v>
      </c>
      <c r="AU40" s="23">
        <v>1218858</v>
      </c>
      <c r="AV40" s="23">
        <v>1217748</v>
      </c>
      <c r="AW40" s="30">
        <v>1217298</v>
      </c>
      <c r="AX40" s="30">
        <v>1216592</v>
      </c>
      <c r="AY40" s="30">
        <v>1216592</v>
      </c>
      <c r="AZ40" s="23">
        <f t="shared" si="80"/>
        <v>-2266</v>
      </c>
      <c r="BA40" s="30">
        <v>1</v>
      </c>
      <c r="BB40" s="23">
        <v>7088</v>
      </c>
      <c r="BC40" s="23">
        <v>16753</v>
      </c>
      <c r="BD40" s="24">
        <v>33.5</v>
      </c>
      <c r="BE40" s="23">
        <v>1348865</v>
      </c>
      <c r="BF40" s="23">
        <v>1365935</v>
      </c>
      <c r="BG40" s="30">
        <v>1364046</v>
      </c>
      <c r="BH40" s="30">
        <v>1363849</v>
      </c>
      <c r="BI40" s="30">
        <v>1363849</v>
      </c>
      <c r="BJ40" s="23">
        <f t="shared" si="81"/>
        <v>14984</v>
      </c>
      <c r="BK40" s="30">
        <v>1</v>
      </c>
      <c r="BL40" s="23">
        <v>7677</v>
      </c>
      <c r="BM40" s="23">
        <v>16204</v>
      </c>
    </row>
    <row r="41" spans="1:65">
      <c r="A41" s="23">
        <f t="shared" si="75"/>
        <v>4</v>
      </c>
      <c r="B41" s="36">
        <v>34</v>
      </c>
      <c r="C41" s="63">
        <f t="shared" si="82"/>
        <v>3382492.6</v>
      </c>
      <c r="D41" s="63">
        <f t="shared" si="83"/>
        <v>3359099.4</v>
      </c>
      <c r="E41" s="63">
        <f t="shared" si="84"/>
        <v>3358635.4</v>
      </c>
      <c r="F41" s="63">
        <f t="shared" si="85"/>
        <v>3358590</v>
      </c>
      <c r="G41" s="63">
        <f t="shared" si="86"/>
        <v>3358590</v>
      </c>
      <c r="H41" s="37">
        <f t="shared" si="87"/>
        <v>-23902.600000000093</v>
      </c>
      <c r="I41" s="63">
        <f t="shared" si="88"/>
        <v>1</v>
      </c>
      <c r="J41" s="63">
        <f t="shared" si="89"/>
        <v>9404</v>
      </c>
      <c r="K41" s="63">
        <f t="shared" si="90"/>
        <v>21667.200000000001</v>
      </c>
      <c r="L41" s="38">
        <f t="shared" si="76"/>
        <v>-6.9159648715861749E-3</v>
      </c>
      <c r="M41" s="38">
        <f t="shared" si="76"/>
        <v>-7.0531418161861419E-3</v>
      </c>
      <c r="N41" s="38">
        <f t="shared" si="76"/>
        <v>-7.0665638706793009E-3</v>
      </c>
      <c r="O41" s="38">
        <f t="shared" si="76"/>
        <v>-7.0665638706793009E-3</v>
      </c>
      <c r="P41" s="24">
        <v>34.1</v>
      </c>
      <c r="Q41" s="23">
        <v>3520229</v>
      </c>
      <c r="R41" s="23">
        <v>3486172</v>
      </c>
      <c r="S41" s="30">
        <v>3485951</v>
      </c>
      <c r="T41" s="30">
        <v>3485891</v>
      </c>
      <c r="U41" s="30">
        <v>3485891</v>
      </c>
      <c r="V41" s="23">
        <f t="shared" si="77"/>
        <v>-34338</v>
      </c>
      <c r="W41" s="30">
        <v>1</v>
      </c>
      <c r="X41" s="23">
        <v>9989</v>
      </c>
      <c r="Y41" s="23">
        <v>21771</v>
      </c>
      <c r="Z41" s="24">
        <v>34.200000000000003</v>
      </c>
      <c r="AA41" s="23">
        <v>3272684</v>
      </c>
      <c r="AB41" s="23">
        <v>3245214</v>
      </c>
      <c r="AC41" s="30">
        <v>3243797</v>
      </c>
      <c r="AD41" s="30">
        <v>3243710</v>
      </c>
      <c r="AE41" s="30">
        <v>3243710</v>
      </c>
      <c r="AF41" s="23">
        <f t="shared" si="78"/>
        <v>-28974</v>
      </c>
      <c r="AG41" s="30">
        <v>1</v>
      </c>
      <c r="AH41" s="23">
        <v>9058</v>
      </c>
      <c r="AI41" s="23">
        <v>22988</v>
      </c>
      <c r="AJ41" s="24">
        <v>34.299999999999997</v>
      </c>
      <c r="AK41" s="23">
        <v>3424383</v>
      </c>
      <c r="AL41" s="23">
        <v>3393156</v>
      </c>
      <c r="AM41" s="30">
        <v>3393076</v>
      </c>
      <c r="AN41" s="30">
        <v>3393044</v>
      </c>
      <c r="AO41" s="30">
        <v>3393044</v>
      </c>
      <c r="AP41" s="23">
        <f t="shared" si="79"/>
        <v>-31339</v>
      </c>
      <c r="AQ41" s="30">
        <v>1</v>
      </c>
      <c r="AR41" s="23">
        <v>8833</v>
      </c>
      <c r="AS41" s="23">
        <v>19846</v>
      </c>
      <c r="AT41" s="24">
        <v>34.4</v>
      </c>
      <c r="AU41" s="23">
        <v>3174938</v>
      </c>
      <c r="AV41" s="23">
        <v>3142919</v>
      </c>
      <c r="AW41" s="30">
        <v>3142578</v>
      </c>
      <c r="AX41" s="30">
        <v>3142530</v>
      </c>
      <c r="AY41" s="30">
        <v>3142530</v>
      </c>
      <c r="AZ41" s="23">
        <f t="shared" si="80"/>
        <v>-32408</v>
      </c>
      <c r="BA41" s="30">
        <v>1</v>
      </c>
      <c r="BB41" s="23">
        <v>9003</v>
      </c>
      <c r="BC41" s="23">
        <v>21281</v>
      </c>
      <c r="BD41" s="24">
        <v>34.5</v>
      </c>
      <c r="BE41" s="23">
        <v>3520229</v>
      </c>
      <c r="BF41" s="23">
        <v>3528036</v>
      </c>
      <c r="BG41" s="30">
        <v>3527775</v>
      </c>
      <c r="BH41" s="30">
        <v>3527775</v>
      </c>
      <c r="BI41" s="30">
        <v>3527775</v>
      </c>
      <c r="BJ41" s="23">
        <f t="shared" si="81"/>
        <v>7546</v>
      </c>
      <c r="BK41" s="30">
        <v>1</v>
      </c>
      <c r="BL41" s="23">
        <v>10137</v>
      </c>
      <c r="BM41" s="23">
        <v>22450</v>
      </c>
    </row>
    <row r="42" spans="1:65">
      <c r="A42" s="23">
        <f t="shared" si="75"/>
        <v>4</v>
      </c>
      <c r="B42" s="36">
        <v>35</v>
      </c>
      <c r="C42" s="63">
        <f t="shared" si="82"/>
        <v>3382039.8</v>
      </c>
      <c r="D42" s="63">
        <f t="shared" si="83"/>
        <v>3360794.6</v>
      </c>
      <c r="E42" s="63">
        <f t="shared" si="84"/>
        <v>3360673.6</v>
      </c>
      <c r="F42" s="63">
        <f t="shared" si="85"/>
        <v>3360647.4</v>
      </c>
      <c r="G42" s="63">
        <f t="shared" si="86"/>
        <v>3360647.4</v>
      </c>
      <c r="H42" s="37">
        <f t="shared" si="87"/>
        <v>-21392.399999999907</v>
      </c>
      <c r="I42" s="63">
        <f t="shared" si="88"/>
        <v>1</v>
      </c>
      <c r="J42" s="63">
        <f t="shared" si="89"/>
        <v>8739.4</v>
      </c>
      <c r="K42" s="63">
        <f t="shared" si="90"/>
        <v>18148.2</v>
      </c>
      <c r="L42" s="38">
        <f t="shared" si="76"/>
        <v>-6.2817711370515873E-3</v>
      </c>
      <c r="M42" s="38">
        <f t="shared" si="76"/>
        <v>-6.3175483623816968E-3</v>
      </c>
      <c r="N42" s="38">
        <f t="shared" si="76"/>
        <v>-6.3252951665441395E-3</v>
      </c>
      <c r="O42" s="38">
        <f t="shared" si="76"/>
        <v>-6.3252951665441395E-3</v>
      </c>
      <c r="P42" s="24">
        <v>35.1</v>
      </c>
      <c r="Q42" s="23">
        <v>3518602</v>
      </c>
      <c r="R42" s="23">
        <v>3488251</v>
      </c>
      <c r="S42" s="30">
        <v>3488043</v>
      </c>
      <c r="T42" s="30">
        <v>3487996</v>
      </c>
      <c r="U42" s="30">
        <v>3487996</v>
      </c>
      <c r="V42" s="23">
        <f t="shared" si="77"/>
        <v>-30606</v>
      </c>
      <c r="W42" s="30">
        <v>1</v>
      </c>
      <c r="X42" s="23">
        <v>9258</v>
      </c>
      <c r="Y42" s="23">
        <v>19763</v>
      </c>
      <c r="Z42" s="24">
        <v>35.200000000000003</v>
      </c>
      <c r="AA42" s="23">
        <v>3278635</v>
      </c>
      <c r="AB42" s="23">
        <v>3246187</v>
      </c>
      <c r="AC42" s="30">
        <v>3246113</v>
      </c>
      <c r="AD42" s="30">
        <v>3246113</v>
      </c>
      <c r="AE42" s="30">
        <v>3246113</v>
      </c>
      <c r="AF42" s="23">
        <f t="shared" si="78"/>
        <v>-32522</v>
      </c>
      <c r="AG42" s="30">
        <v>1</v>
      </c>
      <c r="AH42" s="23">
        <v>8973</v>
      </c>
      <c r="AI42" s="23">
        <v>19655</v>
      </c>
      <c r="AJ42" s="24">
        <v>35.299999999999997</v>
      </c>
      <c r="AK42" s="23">
        <v>3426452</v>
      </c>
      <c r="AL42" s="23">
        <v>3395481</v>
      </c>
      <c r="AM42" s="30">
        <v>3395357</v>
      </c>
      <c r="AN42" s="30">
        <v>3395273</v>
      </c>
      <c r="AO42" s="30">
        <v>3395273</v>
      </c>
      <c r="AP42" s="23">
        <f t="shared" si="79"/>
        <v>-31179</v>
      </c>
      <c r="AQ42" s="30">
        <v>1</v>
      </c>
      <c r="AR42" s="23">
        <v>9073</v>
      </c>
      <c r="AS42" s="23">
        <v>18464</v>
      </c>
      <c r="AT42" s="24">
        <v>35.4</v>
      </c>
      <c r="AU42" s="23">
        <v>3167908</v>
      </c>
      <c r="AV42" s="23">
        <v>3144634</v>
      </c>
      <c r="AW42" s="30">
        <v>3144520</v>
      </c>
      <c r="AX42" s="30">
        <v>3144520</v>
      </c>
      <c r="AY42" s="30">
        <v>3144520</v>
      </c>
      <c r="AZ42" s="23">
        <f t="shared" si="80"/>
        <v>-23388</v>
      </c>
      <c r="BA42" s="30">
        <v>1</v>
      </c>
      <c r="BB42" s="23">
        <v>7723</v>
      </c>
      <c r="BC42" s="23">
        <v>15782</v>
      </c>
      <c r="BD42" s="24">
        <v>35.5</v>
      </c>
      <c r="BE42" s="23">
        <v>3518602</v>
      </c>
      <c r="BF42" s="23">
        <v>3529420</v>
      </c>
      <c r="BG42" s="30">
        <v>3529335</v>
      </c>
      <c r="BH42" s="30">
        <v>3529335</v>
      </c>
      <c r="BI42" s="30">
        <v>3529335</v>
      </c>
      <c r="BJ42" s="23">
        <f t="shared" si="81"/>
        <v>10733</v>
      </c>
      <c r="BK42" s="30">
        <v>1</v>
      </c>
      <c r="BL42" s="23">
        <v>8670</v>
      </c>
      <c r="BM42" s="23">
        <v>17077</v>
      </c>
    </row>
    <row r="43" spans="1:65">
      <c r="A43" s="23">
        <f t="shared" si="75"/>
        <v>4</v>
      </c>
      <c r="B43" s="36">
        <v>36</v>
      </c>
      <c r="C43" s="63">
        <f t="shared" si="82"/>
        <v>3387158.2</v>
      </c>
      <c r="D43" s="63">
        <f t="shared" si="83"/>
        <v>3366446.8</v>
      </c>
      <c r="E43" s="63">
        <f t="shared" si="84"/>
        <v>3366029.4</v>
      </c>
      <c r="F43" s="63">
        <f t="shared" si="85"/>
        <v>3365921</v>
      </c>
      <c r="G43" s="63">
        <f t="shared" si="86"/>
        <v>3365921</v>
      </c>
      <c r="H43" s="37">
        <f t="shared" si="87"/>
        <v>-21237.200000000186</v>
      </c>
      <c r="I43" s="63">
        <f t="shared" si="88"/>
        <v>1</v>
      </c>
      <c r="J43" s="63">
        <f t="shared" si="89"/>
        <v>8131.4</v>
      </c>
      <c r="K43" s="63">
        <f t="shared" si="90"/>
        <v>16521.400000000001</v>
      </c>
      <c r="L43" s="38">
        <f t="shared" si="76"/>
        <v>-6.1146833944751592E-3</v>
      </c>
      <c r="M43" s="38">
        <f t="shared" si="76"/>
        <v>-6.2379135406194722E-3</v>
      </c>
      <c r="N43" s="38">
        <f t="shared" si="76"/>
        <v>-6.2699167697570736E-3</v>
      </c>
      <c r="O43" s="38">
        <f t="shared" si="76"/>
        <v>-6.2699167697570736E-3</v>
      </c>
      <c r="P43" s="24">
        <v>36.1</v>
      </c>
      <c r="Q43" s="23">
        <v>3523032</v>
      </c>
      <c r="R43" s="23">
        <v>3492978</v>
      </c>
      <c r="S43" s="30">
        <v>3492966</v>
      </c>
      <c r="T43" s="30">
        <v>3492966</v>
      </c>
      <c r="U43" s="30">
        <v>3492966</v>
      </c>
      <c r="V43" s="23">
        <f t="shared" si="77"/>
        <v>-30066</v>
      </c>
      <c r="W43" s="30">
        <v>1</v>
      </c>
      <c r="X43" s="23">
        <v>8094</v>
      </c>
      <c r="Y43" s="23">
        <v>17789</v>
      </c>
      <c r="Z43" s="24">
        <v>36.200000000000003</v>
      </c>
      <c r="AA43" s="23">
        <v>3280160</v>
      </c>
      <c r="AB43" s="23">
        <v>3250873</v>
      </c>
      <c r="AC43" s="30">
        <v>3250682</v>
      </c>
      <c r="AD43" s="30">
        <v>3250478</v>
      </c>
      <c r="AE43" s="30">
        <v>3250478</v>
      </c>
      <c r="AF43" s="23">
        <f t="shared" si="78"/>
        <v>-29682</v>
      </c>
      <c r="AG43" s="30">
        <v>1</v>
      </c>
      <c r="AH43" s="23">
        <v>8229</v>
      </c>
      <c r="AI43" s="23">
        <v>17050</v>
      </c>
      <c r="AJ43" s="24">
        <v>36.299999999999997</v>
      </c>
      <c r="AK43" s="23">
        <v>3429595</v>
      </c>
      <c r="AL43" s="23">
        <v>3402474</v>
      </c>
      <c r="AM43" s="30">
        <v>3402135</v>
      </c>
      <c r="AN43" s="30">
        <v>3402135</v>
      </c>
      <c r="AO43" s="30">
        <v>3402135</v>
      </c>
      <c r="AP43" s="23">
        <f t="shared" si="79"/>
        <v>-27460</v>
      </c>
      <c r="AQ43" s="30">
        <v>1</v>
      </c>
      <c r="AR43" s="23">
        <v>8611</v>
      </c>
      <c r="AS43" s="23">
        <v>16971</v>
      </c>
      <c r="AT43" s="24">
        <v>36.4</v>
      </c>
      <c r="AU43" s="23">
        <v>3179972</v>
      </c>
      <c r="AV43" s="23">
        <v>3148983</v>
      </c>
      <c r="AW43" s="30">
        <v>3148844</v>
      </c>
      <c r="AX43" s="30">
        <v>3148798</v>
      </c>
      <c r="AY43" s="30">
        <v>3148798</v>
      </c>
      <c r="AZ43" s="23">
        <f t="shared" si="80"/>
        <v>-31174</v>
      </c>
      <c r="BA43" s="30">
        <v>1</v>
      </c>
      <c r="BB43" s="23">
        <v>7659</v>
      </c>
      <c r="BC43" s="23">
        <v>15873</v>
      </c>
      <c r="BD43" s="24">
        <v>36.5</v>
      </c>
      <c r="BE43" s="23">
        <v>3523032</v>
      </c>
      <c r="BF43" s="23">
        <v>3536926</v>
      </c>
      <c r="BG43" s="30">
        <v>3535520</v>
      </c>
      <c r="BH43" s="30">
        <v>3535228</v>
      </c>
      <c r="BI43" s="30">
        <v>3535228</v>
      </c>
      <c r="BJ43" s="23">
        <f t="shared" si="81"/>
        <v>12196</v>
      </c>
      <c r="BK43" s="30">
        <v>1</v>
      </c>
      <c r="BL43" s="23">
        <v>8064</v>
      </c>
      <c r="BM43" s="23">
        <v>14924</v>
      </c>
    </row>
    <row r="44" spans="1:65">
      <c r="A44" s="23">
        <f t="shared" si="75"/>
        <v>2</v>
      </c>
      <c r="B44" s="36">
        <v>37</v>
      </c>
      <c r="C44" s="63">
        <f t="shared" si="82"/>
        <v>1347052.2</v>
      </c>
      <c r="D44" s="63">
        <f t="shared" si="83"/>
        <v>1353809.6</v>
      </c>
      <c r="E44" s="63">
        <f t="shared" si="84"/>
        <v>1351809.8</v>
      </c>
      <c r="F44" s="63">
        <f t="shared" si="85"/>
        <v>1351393.4</v>
      </c>
      <c r="G44" s="63">
        <f t="shared" si="86"/>
        <v>1351363.6</v>
      </c>
      <c r="H44" s="37">
        <f t="shared" si="87"/>
        <v>4311.4000000001397</v>
      </c>
      <c r="I44" s="63">
        <f t="shared" si="88"/>
        <v>1</v>
      </c>
      <c r="J44" s="63">
        <f t="shared" si="89"/>
        <v>13273.6</v>
      </c>
      <c r="K44" s="63">
        <f t="shared" si="90"/>
        <v>32351.599999999999</v>
      </c>
      <c r="L44" s="38">
        <f t="shared" si="76"/>
        <v>5.0164351463144038E-3</v>
      </c>
      <c r="M44" s="38">
        <f t="shared" si="76"/>
        <v>3.5318601610242672E-3</v>
      </c>
      <c r="N44" s="38">
        <f t="shared" si="76"/>
        <v>3.2227407371443763E-3</v>
      </c>
      <c r="O44" s="38">
        <f t="shared" si="76"/>
        <v>3.2006183576257399E-3</v>
      </c>
      <c r="P44" s="24">
        <v>37.1</v>
      </c>
      <c r="Q44" s="23">
        <v>1395032</v>
      </c>
      <c r="R44" s="23">
        <v>1399989</v>
      </c>
      <c r="S44" s="30">
        <v>1396824</v>
      </c>
      <c r="T44" s="30">
        <v>1396372</v>
      </c>
      <c r="U44" s="30">
        <v>1396372</v>
      </c>
      <c r="V44" s="23">
        <f t="shared" si="77"/>
        <v>1340</v>
      </c>
      <c r="W44" s="30">
        <v>1</v>
      </c>
      <c r="X44" s="23">
        <v>13449</v>
      </c>
      <c r="Y44" s="23">
        <v>31046</v>
      </c>
      <c r="Z44" s="24">
        <v>37.200000000000003</v>
      </c>
      <c r="AA44" s="23">
        <v>1308640</v>
      </c>
      <c r="AB44" s="23">
        <v>1308898</v>
      </c>
      <c r="AC44" s="30">
        <v>1307140</v>
      </c>
      <c r="AD44" s="30">
        <v>1306345</v>
      </c>
      <c r="AE44" s="30">
        <v>1306304</v>
      </c>
      <c r="AF44" s="23">
        <f t="shared" si="78"/>
        <v>-2336</v>
      </c>
      <c r="AG44" s="30">
        <v>1</v>
      </c>
      <c r="AH44" s="23">
        <v>13764</v>
      </c>
      <c r="AI44" s="23">
        <v>33727</v>
      </c>
      <c r="AJ44" s="24">
        <v>37.299999999999997</v>
      </c>
      <c r="AK44" s="23">
        <v>1363731</v>
      </c>
      <c r="AL44" s="23">
        <v>1366112</v>
      </c>
      <c r="AM44" s="30">
        <v>1363810</v>
      </c>
      <c r="AN44" s="30">
        <v>1363454</v>
      </c>
      <c r="AO44" s="30">
        <v>1363346</v>
      </c>
      <c r="AP44" s="23">
        <f t="shared" si="79"/>
        <v>-385</v>
      </c>
      <c r="AQ44" s="30">
        <v>1</v>
      </c>
      <c r="AR44" s="23">
        <v>13482</v>
      </c>
      <c r="AS44" s="23">
        <v>33905</v>
      </c>
      <c r="AT44" s="24">
        <v>37.4</v>
      </c>
      <c r="AU44" s="23">
        <v>1272826</v>
      </c>
      <c r="AV44" s="23">
        <v>1275681</v>
      </c>
      <c r="AW44" s="30">
        <v>1273819</v>
      </c>
      <c r="AX44" s="30">
        <v>1273487</v>
      </c>
      <c r="AY44" s="30">
        <v>1273487</v>
      </c>
      <c r="AZ44" s="23">
        <f t="shared" si="80"/>
        <v>661</v>
      </c>
      <c r="BA44" s="30">
        <v>1</v>
      </c>
      <c r="BB44" s="23">
        <v>12107</v>
      </c>
      <c r="BC44" s="23">
        <v>26440</v>
      </c>
      <c r="BD44" s="24">
        <v>37.5</v>
      </c>
      <c r="BE44" s="23">
        <v>1395032</v>
      </c>
      <c r="BF44" s="23">
        <v>1418368</v>
      </c>
      <c r="BG44" s="30">
        <v>1417456</v>
      </c>
      <c r="BH44" s="30">
        <v>1417309</v>
      </c>
      <c r="BI44" s="30">
        <v>1417309</v>
      </c>
      <c r="BJ44" s="23">
        <f t="shared" si="81"/>
        <v>22277</v>
      </c>
      <c r="BK44" s="30">
        <v>1</v>
      </c>
      <c r="BL44" s="23">
        <v>13566</v>
      </c>
      <c r="BM44" s="23">
        <v>36640</v>
      </c>
    </row>
    <row r="45" spans="1:65">
      <c r="A45" s="23">
        <f t="shared" si="75"/>
        <v>1</v>
      </c>
      <c r="B45" s="36">
        <v>38</v>
      </c>
      <c r="C45" s="63">
        <f t="shared" si="82"/>
        <v>1351738.2</v>
      </c>
      <c r="D45" s="63">
        <f t="shared" si="83"/>
        <v>1358624.2</v>
      </c>
      <c r="E45" s="63">
        <f t="shared" si="84"/>
        <v>1356393</v>
      </c>
      <c r="F45" s="63">
        <f t="shared" si="85"/>
        <v>1355920.8</v>
      </c>
      <c r="G45" s="63">
        <f t="shared" si="86"/>
        <v>1355920.8</v>
      </c>
      <c r="H45" s="37">
        <f t="shared" si="87"/>
        <v>4182.6000000000931</v>
      </c>
      <c r="I45" s="63">
        <f t="shared" si="88"/>
        <v>1</v>
      </c>
      <c r="J45" s="63">
        <f t="shared" si="89"/>
        <v>12503</v>
      </c>
      <c r="K45" s="63">
        <f t="shared" si="90"/>
        <v>31200.799999999999</v>
      </c>
      <c r="L45" s="38">
        <f t="shared" si="76"/>
        <v>5.0941816987934499E-3</v>
      </c>
      <c r="M45" s="38">
        <f t="shared" si="76"/>
        <v>3.443566217186173E-3</v>
      </c>
      <c r="N45" s="38">
        <f t="shared" si="76"/>
        <v>3.0942382186137031E-3</v>
      </c>
      <c r="O45" s="38">
        <f t="shared" si="76"/>
        <v>3.0942382186137031E-3</v>
      </c>
      <c r="P45" s="24">
        <v>38.1</v>
      </c>
      <c r="Q45" s="23">
        <v>1399625</v>
      </c>
      <c r="R45" s="23">
        <v>1402310</v>
      </c>
      <c r="S45" s="30">
        <v>1400749</v>
      </c>
      <c r="T45" s="30">
        <v>1400547</v>
      </c>
      <c r="U45" s="30">
        <v>1400547</v>
      </c>
      <c r="V45" s="23">
        <f t="shared" si="77"/>
        <v>922</v>
      </c>
      <c r="W45" s="30">
        <v>1</v>
      </c>
      <c r="X45" s="23">
        <v>12506</v>
      </c>
      <c r="Y45" s="23">
        <v>30697</v>
      </c>
      <c r="Z45" s="24">
        <v>38.200000000000003</v>
      </c>
      <c r="AA45" s="23">
        <v>1311499</v>
      </c>
      <c r="AB45" s="23">
        <v>1313993</v>
      </c>
      <c r="AC45" s="30">
        <v>1312404</v>
      </c>
      <c r="AD45" s="30">
        <v>1312150</v>
      </c>
      <c r="AE45" s="30">
        <v>1312150</v>
      </c>
      <c r="AF45" s="23">
        <f t="shared" si="78"/>
        <v>651</v>
      </c>
      <c r="AG45" s="30">
        <v>1</v>
      </c>
      <c r="AH45" s="23">
        <v>12315</v>
      </c>
      <c r="AI45" s="23">
        <v>32483</v>
      </c>
      <c r="AJ45" s="24">
        <v>38.299999999999997</v>
      </c>
      <c r="AK45" s="23">
        <v>1370717</v>
      </c>
      <c r="AL45" s="23">
        <v>1368731</v>
      </c>
      <c r="AM45" s="30">
        <v>1367557</v>
      </c>
      <c r="AN45" s="30">
        <v>1367459</v>
      </c>
      <c r="AO45" s="30">
        <v>1367459</v>
      </c>
      <c r="AP45" s="23">
        <f t="shared" si="79"/>
        <v>-3258</v>
      </c>
      <c r="AQ45" s="30">
        <v>1</v>
      </c>
      <c r="AR45" s="23">
        <v>13176</v>
      </c>
      <c r="AS45" s="23">
        <v>37207</v>
      </c>
      <c r="AT45" s="24">
        <v>38.4</v>
      </c>
      <c r="AU45" s="23">
        <v>1277225</v>
      </c>
      <c r="AV45" s="23">
        <v>1285130</v>
      </c>
      <c r="AW45" s="30">
        <v>1279445</v>
      </c>
      <c r="AX45" s="30">
        <v>1277866</v>
      </c>
      <c r="AY45" s="30">
        <v>1277866</v>
      </c>
      <c r="AZ45" s="23">
        <f t="shared" si="80"/>
        <v>641</v>
      </c>
      <c r="BA45" s="30">
        <v>1</v>
      </c>
      <c r="BB45" s="23">
        <v>11616</v>
      </c>
      <c r="BC45" s="23">
        <v>25871</v>
      </c>
      <c r="BD45" s="24">
        <v>38.5</v>
      </c>
      <c r="BE45" s="23">
        <v>1399625</v>
      </c>
      <c r="BF45" s="23">
        <v>1422957</v>
      </c>
      <c r="BG45" s="30">
        <v>1421810</v>
      </c>
      <c r="BH45" s="30">
        <v>1421582</v>
      </c>
      <c r="BI45" s="30">
        <v>1421582</v>
      </c>
      <c r="BJ45" s="23">
        <f t="shared" si="81"/>
        <v>21957</v>
      </c>
      <c r="BK45" s="30">
        <v>1</v>
      </c>
      <c r="BL45" s="23">
        <v>12902</v>
      </c>
      <c r="BM45" s="23">
        <v>29746</v>
      </c>
    </row>
    <row r="46" spans="1:65">
      <c r="A46" s="23">
        <f t="shared" si="75"/>
        <v>3</v>
      </c>
      <c r="B46" s="36">
        <v>39</v>
      </c>
      <c r="C46" s="63">
        <f t="shared" si="82"/>
        <v>1361323</v>
      </c>
      <c r="D46" s="63">
        <f t="shared" si="83"/>
        <v>1368370.6</v>
      </c>
      <c r="E46" s="63">
        <f t="shared" si="84"/>
        <v>1365944.2</v>
      </c>
      <c r="F46" s="63">
        <f t="shared" si="85"/>
        <v>1364621.6</v>
      </c>
      <c r="G46" s="63">
        <f t="shared" si="86"/>
        <v>1364533.2</v>
      </c>
      <c r="H46" s="37">
        <f t="shared" si="87"/>
        <v>3210.1999999999534</v>
      </c>
      <c r="I46" s="63">
        <f t="shared" si="88"/>
        <v>1</v>
      </c>
      <c r="J46" s="63">
        <f t="shared" si="89"/>
        <v>11476.6</v>
      </c>
      <c r="K46" s="63">
        <f t="shared" si="90"/>
        <v>28023.8</v>
      </c>
      <c r="L46" s="38">
        <f t="shared" si="76"/>
        <v>5.1770226463521835E-3</v>
      </c>
      <c r="M46" s="38">
        <f t="shared" si="76"/>
        <v>3.3946388917251479E-3</v>
      </c>
      <c r="N46" s="38">
        <f t="shared" si="76"/>
        <v>2.4230840145946942E-3</v>
      </c>
      <c r="O46" s="38">
        <f t="shared" si="76"/>
        <v>2.358147184760673E-3</v>
      </c>
      <c r="P46" s="24">
        <v>39.1</v>
      </c>
      <c r="Q46" s="23">
        <v>1410428</v>
      </c>
      <c r="R46" s="23">
        <v>1411163</v>
      </c>
      <c r="S46" s="30">
        <v>1409682</v>
      </c>
      <c r="T46" s="30">
        <v>1408550</v>
      </c>
      <c r="U46" s="30">
        <v>1408108</v>
      </c>
      <c r="V46" s="23">
        <f t="shared" si="77"/>
        <v>-2320</v>
      </c>
      <c r="W46" s="30">
        <v>1</v>
      </c>
      <c r="X46" s="23">
        <v>12135</v>
      </c>
      <c r="Y46" s="23">
        <v>26543</v>
      </c>
      <c r="Z46" s="24">
        <v>39.200000000000003</v>
      </c>
      <c r="AA46" s="23">
        <v>1318363</v>
      </c>
      <c r="AB46" s="23">
        <v>1321984</v>
      </c>
      <c r="AC46" s="30">
        <v>1320749</v>
      </c>
      <c r="AD46" s="30">
        <v>1319655</v>
      </c>
      <c r="AE46" s="30">
        <v>1319655</v>
      </c>
      <c r="AF46" s="23">
        <f t="shared" si="78"/>
        <v>1292</v>
      </c>
      <c r="AG46" s="30">
        <v>1</v>
      </c>
      <c r="AH46" s="23">
        <v>11107</v>
      </c>
      <c r="AI46" s="23">
        <v>28260</v>
      </c>
      <c r="AJ46" s="24">
        <v>39.299999999999997</v>
      </c>
      <c r="AK46" s="23">
        <v>1382035</v>
      </c>
      <c r="AL46" s="23">
        <v>1383125</v>
      </c>
      <c r="AM46" s="30">
        <v>1379837</v>
      </c>
      <c r="AN46" s="30">
        <v>1379158</v>
      </c>
      <c r="AO46" s="30">
        <v>1379158</v>
      </c>
      <c r="AP46" s="23">
        <f t="shared" si="79"/>
        <v>-2877</v>
      </c>
      <c r="AQ46" s="30">
        <v>1</v>
      </c>
      <c r="AR46" s="23">
        <v>11156</v>
      </c>
      <c r="AS46" s="23">
        <v>29777</v>
      </c>
      <c r="AT46" s="24">
        <v>39.4</v>
      </c>
      <c r="AU46" s="23">
        <v>1285361</v>
      </c>
      <c r="AV46" s="23">
        <v>1287305</v>
      </c>
      <c r="AW46" s="30">
        <v>1285950</v>
      </c>
      <c r="AX46" s="30">
        <v>1283420</v>
      </c>
      <c r="AY46" s="30">
        <v>1283420</v>
      </c>
      <c r="AZ46" s="23">
        <f t="shared" si="80"/>
        <v>-1941</v>
      </c>
      <c r="BA46" s="30">
        <v>1</v>
      </c>
      <c r="BB46" s="23">
        <v>10795</v>
      </c>
      <c r="BC46" s="23">
        <v>22843</v>
      </c>
      <c r="BD46" s="24">
        <v>39.5</v>
      </c>
      <c r="BE46" s="23">
        <v>1410428</v>
      </c>
      <c r="BF46" s="23">
        <v>1438276</v>
      </c>
      <c r="BG46" s="30">
        <v>1433503</v>
      </c>
      <c r="BH46" s="30">
        <v>1432325</v>
      </c>
      <c r="BI46" s="30">
        <v>1432325</v>
      </c>
      <c r="BJ46" s="23">
        <f t="shared" si="81"/>
        <v>21897</v>
      </c>
      <c r="BK46" s="30">
        <v>1</v>
      </c>
      <c r="BL46" s="23">
        <v>12190</v>
      </c>
      <c r="BM46" s="23">
        <v>32696</v>
      </c>
    </row>
    <row r="47" spans="1:65">
      <c r="A47" s="23">
        <f t="shared" si="75"/>
        <v>4</v>
      </c>
      <c r="B47" s="36">
        <v>40</v>
      </c>
      <c r="C47" s="63">
        <f t="shared" si="82"/>
        <v>3445419</v>
      </c>
      <c r="D47" s="63">
        <f t="shared" si="83"/>
        <v>3455162.8</v>
      </c>
      <c r="E47" s="63">
        <f t="shared" si="84"/>
        <v>3452321</v>
      </c>
      <c r="F47" s="63">
        <f t="shared" si="85"/>
        <v>3450388</v>
      </c>
      <c r="G47" s="63">
        <f t="shared" si="86"/>
        <v>3450183.6</v>
      </c>
      <c r="H47" s="37">
        <f t="shared" si="87"/>
        <v>4764.6000000000931</v>
      </c>
      <c r="I47" s="63">
        <f t="shared" si="88"/>
        <v>1</v>
      </c>
      <c r="J47" s="63">
        <f t="shared" si="89"/>
        <v>8147.6</v>
      </c>
      <c r="K47" s="63">
        <f t="shared" si="90"/>
        <v>19600.2</v>
      </c>
      <c r="L47" s="38">
        <f t="shared" si="76"/>
        <v>2.8280450070078018E-3</v>
      </c>
      <c r="M47" s="38">
        <f t="shared" si="76"/>
        <v>2.0032396640292517E-3</v>
      </c>
      <c r="N47" s="38">
        <f t="shared" si="76"/>
        <v>1.4422048522980805E-3</v>
      </c>
      <c r="O47" s="38">
        <f t="shared" si="76"/>
        <v>1.3828797020043406E-3</v>
      </c>
      <c r="P47" s="24">
        <v>40.1</v>
      </c>
      <c r="Q47" s="23">
        <v>3579242</v>
      </c>
      <c r="R47" s="23">
        <v>3576515</v>
      </c>
      <c r="S47" s="30">
        <v>3573726</v>
      </c>
      <c r="T47" s="30">
        <v>3573089</v>
      </c>
      <c r="U47" s="30">
        <v>3573089</v>
      </c>
      <c r="V47" s="23">
        <f t="shared" si="77"/>
        <v>-6153</v>
      </c>
      <c r="W47" s="30">
        <v>1</v>
      </c>
      <c r="X47" s="23">
        <v>8607</v>
      </c>
      <c r="Y47" s="23">
        <v>20565</v>
      </c>
      <c r="Z47" s="24">
        <v>40.200000000000003</v>
      </c>
      <c r="AA47" s="23">
        <v>3337781</v>
      </c>
      <c r="AB47" s="23">
        <v>3338953</v>
      </c>
      <c r="AC47" s="30">
        <v>3336442</v>
      </c>
      <c r="AD47" s="30">
        <v>3336059</v>
      </c>
      <c r="AE47" s="30">
        <v>3336059</v>
      </c>
      <c r="AF47" s="23">
        <f t="shared" si="78"/>
        <v>-1722</v>
      </c>
      <c r="AG47" s="30">
        <v>1</v>
      </c>
      <c r="AH47" s="23">
        <v>8430</v>
      </c>
      <c r="AI47" s="23">
        <v>20213</v>
      </c>
      <c r="AJ47" s="24">
        <v>40.299999999999997</v>
      </c>
      <c r="AK47" s="23">
        <v>3488187</v>
      </c>
      <c r="AL47" s="23">
        <v>3496514</v>
      </c>
      <c r="AM47" s="30">
        <v>3490556</v>
      </c>
      <c r="AN47" s="30">
        <v>3484887</v>
      </c>
      <c r="AO47" s="30">
        <v>3484085</v>
      </c>
      <c r="AP47" s="23">
        <f t="shared" si="79"/>
        <v>-4102</v>
      </c>
      <c r="AQ47" s="30">
        <v>1</v>
      </c>
      <c r="AR47" s="23">
        <v>8199</v>
      </c>
      <c r="AS47" s="23">
        <v>19505</v>
      </c>
      <c r="AT47" s="24">
        <v>40.4</v>
      </c>
      <c r="AU47" s="23">
        <v>3242643</v>
      </c>
      <c r="AV47" s="23">
        <v>3240417</v>
      </c>
      <c r="AW47" s="30">
        <v>3238237</v>
      </c>
      <c r="AX47" s="30">
        <v>3237033</v>
      </c>
      <c r="AY47" s="30">
        <v>3236813</v>
      </c>
      <c r="AZ47" s="23">
        <f t="shared" si="80"/>
        <v>-5830</v>
      </c>
      <c r="BA47" s="30">
        <v>1</v>
      </c>
      <c r="BB47" s="23">
        <v>7175</v>
      </c>
      <c r="BC47" s="23">
        <v>17909</v>
      </c>
      <c r="BD47" s="24">
        <v>40.5</v>
      </c>
      <c r="BE47" s="23">
        <v>3579242</v>
      </c>
      <c r="BF47" s="23">
        <v>3623415</v>
      </c>
      <c r="BG47" s="30">
        <v>3622644</v>
      </c>
      <c r="BH47" s="30">
        <v>3620872</v>
      </c>
      <c r="BI47" s="30">
        <v>3620872</v>
      </c>
      <c r="BJ47" s="23">
        <f t="shared" si="81"/>
        <v>41630</v>
      </c>
      <c r="BK47" s="30">
        <v>1</v>
      </c>
      <c r="BL47" s="23">
        <v>8327</v>
      </c>
      <c r="BM47" s="23">
        <v>19809</v>
      </c>
    </row>
    <row r="48" spans="1:65">
      <c r="A48" s="23">
        <f t="shared" si="75"/>
        <v>4</v>
      </c>
      <c r="B48" s="36">
        <v>41</v>
      </c>
      <c r="C48" s="63">
        <f t="shared" si="82"/>
        <v>3448845.6</v>
      </c>
      <c r="D48" s="63">
        <f t="shared" si="83"/>
        <v>3458010.4</v>
      </c>
      <c r="E48" s="63">
        <f t="shared" si="84"/>
        <v>3456636.2</v>
      </c>
      <c r="F48" s="63">
        <f t="shared" si="85"/>
        <v>3455612.4</v>
      </c>
      <c r="G48" s="63">
        <f t="shared" si="86"/>
        <v>3455577.8</v>
      </c>
      <c r="H48" s="37">
        <f t="shared" si="87"/>
        <v>6732.1999999997206</v>
      </c>
      <c r="I48" s="63">
        <f t="shared" si="88"/>
        <v>1</v>
      </c>
      <c r="J48" s="63">
        <f t="shared" si="89"/>
        <v>7637.4</v>
      </c>
      <c r="K48" s="63">
        <f t="shared" si="90"/>
        <v>17499.8</v>
      </c>
      <c r="L48" s="38">
        <f t="shared" si="76"/>
        <v>2.6573529415175367E-3</v>
      </c>
      <c r="M48" s="38">
        <f t="shared" si="76"/>
        <v>2.2589007753783157E-3</v>
      </c>
      <c r="N48" s="38">
        <f t="shared" si="76"/>
        <v>1.9620478226105029E-3</v>
      </c>
      <c r="O48" s="38">
        <f t="shared" si="76"/>
        <v>1.9520154801942193E-3</v>
      </c>
      <c r="P48" s="24">
        <v>41.1</v>
      </c>
      <c r="Q48" s="23">
        <v>3581813</v>
      </c>
      <c r="R48" s="23">
        <v>3581592</v>
      </c>
      <c r="S48" s="30">
        <v>3580018</v>
      </c>
      <c r="T48" s="30">
        <v>3579981</v>
      </c>
      <c r="U48" s="30">
        <v>3579981</v>
      </c>
      <c r="V48" s="23">
        <f t="shared" si="77"/>
        <v>-1832</v>
      </c>
      <c r="W48" s="30">
        <v>1</v>
      </c>
      <c r="X48" s="23">
        <v>8051</v>
      </c>
      <c r="Y48" s="23">
        <v>19453</v>
      </c>
      <c r="Z48" s="24">
        <v>41.2</v>
      </c>
      <c r="AA48" s="23">
        <v>3342098</v>
      </c>
      <c r="AB48" s="23">
        <v>3342685</v>
      </c>
      <c r="AC48" s="30">
        <v>3341191</v>
      </c>
      <c r="AD48" s="30">
        <v>3340009</v>
      </c>
      <c r="AE48" s="30">
        <v>3340009</v>
      </c>
      <c r="AF48" s="23">
        <f t="shared" si="78"/>
        <v>-2089</v>
      </c>
      <c r="AG48" s="30">
        <v>1</v>
      </c>
      <c r="AH48" s="23">
        <v>7489</v>
      </c>
      <c r="AI48" s="23">
        <v>17507</v>
      </c>
      <c r="AJ48" s="24">
        <v>41.3</v>
      </c>
      <c r="AK48" s="23">
        <v>3493688</v>
      </c>
      <c r="AL48" s="23">
        <v>3494542</v>
      </c>
      <c r="AM48" s="30">
        <v>3492846</v>
      </c>
      <c r="AN48" s="30">
        <v>3491175</v>
      </c>
      <c r="AO48" s="30">
        <v>3491175</v>
      </c>
      <c r="AP48" s="23">
        <f t="shared" si="79"/>
        <v>-2513</v>
      </c>
      <c r="AQ48" s="30">
        <v>1</v>
      </c>
      <c r="AR48" s="23">
        <v>7891</v>
      </c>
      <c r="AS48" s="23">
        <v>17913</v>
      </c>
      <c r="AT48" s="24">
        <v>41.4</v>
      </c>
      <c r="AU48" s="23">
        <v>3244816</v>
      </c>
      <c r="AV48" s="23">
        <v>3243439</v>
      </c>
      <c r="AW48" s="30">
        <v>3242648</v>
      </c>
      <c r="AX48" s="30">
        <v>3240433</v>
      </c>
      <c r="AY48" s="30">
        <v>3240260</v>
      </c>
      <c r="AZ48" s="23">
        <f t="shared" si="80"/>
        <v>-4556</v>
      </c>
      <c r="BA48" s="30">
        <v>1</v>
      </c>
      <c r="BB48" s="23">
        <v>7167</v>
      </c>
      <c r="BC48" s="23">
        <v>15561</v>
      </c>
      <c r="BD48" s="24">
        <v>41.5</v>
      </c>
      <c r="BE48" s="23">
        <v>3581813</v>
      </c>
      <c r="BF48" s="23">
        <v>3627794</v>
      </c>
      <c r="BG48" s="30">
        <v>3626478</v>
      </c>
      <c r="BH48" s="30">
        <v>3626464</v>
      </c>
      <c r="BI48" s="30">
        <v>3626464</v>
      </c>
      <c r="BJ48" s="23">
        <f t="shared" si="81"/>
        <v>44651</v>
      </c>
      <c r="BK48" s="30">
        <v>1</v>
      </c>
      <c r="BL48" s="23">
        <v>7589</v>
      </c>
      <c r="BM48" s="23">
        <v>17065</v>
      </c>
    </row>
    <row r="49" spans="1:65">
      <c r="A49" s="23">
        <f t="shared" si="75"/>
        <v>4</v>
      </c>
      <c r="B49" s="36">
        <v>42</v>
      </c>
      <c r="C49" s="63">
        <f t="shared" si="82"/>
        <v>3457896.6</v>
      </c>
      <c r="D49" s="63">
        <f t="shared" si="83"/>
        <v>3472264.2</v>
      </c>
      <c r="E49" s="63">
        <f t="shared" si="84"/>
        <v>3468393.8</v>
      </c>
      <c r="F49" s="63">
        <f t="shared" si="85"/>
        <v>3465713.4</v>
      </c>
      <c r="G49" s="63">
        <f t="shared" si="86"/>
        <v>3465484.8</v>
      </c>
      <c r="H49" s="37">
        <f t="shared" si="87"/>
        <v>7588.1999999997206</v>
      </c>
      <c r="I49" s="63">
        <f t="shared" si="88"/>
        <v>1</v>
      </c>
      <c r="J49" s="63">
        <f t="shared" si="89"/>
        <v>7319.8</v>
      </c>
      <c r="K49" s="63">
        <f t="shared" si="90"/>
        <v>17910.400000000001</v>
      </c>
      <c r="L49" s="38">
        <f t="shared" si="76"/>
        <v>4.1550114598568654E-3</v>
      </c>
      <c r="M49" s="38">
        <f t="shared" si="76"/>
        <v>3.0357183034332839E-3</v>
      </c>
      <c r="N49" s="38">
        <f t="shared" si="76"/>
        <v>2.2605649920242883E-3</v>
      </c>
      <c r="O49" s="38">
        <f t="shared" si="76"/>
        <v>2.1944554386038382E-3</v>
      </c>
      <c r="P49" s="24">
        <v>42.1</v>
      </c>
      <c r="Q49" s="23">
        <v>3590746</v>
      </c>
      <c r="R49" s="23">
        <v>3591132</v>
      </c>
      <c r="S49" s="30">
        <v>3589429</v>
      </c>
      <c r="T49" s="30">
        <v>3587874</v>
      </c>
      <c r="U49" s="30">
        <v>3587326</v>
      </c>
      <c r="V49" s="23">
        <f t="shared" si="77"/>
        <v>-3420</v>
      </c>
      <c r="W49" s="30">
        <v>1</v>
      </c>
      <c r="X49" s="23">
        <v>7715</v>
      </c>
      <c r="Y49" s="23">
        <v>17346</v>
      </c>
      <c r="Z49" s="24">
        <v>42.2</v>
      </c>
      <c r="AA49" s="23">
        <v>3349768</v>
      </c>
      <c r="AB49" s="23">
        <v>3356822</v>
      </c>
      <c r="AC49" s="30">
        <v>3352670</v>
      </c>
      <c r="AD49" s="30">
        <v>3349016</v>
      </c>
      <c r="AE49" s="30">
        <v>3348676</v>
      </c>
      <c r="AF49" s="23">
        <f t="shared" si="78"/>
        <v>-1092</v>
      </c>
      <c r="AG49" s="30">
        <v>1</v>
      </c>
      <c r="AH49" s="23">
        <v>7157</v>
      </c>
      <c r="AI49" s="23">
        <v>18576</v>
      </c>
      <c r="AJ49" s="24">
        <v>42.3</v>
      </c>
      <c r="AK49" s="23">
        <v>3505570</v>
      </c>
      <c r="AL49" s="23">
        <v>3514891</v>
      </c>
      <c r="AM49" s="30">
        <v>3508551</v>
      </c>
      <c r="AN49" s="30">
        <v>3503795</v>
      </c>
      <c r="AO49" s="30">
        <v>3503540</v>
      </c>
      <c r="AP49" s="23">
        <f t="shared" si="79"/>
        <v>-2030</v>
      </c>
      <c r="AQ49" s="30">
        <v>1</v>
      </c>
      <c r="AR49" s="23">
        <v>7625</v>
      </c>
      <c r="AS49" s="23">
        <v>20263</v>
      </c>
      <c r="AT49" s="24">
        <v>42.4</v>
      </c>
      <c r="AU49" s="23">
        <v>3252653</v>
      </c>
      <c r="AV49" s="23">
        <v>3257340</v>
      </c>
      <c r="AW49" s="30">
        <v>3252950</v>
      </c>
      <c r="AX49" s="30">
        <v>3250028</v>
      </c>
      <c r="AY49" s="30">
        <v>3250028</v>
      </c>
      <c r="AZ49" s="23">
        <f t="shared" si="80"/>
        <v>-2625</v>
      </c>
      <c r="BA49" s="30">
        <v>1</v>
      </c>
      <c r="BB49" s="23">
        <v>6674</v>
      </c>
      <c r="BC49" s="23">
        <v>15322</v>
      </c>
      <c r="BD49" s="24">
        <v>42.5</v>
      </c>
      <c r="BE49" s="23">
        <v>3590746</v>
      </c>
      <c r="BF49" s="23">
        <v>3641136</v>
      </c>
      <c r="BG49" s="30">
        <v>3638369</v>
      </c>
      <c r="BH49" s="30">
        <v>3637854</v>
      </c>
      <c r="BI49" s="30">
        <v>3637854</v>
      </c>
      <c r="BJ49" s="23">
        <f t="shared" si="81"/>
        <v>47108</v>
      </c>
      <c r="BK49" s="30">
        <v>1</v>
      </c>
      <c r="BL49" s="23">
        <v>7428</v>
      </c>
      <c r="BM49" s="23">
        <v>18045</v>
      </c>
    </row>
    <row r="50" spans="1:65">
      <c r="A50" s="23">
        <f t="shared" si="75"/>
        <v>2</v>
      </c>
      <c r="B50" s="36">
        <v>43</v>
      </c>
      <c r="C50" s="63">
        <f t="shared" si="82"/>
        <v>1303027.6000000001</v>
      </c>
      <c r="D50" s="63">
        <f t="shared" si="83"/>
        <v>1310379</v>
      </c>
      <c r="E50" s="63">
        <f t="shared" si="84"/>
        <v>1307813.2</v>
      </c>
      <c r="F50" s="63">
        <f t="shared" si="85"/>
        <v>1306592.6000000001</v>
      </c>
      <c r="G50" s="63">
        <f t="shared" si="86"/>
        <v>1306245.2</v>
      </c>
      <c r="H50" s="37">
        <f t="shared" si="87"/>
        <v>3217.5999999998603</v>
      </c>
      <c r="I50" s="63">
        <f t="shared" si="88"/>
        <v>1</v>
      </c>
      <c r="J50" s="63">
        <f t="shared" si="89"/>
        <v>7870.4</v>
      </c>
      <c r="K50" s="63">
        <f t="shared" si="90"/>
        <v>18930.400000000001</v>
      </c>
      <c r="L50" s="38">
        <f t="shared" si="76"/>
        <v>5.6417837964444547E-3</v>
      </c>
      <c r="M50" s="38">
        <f t="shared" si="76"/>
        <v>3.6726773861120517E-3</v>
      </c>
      <c r="N50" s="38">
        <f t="shared" si="76"/>
        <v>2.735935908034488E-3</v>
      </c>
      <c r="O50" s="38">
        <f t="shared" si="76"/>
        <v>2.4693260526483553E-3</v>
      </c>
      <c r="P50" s="24">
        <v>43.1</v>
      </c>
      <c r="Q50" s="23">
        <v>1355334</v>
      </c>
      <c r="R50" s="23">
        <v>1362961</v>
      </c>
      <c r="S50" s="30">
        <v>1359432</v>
      </c>
      <c r="T50" s="30">
        <v>1356594</v>
      </c>
      <c r="U50" s="30">
        <v>1355138</v>
      </c>
      <c r="V50" s="23">
        <f t="shared" si="77"/>
        <v>-196</v>
      </c>
      <c r="W50" s="30">
        <v>1</v>
      </c>
      <c r="X50" s="23">
        <v>7900</v>
      </c>
      <c r="Y50" s="23">
        <v>16518</v>
      </c>
      <c r="Z50" s="24">
        <v>43.2</v>
      </c>
      <c r="AA50" s="23">
        <v>1262175</v>
      </c>
      <c r="AB50" s="23">
        <v>1266930</v>
      </c>
      <c r="AC50" s="30">
        <v>1265083</v>
      </c>
      <c r="AD50" s="30">
        <v>1263522</v>
      </c>
      <c r="AE50" s="30">
        <v>1263522</v>
      </c>
      <c r="AF50" s="23">
        <f t="shared" si="78"/>
        <v>1347</v>
      </c>
      <c r="AG50" s="30">
        <v>1</v>
      </c>
      <c r="AH50" s="23">
        <v>8300</v>
      </c>
      <c r="AI50" s="23">
        <v>19971</v>
      </c>
      <c r="AJ50" s="24">
        <v>43.3</v>
      </c>
      <c r="AK50" s="23">
        <v>1320360</v>
      </c>
      <c r="AL50" s="23">
        <v>1321223</v>
      </c>
      <c r="AM50" s="30">
        <v>1319415</v>
      </c>
      <c r="AN50" s="30">
        <v>1318842</v>
      </c>
      <c r="AO50" s="30">
        <v>1318842</v>
      </c>
      <c r="AP50" s="23">
        <f t="shared" si="79"/>
        <v>-1518</v>
      </c>
      <c r="AQ50" s="30">
        <v>1</v>
      </c>
      <c r="AR50" s="23">
        <v>8045</v>
      </c>
      <c r="AS50" s="23">
        <v>21142</v>
      </c>
      <c r="AT50" s="24">
        <v>43.4</v>
      </c>
      <c r="AU50" s="23">
        <v>1221935</v>
      </c>
      <c r="AV50" s="23">
        <v>1225829</v>
      </c>
      <c r="AW50" s="30">
        <v>1223419</v>
      </c>
      <c r="AX50" s="30">
        <v>1223073</v>
      </c>
      <c r="AY50" s="30">
        <v>1223073</v>
      </c>
      <c r="AZ50" s="23">
        <f t="shared" si="80"/>
        <v>1138</v>
      </c>
      <c r="BA50" s="30">
        <v>1</v>
      </c>
      <c r="BB50" s="23">
        <v>7279</v>
      </c>
      <c r="BC50" s="23">
        <v>17710</v>
      </c>
      <c r="BD50" s="24">
        <v>43.5</v>
      </c>
      <c r="BE50" s="23">
        <v>1355334</v>
      </c>
      <c r="BF50" s="23">
        <v>1374952</v>
      </c>
      <c r="BG50" s="30">
        <v>1371717</v>
      </c>
      <c r="BH50" s="30">
        <v>1370932</v>
      </c>
      <c r="BI50" s="30">
        <v>1370651</v>
      </c>
      <c r="BJ50" s="23">
        <f t="shared" si="81"/>
        <v>15317</v>
      </c>
      <c r="BK50" s="30">
        <v>1</v>
      </c>
      <c r="BL50" s="23">
        <v>7828</v>
      </c>
      <c r="BM50" s="23">
        <v>19311</v>
      </c>
    </row>
    <row r="51" spans="1:65">
      <c r="A51" s="23">
        <f t="shared" si="75"/>
        <v>3</v>
      </c>
      <c r="B51" s="36">
        <v>44</v>
      </c>
      <c r="C51" s="63">
        <f t="shared" si="82"/>
        <v>1308436.8</v>
      </c>
      <c r="D51" s="63">
        <f t="shared" si="83"/>
        <v>1315667</v>
      </c>
      <c r="E51" s="63">
        <f t="shared" si="84"/>
        <v>1312173.2</v>
      </c>
      <c r="F51" s="63">
        <f t="shared" si="85"/>
        <v>1311414.3999999999</v>
      </c>
      <c r="G51" s="63">
        <f t="shared" si="86"/>
        <v>1311284</v>
      </c>
      <c r="H51" s="37">
        <f t="shared" si="87"/>
        <v>2847.1999999999534</v>
      </c>
      <c r="I51" s="63">
        <f t="shared" si="88"/>
        <v>1</v>
      </c>
      <c r="J51" s="63">
        <f t="shared" si="89"/>
        <v>7711</v>
      </c>
      <c r="K51" s="63">
        <f t="shared" si="90"/>
        <v>17725.599999999999</v>
      </c>
      <c r="L51" s="38">
        <f t="shared" si="76"/>
        <v>5.5258305177597828E-3</v>
      </c>
      <c r="M51" s="38">
        <f t="shared" si="76"/>
        <v>2.8556213032222165E-3</v>
      </c>
      <c r="N51" s="38">
        <f t="shared" si="76"/>
        <v>2.275692643312891E-3</v>
      </c>
      <c r="O51" s="38">
        <f t="shared" si="76"/>
        <v>2.1760317349679812E-3</v>
      </c>
      <c r="P51" s="24">
        <v>44.1</v>
      </c>
      <c r="Q51" s="23">
        <v>1361172</v>
      </c>
      <c r="R51" s="23">
        <v>1367370</v>
      </c>
      <c r="S51" s="30">
        <v>1360987</v>
      </c>
      <c r="T51" s="30">
        <v>1359769</v>
      </c>
      <c r="U51" s="30">
        <v>1359769</v>
      </c>
      <c r="V51" s="23">
        <f t="shared" si="77"/>
        <v>-1403</v>
      </c>
      <c r="W51" s="30">
        <v>1</v>
      </c>
      <c r="X51" s="23">
        <v>7514</v>
      </c>
      <c r="Y51" s="23">
        <v>18586</v>
      </c>
      <c r="Z51" s="24">
        <v>44.2</v>
      </c>
      <c r="AA51" s="23">
        <v>1266545</v>
      </c>
      <c r="AB51" s="23">
        <v>1270541</v>
      </c>
      <c r="AC51" s="30">
        <v>1267599</v>
      </c>
      <c r="AD51" s="30">
        <v>1266507</v>
      </c>
      <c r="AE51" s="30">
        <v>1266335</v>
      </c>
      <c r="AF51" s="23">
        <f t="shared" si="78"/>
        <v>-210</v>
      </c>
      <c r="AG51" s="30">
        <v>1</v>
      </c>
      <c r="AH51" s="23">
        <v>7902</v>
      </c>
      <c r="AI51" s="23">
        <v>17734</v>
      </c>
      <c r="AJ51" s="24">
        <v>44.3</v>
      </c>
      <c r="AK51" s="23">
        <v>1327306</v>
      </c>
      <c r="AL51" s="23">
        <v>1328466</v>
      </c>
      <c r="AM51" s="30">
        <v>1326730</v>
      </c>
      <c r="AN51" s="30">
        <v>1325898</v>
      </c>
      <c r="AO51" s="30">
        <v>1325418</v>
      </c>
      <c r="AP51" s="23">
        <f t="shared" si="79"/>
        <v>-1888</v>
      </c>
      <c r="AQ51" s="30">
        <v>1</v>
      </c>
      <c r="AR51" s="23">
        <v>8032</v>
      </c>
      <c r="AS51" s="23">
        <v>17986</v>
      </c>
      <c r="AT51" s="24">
        <v>44.4</v>
      </c>
      <c r="AU51" s="23">
        <v>1225989</v>
      </c>
      <c r="AV51" s="23">
        <v>1230496</v>
      </c>
      <c r="AW51" s="30">
        <v>1227918</v>
      </c>
      <c r="AX51" s="30">
        <v>1227901</v>
      </c>
      <c r="AY51" s="30">
        <v>1227901</v>
      </c>
      <c r="AZ51" s="23">
        <f t="shared" si="80"/>
        <v>1912</v>
      </c>
      <c r="BA51" s="30">
        <v>1</v>
      </c>
      <c r="BB51" s="23">
        <v>7326</v>
      </c>
      <c r="BC51" s="23">
        <v>15707</v>
      </c>
      <c r="BD51" s="24">
        <v>44.5</v>
      </c>
      <c r="BE51" s="23">
        <v>1361172</v>
      </c>
      <c r="BF51" s="23">
        <v>1381462</v>
      </c>
      <c r="BG51" s="30">
        <v>1377632</v>
      </c>
      <c r="BH51" s="30">
        <v>1376997</v>
      </c>
      <c r="BI51" s="30">
        <v>1376997</v>
      </c>
      <c r="BJ51" s="23">
        <f t="shared" si="81"/>
        <v>15825</v>
      </c>
      <c r="BK51" s="30">
        <v>1</v>
      </c>
      <c r="BL51" s="23">
        <v>7781</v>
      </c>
      <c r="BM51" s="23">
        <v>18615</v>
      </c>
    </row>
    <row r="52" spans="1:65">
      <c r="A52" s="23">
        <f t="shared" si="75"/>
        <v>3</v>
      </c>
      <c r="B52" s="36">
        <v>45</v>
      </c>
      <c r="C52" s="63">
        <f t="shared" si="82"/>
        <v>1318013.3999999999</v>
      </c>
      <c r="D52" s="63">
        <f t="shared" si="83"/>
        <v>1326202.3999999999</v>
      </c>
      <c r="E52" s="63">
        <f t="shared" si="84"/>
        <v>1322178.2</v>
      </c>
      <c r="F52" s="63">
        <f t="shared" si="85"/>
        <v>1321094.8</v>
      </c>
      <c r="G52" s="63">
        <f t="shared" si="86"/>
        <v>1320962.2</v>
      </c>
      <c r="H52" s="37">
        <f t="shared" si="87"/>
        <v>2948.8000000000466</v>
      </c>
      <c r="I52" s="63">
        <f t="shared" si="88"/>
        <v>1</v>
      </c>
      <c r="J52" s="63">
        <f t="shared" si="89"/>
        <v>7297.2</v>
      </c>
      <c r="K52" s="63">
        <f t="shared" si="90"/>
        <v>16744</v>
      </c>
      <c r="L52" s="38">
        <f t="shared" si="76"/>
        <v>6.2131386524598309E-3</v>
      </c>
      <c r="M52" s="38">
        <f t="shared" si="76"/>
        <v>3.1599071754506037E-3</v>
      </c>
      <c r="N52" s="38">
        <f t="shared" si="76"/>
        <v>2.3379124977030885E-3</v>
      </c>
      <c r="O52" s="38">
        <f t="shared" si="76"/>
        <v>2.2373065402825545E-3</v>
      </c>
      <c r="P52" s="24">
        <v>45.1</v>
      </c>
      <c r="Q52" s="23">
        <v>1370511</v>
      </c>
      <c r="R52" s="23">
        <v>1370325</v>
      </c>
      <c r="S52" s="30">
        <v>1369396</v>
      </c>
      <c r="T52" s="30">
        <v>1368610</v>
      </c>
      <c r="U52" s="30">
        <v>1368610</v>
      </c>
      <c r="V52" s="23">
        <f t="shared" si="77"/>
        <v>-1901</v>
      </c>
      <c r="W52" s="30">
        <v>1</v>
      </c>
      <c r="X52" s="23">
        <v>7717</v>
      </c>
      <c r="Y52" s="23">
        <v>17539</v>
      </c>
      <c r="Z52" s="24">
        <v>45.2</v>
      </c>
      <c r="AA52" s="23">
        <v>1275928</v>
      </c>
      <c r="AB52" s="23">
        <v>1281850</v>
      </c>
      <c r="AC52" s="30">
        <v>1277965</v>
      </c>
      <c r="AD52" s="30">
        <v>1275699</v>
      </c>
      <c r="AE52" s="30">
        <v>1275586</v>
      </c>
      <c r="AF52" s="23">
        <f t="shared" si="78"/>
        <v>-342</v>
      </c>
      <c r="AG52" s="30">
        <v>1</v>
      </c>
      <c r="AH52" s="23">
        <v>7009</v>
      </c>
      <c r="AI52" s="23">
        <v>18339</v>
      </c>
      <c r="AJ52" s="24">
        <v>45.3</v>
      </c>
      <c r="AK52" s="23">
        <v>1337648</v>
      </c>
      <c r="AL52" s="23">
        <v>1347600</v>
      </c>
      <c r="AM52" s="30">
        <v>1337355</v>
      </c>
      <c r="AN52" s="30">
        <v>1336550</v>
      </c>
      <c r="AO52" s="30">
        <v>1336000</v>
      </c>
      <c r="AP52" s="23">
        <f t="shared" si="79"/>
        <v>-1648</v>
      </c>
      <c r="AQ52" s="30">
        <v>1</v>
      </c>
      <c r="AR52" s="23">
        <v>7482</v>
      </c>
      <c r="AS52" s="23">
        <v>17203</v>
      </c>
      <c r="AT52" s="24">
        <v>45.4</v>
      </c>
      <c r="AU52" s="23">
        <v>1235469</v>
      </c>
      <c r="AV52" s="23">
        <v>1238388</v>
      </c>
      <c r="AW52" s="30">
        <v>1236544</v>
      </c>
      <c r="AX52" s="30">
        <v>1236456</v>
      </c>
      <c r="AY52" s="30">
        <v>1236456</v>
      </c>
      <c r="AZ52" s="23">
        <f t="shared" si="80"/>
        <v>987</v>
      </c>
      <c r="BA52" s="30">
        <v>1</v>
      </c>
      <c r="BB52" s="23">
        <v>6867</v>
      </c>
      <c r="BC52" s="23">
        <v>14346</v>
      </c>
      <c r="BD52" s="24">
        <v>45.5</v>
      </c>
      <c r="BE52" s="23">
        <v>1370511</v>
      </c>
      <c r="BF52" s="23">
        <v>1392849</v>
      </c>
      <c r="BG52" s="30">
        <v>1389631</v>
      </c>
      <c r="BH52" s="30">
        <v>1388159</v>
      </c>
      <c r="BI52" s="30">
        <v>1388159</v>
      </c>
      <c r="BJ52" s="23">
        <f t="shared" si="81"/>
        <v>17648</v>
      </c>
      <c r="BK52" s="30">
        <v>1</v>
      </c>
      <c r="BL52" s="23">
        <v>7411</v>
      </c>
      <c r="BM52" s="23">
        <v>16293</v>
      </c>
    </row>
    <row r="53" spans="1:65">
      <c r="A53" s="23">
        <f t="shared" si="75"/>
        <v>4</v>
      </c>
      <c r="B53" s="36">
        <v>46</v>
      </c>
      <c r="C53" s="63">
        <f t="shared" si="82"/>
        <v>3393406.6</v>
      </c>
      <c r="D53" s="63">
        <f t="shared" si="83"/>
        <v>3374419.2</v>
      </c>
      <c r="E53" s="63">
        <f t="shared" si="84"/>
        <v>3373495.6</v>
      </c>
      <c r="F53" s="63">
        <f t="shared" si="85"/>
        <v>3373419</v>
      </c>
      <c r="G53" s="63">
        <f t="shared" si="86"/>
        <v>3373419</v>
      </c>
      <c r="H53" s="37">
        <f t="shared" si="87"/>
        <v>-19987.600000000093</v>
      </c>
      <c r="I53" s="63">
        <f t="shared" si="88"/>
        <v>1</v>
      </c>
      <c r="J53" s="63">
        <f t="shared" si="89"/>
        <v>9081.4</v>
      </c>
      <c r="K53" s="63">
        <f t="shared" si="90"/>
        <v>19737.400000000001</v>
      </c>
      <c r="L53" s="38">
        <f t="shared" si="76"/>
        <v>-5.5953801704752698E-3</v>
      </c>
      <c r="M53" s="38">
        <f t="shared" si="76"/>
        <v>-5.8675550404127816E-3</v>
      </c>
      <c r="N53" s="38">
        <f t="shared" si="76"/>
        <v>-5.8901282268974467E-3</v>
      </c>
      <c r="O53" s="38">
        <f t="shared" si="76"/>
        <v>-5.8901282268974467E-3</v>
      </c>
      <c r="P53" s="24">
        <v>46.1</v>
      </c>
      <c r="Q53" s="23">
        <v>3534075</v>
      </c>
      <c r="R53" s="23">
        <v>3501487</v>
      </c>
      <c r="S53" s="30">
        <v>3501137</v>
      </c>
      <c r="T53" s="30">
        <v>3501137</v>
      </c>
      <c r="U53" s="30">
        <v>3501137</v>
      </c>
      <c r="V53" s="23">
        <f t="shared" si="77"/>
        <v>-32938</v>
      </c>
      <c r="W53" s="30">
        <v>1</v>
      </c>
      <c r="X53" s="23">
        <v>9231</v>
      </c>
      <c r="Y53" s="23">
        <v>19467</v>
      </c>
      <c r="Z53" s="24">
        <v>46.2</v>
      </c>
      <c r="AA53" s="23">
        <v>3285103</v>
      </c>
      <c r="AB53" s="23">
        <v>3259988</v>
      </c>
      <c r="AC53" s="30">
        <v>3259035</v>
      </c>
      <c r="AD53" s="30">
        <v>3259035</v>
      </c>
      <c r="AE53" s="30">
        <v>3259035</v>
      </c>
      <c r="AF53" s="23">
        <f t="shared" si="78"/>
        <v>-26068</v>
      </c>
      <c r="AG53" s="30">
        <v>1</v>
      </c>
      <c r="AH53" s="23">
        <v>9914</v>
      </c>
      <c r="AI53" s="23">
        <v>23760</v>
      </c>
      <c r="AJ53" s="24">
        <v>46.3</v>
      </c>
      <c r="AK53" s="23">
        <v>3438713</v>
      </c>
      <c r="AL53" s="23">
        <v>3409201</v>
      </c>
      <c r="AM53" s="30">
        <v>3408344</v>
      </c>
      <c r="AN53" s="30">
        <v>3408242</v>
      </c>
      <c r="AO53" s="30">
        <v>3408242</v>
      </c>
      <c r="AP53" s="23">
        <f t="shared" si="79"/>
        <v>-30471</v>
      </c>
      <c r="AQ53" s="30">
        <v>1</v>
      </c>
      <c r="AR53" s="23">
        <v>9058</v>
      </c>
      <c r="AS53" s="23">
        <v>19478</v>
      </c>
      <c r="AT53" s="24">
        <v>46.4</v>
      </c>
      <c r="AU53" s="23">
        <v>3175067</v>
      </c>
      <c r="AV53" s="23">
        <v>3155374</v>
      </c>
      <c r="AW53" s="30">
        <v>3155129</v>
      </c>
      <c r="AX53" s="30">
        <v>3155129</v>
      </c>
      <c r="AY53" s="30">
        <v>3155129</v>
      </c>
      <c r="AZ53" s="23">
        <f t="shared" si="80"/>
        <v>-19938</v>
      </c>
      <c r="BA53" s="30">
        <v>1</v>
      </c>
      <c r="BB53" s="23">
        <v>7913</v>
      </c>
      <c r="BC53" s="23">
        <v>17459</v>
      </c>
      <c r="BD53" s="24">
        <v>46.5</v>
      </c>
      <c r="BE53" s="23">
        <v>3534075</v>
      </c>
      <c r="BF53" s="23">
        <v>3546046</v>
      </c>
      <c r="BG53" s="30">
        <v>3543833</v>
      </c>
      <c r="BH53" s="30">
        <v>3543552</v>
      </c>
      <c r="BI53" s="30">
        <v>3543552</v>
      </c>
      <c r="BJ53" s="23">
        <f t="shared" si="81"/>
        <v>9477</v>
      </c>
      <c r="BK53" s="30">
        <v>1</v>
      </c>
      <c r="BL53" s="23">
        <v>9291</v>
      </c>
      <c r="BM53" s="23">
        <v>18523</v>
      </c>
    </row>
    <row r="54" spans="1:65">
      <c r="A54" s="23">
        <f t="shared" si="75"/>
        <v>4</v>
      </c>
      <c r="B54" s="36">
        <v>47</v>
      </c>
      <c r="C54" s="63">
        <f t="shared" si="82"/>
        <v>3397752.8</v>
      </c>
      <c r="D54" s="63">
        <f t="shared" si="83"/>
        <v>3377741.8</v>
      </c>
      <c r="E54" s="63">
        <f t="shared" si="84"/>
        <v>3377399.4</v>
      </c>
      <c r="F54" s="63">
        <f t="shared" si="85"/>
        <v>3377311.2</v>
      </c>
      <c r="G54" s="63">
        <f t="shared" si="86"/>
        <v>3377311.2</v>
      </c>
      <c r="H54" s="37">
        <f t="shared" si="87"/>
        <v>-20441.599999999627</v>
      </c>
      <c r="I54" s="63">
        <f t="shared" si="88"/>
        <v>1</v>
      </c>
      <c r="J54" s="63">
        <f t="shared" si="89"/>
        <v>8658.4</v>
      </c>
      <c r="K54" s="63">
        <f t="shared" si="90"/>
        <v>18346.599999999999</v>
      </c>
      <c r="L54" s="38">
        <f t="shared" si="76"/>
        <v>-5.8894808356864574E-3</v>
      </c>
      <c r="M54" s="38">
        <f t="shared" si="76"/>
        <v>-5.9902533227255104E-3</v>
      </c>
      <c r="N54" s="38">
        <f t="shared" si="76"/>
        <v>-6.016211656127435E-3</v>
      </c>
      <c r="O54" s="38">
        <f t="shared" si="76"/>
        <v>-6.016211656127435E-3</v>
      </c>
      <c r="P54" s="24">
        <v>47.1</v>
      </c>
      <c r="Q54" s="23">
        <v>3539010</v>
      </c>
      <c r="R54" s="23">
        <v>3505336</v>
      </c>
      <c r="S54" s="30">
        <v>3504602</v>
      </c>
      <c r="T54" s="30">
        <v>3504565</v>
      </c>
      <c r="U54" s="30">
        <v>3504565</v>
      </c>
      <c r="V54" s="23">
        <f t="shared" si="77"/>
        <v>-34445</v>
      </c>
      <c r="W54" s="30">
        <v>1</v>
      </c>
      <c r="X54" s="23">
        <v>8929</v>
      </c>
      <c r="Y54" s="23">
        <v>18269</v>
      </c>
      <c r="Z54" s="24">
        <v>47.2</v>
      </c>
      <c r="AA54" s="23">
        <v>3285904</v>
      </c>
      <c r="AB54" s="23">
        <v>3262270</v>
      </c>
      <c r="AC54" s="30">
        <v>3261761</v>
      </c>
      <c r="AD54" s="30">
        <v>3261761</v>
      </c>
      <c r="AE54" s="30">
        <v>3261761</v>
      </c>
      <c r="AF54" s="23">
        <f t="shared" si="78"/>
        <v>-24143</v>
      </c>
      <c r="AG54" s="30">
        <v>1</v>
      </c>
      <c r="AH54" s="23">
        <v>8963</v>
      </c>
      <c r="AI54" s="23">
        <v>19046</v>
      </c>
      <c r="AJ54" s="24">
        <v>47.3</v>
      </c>
      <c r="AK54" s="23">
        <v>3442744</v>
      </c>
      <c r="AL54" s="23">
        <v>3413791</v>
      </c>
      <c r="AM54" s="30">
        <v>3413698</v>
      </c>
      <c r="AN54" s="30">
        <v>3413365</v>
      </c>
      <c r="AO54" s="30">
        <v>3413365</v>
      </c>
      <c r="AP54" s="23">
        <f t="shared" si="79"/>
        <v>-29379</v>
      </c>
      <c r="AQ54" s="30">
        <v>1</v>
      </c>
      <c r="AR54" s="23">
        <v>8903</v>
      </c>
      <c r="AS54" s="23">
        <v>20213</v>
      </c>
      <c r="AT54" s="24">
        <v>47.4</v>
      </c>
      <c r="AU54" s="23">
        <v>3182096</v>
      </c>
      <c r="AV54" s="23">
        <v>3159660</v>
      </c>
      <c r="AW54" s="30">
        <v>3159326</v>
      </c>
      <c r="AX54" s="30">
        <v>3159284</v>
      </c>
      <c r="AY54" s="30">
        <v>3159284</v>
      </c>
      <c r="AZ54" s="23">
        <f t="shared" si="80"/>
        <v>-22812</v>
      </c>
      <c r="BA54" s="30">
        <v>1</v>
      </c>
      <c r="BB54" s="23">
        <v>7751</v>
      </c>
      <c r="BC54" s="23">
        <v>15839</v>
      </c>
      <c r="BD54" s="24">
        <v>47.5</v>
      </c>
      <c r="BE54" s="23">
        <v>3539010</v>
      </c>
      <c r="BF54" s="23">
        <v>3547652</v>
      </c>
      <c r="BG54" s="30">
        <v>3547610</v>
      </c>
      <c r="BH54" s="30">
        <v>3547581</v>
      </c>
      <c r="BI54" s="30">
        <v>3547581</v>
      </c>
      <c r="BJ54" s="23">
        <f t="shared" si="81"/>
        <v>8571</v>
      </c>
      <c r="BK54" s="30">
        <v>1</v>
      </c>
      <c r="BL54" s="23">
        <v>8746</v>
      </c>
      <c r="BM54" s="23">
        <v>18366</v>
      </c>
    </row>
    <row r="55" spans="1:65">
      <c r="A55" s="23">
        <f t="shared" si="75"/>
        <v>4</v>
      </c>
      <c r="B55" s="31">
        <v>48</v>
      </c>
      <c r="C55" s="35">
        <f t="shared" si="82"/>
        <v>3406710.8</v>
      </c>
      <c r="D55" s="35">
        <f t="shared" si="83"/>
        <v>3388903.8</v>
      </c>
      <c r="E55" s="35">
        <f t="shared" si="84"/>
        <v>3388179.2</v>
      </c>
      <c r="F55" s="35">
        <f t="shared" si="85"/>
        <v>3388127.6</v>
      </c>
      <c r="G55" s="35">
        <f t="shared" si="86"/>
        <v>3388127.6</v>
      </c>
      <c r="H55" s="32">
        <f t="shared" si="87"/>
        <v>-18583.199999999721</v>
      </c>
      <c r="I55" s="35">
        <f t="shared" si="88"/>
        <v>1</v>
      </c>
      <c r="J55" s="35">
        <f t="shared" si="89"/>
        <v>7894.6</v>
      </c>
      <c r="K55" s="35">
        <f t="shared" si="90"/>
        <v>17975.599999999999</v>
      </c>
      <c r="L55" s="33">
        <f t="shared" si="76"/>
        <v>-5.2270360019993477E-3</v>
      </c>
      <c r="M55" s="33">
        <f t="shared" si="76"/>
        <v>-5.4397338335850608E-3</v>
      </c>
      <c r="N55" s="33">
        <f t="shared" si="76"/>
        <v>-5.4548804083985412E-3</v>
      </c>
      <c r="O55" s="33">
        <f t="shared" si="76"/>
        <v>-5.4548804083985412E-3</v>
      </c>
      <c r="P55" s="84">
        <v>48.1</v>
      </c>
      <c r="Q55" s="39">
        <v>3546995</v>
      </c>
      <c r="R55" s="39">
        <v>3514805</v>
      </c>
      <c r="S55" s="85">
        <v>3513982</v>
      </c>
      <c r="T55" s="85">
        <v>3513858</v>
      </c>
      <c r="U55" s="85">
        <v>3513858</v>
      </c>
      <c r="V55" s="39">
        <f t="shared" si="77"/>
        <v>-33137</v>
      </c>
      <c r="W55" s="85">
        <v>1</v>
      </c>
      <c r="X55" s="39">
        <v>8067</v>
      </c>
      <c r="Y55" s="39">
        <v>17777</v>
      </c>
      <c r="Z55" s="84">
        <v>48.2</v>
      </c>
      <c r="AA55" s="39">
        <v>3298123</v>
      </c>
      <c r="AB55" s="39">
        <v>3271294</v>
      </c>
      <c r="AC55" s="85">
        <v>3271098</v>
      </c>
      <c r="AD55" s="85">
        <v>3271098</v>
      </c>
      <c r="AE55" s="85">
        <v>3271098</v>
      </c>
      <c r="AF55" s="39">
        <f t="shared" si="78"/>
        <v>-27025</v>
      </c>
      <c r="AG55" s="85">
        <v>1</v>
      </c>
      <c r="AH55" s="39">
        <v>7596</v>
      </c>
      <c r="AI55" s="39">
        <v>17553</v>
      </c>
      <c r="AJ55" s="84">
        <v>48.3</v>
      </c>
      <c r="AK55" s="39">
        <v>3449086</v>
      </c>
      <c r="AL55" s="39">
        <v>3427423</v>
      </c>
      <c r="AM55" s="85">
        <v>3427415</v>
      </c>
      <c r="AN55" s="85">
        <v>3427415</v>
      </c>
      <c r="AO55" s="85">
        <v>3427415</v>
      </c>
      <c r="AP55" s="39">
        <f t="shared" si="79"/>
        <v>-21671</v>
      </c>
      <c r="AQ55" s="85">
        <v>1</v>
      </c>
      <c r="AR55" s="39">
        <v>7613</v>
      </c>
      <c r="AS55" s="39">
        <v>17103</v>
      </c>
      <c r="AT55" s="84">
        <v>48.4</v>
      </c>
      <c r="AU55" s="39">
        <v>3192355</v>
      </c>
      <c r="AV55" s="39">
        <v>3168157</v>
      </c>
      <c r="AW55" s="85">
        <v>3167955</v>
      </c>
      <c r="AX55" s="85">
        <v>3167864</v>
      </c>
      <c r="AY55" s="85">
        <v>3167864</v>
      </c>
      <c r="AZ55" s="39">
        <f t="shared" si="80"/>
        <v>-24491</v>
      </c>
      <c r="BA55" s="85">
        <v>1</v>
      </c>
      <c r="BB55" s="39">
        <v>8000</v>
      </c>
      <c r="BC55" s="39">
        <v>19032</v>
      </c>
      <c r="BD55" s="84">
        <v>48.5</v>
      </c>
      <c r="BE55" s="39">
        <v>3546995</v>
      </c>
      <c r="BF55" s="39">
        <v>3562840</v>
      </c>
      <c r="BG55" s="85">
        <v>3560446</v>
      </c>
      <c r="BH55" s="85">
        <v>3560403</v>
      </c>
      <c r="BI55" s="85">
        <v>3560403</v>
      </c>
      <c r="BJ55" s="39">
        <f t="shared" si="81"/>
        <v>13408</v>
      </c>
      <c r="BK55" s="85">
        <v>1</v>
      </c>
      <c r="BL55" s="39">
        <v>8197</v>
      </c>
      <c r="BM55" s="39">
        <v>18413</v>
      </c>
    </row>
    <row r="56" spans="1:65">
      <c r="A56" s="23">
        <f t="shared" si="75"/>
        <v>2</v>
      </c>
      <c r="B56" s="36">
        <v>49</v>
      </c>
      <c r="C56" s="63">
        <f t="shared" si="82"/>
        <v>266982</v>
      </c>
      <c r="D56" s="63">
        <f t="shared" si="83"/>
        <v>272974</v>
      </c>
      <c r="E56" s="63">
        <f t="shared" si="84"/>
        <v>270521</v>
      </c>
      <c r="F56" s="63">
        <f t="shared" si="85"/>
        <v>267888.8</v>
      </c>
      <c r="G56" s="63">
        <f t="shared" si="86"/>
        <v>267705.40000000002</v>
      </c>
      <c r="H56" s="37">
        <f t="shared" si="87"/>
        <v>723.40000000002328</v>
      </c>
      <c r="I56" s="63">
        <f t="shared" si="88"/>
        <v>3.4</v>
      </c>
      <c r="J56" s="63">
        <f t="shared" si="89"/>
        <v>9497</v>
      </c>
      <c r="K56" s="63">
        <f t="shared" si="90"/>
        <v>23375</v>
      </c>
      <c r="L56" s="38">
        <f t="shared" si="76"/>
        <v>2.2443460607831239E-2</v>
      </c>
      <c r="M56" s="38">
        <f t="shared" si="76"/>
        <v>1.3255575282228765E-2</v>
      </c>
      <c r="N56" s="38">
        <f t="shared" si="76"/>
        <v>3.3964836580742835E-3</v>
      </c>
      <c r="O56" s="38">
        <f t="shared" si="76"/>
        <v>2.7095459619001405E-3</v>
      </c>
      <c r="P56" s="24">
        <v>49.1</v>
      </c>
      <c r="Q56" s="23">
        <v>270714</v>
      </c>
      <c r="R56" s="23">
        <v>275675</v>
      </c>
      <c r="S56" s="30">
        <v>275130</v>
      </c>
      <c r="T56" s="30">
        <v>269613</v>
      </c>
      <c r="U56" s="30">
        <v>268878</v>
      </c>
      <c r="V56" s="23">
        <f t="shared" si="77"/>
        <v>-1836</v>
      </c>
      <c r="W56" s="30">
        <v>2</v>
      </c>
      <c r="X56" s="23">
        <v>10146</v>
      </c>
      <c r="Y56" s="23">
        <v>25598</v>
      </c>
      <c r="Z56" s="24">
        <v>49.2</v>
      </c>
      <c r="AA56" s="23">
        <v>266368</v>
      </c>
      <c r="AB56" s="23">
        <v>265921</v>
      </c>
      <c r="AC56" s="30">
        <v>261487</v>
      </c>
      <c r="AD56" s="30">
        <v>259315</v>
      </c>
      <c r="AE56" s="30">
        <v>259315</v>
      </c>
      <c r="AF56" s="23">
        <f t="shared" si="78"/>
        <v>-7053</v>
      </c>
      <c r="AG56" s="30">
        <v>2</v>
      </c>
      <c r="AH56" s="23">
        <v>9168</v>
      </c>
      <c r="AI56" s="23">
        <v>23500</v>
      </c>
      <c r="AJ56" s="24">
        <v>49.3</v>
      </c>
      <c r="AK56" s="23">
        <v>269348</v>
      </c>
      <c r="AL56" s="23">
        <v>280162</v>
      </c>
      <c r="AM56" s="30">
        <v>276554</v>
      </c>
      <c r="AN56" s="30">
        <v>272160</v>
      </c>
      <c r="AO56" s="30">
        <v>272160</v>
      </c>
      <c r="AP56" s="23">
        <f t="shared" si="79"/>
        <v>2812</v>
      </c>
      <c r="AQ56" s="30">
        <v>4</v>
      </c>
      <c r="AR56" s="23">
        <v>9462</v>
      </c>
      <c r="AS56" s="23">
        <v>23890</v>
      </c>
      <c r="AT56" s="24">
        <v>49.4</v>
      </c>
      <c r="AU56" s="23">
        <v>257766</v>
      </c>
      <c r="AV56" s="23">
        <v>259359</v>
      </c>
      <c r="AW56" s="30">
        <v>258570</v>
      </c>
      <c r="AX56" s="30">
        <v>258139</v>
      </c>
      <c r="AY56" s="30">
        <v>257957</v>
      </c>
      <c r="AZ56" s="23">
        <f t="shared" si="80"/>
        <v>191</v>
      </c>
      <c r="BA56" s="30">
        <v>5</v>
      </c>
      <c r="BB56" s="23">
        <v>8824</v>
      </c>
      <c r="BC56" s="23">
        <v>21747</v>
      </c>
      <c r="BD56" s="24">
        <v>49.5</v>
      </c>
      <c r="BE56" s="23">
        <v>270714</v>
      </c>
      <c r="BF56" s="23">
        <v>283753</v>
      </c>
      <c r="BG56" s="30">
        <v>280864</v>
      </c>
      <c r="BH56" s="30">
        <v>280217</v>
      </c>
      <c r="BI56" s="30">
        <v>280217</v>
      </c>
      <c r="BJ56" s="23">
        <f t="shared" si="81"/>
        <v>9503</v>
      </c>
      <c r="BK56" s="30">
        <v>4</v>
      </c>
      <c r="BL56" s="23">
        <v>9885</v>
      </c>
      <c r="BM56" s="23">
        <v>22140</v>
      </c>
    </row>
    <row r="57" spans="1:65">
      <c r="A57" s="23">
        <f t="shared" si="75"/>
        <v>4</v>
      </c>
      <c r="B57" s="36">
        <v>50</v>
      </c>
      <c r="C57" s="63">
        <f t="shared" si="82"/>
        <v>282367.8</v>
      </c>
      <c r="D57" s="63">
        <f t="shared" si="83"/>
        <v>283962.8</v>
      </c>
      <c r="E57" s="63">
        <f t="shared" si="84"/>
        <v>281278.2</v>
      </c>
      <c r="F57" s="63">
        <f t="shared" si="85"/>
        <v>279636.40000000002</v>
      </c>
      <c r="G57" s="63">
        <f t="shared" si="86"/>
        <v>279045.8</v>
      </c>
      <c r="H57" s="37">
        <f t="shared" si="87"/>
        <v>-3322</v>
      </c>
      <c r="I57" s="63">
        <f t="shared" si="88"/>
        <v>6.6</v>
      </c>
      <c r="J57" s="63">
        <f t="shared" si="89"/>
        <v>8654</v>
      </c>
      <c r="K57" s="63">
        <f t="shared" si="90"/>
        <v>21451</v>
      </c>
      <c r="L57" s="38">
        <f t="shared" si="76"/>
        <v>5.6486610725443908E-3</v>
      </c>
      <c r="M57" s="38">
        <f t="shared" si="76"/>
        <v>-3.8587969308114338E-3</v>
      </c>
      <c r="N57" s="38">
        <f t="shared" si="76"/>
        <v>-9.6731992812210364E-3</v>
      </c>
      <c r="O57" s="38">
        <f t="shared" si="76"/>
        <v>-1.1764797544195904E-2</v>
      </c>
      <c r="P57" s="24">
        <v>50.1</v>
      </c>
      <c r="Q57" s="23">
        <v>285073</v>
      </c>
      <c r="R57" s="23">
        <v>282014</v>
      </c>
      <c r="S57" s="30">
        <v>280686</v>
      </c>
      <c r="T57" s="30">
        <v>280686</v>
      </c>
      <c r="U57" s="30">
        <v>280686</v>
      </c>
      <c r="V57" s="23">
        <f t="shared" si="77"/>
        <v>-4387</v>
      </c>
      <c r="W57" s="30">
        <v>9</v>
      </c>
      <c r="X57" s="23">
        <v>8668</v>
      </c>
      <c r="Y57" s="23">
        <v>24864</v>
      </c>
      <c r="Z57" s="24">
        <v>50.2</v>
      </c>
      <c r="AA57" s="23">
        <v>276728</v>
      </c>
      <c r="AB57" s="23">
        <v>274229</v>
      </c>
      <c r="AC57" s="30">
        <v>272610</v>
      </c>
      <c r="AD57" s="30">
        <v>270620</v>
      </c>
      <c r="AE57" s="30">
        <v>270620</v>
      </c>
      <c r="AF57" s="23">
        <f t="shared" si="78"/>
        <v>-6108</v>
      </c>
      <c r="AG57" s="30">
        <v>4</v>
      </c>
      <c r="AH57" s="23">
        <v>8960</v>
      </c>
      <c r="AI57" s="23">
        <v>19779</v>
      </c>
      <c r="AJ57" s="24">
        <v>50.3</v>
      </c>
      <c r="AK57" s="23">
        <v>288336</v>
      </c>
      <c r="AL57" s="23">
        <v>293581</v>
      </c>
      <c r="AM57" s="30">
        <v>291626</v>
      </c>
      <c r="AN57" s="30">
        <v>289813</v>
      </c>
      <c r="AO57" s="30">
        <v>287027</v>
      </c>
      <c r="AP57" s="23">
        <f t="shared" si="79"/>
        <v>-1309</v>
      </c>
      <c r="AQ57" s="30">
        <v>7</v>
      </c>
      <c r="AR57" s="23">
        <v>8227</v>
      </c>
      <c r="AS57" s="23">
        <v>18133</v>
      </c>
      <c r="AT57" s="24">
        <v>50.4</v>
      </c>
      <c r="AU57" s="23">
        <v>276629</v>
      </c>
      <c r="AV57" s="23">
        <v>270501</v>
      </c>
      <c r="AW57" s="30">
        <v>266809</v>
      </c>
      <c r="AX57" s="30">
        <v>265165</v>
      </c>
      <c r="AY57" s="30">
        <v>265165</v>
      </c>
      <c r="AZ57" s="23">
        <f t="shared" si="80"/>
        <v>-11464</v>
      </c>
      <c r="BA57" s="30">
        <v>8</v>
      </c>
      <c r="BB57" s="23">
        <v>8369</v>
      </c>
      <c r="BC57" s="23">
        <v>21633</v>
      </c>
      <c r="BD57" s="24">
        <v>50.5</v>
      </c>
      <c r="BE57" s="23">
        <v>285073</v>
      </c>
      <c r="BF57" s="23">
        <v>299489</v>
      </c>
      <c r="BG57" s="30">
        <v>294660</v>
      </c>
      <c r="BH57" s="30">
        <v>291898</v>
      </c>
      <c r="BI57" s="30">
        <v>291731</v>
      </c>
      <c r="BJ57" s="23">
        <f t="shared" si="81"/>
        <v>6658</v>
      </c>
      <c r="BK57" s="30">
        <v>5</v>
      </c>
      <c r="BL57" s="23">
        <v>9046</v>
      </c>
      <c r="BM57" s="23">
        <v>22846</v>
      </c>
    </row>
    <row r="58" spans="1:65">
      <c r="A58" s="23">
        <f t="shared" si="75"/>
        <v>3</v>
      </c>
      <c r="B58" s="36">
        <v>51</v>
      </c>
      <c r="C58" s="63">
        <f t="shared" si="82"/>
        <v>305103.2</v>
      </c>
      <c r="D58" s="63">
        <f t="shared" si="83"/>
        <v>308916.40000000002</v>
      </c>
      <c r="E58" s="63">
        <f t="shared" si="84"/>
        <v>304664.8</v>
      </c>
      <c r="F58" s="63">
        <f t="shared" si="85"/>
        <v>302852</v>
      </c>
      <c r="G58" s="63">
        <f t="shared" si="86"/>
        <v>302692</v>
      </c>
      <c r="H58" s="37">
        <f t="shared" si="87"/>
        <v>-2411.2000000000116</v>
      </c>
      <c r="I58" s="63">
        <f t="shared" si="88"/>
        <v>7</v>
      </c>
      <c r="J58" s="63">
        <f t="shared" si="89"/>
        <v>8289</v>
      </c>
      <c r="K58" s="63">
        <f t="shared" si="90"/>
        <v>19710</v>
      </c>
      <c r="L58" s="38">
        <f t="shared" si="76"/>
        <v>1.2498066228082864E-2</v>
      </c>
      <c r="M58" s="38">
        <f t="shared" si="76"/>
        <v>-1.4368908618461664E-3</v>
      </c>
      <c r="N58" s="38">
        <f t="shared" si="76"/>
        <v>-7.378487016852041E-3</v>
      </c>
      <c r="O58" s="38">
        <f t="shared" si="76"/>
        <v>-7.9028997401535336E-3</v>
      </c>
      <c r="P58" s="24">
        <v>51.1</v>
      </c>
      <c r="Q58" s="23">
        <v>312346</v>
      </c>
      <c r="R58" s="23">
        <v>310414</v>
      </c>
      <c r="S58" s="30">
        <v>306787</v>
      </c>
      <c r="T58" s="30">
        <v>304177</v>
      </c>
      <c r="U58" s="30">
        <v>303887</v>
      </c>
      <c r="V58" s="23">
        <f t="shared" si="77"/>
        <v>-8459</v>
      </c>
      <c r="W58" s="30">
        <v>9</v>
      </c>
      <c r="X58" s="23">
        <v>8402</v>
      </c>
      <c r="Y58" s="23">
        <v>20421</v>
      </c>
      <c r="Z58" s="24">
        <v>51.2</v>
      </c>
      <c r="AA58" s="23">
        <v>291170</v>
      </c>
      <c r="AB58" s="23">
        <v>296816</v>
      </c>
      <c r="AC58" s="30">
        <v>293814</v>
      </c>
      <c r="AD58" s="30">
        <v>292465</v>
      </c>
      <c r="AE58" s="30">
        <v>292268</v>
      </c>
      <c r="AF58" s="23">
        <f t="shared" si="78"/>
        <v>1098</v>
      </c>
      <c r="AG58" s="30">
        <v>4</v>
      </c>
      <c r="AH58" s="23">
        <v>8482</v>
      </c>
      <c r="AI58" s="23">
        <v>19322</v>
      </c>
      <c r="AJ58" s="24">
        <v>51.3</v>
      </c>
      <c r="AK58" s="23">
        <v>319160</v>
      </c>
      <c r="AL58" s="23">
        <v>319750</v>
      </c>
      <c r="AM58" s="30">
        <v>317580</v>
      </c>
      <c r="AN58" s="30">
        <v>315330</v>
      </c>
      <c r="AO58" s="30">
        <v>315017</v>
      </c>
      <c r="AP58" s="23">
        <f t="shared" si="79"/>
        <v>-4143</v>
      </c>
      <c r="AQ58" s="30">
        <v>6</v>
      </c>
      <c r="AR58" s="23">
        <v>8507</v>
      </c>
      <c r="AS58" s="23">
        <v>22123</v>
      </c>
      <c r="AT58" s="24">
        <v>51.4</v>
      </c>
      <c r="AU58" s="23">
        <v>290494</v>
      </c>
      <c r="AV58" s="23">
        <v>292860</v>
      </c>
      <c r="AW58" s="30">
        <v>285006</v>
      </c>
      <c r="AX58" s="30">
        <v>283962</v>
      </c>
      <c r="AY58" s="30">
        <v>283962</v>
      </c>
      <c r="AZ58" s="23">
        <f t="shared" si="80"/>
        <v>-6532</v>
      </c>
      <c r="BA58" s="30">
        <v>8</v>
      </c>
      <c r="BB58" s="23">
        <v>7745</v>
      </c>
      <c r="BC58" s="23">
        <v>17374</v>
      </c>
      <c r="BD58" s="24">
        <v>51.5</v>
      </c>
      <c r="BE58" s="23">
        <v>312346</v>
      </c>
      <c r="BF58" s="23">
        <v>324742</v>
      </c>
      <c r="BG58" s="30">
        <v>320137</v>
      </c>
      <c r="BH58" s="30">
        <v>318326</v>
      </c>
      <c r="BI58" s="30">
        <v>318326</v>
      </c>
      <c r="BJ58" s="23">
        <f t="shared" si="81"/>
        <v>5980</v>
      </c>
      <c r="BK58" s="30">
        <v>8</v>
      </c>
      <c r="BL58" s="23">
        <v>8309</v>
      </c>
      <c r="BM58" s="23">
        <v>19310</v>
      </c>
    </row>
    <row r="59" spans="1:65">
      <c r="A59" s="23">
        <f t="shared" si="75"/>
        <v>3</v>
      </c>
      <c r="B59" s="36">
        <v>52</v>
      </c>
      <c r="C59" s="63">
        <f t="shared" si="82"/>
        <v>486203.4</v>
      </c>
      <c r="D59" s="63">
        <f t="shared" si="83"/>
        <v>486175.6</v>
      </c>
      <c r="E59" s="63">
        <f t="shared" si="84"/>
        <v>484762.6</v>
      </c>
      <c r="F59" s="63">
        <f t="shared" si="85"/>
        <v>482967.8</v>
      </c>
      <c r="G59" s="63">
        <f t="shared" si="86"/>
        <v>482374</v>
      </c>
      <c r="H59" s="37">
        <f t="shared" si="87"/>
        <v>-3829.4000000000233</v>
      </c>
      <c r="I59" s="63">
        <f t="shared" si="88"/>
        <v>8.4</v>
      </c>
      <c r="J59" s="63">
        <f t="shared" si="89"/>
        <v>8719.2000000000007</v>
      </c>
      <c r="K59" s="63">
        <f t="shared" si="90"/>
        <v>20675.2</v>
      </c>
      <c r="L59" s="38">
        <f t="shared" si="76"/>
        <v>-5.7177716157572255E-5</v>
      </c>
      <c r="M59" s="38">
        <f t="shared" si="76"/>
        <v>-2.963368828765999E-3</v>
      </c>
      <c r="N59" s="38">
        <f t="shared" si="76"/>
        <v>-6.6548279999688086E-3</v>
      </c>
      <c r="O59" s="38">
        <f t="shared" si="76"/>
        <v>-7.8761275630734439E-3</v>
      </c>
      <c r="P59" s="24">
        <v>52.1</v>
      </c>
      <c r="Q59" s="23">
        <v>498862</v>
      </c>
      <c r="R59" s="23">
        <v>498943</v>
      </c>
      <c r="S59" s="30">
        <v>497181</v>
      </c>
      <c r="T59" s="30">
        <v>495161</v>
      </c>
      <c r="U59" s="30">
        <v>493702</v>
      </c>
      <c r="V59" s="23">
        <f t="shared" si="77"/>
        <v>-5160</v>
      </c>
      <c r="W59" s="30">
        <v>7</v>
      </c>
      <c r="X59" s="23">
        <v>8813</v>
      </c>
      <c r="Y59" s="23">
        <v>19442</v>
      </c>
      <c r="Z59" s="24">
        <v>52.2</v>
      </c>
      <c r="AA59" s="23">
        <v>481692</v>
      </c>
      <c r="AB59" s="23">
        <v>469906</v>
      </c>
      <c r="AC59" s="30">
        <v>469126</v>
      </c>
      <c r="AD59" s="30">
        <v>466232</v>
      </c>
      <c r="AE59" s="30">
        <v>466019</v>
      </c>
      <c r="AF59" s="23">
        <f t="shared" si="78"/>
        <v>-15673</v>
      </c>
      <c r="AG59" s="30">
        <v>10</v>
      </c>
      <c r="AH59" s="23">
        <v>8236</v>
      </c>
      <c r="AI59" s="23">
        <v>20314</v>
      </c>
      <c r="AJ59" s="24">
        <v>52.3</v>
      </c>
      <c r="AK59" s="23">
        <v>489573</v>
      </c>
      <c r="AL59" s="23">
        <v>495292</v>
      </c>
      <c r="AM59" s="30">
        <v>494854</v>
      </c>
      <c r="AN59" s="30">
        <v>494300</v>
      </c>
      <c r="AO59" s="30">
        <v>493660</v>
      </c>
      <c r="AP59" s="23">
        <f t="shared" si="79"/>
        <v>4087</v>
      </c>
      <c r="AQ59" s="30">
        <v>10</v>
      </c>
      <c r="AR59" s="23">
        <v>9212</v>
      </c>
      <c r="AS59" s="23">
        <v>20288</v>
      </c>
      <c r="AT59" s="24">
        <v>52.4</v>
      </c>
      <c r="AU59" s="23">
        <v>462028</v>
      </c>
      <c r="AV59" s="23">
        <v>457958</v>
      </c>
      <c r="AW59" s="30">
        <v>454266</v>
      </c>
      <c r="AX59" s="30">
        <v>452894</v>
      </c>
      <c r="AY59" s="30">
        <v>452894</v>
      </c>
      <c r="AZ59" s="23">
        <f t="shared" si="80"/>
        <v>-9134</v>
      </c>
      <c r="BA59" s="30">
        <v>8</v>
      </c>
      <c r="BB59" s="23">
        <v>8548</v>
      </c>
      <c r="BC59" s="23">
        <v>22282</v>
      </c>
      <c r="BD59" s="24">
        <v>52.5</v>
      </c>
      <c r="BE59" s="23">
        <v>498862</v>
      </c>
      <c r="BF59" s="23">
        <v>508779</v>
      </c>
      <c r="BG59" s="30">
        <v>508386</v>
      </c>
      <c r="BH59" s="30">
        <v>506252</v>
      </c>
      <c r="BI59" s="30">
        <v>505595</v>
      </c>
      <c r="BJ59" s="23">
        <f t="shared" si="81"/>
        <v>6733</v>
      </c>
      <c r="BK59" s="30">
        <v>7</v>
      </c>
      <c r="BL59" s="23">
        <v>8787</v>
      </c>
      <c r="BM59" s="23">
        <v>21050</v>
      </c>
    </row>
    <row r="60" spans="1:65">
      <c r="A60" s="23">
        <f t="shared" si="75"/>
        <v>4</v>
      </c>
      <c r="B60" s="36">
        <v>53</v>
      </c>
      <c r="C60" s="63">
        <f t="shared" si="82"/>
        <v>501738.2</v>
      </c>
      <c r="D60" s="63">
        <f t="shared" si="83"/>
        <v>498393.2</v>
      </c>
      <c r="E60" s="63">
        <f t="shared" si="84"/>
        <v>497182.6</v>
      </c>
      <c r="F60" s="63">
        <f t="shared" si="85"/>
        <v>495983</v>
      </c>
      <c r="G60" s="63">
        <f t="shared" si="86"/>
        <v>495502.6</v>
      </c>
      <c r="H60" s="37">
        <f t="shared" si="87"/>
        <v>-6235.6000000000349</v>
      </c>
      <c r="I60" s="63">
        <f t="shared" si="88"/>
        <v>6.2</v>
      </c>
      <c r="J60" s="63">
        <f t="shared" si="89"/>
        <v>8340.2000000000007</v>
      </c>
      <c r="K60" s="63">
        <f t="shared" si="90"/>
        <v>19969.400000000001</v>
      </c>
      <c r="L60" s="38">
        <f t="shared" si="76"/>
        <v>-6.6668234549412423E-3</v>
      </c>
      <c r="M60" s="38">
        <f t="shared" si="76"/>
        <v>-9.0796355549568174E-3</v>
      </c>
      <c r="N60" s="38">
        <f t="shared" si="76"/>
        <v>-1.147052387081552E-2</v>
      </c>
      <c r="O60" s="38">
        <f t="shared" si="76"/>
        <v>-1.2427995317079773E-2</v>
      </c>
      <c r="P60" s="24">
        <v>53.1</v>
      </c>
      <c r="Q60" s="23">
        <v>512653</v>
      </c>
      <c r="R60" s="23">
        <v>513091</v>
      </c>
      <c r="S60" s="30">
        <v>512516</v>
      </c>
      <c r="T60" s="30">
        <v>510064</v>
      </c>
      <c r="U60" s="30">
        <v>509153</v>
      </c>
      <c r="V60" s="23">
        <f t="shared" si="77"/>
        <v>-3500</v>
      </c>
      <c r="W60" s="30">
        <v>5</v>
      </c>
      <c r="X60" s="23">
        <v>8717</v>
      </c>
      <c r="Y60" s="23">
        <v>20485</v>
      </c>
      <c r="Z60" s="24">
        <v>53.2</v>
      </c>
      <c r="AA60" s="23">
        <v>491443</v>
      </c>
      <c r="AB60" s="23">
        <v>480898</v>
      </c>
      <c r="AC60" s="30">
        <v>479043</v>
      </c>
      <c r="AD60" s="30">
        <v>478202</v>
      </c>
      <c r="AE60" s="30">
        <v>478202</v>
      </c>
      <c r="AF60" s="23">
        <f t="shared" si="78"/>
        <v>-13241</v>
      </c>
      <c r="AG60" s="30">
        <v>8</v>
      </c>
      <c r="AH60" s="23">
        <v>8248</v>
      </c>
      <c r="AI60" s="23">
        <v>18376</v>
      </c>
      <c r="AJ60" s="24">
        <v>53.3</v>
      </c>
      <c r="AK60" s="23">
        <v>508952</v>
      </c>
      <c r="AL60" s="23">
        <v>510025</v>
      </c>
      <c r="AM60" s="30">
        <v>509402</v>
      </c>
      <c r="AN60" s="30">
        <v>507913</v>
      </c>
      <c r="AO60" s="30">
        <v>506422</v>
      </c>
      <c r="AP60" s="23">
        <f t="shared" si="79"/>
        <v>-2530</v>
      </c>
      <c r="AQ60" s="30">
        <v>2</v>
      </c>
      <c r="AR60" s="23">
        <v>8548</v>
      </c>
      <c r="AS60" s="23">
        <v>20866</v>
      </c>
      <c r="AT60" s="24">
        <v>53.4</v>
      </c>
      <c r="AU60" s="23">
        <v>482990</v>
      </c>
      <c r="AV60" s="23">
        <v>466214</v>
      </c>
      <c r="AW60" s="30">
        <v>463468</v>
      </c>
      <c r="AX60" s="30">
        <v>463362</v>
      </c>
      <c r="AY60" s="30">
        <v>463362</v>
      </c>
      <c r="AZ60" s="23">
        <f t="shared" si="80"/>
        <v>-19628</v>
      </c>
      <c r="BA60" s="30">
        <v>8</v>
      </c>
      <c r="BB60" s="23">
        <v>7583</v>
      </c>
      <c r="BC60" s="23">
        <v>18551</v>
      </c>
      <c r="BD60" s="24">
        <v>53.5</v>
      </c>
      <c r="BE60" s="23">
        <v>512653</v>
      </c>
      <c r="BF60" s="23">
        <v>521738</v>
      </c>
      <c r="BG60" s="30">
        <v>521484</v>
      </c>
      <c r="BH60" s="30">
        <v>520374</v>
      </c>
      <c r="BI60" s="30">
        <v>520374</v>
      </c>
      <c r="BJ60" s="23">
        <f t="shared" si="81"/>
        <v>7721</v>
      </c>
      <c r="BK60" s="30">
        <v>8</v>
      </c>
      <c r="BL60" s="23">
        <v>8605</v>
      </c>
      <c r="BM60" s="23">
        <v>21569</v>
      </c>
    </row>
    <row r="61" spans="1:65">
      <c r="A61" s="23">
        <f t="shared" si="75"/>
        <v>4</v>
      </c>
      <c r="B61" s="36">
        <v>54</v>
      </c>
      <c r="C61" s="63">
        <f t="shared" si="82"/>
        <v>525234.80000000005</v>
      </c>
      <c r="D61" s="63">
        <f t="shared" si="83"/>
        <v>522707.8</v>
      </c>
      <c r="E61" s="63">
        <f t="shared" si="84"/>
        <v>521387.8</v>
      </c>
      <c r="F61" s="63">
        <f t="shared" si="85"/>
        <v>520686.8</v>
      </c>
      <c r="G61" s="63">
        <f t="shared" si="86"/>
        <v>519271</v>
      </c>
      <c r="H61" s="37">
        <f t="shared" si="87"/>
        <v>-5963.8000000000466</v>
      </c>
      <c r="I61" s="63">
        <f t="shared" si="88"/>
        <v>8</v>
      </c>
      <c r="J61" s="63">
        <f t="shared" si="89"/>
        <v>7583.4</v>
      </c>
      <c r="K61" s="63">
        <f t="shared" si="90"/>
        <v>17933.2</v>
      </c>
      <c r="L61" s="38">
        <f t="shared" si="76"/>
        <v>-4.8111815896434472E-3</v>
      </c>
      <c r="M61" s="38">
        <f t="shared" si="76"/>
        <v>-7.3243433222628393E-3</v>
      </c>
      <c r="N61" s="38">
        <f t="shared" si="76"/>
        <v>-8.6589845151160156E-3</v>
      </c>
      <c r="O61" s="38">
        <f t="shared" si="76"/>
        <v>-1.1354540864390642E-2</v>
      </c>
      <c r="P61" s="24">
        <v>54.1</v>
      </c>
      <c r="Q61" s="23">
        <v>542026</v>
      </c>
      <c r="R61" s="23">
        <v>535378</v>
      </c>
      <c r="S61" s="30">
        <v>535357</v>
      </c>
      <c r="T61" s="30">
        <v>534138</v>
      </c>
      <c r="U61" s="30">
        <v>527753</v>
      </c>
      <c r="V61" s="23">
        <f t="shared" si="77"/>
        <v>-14273</v>
      </c>
      <c r="W61" s="30">
        <v>7</v>
      </c>
      <c r="X61" s="23">
        <v>7831</v>
      </c>
      <c r="Y61" s="23">
        <v>19564</v>
      </c>
      <c r="Z61" s="24">
        <v>54.2</v>
      </c>
      <c r="AA61" s="23">
        <v>505060</v>
      </c>
      <c r="AB61" s="23">
        <v>501508</v>
      </c>
      <c r="AC61" s="30">
        <v>501020</v>
      </c>
      <c r="AD61" s="30">
        <v>501020</v>
      </c>
      <c r="AE61" s="30">
        <v>501020</v>
      </c>
      <c r="AF61" s="23">
        <f t="shared" si="78"/>
        <v>-4040</v>
      </c>
      <c r="AG61" s="30">
        <v>10</v>
      </c>
      <c r="AH61" s="23">
        <v>7449</v>
      </c>
      <c r="AI61" s="23">
        <v>17949</v>
      </c>
      <c r="AJ61" s="24">
        <v>54.3</v>
      </c>
      <c r="AK61" s="23">
        <v>539880</v>
      </c>
      <c r="AL61" s="23">
        <v>539967</v>
      </c>
      <c r="AM61" s="30">
        <v>535858</v>
      </c>
      <c r="AN61" s="30">
        <v>535761</v>
      </c>
      <c r="AO61" s="30">
        <v>535067</v>
      </c>
      <c r="AP61" s="23">
        <f t="shared" si="79"/>
        <v>-4813</v>
      </c>
      <c r="AQ61" s="30">
        <v>7</v>
      </c>
      <c r="AR61" s="23">
        <v>7952</v>
      </c>
      <c r="AS61" s="23">
        <v>17892</v>
      </c>
      <c r="AT61" s="24">
        <v>54.4</v>
      </c>
      <c r="AU61" s="23">
        <v>497182</v>
      </c>
      <c r="AV61" s="23">
        <v>487787</v>
      </c>
      <c r="AW61" s="30">
        <v>487400</v>
      </c>
      <c r="AX61" s="30">
        <v>487400</v>
      </c>
      <c r="AY61" s="30">
        <v>487400</v>
      </c>
      <c r="AZ61" s="23">
        <f t="shared" si="80"/>
        <v>-9782</v>
      </c>
      <c r="BA61" s="30">
        <v>8</v>
      </c>
      <c r="BB61" s="23">
        <v>7165</v>
      </c>
      <c r="BC61" s="23">
        <v>15932</v>
      </c>
      <c r="BD61" s="24">
        <v>54.5</v>
      </c>
      <c r="BE61" s="23">
        <v>542026</v>
      </c>
      <c r="BF61" s="23">
        <v>548899</v>
      </c>
      <c r="BG61" s="30">
        <v>547304</v>
      </c>
      <c r="BH61" s="30">
        <v>545115</v>
      </c>
      <c r="BI61" s="30">
        <v>545115</v>
      </c>
      <c r="BJ61" s="23">
        <f t="shared" si="81"/>
        <v>3089</v>
      </c>
      <c r="BK61" s="30">
        <v>8</v>
      </c>
      <c r="BL61" s="23">
        <v>7520</v>
      </c>
      <c r="BM61" s="23">
        <v>18329</v>
      </c>
    </row>
    <row r="62" spans="1:65">
      <c r="A62" s="23">
        <f t="shared" si="75"/>
        <v>2</v>
      </c>
      <c r="B62" s="36">
        <v>55</v>
      </c>
      <c r="C62" s="63">
        <f t="shared" si="82"/>
        <v>220443.6</v>
      </c>
      <c r="D62" s="63">
        <f t="shared" si="83"/>
        <v>229261.8</v>
      </c>
      <c r="E62" s="63">
        <f t="shared" si="84"/>
        <v>224814.6</v>
      </c>
      <c r="F62" s="63">
        <f t="shared" si="85"/>
        <v>222435.4</v>
      </c>
      <c r="G62" s="63">
        <f t="shared" si="86"/>
        <v>222402</v>
      </c>
      <c r="H62" s="37">
        <f t="shared" si="87"/>
        <v>1958.3999999999942</v>
      </c>
      <c r="I62" s="63">
        <f t="shared" si="88"/>
        <v>3.6</v>
      </c>
      <c r="J62" s="63">
        <f t="shared" si="89"/>
        <v>7519</v>
      </c>
      <c r="K62" s="63">
        <f t="shared" si="90"/>
        <v>18411</v>
      </c>
      <c r="L62" s="38">
        <f t="shared" si="76"/>
        <v>4.0002068556310923E-2</v>
      </c>
      <c r="M62" s="38">
        <f t="shared" si="76"/>
        <v>1.9828200954802044E-2</v>
      </c>
      <c r="N62" s="38">
        <f t="shared" si="76"/>
        <v>9.0354176759950763E-3</v>
      </c>
      <c r="O62" s="38">
        <f t="shared" si="76"/>
        <v>8.8839049988296056E-3</v>
      </c>
      <c r="P62" s="24">
        <v>55.1</v>
      </c>
      <c r="Q62" s="23">
        <v>226266</v>
      </c>
      <c r="R62" s="23">
        <v>238057</v>
      </c>
      <c r="S62" s="30">
        <v>231953</v>
      </c>
      <c r="T62" s="30">
        <v>228567</v>
      </c>
      <c r="U62" s="30">
        <v>228419</v>
      </c>
      <c r="V62" s="23">
        <f t="shared" si="77"/>
        <v>2153</v>
      </c>
      <c r="W62" s="30">
        <v>7</v>
      </c>
      <c r="X62" s="23">
        <v>8006</v>
      </c>
      <c r="Y62" s="23">
        <v>20336</v>
      </c>
      <c r="Z62" s="24">
        <v>55.2</v>
      </c>
      <c r="AA62" s="23">
        <v>215295</v>
      </c>
      <c r="AB62" s="23">
        <v>220898</v>
      </c>
      <c r="AC62" s="30">
        <v>217769</v>
      </c>
      <c r="AD62" s="30">
        <v>213898</v>
      </c>
      <c r="AE62" s="30">
        <v>213886</v>
      </c>
      <c r="AF62" s="23">
        <f t="shared" si="78"/>
        <v>-1409</v>
      </c>
      <c r="AG62" s="30">
        <v>4</v>
      </c>
      <c r="AH62" s="23">
        <v>7364</v>
      </c>
      <c r="AI62" s="23">
        <v>18086</v>
      </c>
      <c r="AJ62" s="24">
        <v>55.3</v>
      </c>
      <c r="AK62" s="23">
        <v>226257</v>
      </c>
      <c r="AL62" s="23">
        <v>239242</v>
      </c>
      <c r="AM62" s="30">
        <v>232573</v>
      </c>
      <c r="AN62" s="30">
        <v>230585</v>
      </c>
      <c r="AO62" s="30">
        <v>230578</v>
      </c>
      <c r="AP62" s="23">
        <f t="shared" si="79"/>
        <v>4321</v>
      </c>
      <c r="AQ62" s="30">
        <v>3</v>
      </c>
      <c r="AR62" s="23">
        <v>7677</v>
      </c>
      <c r="AS62" s="23">
        <v>17014</v>
      </c>
      <c r="AT62" s="24">
        <v>55.4</v>
      </c>
      <c r="AU62" s="23">
        <v>208134</v>
      </c>
      <c r="AV62" s="23">
        <v>210042</v>
      </c>
      <c r="AW62" s="30">
        <v>203981</v>
      </c>
      <c r="AX62" s="30">
        <v>203550</v>
      </c>
      <c r="AY62" s="30">
        <v>203550</v>
      </c>
      <c r="AZ62" s="23">
        <f t="shared" si="80"/>
        <v>-4584</v>
      </c>
      <c r="BA62" s="30">
        <v>3</v>
      </c>
      <c r="BB62" s="23">
        <v>7135</v>
      </c>
      <c r="BC62" s="23">
        <v>17975</v>
      </c>
      <c r="BD62" s="24">
        <v>55.5</v>
      </c>
      <c r="BE62" s="23">
        <v>226266</v>
      </c>
      <c r="BF62" s="23">
        <v>238070</v>
      </c>
      <c r="BG62" s="30">
        <v>237797</v>
      </c>
      <c r="BH62" s="30">
        <v>235577</v>
      </c>
      <c r="BI62" s="30">
        <v>235577</v>
      </c>
      <c r="BJ62" s="23">
        <f t="shared" si="81"/>
        <v>9311</v>
      </c>
      <c r="BK62" s="30">
        <v>1</v>
      </c>
      <c r="BL62" s="23">
        <v>7413</v>
      </c>
      <c r="BM62" s="23">
        <v>18644</v>
      </c>
    </row>
    <row r="63" spans="1:65">
      <c r="A63" s="23">
        <f t="shared" si="75"/>
        <v>2</v>
      </c>
      <c r="B63" s="36">
        <v>56</v>
      </c>
      <c r="C63" s="63">
        <f t="shared" si="82"/>
        <v>233338</v>
      </c>
      <c r="D63" s="63">
        <f t="shared" si="83"/>
        <v>241217.4</v>
      </c>
      <c r="E63" s="63">
        <f t="shared" si="84"/>
        <v>238943.8</v>
      </c>
      <c r="F63" s="63">
        <f t="shared" si="85"/>
        <v>236276.6</v>
      </c>
      <c r="G63" s="63">
        <f t="shared" si="86"/>
        <v>234847</v>
      </c>
      <c r="H63" s="37">
        <f t="shared" si="87"/>
        <v>1509</v>
      </c>
      <c r="I63" s="63">
        <f t="shared" si="88"/>
        <v>6</v>
      </c>
      <c r="J63" s="63">
        <f t="shared" si="89"/>
        <v>7355.2</v>
      </c>
      <c r="K63" s="63">
        <f t="shared" si="90"/>
        <v>17081</v>
      </c>
      <c r="L63" s="38">
        <f t="shared" si="76"/>
        <v>3.3768181779221536E-2</v>
      </c>
      <c r="M63" s="38">
        <f t="shared" si="76"/>
        <v>2.4024376655323986E-2</v>
      </c>
      <c r="N63" s="38">
        <f t="shared" si="76"/>
        <v>1.2593748125037524E-2</v>
      </c>
      <c r="O63" s="38">
        <f t="shared" si="76"/>
        <v>6.4670135168725194E-3</v>
      </c>
      <c r="P63" s="24">
        <v>56.1</v>
      </c>
      <c r="Q63" s="23">
        <v>238700</v>
      </c>
      <c r="R63" s="23">
        <v>251122</v>
      </c>
      <c r="S63" s="30">
        <v>249401</v>
      </c>
      <c r="T63" s="30">
        <v>245442</v>
      </c>
      <c r="U63" s="30">
        <v>244269</v>
      </c>
      <c r="V63" s="23">
        <f t="shared" si="77"/>
        <v>5569</v>
      </c>
      <c r="W63" s="30">
        <v>9</v>
      </c>
      <c r="X63" s="23">
        <v>7650</v>
      </c>
      <c r="Y63" s="23">
        <v>17422</v>
      </c>
      <c r="Z63" s="24">
        <v>56.2</v>
      </c>
      <c r="AA63" s="23">
        <v>225049</v>
      </c>
      <c r="AB63" s="23">
        <v>232174</v>
      </c>
      <c r="AC63" s="30">
        <v>229932</v>
      </c>
      <c r="AD63" s="30">
        <v>229858</v>
      </c>
      <c r="AE63" s="30">
        <v>228621</v>
      </c>
      <c r="AF63" s="23">
        <f t="shared" si="78"/>
        <v>3572</v>
      </c>
      <c r="AG63" s="30">
        <v>8</v>
      </c>
      <c r="AH63" s="23">
        <v>6999</v>
      </c>
      <c r="AI63" s="23">
        <v>16671</v>
      </c>
      <c r="AJ63" s="24">
        <v>56.3</v>
      </c>
      <c r="AK63" s="23">
        <v>245086</v>
      </c>
      <c r="AL63" s="23">
        <v>250307</v>
      </c>
      <c r="AM63" s="30">
        <v>249963</v>
      </c>
      <c r="AN63" s="30">
        <v>245849</v>
      </c>
      <c r="AO63" s="30">
        <v>242745</v>
      </c>
      <c r="AP63" s="23">
        <f t="shared" si="79"/>
        <v>-2341</v>
      </c>
      <c r="AQ63" s="30">
        <v>9</v>
      </c>
      <c r="AR63" s="23">
        <v>7664</v>
      </c>
      <c r="AS63" s="23">
        <v>17377</v>
      </c>
      <c r="AT63" s="24">
        <v>56.4</v>
      </c>
      <c r="AU63" s="23">
        <v>219155</v>
      </c>
      <c r="AV63" s="23">
        <v>218388</v>
      </c>
      <c r="AW63" s="30">
        <v>212903</v>
      </c>
      <c r="AX63" s="30">
        <v>212889</v>
      </c>
      <c r="AY63" s="30">
        <v>212889</v>
      </c>
      <c r="AZ63" s="23">
        <f t="shared" si="80"/>
        <v>-6266</v>
      </c>
      <c r="BA63" s="30">
        <v>3</v>
      </c>
      <c r="BB63" s="23">
        <v>7045</v>
      </c>
      <c r="BC63" s="23">
        <v>17663</v>
      </c>
      <c r="BD63" s="24">
        <v>56.5</v>
      </c>
      <c r="BE63" s="23">
        <v>238700</v>
      </c>
      <c r="BF63" s="23">
        <v>254096</v>
      </c>
      <c r="BG63" s="30">
        <v>252520</v>
      </c>
      <c r="BH63" s="30">
        <v>247345</v>
      </c>
      <c r="BI63" s="30">
        <v>245711</v>
      </c>
      <c r="BJ63" s="23">
        <f t="shared" si="81"/>
        <v>7011</v>
      </c>
      <c r="BK63" s="30">
        <v>1</v>
      </c>
      <c r="BL63" s="23">
        <v>7418</v>
      </c>
      <c r="BM63" s="23">
        <v>16272</v>
      </c>
    </row>
    <row r="64" spans="1:65">
      <c r="A64" s="23">
        <f t="shared" si="75"/>
        <v>2</v>
      </c>
      <c r="B64" s="36">
        <v>57</v>
      </c>
      <c r="C64" s="63">
        <f t="shared" si="82"/>
        <v>256708.6</v>
      </c>
      <c r="D64" s="63">
        <f t="shared" si="83"/>
        <v>263874</v>
      </c>
      <c r="E64" s="63">
        <f t="shared" si="84"/>
        <v>262167.40000000002</v>
      </c>
      <c r="F64" s="63">
        <f t="shared" si="85"/>
        <v>261047.6</v>
      </c>
      <c r="G64" s="63">
        <f t="shared" si="86"/>
        <v>260040.6</v>
      </c>
      <c r="H64" s="37">
        <f t="shared" si="87"/>
        <v>3332</v>
      </c>
      <c r="I64" s="63">
        <f t="shared" si="88"/>
        <v>3.6</v>
      </c>
      <c r="J64" s="63">
        <f t="shared" si="89"/>
        <v>6882.8</v>
      </c>
      <c r="K64" s="63">
        <f t="shared" si="90"/>
        <v>15912.2</v>
      </c>
      <c r="L64" s="38">
        <f t="shared" si="76"/>
        <v>2.7912582593648962E-2</v>
      </c>
      <c r="M64" s="38">
        <f t="shared" si="76"/>
        <v>2.1264577813131378E-2</v>
      </c>
      <c r="N64" s="38">
        <f t="shared" si="76"/>
        <v>1.6902433342708426E-2</v>
      </c>
      <c r="O64" s="38">
        <f t="shared" si="76"/>
        <v>1.2979697602651412E-2</v>
      </c>
      <c r="P64" s="24">
        <v>57.1</v>
      </c>
      <c r="Q64" s="23">
        <v>262453</v>
      </c>
      <c r="R64" s="23">
        <v>268863</v>
      </c>
      <c r="S64" s="30">
        <v>267663</v>
      </c>
      <c r="T64" s="30">
        <v>267663</v>
      </c>
      <c r="U64" s="30">
        <v>263426</v>
      </c>
      <c r="V64" s="23">
        <f t="shared" si="77"/>
        <v>973</v>
      </c>
      <c r="W64" s="30">
        <v>7</v>
      </c>
      <c r="X64" s="23">
        <v>6982</v>
      </c>
      <c r="Y64" s="23">
        <v>16456</v>
      </c>
      <c r="Z64" s="24">
        <v>57.2</v>
      </c>
      <c r="AA64" s="23">
        <v>247033</v>
      </c>
      <c r="AB64" s="23">
        <v>253568</v>
      </c>
      <c r="AC64" s="30">
        <v>253560</v>
      </c>
      <c r="AD64" s="30">
        <v>252432</v>
      </c>
      <c r="AE64" s="30">
        <v>251769</v>
      </c>
      <c r="AF64" s="23">
        <f t="shared" si="78"/>
        <v>4736</v>
      </c>
      <c r="AG64" s="30">
        <v>4</v>
      </c>
      <c r="AH64" s="23">
        <v>6998</v>
      </c>
      <c r="AI64" s="23">
        <v>15456</v>
      </c>
      <c r="AJ64" s="24">
        <v>57.3</v>
      </c>
      <c r="AK64" s="23">
        <v>272971</v>
      </c>
      <c r="AL64" s="23">
        <v>276038</v>
      </c>
      <c r="AM64" s="30">
        <v>272281</v>
      </c>
      <c r="AN64" s="30">
        <v>270372</v>
      </c>
      <c r="AO64" s="30">
        <v>270372</v>
      </c>
      <c r="AP64" s="23">
        <f t="shared" si="79"/>
        <v>-2599</v>
      </c>
      <c r="AQ64" s="30">
        <v>3</v>
      </c>
      <c r="AR64" s="23">
        <v>7079</v>
      </c>
      <c r="AS64" s="23">
        <v>17151</v>
      </c>
      <c r="AT64" s="24">
        <v>57.4</v>
      </c>
      <c r="AU64" s="23">
        <v>238633</v>
      </c>
      <c r="AV64" s="23">
        <v>237940</v>
      </c>
      <c r="AW64" s="30">
        <v>237821</v>
      </c>
      <c r="AX64" s="30">
        <v>236213</v>
      </c>
      <c r="AY64" s="30">
        <v>236213</v>
      </c>
      <c r="AZ64" s="23">
        <f t="shared" si="80"/>
        <v>-2420</v>
      </c>
      <c r="BA64" s="30">
        <v>1</v>
      </c>
      <c r="BB64" s="23">
        <v>6680</v>
      </c>
      <c r="BC64" s="23">
        <v>15338</v>
      </c>
      <c r="BD64" s="24">
        <v>57.5</v>
      </c>
      <c r="BE64" s="23">
        <v>262453</v>
      </c>
      <c r="BF64" s="23">
        <v>282961</v>
      </c>
      <c r="BG64" s="30">
        <v>279512</v>
      </c>
      <c r="BH64" s="30">
        <v>278558</v>
      </c>
      <c r="BI64" s="30">
        <v>278423</v>
      </c>
      <c r="BJ64" s="23">
        <f t="shared" si="81"/>
        <v>15970</v>
      </c>
      <c r="BK64" s="30">
        <v>3</v>
      </c>
      <c r="BL64" s="23">
        <v>6675</v>
      </c>
      <c r="BM64" s="23">
        <v>15160</v>
      </c>
    </row>
    <row r="65" spans="1:65">
      <c r="A65" s="23">
        <f t="shared" si="75"/>
        <v>5</v>
      </c>
      <c r="B65" s="36">
        <v>58</v>
      </c>
      <c r="C65" s="63">
        <f t="shared" si="82"/>
        <v>438270.8</v>
      </c>
      <c r="D65" s="63">
        <f t="shared" si="83"/>
        <v>430872.6</v>
      </c>
      <c r="E65" s="63">
        <f t="shared" si="84"/>
        <v>429239</v>
      </c>
      <c r="F65" s="63">
        <f t="shared" si="85"/>
        <v>427059</v>
      </c>
      <c r="G65" s="63">
        <f t="shared" si="86"/>
        <v>426681.8</v>
      </c>
      <c r="H65" s="37">
        <f t="shared" si="87"/>
        <v>-11589</v>
      </c>
      <c r="I65" s="63">
        <f t="shared" si="88"/>
        <v>1.2</v>
      </c>
      <c r="J65" s="63">
        <f t="shared" si="89"/>
        <v>8013.2</v>
      </c>
      <c r="K65" s="63">
        <f t="shared" si="90"/>
        <v>18511.400000000001</v>
      </c>
      <c r="L65" s="38">
        <f t="shared" si="76"/>
        <v>-1.6880431002932461E-2</v>
      </c>
      <c r="M65" s="38">
        <f t="shared" si="76"/>
        <v>-2.0607806862788916E-2</v>
      </c>
      <c r="N65" s="38">
        <f t="shared" si="76"/>
        <v>-2.5581900505349635E-2</v>
      </c>
      <c r="O65" s="38">
        <f t="shared" si="76"/>
        <v>-2.6442555607172551E-2</v>
      </c>
      <c r="P65" s="24">
        <v>58.1</v>
      </c>
      <c r="Q65" s="23">
        <v>451730</v>
      </c>
      <c r="R65" s="23">
        <v>444497</v>
      </c>
      <c r="S65" s="30">
        <v>443295</v>
      </c>
      <c r="T65" s="30">
        <v>439289</v>
      </c>
      <c r="U65" s="30">
        <v>439231</v>
      </c>
      <c r="V65" s="23">
        <f t="shared" si="77"/>
        <v>-12499</v>
      </c>
      <c r="W65" s="30">
        <v>1</v>
      </c>
      <c r="X65" s="23">
        <v>8085</v>
      </c>
      <c r="Y65" s="23">
        <v>17881</v>
      </c>
      <c r="Z65" s="24">
        <v>58.2</v>
      </c>
      <c r="AA65" s="23">
        <v>427015</v>
      </c>
      <c r="AB65" s="23">
        <v>414570</v>
      </c>
      <c r="AC65" s="30">
        <v>413972</v>
      </c>
      <c r="AD65" s="30">
        <v>412446</v>
      </c>
      <c r="AE65" s="30">
        <v>410618</v>
      </c>
      <c r="AF65" s="23">
        <f t="shared" si="78"/>
        <v>-16397</v>
      </c>
      <c r="AG65" s="30">
        <v>1</v>
      </c>
      <c r="AH65" s="23">
        <v>8203</v>
      </c>
      <c r="AI65" s="23">
        <v>20488</v>
      </c>
      <c r="AJ65" s="24">
        <v>58.3</v>
      </c>
      <c r="AK65" s="23">
        <v>447817</v>
      </c>
      <c r="AL65" s="23">
        <v>435066</v>
      </c>
      <c r="AM65" s="30">
        <v>433543</v>
      </c>
      <c r="AN65" s="30">
        <v>433291</v>
      </c>
      <c r="AO65" s="30">
        <v>433291</v>
      </c>
      <c r="AP65" s="23">
        <f t="shared" si="79"/>
        <v>-14526</v>
      </c>
      <c r="AQ65" s="30">
        <v>2</v>
      </c>
      <c r="AR65" s="23">
        <v>7785</v>
      </c>
      <c r="AS65" s="23">
        <v>17566</v>
      </c>
      <c r="AT65" s="24">
        <v>58.4</v>
      </c>
      <c r="AU65" s="23">
        <v>413062</v>
      </c>
      <c r="AV65" s="23">
        <v>406105</v>
      </c>
      <c r="AW65" s="30">
        <v>405352</v>
      </c>
      <c r="AX65" s="30">
        <v>400332</v>
      </c>
      <c r="AY65" s="30">
        <v>400332</v>
      </c>
      <c r="AZ65" s="23">
        <f t="shared" si="80"/>
        <v>-12730</v>
      </c>
      <c r="BA65" s="30">
        <v>1</v>
      </c>
      <c r="BB65" s="23">
        <v>7997</v>
      </c>
      <c r="BC65" s="23">
        <v>19011</v>
      </c>
      <c r="BD65" s="24">
        <v>58.5</v>
      </c>
      <c r="BE65" s="23">
        <v>451730</v>
      </c>
      <c r="BF65" s="23">
        <v>454125</v>
      </c>
      <c r="BG65" s="30">
        <v>450033</v>
      </c>
      <c r="BH65" s="30">
        <v>449937</v>
      </c>
      <c r="BI65" s="30">
        <v>449937</v>
      </c>
      <c r="BJ65" s="23">
        <f t="shared" si="81"/>
        <v>-1793</v>
      </c>
      <c r="BK65" s="30">
        <v>1</v>
      </c>
      <c r="BL65" s="23">
        <v>7996</v>
      </c>
      <c r="BM65" s="23">
        <v>17611</v>
      </c>
    </row>
    <row r="66" spans="1:65">
      <c r="A66" s="23">
        <f t="shared" si="75"/>
        <v>4</v>
      </c>
      <c r="B66" s="36">
        <v>59</v>
      </c>
      <c r="C66" s="63">
        <f t="shared" si="82"/>
        <v>451325.8</v>
      </c>
      <c r="D66" s="63">
        <f t="shared" si="83"/>
        <v>444065</v>
      </c>
      <c r="E66" s="63">
        <f t="shared" si="84"/>
        <v>442329.8</v>
      </c>
      <c r="F66" s="63">
        <f t="shared" si="85"/>
        <v>440620.4</v>
      </c>
      <c r="G66" s="63">
        <f t="shared" si="86"/>
        <v>440427.2</v>
      </c>
      <c r="H66" s="37">
        <f t="shared" si="87"/>
        <v>-10898.599999999977</v>
      </c>
      <c r="I66" s="63">
        <f t="shared" si="88"/>
        <v>1.6</v>
      </c>
      <c r="J66" s="63">
        <f t="shared" si="89"/>
        <v>7633.8</v>
      </c>
      <c r="K66" s="63">
        <f t="shared" si="90"/>
        <v>18267.599999999999</v>
      </c>
      <c r="L66" s="38">
        <f t="shared" si="76"/>
        <v>-1.6087713133173392E-2</v>
      </c>
      <c r="M66" s="38">
        <f t="shared" si="76"/>
        <v>-1.9932385872910435E-2</v>
      </c>
      <c r="N66" s="38">
        <f t="shared" si="76"/>
        <v>-2.3719893699850454E-2</v>
      </c>
      <c r="O66" s="38">
        <f t="shared" si="76"/>
        <v>-2.4147965837539039E-2</v>
      </c>
      <c r="P66" s="24">
        <v>59.1</v>
      </c>
      <c r="Q66" s="23">
        <v>463522</v>
      </c>
      <c r="R66" s="23">
        <v>460771</v>
      </c>
      <c r="S66" s="30">
        <v>459016</v>
      </c>
      <c r="T66" s="30">
        <v>458445</v>
      </c>
      <c r="U66" s="30">
        <v>457479</v>
      </c>
      <c r="V66" s="23">
        <f t="shared" si="77"/>
        <v>-6043</v>
      </c>
      <c r="W66" s="30">
        <v>4</v>
      </c>
      <c r="X66" s="23">
        <v>8104</v>
      </c>
      <c r="Y66" s="23">
        <v>20935</v>
      </c>
      <c r="Z66" s="24">
        <v>59.2</v>
      </c>
      <c r="AA66" s="23">
        <v>438244</v>
      </c>
      <c r="AB66" s="23">
        <v>426239</v>
      </c>
      <c r="AC66" s="30">
        <v>426205</v>
      </c>
      <c r="AD66" s="30">
        <v>423361</v>
      </c>
      <c r="AE66" s="30">
        <v>423361</v>
      </c>
      <c r="AF66" s="23">
        <f t="shared" si="78"/>
        <v>-14883</v>
      </c>
      <c r="AG66" s="30">
        <v>1</v>
      </c>
      <c r="AH66" s="23">
        <v>7607</v>
      </c>
      <c r="AI66" s="23">
        <v>19403</v>
      </c>
      <c r="AJ66" s="24">
        <v>59.3</v>
      </c>
      <c r="AK66" s="23">
        <v>467066</v>
      </c>
      <c r="AL66" s="23">
        <v>450787</v>
      </c>
      <c r="AM66" s="30">
        <v>450532</v>
      </c>
      <c r="AN66" s="30">
        <v>446477</v>
      </c>
      <c r="AO66" s="30">
        <v>446477</v>
      </c>
      <c r="AP66" s="23">
        <f t="shared" si="79"/>
        <v>-20589</v>
      </c>
      <c r="AQ66" s="30">
        <v>1</v>
      </c>
      <c r="AR66" s="23">
        <v>7672</v>
      </c>
      <c r="AS66" s="23">
        <v>17629</v>
      </c>
      <c r="AT66" s="24">
        <v>59.4</v>
      </c>
      <c r="AU66" s="23">
        <v>424275</v>
      </c>
      <c r="AV66" s="23">
        <v>415117</v>
      </c>
      <c r="AW66" s="30">
        <v>410124</v>
      </c>
      <c r="AX66" s="30">
        <v>409047</v>
      </c>
      <c r="AY66" s="30">
        <v>409047</v>
      </c>
      <c r="AZ66" s="23">
        <f t="shared" si="80"/>
        <v>-15228</v>
      </c>
      <c r="BA66" s="30">
        <v>1</v>
      </c>
      <c r="BB66" s="23">
        <v>7050</v>
      </c>
      <c r="BC66" s="23">
        <v>16221</v>
      </c>
      <c r="BD66" s="24">
        <v>59.5</v>
      </c>
      <c r="BE66" s="23">
        <v>463522</v>
      </c>
      <c r="BF66" s="23">
        <v>467411</v>
      </c>
      <c r="BG66" s="30">
        <v>465772</v>
      </c>
      <c r="BH66" s="30">
        <v>465772</v>
      </c>
      <c r="BI66" s="30">
        <v>465772</v>
      </c>
      <c r="BJ66" s="23">
        <f t="shared" si="81"/>
        <v>2250</v>
      </c>
      <c r="BK66" s="30">
        <v>1</v>
      </c>
      <c r="BL66" s="23">
        <v>7736</v>
      </c>
      <c r="BM66" s="23">
        <v>17150</v>
      </c>
    </row>
    <row r="67" spans="1:65">
      <c r="A67" s="23">
        <f t="shared" si="75"/>
        <v>4</v>
      </c>
      <c r="B67" s="36">
        <v>60</v>
      </c>
      <c r="C67" s="63">
        <f t="shared" si="82"/>
        <v>474443.8</v>
      </c>
      <c r="D67" s="63">
        <f t="shared" si="83"/>
        <v>469439.2</v>
      </c>
      <c r="E67" s="63">
        <f t="shared" si="84"/>
        <v>467558.6</v>
      </c>
      <c r="F67" s="63">
        <f t="shared" si="85"/>
        <v>466103</v>
      </c>
      <c r="G67" s="63">
        <f t="shared" si="86"/>
        <v>465949</v>
      </c>
      <c r="H67" s="37">
        <f t="shared" si="87"/>
        <v>-8494.7999999999884</v>
      </c>
      <c r="I67" s="63">
        <f t="shared" si="88"/>
        <v>1.4</v>
      </c>
      <c r="J67" s="63">
        <f t="shared" si="89"/>
        <v>6861.4</v>
      </c>
      <c r="K67" s="63">
        <f t="shared" si="90"/>
        <v>16835</v>
      </c>
      <c r="L67" s="38">
        <f t="shared" si="76"/>
        <v>-1.0548351564505589E-2</v>
      </c>
      <c r="M67" s="38">
        <f t="shared" si="76"/>
        <v>-1.451215085959604E-2</v>
      </c>
      <c r="N67" s="38">
        <f t="shared" si="76"/>
        <v>-1.7580164394602665E-2</v>
      </c>
      <c r="O67" s="38">
        <f t="shared" si="76"/>
        <v>-1.7904754999432997E-2</v>
      </c>
      <c r="P67" s="24">
        <v>60.1</v>
      </c>
      <c r="Q67" s="23">
        <v>488773</v>
      </c>
      <c r="R67" s="23">
        <v>485102</v>
      </c>
      <c r="S67" s="30">
        <v>484694</v>
      </c>
      <c r="T67" s="30">
        <v>478561</v>
      </c>
      <c r="U67" s="30">
        <v>477791</v>
      </c>
      <c r="V67" s="23">
        <f t="shared" si="77"/>
        <v>-10982</v>
      </c>
      <c r="W67" s="30">
        <v>1</v>
      </c>
      <c r="X67" s="23">
        <v>6956</v>
      </c>
      <c r="Y67" s="23">
        <v>17608</v>
      </c>
      <c r="Z67" s="24">
        <v>60.2</v>
      </c>
      <c r="AA67" s="23">
        <v>458403</v>
      </c>
      <c r="AB67" s="23">
        <v>447908</v>
      </c>
      <c r="AC67" s="30">
        <v>447056</v>
      </c>
      <c r="AD67" s="30">
        <v>446942</v>
      </c>
      <c r="AE67" s="30">
        <v>446942</v>
      </c>
      <c r="AF67" s="23">
        <f t="shared" si="78"/>
        <v>-11461</v>
      </c>
      <c r="AG67" s="30">
        <v>2</v>
      </c>
      <c r="AH67" s="23">
        <v>7058</v>
      </c>
      <c r="AI67" s="23">
        <v>18227</v>
      </c>
      <c r="AJ67" s="24">
        <v>60.3</v>
      </c>
      <c r="AK67" s="23">
        <v>494197</v>
      </c>
      <c r="AL67" s="23">
        <v>480883</v>
      </c>
      <c r="AM67" s="30">
        <v>480784</v>
      </c>
      <c r="AN67" s="30">
        <v>480784</v>
      </c>
      <c r="AO67" s="30">
        <v>480784</v>
      </c>
      <c r="AP67" s="23">
        <f t="shared" si="79"/>
        <v>-13413</v>
      </c>
      <c r="AQ67" s="30">
        <v>2</v>
      </c>
      <c r="AR67" s="23">
        <v>6965</v>
      </c>
      <c r="AS67" s="23">
        <v>16284</v>
      </c>
      <c r="AT67" s="24">
        <v>60.4</v>
      </c>
      <c r="AU67" s="23">
        <v>442073</v>
      </c>
      <c r="AV67" s="23">
        <v>434352</v>
      </c>
      <c r="AW67" s="30">
        <v>433731</v>
      </c>
      <c r="AX67" s="30">
        <v>432998</v>
      </c>
      <c r="AY67" s="30">
        <v>432998</v>
      </c>
      <c r="AZ67" s="23">
        <f t="shared" si="80"/>
        <v>-9075</v>
      </c>
      <c r="BA67" s="30">
        <v>1</v>
      </c>
      <c r="BB67" s="23">
        <v>6575</v>
      </c>
      <c r="BC67" s="23">
        <v>15058</v>
      </c>
      <c r="BD67" s="24">
        <v>60.5</v>
      </c>
      <c r="BE67" s="23">
        <v>488773</v>
      </c>
      <c r="BF67" s="23">
        <v>498951</v>
      </c>
      <c r="BG67" s="30">
        <v>491528</v>
      </c>
      <c r="BH67" s="30">
        <v>491230</v>
      </c>
      <c r="BI67" s="30">
        <v>491230</v>
      </c>
      <c r="BJ67" s="23">
        <f t="shared" si="81"/>
        <v>2457</v>
      </c>
      <c r="BK67" s="30">
        <v>1</v>
      </c>
      <c r="BL67" s="23">
        <v>6753</v>
      </c>
      <c r="BM67" s="23">
        <v>16998</v>
      </c>
    </row>
    <row r="68" spans="1:65">
      <c r="A68" s="23">
        <f t="shared" si="75"/>
        <v>1</v>
      </c>
      <c r="B68" s="36">
        <v>61</v>
      </c>
      <c r="C68" s="63">
        <f t="shared" si="82"/>
        <v>335313.59999999998</v>
      </c>
      <c r="D68" s="63">
        <f t="shared" si="83"/>
        <v>351021.6</v>
      </c>
      <c r="E68" s="63">
        <f t="shared" si="84"/>
        <v>348517</v>
      </c>
      <c r="F68" s="63">
        <f t="shared" si="85"/>
        <v>345458.8</v>
      </c>
      <c r="G68" s="63">
        <f t="shared" si="86"/>
        <v>343233.8</v>
      </c>
      <c r="H68" s="37">
        <f t="shared" si="87"/>
        <v>7920.2000000000116</v>
      </c>
      <c r="I68" s="63">
        <f t="shared" si="88"/>
        <v>5.8</v>
      </c>
      <c r="J68" s="63">
        <f t="shared" si="89"/>
        <v>7800</v>
      </c>
      <c r="K68" s="63">
        <f t="shared" si="90"/>
        <v>19130.2</v>
      </c>
      <c r="L68" s="38">
        <f t="shared" si="76"/>
        <v>4.684569907095925E-2</v>
      </c>
      <c r="M68" s="38">
        <f t="shared" si="76"/>
        <v>3.9376273434778737E-2</v>
      </c>
      <c r="N68" s="38">
        <f t="shared" si="76"/>
        <v>3.0255856010612193E-2</v>
      </c>
      <c r="O68" s="38">
        <f t="shared" si="76"/>
        <v>2.3620276660415839E-2</v>
      </c>
      <c r="P68" s="24">
        <v>61.1</v>
      </c>
      <c r="Q68" s="23">
        <v>339119</v>
      </c>
      <c r="R68" s="23">
        <v>353408</v>
      </c>
      <c r="S68" s="30">
        <v>352337</v>
      </c>
      <c r="T68" s="30">
        <v>350554</v>
      </c>
      <c r="U68" s="30">
        <v>349041</v>
      </c>
      <c r="V68" s="23">
        <f t="shared" si="77"/>
        <v>9922</v>
      </c>
      <c r="W68" s="30">
        <v>4</v>
      </c>
      <c r="X68" s="23">
        <v>7906</v>
      </c>
      <c r="Y68" s="23">
        <v>18294</v>
      </c>
      <c r="Z68" s="24">
        <v>61.2</v>
      </c>
      <c r="AA68" s="23">
        <v>324999</v>
      </c>
      <c r="AB68" s="23">
        <v>337438</v>
      </c>
      <c r="AC68" s="30">
        <v>333687</v>
      </c>
      <c r="AD68" s="30">
        <v>333687</v>
      </c>
      <c r="AE68" s="30">
        <v>333687</v>
      </c>
      <c r="AF68" s="23">
        <f t="shared" si="78"/>
        <v>8688</v>
      </c>
      <c r="AG68" s="30">
        <v>5</v>
      </c>
      <c r="AH68" s="23">
        <v>8077</v>
      </c>
      <c r="AI68" s="23">
        <v>19338</v>
      </c>
      <c r="AJ68" s="24">
        <v>61.3</v>
      </c>
      <c r="AK68" s="23">
        <v>348907</v>
      </c>
      <c r="AL68" s="23">
        <v>359888</v>
      </c>
      <c r="AM68" s="30">
        <v>357649</v>
      </c>
      <c r="AN68" s="30">
        <v>353483</v>
      </c>
      <c r="AO68" s="30">
        <v>353483</v>
      </c>
      <c r="AP68" s="23">
        <f t="shared" si="79"/>
        <v>4576</v>
      </c>
      <c r="AQ68" s="30">
        <v>6</v>
      </c>
      <c r="AR68" s="23">
        <v>7260</v>
      </c>
      <c r="AS68" s="23">
        <v>17080</v>
      </c>
      <c r="AT68" s="24">
        <v>61.4</v>
      </c>
      <c r="AU68" s="23">
        <v>324424</v>
      </c>
      <c r="AV68" s="23">
        <v>329797</v>
      </c>
      <c r="AW68" s="30">
        <v>327414</v>
      </c>
      <c r="AX68" s="30">
        <v>322313</v>
      </c>
      <c r="AY68" s="30">
        <v>320890</v>
      </c>
      <c r="AZ68" s="23">
        <f t="shared" si="80"/>
        <v>-3534</v>
      </c>
      <c r="BA68" s="30">
        <v>8</v>
      </c>
      <c r="BB68" s="23">
        <v>7808</v>
      </c>
      <c r="BC68" s="23">
        <v>21093</v>
      </c>
      <c r="BD68" s="24">
        <v>61.5</v>
      </c>
      <c r="BE68" s="23">
        <v>339119</v>
      </c>
      <c r="BF68" s="23">
        <v>374577</v>
      </c>
      <c r="BG68" s="30">
        <v>371498</v>
      </c>
      <c r="BH68" s="30">
        <v>367257</v>
      </c>
      <c r="BI68" s="30">
        <v>359068</v>
      </c>
      <c r="BJ68" s="23">
        <f t="shared" si="81"/>
        <v>19949</v>
      </c>
      <c r="BK68" s="30">
        <v>6</v>
      </c>
      <c r="BL68" s="23">
        <v>7949</v>
      </c>
      <c r="BM68" s="23">
        <v>19846</v>
      </c>
    </row>
    <row r="69" spans="1:65">
      <c r="A69" s="23">
        <f t="shared" si="75"/>
        <v>1</v>
      </c>
      <c r="B69" s="36">
        <v>62</v>
      </c>
      <c r="C69" s="63">
        <f t="shared" si="82"/>
        <v>361350</v>
      </c>
      <c r="D69" s="63">
        <f t="shared" si="83"/>
        <v>375600.8</v>
      </c>
      <c r="E69" s="63">
        <f t="shared" si="84"/>
        <v>371188.8</v>
      </c>
      <c r="F69" s="63">
        <f t="shared" si="85"/>
        <v>367494.6</v>
      </c>
      <c r="G69" s="63">
        <f t="shared" si="86"/>
        <v>366176.2</v>
      </c>
      <c r="H69" s="37">
        <f t="shared" si="87"/>
        <v>4826.2000000000116</v>
      </c>
      <c r="I69" s="63">
        <f t="shared" si="88"/>
        <v>5.6</v>
      </c>
      <c r="J69" s="63">
        <f t="shared" si="89"/>
        <v>7702</v>
      </c>
      <c r="K69" s="63">
        <f t="shared" si="90"/>
        <v>18226.400000000001</v>
      </c>
      <c r="L69" s="38">
        <f t="shared" si="76"/>
        <v>3.9437664314376612E-2</v>
      </c>
      <c r="M69" s="38">
        <f t="shared" si="76"/>
        <v>2.7227895392278923E-2</v>
      </c>
      <c r="N69" s="38">
        <f t="shared" si="76"/>
        <v>1.7004566210045598E-2</v>
      </c>
      <c r="O69" s="38">
        <f t="shared" si="76"/>
        <v>1.3356026013560292E-2</v>
      </c>
      <c r="P69" s="24">
        <v>62.1</v>
      </c>
      <c r="Q69" s="23">
        <v>366985</v>
      </c>
      <c r="R69" s="23">
        <v>376310</v>
      </c>
      <c r="S69" s="30">
        <v>373510</v>
      </c>
      <c r="T69" s="30">
        <v>371459</v>
      </c>
      <c r="U69" s="30">
        <v>371459</v>
      </c>
      <c r="V69" s="23">
        <f t="shared" si="77"/>
        <v>4474</v>
      </c>
      <c r="W69" s="30">
        <v>9</v>
      </c>
      <c r="X69" s="23">
        <v>7386</v>
      </c>
      <c r="Y69" s="23">
        <v>17015</v>
      </c>
      <c r="Z69" s="24">
        <v>62.2</v>
      </c>
      <c r="AA69" s="23">
        <v>352726</v>
      </c>
      <c r="AB69" s="23">
        <v>360744</v>
      </c>
      <c r="AC69" s="30">
        <v>356801</v>
      </c>
      <c r="AD69" s="30">
        <v>355785</v>
      </c>
      <c r="AE69" s="30">
        <v>355785</v>
      </c>
      <c r="AF69" s="23">
        <f t="shared" si="78"/>
        <v>3059</v>
      </c>
      <c r="AG69" s="30">
        <v>1</v>
      </c>
      <c r="AH69" s="23">
        <v>7300</v>
      </c>
      <c r="AI69" s="23">
        <v>16826</v>
      </c>
      <c r="AJ69" s="24">
        <v>62.3</v>
      </c>
      <c r="AK69" s="23">
        <v>380536</v>
      </c>
      <c r="AL69" s="23">
        <v>394816</v>
      </c>
      <c r="AM69" s="30">
        <v>391311</v>
      </c>
      <c r="AN69" s="30">
        <v>383169</v>
      </c>
      <c r="AO69" s="30">
        <v>382410</v>
      </c>
      <c r="AP69" s="23">
        <f t="shared" si="79"/>
        <v>1874</v>
      </c>
      <c r="AQ69" s="30">
        <v>9</v>
      </c>
      <c r="AR69" s="23">
        <v>7971</v>
      </c>
      <c r="AS69" s="23">
        <v>19194</v>
      </c>
      <c r="AT69" s="24">
        <v>62.4</v>
      </c>
      <c r="AU69" s="23">
        <v>339518</v>
      </c>
      <c r="AV69" s="23">
        <v>343665</v>
      </c>
      <c r="AW69" s="30">
        <v>341074</v>
      </c>
      <c r="AX69" s="30">
        <v>338409</v>
      </c>
      <c r="AY69" s="30">
        <v>338117</v>
      </c>
      <c r="AZ69" s="23">
        <f t="shared" si="80"/>
        <v>-1401</v>
      </c>
      <c r="BA69" s="30">
        <v>1</v>
      </c>
      <c r="BB69" s="23">
        <v>7437</v>
      </c>
      <c r="BC69" s="23">
        <v>18892</v>
      </c>
      <c r="BD69" s="24">
        <v>62.5</v>
      </c>
      <c r="BE69" s="23">
        <v>366985</v>
      </c>
      <c r="BF69" s="23">
        <v>402469</v>
      </c>
      <c r="BG69" s="30">
        <v>393248</v>
      </c>
      <c r="BH69" s="30">
        <v>388651</v>
      </c>
      <c r="BI69" s="30">
        <v>383110</v>
      </c>
      <c r="BJ69" s="23">
        <f t="shared" si="81"/>
        <v>16125</v>
      </c>
      <c r="BK69" s="30">
        <v>8</v>
      </c>
      <c r="BL69" s="23">
        <v>8416</v>
      </c>
      <c r="BM69" s="23">
        <v>19205</v>
      </c>
    </row>
    <row r="70" spans="1:65">
      <c r="A70" s="23">
        <f t="shared" si="75"/>
        <v>2</v>
      </c>
      <c r="B70" s="36">
        <v>63</v>
      </c>
      <c r="C70" s="63">
        <f t="shared" si="82"/>
        <v>410028.4</v>
      </c>
      <c r="D70" s="63">
        <f t="shared" si="83"/>
        <v>430359.6</v>
      </c>
      <c r="E70" s="63">
        <f t="shared" si="84"/>
        <v>423797.8</v>
      </c>
      <c r="F70" s="63">
        <f t="shared" si="85"/>
        <v>420478.6</v>
      </c>
      <c r="G70" s="63">
        <f t="shared" si="86"/>
        <v>418484.6</v>
      </c>
      <c r="H70" s="37">
        <f t="shared" si="87"/>
        <v>8456.1999999999534</v>
      </c>
      <c r="I70" s="63">
        <f t="shared" si="88"/>
        <v>5.6</v>
      </c>
      <c r="J70" s="63">
        <f t="shared" si="89"/>
        <v>7311.8</v>
      </c>
      <c r="K70" s="63">
        <f t="shared" si="90"/>
        <v>17128.400000000001</v>
      </c>
      <c r="L70" s="38">
        <f t="shared" si="76"/>
        <v>4.958485802446843E-2</v>
      </c>
      <c r="M70" s="38">
        <f t="shared" si="76"/>
        <v>3.3581576300568364E-2</v>
      </c>
      <c r="N70" s="38">
        <f t="shared" si="76"/>
        <v>2.548652727469598E-2</v>
      </c>
      <c r="O70" s="38">
        <f t="shared" si="76"/>
        <v>2.0623449497644438E-2</v>
      </c>
      <c r="P70" s="24">
        <v>63.1</v>
      </c>
      <c r="Q70" s="23">
        <v>415021</v>
      </c>
      <c r="R70" s="23">
        <v>428490</v>
      </c>
      <c r="S70" s="30">
        <v>424277</v>
      </c>
      <c r="T70" s="30">
        <v>420969</v>
      </c>
      <c r="U70" s="30">
        <v>418647</v>
      </c>
      <c r="V70" s="23">
        <f t="shared" si="77"/>
        <v>3626</v>
      </c>
      <c r="W70" s="30">
        <v>7</v>
      </c>
      <c r="X70" s="23">
        <v>7443</v>
      </c>
      <c r="Y70" s="23">
        <v>18197</v>
      </c>
      <c r="Z70" s="24">
        <v>63.2</v>
      </c>
      <c r="AA70" s="23">
        <v>391389</v>
      </c>
      <c r="AB70" s="23">
        <v>411179</v>
      </c>
      <c r="AC70" s="30">
        <v>403497</v>
      </c>
      <c r="AD70" s="30">
        <v>403497</v>
      </c>
      <c r="AE70" s="30">
        <v>403497</v>
      </c>
      <c r="AF70" s="23">
        <f t="shared" si="78"/>
        <v>12108</v>
      </c>
      <c r="AG70" s="30">
        <v>9</v>
      </c>
      <c r="AH70" s="23">
        <v>7600</v>
      </c>
      <c r="AI70" s="23">
        <v>18474</v>
      </c>
      <c r="AJ70" s="24">
        <v>63.3</v>
      </c>
      <c r="AK70" s="23">
        <v>444959</v>
      </c>
      <c r="AL70" s="23">
        <v>468998</v>
      </c>
      <c r="AM70" s="30">
        <v>453481</v>
      </c>
      <c r="AN70" s="30">
        <v>443072</v>
      </c>
      <c r="AO70" s="30">
        <v>440942</v>
      </c>
      <c r="AP70" s="23">
        <f t="shared" si="79"/>
        <v>-4017</v>
      </c>
      <c r="AQ70" s="30">
        <v>2</v>
      </c>
      <c r="AR70" s="23">
        <v>7258</v>
      </c>
      <c r="AS70" s="23">
        <v>16866</v>
      </c>
      <c r="AT70" s="24">
        <v>63.4</v>
      </c>
      <c r="AU70" s="23">
        <v>383752</v>
      </c>
      <c r="AV70" s="23">
        <v>384626</v>
      </c>
      <c r="AW70" s="30">
        <v>381910</v>
      </c>
      <c r="AX70" s="30">
        <v>381515</v>
      </c>
      <c r="AY70" s="30">
        <v>381515</v>
      </c>
      <c r="AZ70" s="23">
        <f t="shared" si="80"/>
        <v>-2237</v>
      </c>
      <c r="BA70" s="30">
        <v>1</v>
      </c>
      <c r="BB70" s="23">
        <v>6776</v>
      </c>
      <c r="BC70" s="23">
        <v>15084</v>
      </c>
      <c r="BD70" s="24">
        <v>63.5</v>
      </c>
      <c r="BE70" s="23">
        <v>415021</v>
      </c>
      <c r="BF70" s="23">
        <v>458505</v>
      </c>
      <c r="BG70" s="30">
        <v>455824</v>
      </c>
      <c r="BH70" s="30">
        <v>453340</v>
      </c>
      <c r="BI70" s="30">
        <v>447822</v>
      </c>
      <c r="BJ70" s="23">
        <f t="shared" si="81"/>
        <v>32801</v>
      </c>
      <c r="BK70" s="30">
        <v>9</v>
      </c>
      <c r="BL70" s="23">
        <v>7482</v>
      </c>
      <c r="BM70" s="23">
        <v>17021</v>
      </c>
    </row>
    <row r="71" spans="1:65">
      <c r="A71" s="23">
        <f t="shared" si="75"/>
        <v>3</v>
      </c>
      <c r="B71" s="36">
        <v>64</v>
      </c>
      <c r="C71" s="63">
        <f t="shared" si="82"/>
        <v>552989.6</v>
      </c>
      <c r="D71" s="63">
        <f t="shared" si="83"/>
        <v>561902.4</v>
      </c>
      <c r="E71" s="63">
        <f t="shared" si="84"/>
        <v>559494</v>
      </c>
      <c r="F71" s="63">
        <f t="shared" si="85"/>
        <v>556003</v>
      </c>
      <c r="G71" s="63">
        <f t="shared" si="86"/>
        <v>556003</v>
      </c>
      <c r="H71" s="37">
        <f t="shared" si="87"/>
        <v>3013.4000000000233</v>
      </c>
      <c r="I71" s="63">
        <f t="shared" si="88"/>
        <v>7.2</v>
      </c>
      <c r="J71" s="63">
        <f t="shared" si="89"/>
        <v>7841.8</v>
      </c>
      <c r="K71" s="63">
        <f t="shared" si="90"/>
        <v>19491.2</v>
      </c>
      <c r="L71" s="38">
        <f t="shared" si="76"/>
        <v>1.6117482137096333E-2</v>
      </c>
      <c r="M71" s="38">
        <f t="shared" si="76"/>
        <v>1.1762246523261962E-2</v>
      </c>
      <c r="N71" s="38">
        <f t="shared" si="76"/>
        <v>5.4492887388841007E-3</v>
      </c>
      <c r="O71" s="38">
        <f t="shared" si="76"/>
        <v>5.4492887388841007E-3</v>
      </c>
      <c r="P71" s="24">
        <v>64.099999999999994</v>
      </c>
      <c r="Q71" s="23">
        <v>564429</v>
      </c>
      <c r="R71" s="23">
        <v>579760</v>
      </c>
      <c r="S71" s="30">
        <v>576744</v>
      </c>
      <c r="T71" s="30">
        <v>576331</v>
      </c>
      <c r="U71" s="30">
        <v>576331</v>
      </c>
      <c r="V71" s="23">
        <f t="shared" si="77"/>
        <v>11902</v>
      </c>
      <c r="W71" s="30">
        <v>5</v>
      </c>
      <c r="X71" s="23">
        <v>8413</v>
      </c>
      <c r="Y71" s="23">
        <v>20668</v>
      </c>
      <c r="Z71" s="24">
        <v>64.2</v>
      </c>
      <c r="AA71" s="23">
        <v>537171</v>
      </c>
      <c r="AB71" s="23">
        <v>540467</v>
      </c>
      <c r="AC71" s="30">
        <v>538600</v>
      </c>
      <c r="AD71" s="30">
        <v>536269</v>
      </c>
      <c r="AE71" s="30">
        <v>536269</v>
      </c>
      <c r="AF71" s="23">
        <f t="shared" si="78"/>
        <v>-902</v>
      </c>
      <c r="AG71" s="30">
        <v>8</v>
      </c>
      <c r="AH71" s="23">
        <v>8007</v>
      </c>
      <c r="AI71" s="23">
        <v>20350</v>
      </c>
      <c r="AJ71" s="24">
        <v>64.3</v>
      </c>
      <c r="AK71" s="23">
        <v>570215</v>
      </c>
      <c r="AL71" s="23">
        <v>572756</v>
      </c>
      <c r="AM71" s="30">
        <v>569866</v>
      </c>
      <c r="AN71" s="30">
        <v>569866</v>
      </c>
      <c r="AO71" s="30">
        <v>569866</v>
      </c>
      <c r="AP71" s="23">
        <f t="shared" si="79"/>
        <v>-349</v>
      </c>
      <c r="AQ71" s="30">
        <v>7</v>
      </c>
      <c r="AR71" s="23">
        <v>7616</v>
      </c>
      <c r="AS71" s="23">
        <v>18178</v>
      </c>
      <c r="AT71" s="24">
        <v>64.400000000000006</v>
      </c>
      <c r="AU71" s="23">
        <v>528704</v>
      </c>
      <c r="AV71" s="23">
        <v>527262</v>
      </c>
      <c r="AW71" s="30">
        <v>524919</v>
      </c>
      <c r="AX71" s="30">
        <v>514073</v>
      </c>
      <c r="AY71" s="30">
        <v>514073</v>
      </c>
      <c r="AZ71" s="23">
        <f t="shared" si="80"/>
        <v>-14631</v>
      </c>
      <c r="BA71" s="30">
        <v>8</v>
      </c>
      <c r="BB71" s="23">
        <v>7198</v>
      </c>
      <c r="BC71" s="23">
        <v>18296</v>
      </c>
      <c r="BD71" s="24">
        <v>64.5</v>
      </c>
      <c r="BE71" s="23">
        <v>564429</v>
      </c>
      <c r="BF71" s="23">
        <v>589267</v>
      </c>
      <c r="BG71" s="30">
        <v>587341</v>
      </c>
      <c r="BH71" s="30">
        <v>583476</v>
      </c>
      <c r="BI71" s="30">
        <v>583476</v>
      </c>
      <c r="BJ71" s="23">
        <f t="shared" si="81"/>
        <v>19047</v>
      </c>
      <c r="BK71" s="30">
        <v>8</v>
      </c>
      <c r="BL71" s="23">
        <v>7975</v>
      </c>
      <c r="BM71" s="23">
        <v>19964</v>
      </c>
    </row>
    <row r="72" spans="1:65">
      <c r="A72" s="23">
        <f t="shared" si="75"/>
        <v>3</v>
      </c>
      <c r="B72" s="36">
        <v>65</v>
      </c>
      <c r="C72" s="63">
        <f t="shared" ref="C72:C103" si="91">AVERAGE(Q72,AA72,AK72,AU72,BE72)</f>
        <v>578929.6</v>
      </c>
      <c r="D72" s="63">
        <f t="shared" ref="D72:D103" si="92">AVERAGE(R72,AB72,AL72,AV72,BF72)</f>
        <v>586793.4</v>
      </c>
      <c r="E72" s="63">
        <f t="shared" ref="E72:E103" si="93">AVERAGE(S72,AC72,AM72,AW72,BG72)</f>
        <v>580584</v>
      </c>
      <c r="F72" s="63">
        <f t="shared" ref="F72:F103" si="94">AVERAGE(T72,AD72,AN72,AX72,BH72)</f>
        <v>576882.19999999995</v>
      </c>
      <c r="G72" s="63">
        <f t="shared" ref="G72:G103" si="95">AVERAGE(U72,AE72,AO72,AY72,BI72)</f>
        <v>576694.4</v>
      </c>
      <c r="H72" s="37">
        <f t="shared" ref="H72:H103" si="96">G72-C72</f>
        <v>-2235.1999999999534</v>
      </c>
      <c r="I72" s="63">
        <f t="shared" ref="I72:I103" si="97">AVERAGE(W72,AG72,AQ72,BA72,BK72)</f>
        <v>8.1999999999999993</v>
      </c>
      <c r="J72" s="63">
        <f t="shared" ref="J72:J103" si="98">AVERAGE(X72,AH72,AR72,BB72,BL72)</f>
        <v>7407.2</v>
      </c>
      <c r="K72" s="63">
        <f t="shared" ref="K72:K103" si="99">AVERAGE(Y72,AI72,AS72,BC72,BM72)</f>
        <v>17789.8</v>
      </c>
      <c r="L72" s="38">
        <f t="shared" si="76"/>
        <v>1.3583344157908055E-2</v>
      </c>
      <c r="M72" s="38">
        <f t="shared" si="76"/>
        <v>2.8576877050336055E-3</v>
      </c>
      <c r="N72" s="38">
        <f t="shared" si="76"/>
        <v>-3.5365267210383153E-3</v>
      </c>
      <c r="O72" s="38">
        <f t="shared" si="76"/>
        <v>-3.8609184950984601E-3</v>
      </c>
      <c r="P72" s="24">
        <v>65.099999999999994</v>
      </c>
      <c r="Q72" s="23">
        <v>592045</v>
      </c>
      <c r="R72" s="23">
        <v>602902</v>
      </c>
      <c r="S72" s="30">
        <v>596450</v>
      </c>
      <c r="T72" s="30">
        <v>595841</v>
      </c>
      <c r="U72" s="30">
        <v>595841</v>
      </c>
      <c r="V72" s="23">
        <f t="shared" si="77"/>
        <v>3796</v>
      </c>
      <c r="W72" s="30">
        <v>7</v>
      </c>
      <c r="X72" s="23">
        <v>7708</v>
      </c>
      <c r="Y72" s="23">
        <v>18815</v>
      </c>
      <c r="Z72" s="24">
        <v>65.2</v>
      </c>
      <c r="AA72" s="23">
        <v>565356</v>
      </c>
      <c r="AB72" s="23">
        <v>558066</v>
      </c>
      <c r="AC72" s="30">
        <v>556906</v>
      </c>
      <c r="AD72" s="30">
        <v>556906</v>
      </c>
      <c r="AE72" s="30">
        <v>556906</v>
      </c>
      <c r="AF72" s="23">
        <f t="shared" si="78"/>
        <v>-8450</v>
      </c>
      <c r="AG72" s="30">
        <v>8</v>
      </c>
      <c r="AH72" s="23">
        <v>7541</v>
      </c>
      <c r="AI72" s="23">
        <v>16941</v>
      </c>
      <c r="AJ72" s="24">
        <v>65.3</v>
      </c>
      <c r="AK72" s="23">
        <v>601871</v>
      </c>
      <c r="AL72" s="23">
        <v>609532</v>
      </c>
      <c r="AM72" s="30">
        <v>600925</v>
      </c>
      <c r="AN72" s="30">
        <v>593800</v>
      </c>
      <c r="AO72" s="30">
        <v>593800</v>
      </c>
      <c r="AP72" s="23">
        <f t="shared" si="79"/>
        <v>-8071</v>
      </c>
      <c r="AQ72" s="30">
        <v>10</v>
      </c>
      <c r="AR72" s="23">
        <v>7129</v>
      </c>
      <c r="AS72" s="23">
        <v>17169</v>
      </c>
      <c r="AT72" s="24">
        <v>65.400000000000006</v>
      </c>
      <c r="AU72" s="23">
        <v>543331</v>
      </c>
      <c r="AV72" s="23">
        <v>543834</v>
      </c>
      <c r="AW72" s="30">
        <v>534940</v>
      </c>
      <c r="AX72" s="30">
        <v>529038</v>
      </c>
      <c r="AY72" s="30">
        <v>529038</v>
      </c>
      <c r="AZ72" s="23">
        <f t="shared" si="80"/>
        <v>-14293</v>
      </c>
      <c r="BA72" s="30">
        <v>8</v>
      </c>
      <c r="BB72" s="23">
        <v>6986</v>
      </c>
      <c r="BC72" s="23">
        <v>17527</v>
      </c>
      <c r="BD72" s="24">
        <v>65.5</v>
      </c>
      <c r="BE72" s="23">
        <v>592045</v>
      </c>
      <c r="BF72" s="23">
        <v>619633</v>
      </c>
      <c r="BG72" s="30">
        <v>613699</v>
      </c>
      <c r="BH72" s="30">
        <v>608826</v>
      </c>
      <c r="BI72" s="30">
        <v>607887</v>
      </c>
      <c r="BJ72" s="23">
        <f t="shared" si="81"/>
        <v>15842</v>
      </c>
      <c r="BK72" s="30">
        <v>8</v>
      </c>
      <c r="BL72" s="23">
        <v>7672</v>
      </c>
      <c r="BM72" s="23">
        <v>18497</v>
      </c>
    </row>
    <row r="73" spans="1:65">
      <c r="A73" s="23">
        <f t="shared" ref="A73:A103" si="100">COUNTIF(V73,"&lt;0")+COUNTIF(AF73,"&lt;0")+COUNTIF(AP73,"&lt;0")+COUNTIF(AZ73,"&lt;0")+COUNTIF(BJ73,"&lt;0")</f>
        <v>3</v>
      </c>
      <c r="B73" s="36">
        <v>66</v>
      </c>
      <c r="C73" s="63">
        <f t="shared" si="91"/>
        <v>627085.19999999995</v>
      </c>
      <c r="D73" s="63">
        <f t="shared" si="92"/>
        <v>637770.19999999995</v>
      </c>
      <c r="E73" s="63">
        <f t="shared" si="93"/>
        <v>632819.19999999995</v>
      </c>
      <c r="F73" s="63">
        <f t="shared" si="94"/>
        <v>630679.6</v>
      </c>
      <c r="G73" s="63">
        <f t="shared" si="95"/>
        <v>629662.19999999995</v>
      </c>
      <c r="H73" s="37">
        <f t="shared" si="96"/>
        <v>2577</v>
      </c>
      <c r="I73" s="63">
        <f t="shared" si="97"/>
        <v>6</v>
      </c>
      <c r="J73" s="63">
        <f t="shared" si="98"/>
        <v>7064.6</v>
      </c>
      <c r="K73" s="63">
        <f t="shared" si="99"/>
        <v>17261.2</v>
      </c>
      <c r="L73" s="38">
        <f t="shared" ref="L73:O103" si="101">(D73-$C73)/$C73</f>
        <v>1.7039151936610847E-2</v>
      </c>
      <c r="M73" s="38">
        <f t="shared" si="101"/>
        <v>9.143893046750267E-3</v>
      </c>
      <c r="N73" s="38">
        <f t="shared" si="101"/>
        <v>5.7319164923682201E-3</v>
      </c>
      <c r="O73" s="38">
        <f t="shared" si="101"/>
        <v>4.109489428230805E-3</v>
      </c>
      <c r="P73" s="24">
        <v>66.099999999999994</v>
      </c>
      <c r="Q73" s="23">
        <v>637490</v>
      </c>
      <c r="R73" s="23">
        <v>653049</v>
      </c>
      <c r="S73" s="30">
        <v>643831</v>
      </c>
      <c r="T73" s="30">
        <v>636369</v>
      </c>
      <c r="U73" s="30">
        <v>636368</v>
      </c>
      <c r="V73" s="23">
        <f t="shared" ref="V73:V103" si="102">U73-Q73</f>
        <v>-1122</v>
      </c>
      <c r="W73" s="30">
        <v>7</v>
      </c>
      <c r="X73" s="23">
        <v>7026</v>
      </c>
      <c r="Y73" s="23">
        <v>15783</v>
      </c>
      <c r="Z73" s="24">
        <v>66.2</v>
      </c>
      <c r="AA73" s="23">
        <v>603667</v>
      </c>
      <c r="AB73" s="23">
        <v>605942</v>
      </c>
      <c r="AC73" s="30">
        <v>605091</v>
      </c>
      <c r="AD73" s="30">
        <v>605091</v>
      </c>
      <c r="AE73" s="30">
        <v>605091</v>
      </c>
      <c r="AF73" s="23">
        <f t="shared" ref="AF73:AF103" si="103">AE73-AA73</f>
        <v>1424</v>
      </c>
      <c r="AG73" s="30">
        <v>10</v>
      </c>
      <c r="AH73" s="23">
        <v>7008</v>
      </c>
      <c r="AI73" s="23">
        <v>17064</v>
      </c>
      <c r="AJ73" s="24">
        <v>66.3</v>
      </c>
      <c r="AK73" s="23">
        <v>667289</v>
      </c>
      <c r="AL73" s="23">
        <v>660743</v>
      </c>
      <c r="AM73" s="30">
        <v>652950</v>
      </c>
      <c r="AN73" s="30">
        <v>652950</v>
      </c>
      <c r="AO73" s="30">
        <v>652950</v>
      </c>
      <c r="AP73" s="23">
        <f t="shared" ref="AP73:AP103" si="104">AO73-AK73</f>
        <v>-14339</v>
      </c>
      <c r="AQ73" s="30">
        <v>7</v>
      </c>
      <c r="AR73" s="23">
        <v>7153</v>
      </c>
      <c r="AS73" s="23">
        <v>17517</v>
      </c>
      <c r="AT73" s="24">
        <v>66.400000000000006</v>
      </c>
      <c r="AU73" s="23">
        <v>589490</v>
      </c>
      <c r="AV73" s="23">
        <v>586280</v>
      </c>
      <c r="AW73" s="30">
        <v>586092</v>
      </c>
      <c r="AX73" s="30">
        <v>584588</v>
      </c>
      <c r="AY73" s="30">
        <v>584588</v>
      </c>
      <c r="AZ73" s="23">
        <f t="shared" ref="AZ73:AZ103" si="105">AY73-AU73</f>
        <v>-4902</v>
      </c>
      <c r="BA73" s="30">
        <v>1</v>
      </c>
      <c r="BB73" s="23">
        <v>6632</v>
      </c>
      <c r="BC73" s="23">
        <v>16403</v>
      </c>
      <c r="BD73" s="24">
        <v>66.5</v>
      </c>
      <c r="BE73" s="23">
        <v>637490</v>
      </c>
      <c r="BF73" s="23">
        <v>682837</v>
      </c>
      <c r="BG73" s="30">
        <v>676132</v>
      </c>
      <c r="BH73" s="30">
        <v>674400</v>
      </c>
      <c r="BI73" s="30">
        <v>669314</v>
      </c>
      <c r="BJ73" s="23">
        <f t="shared" ref="BJ73:BJ103" si="106">BI73-BE73</f>
        <v>31824</v>
      </c>
      <c r="BK73" s="30">
        <v>5</v>
      </c>
      <c r="BL73" s="23">
        <v>7504</v>
      </c>
      <c r="BM73" s="23">
        <v>19539</v>
      </c>
    </row>
    <row r="74" spans="1:65">
      <c r="A74" s="23">
        <f t="shared" si="100"/>
        <v>1</v>
      </c>
      <c r="B74" s="36">
        <v>67</v>
      </c>
      <c r="C74" s="63">
        <f t="shared" si="91"/>
        <v>287623.59999999998</v>
      </c>
      <c r="D74" s="63">
        <f t="shared" si="92"/>
        <v>305050.2</v>
      </c>
      <c r="E74" s="63">
        <f t="shared" si="93"/>
        <v>297354.8</v>
      </c>
      <c r="F74" s="63">
        <f t="shared" si="94"/>
        <v>292894.2</v>
      </c>
      <c r="G74" s="63">
        <f t="shared" si="95"/>
        <v>292647.40000000002</v>
      </c>
      <c r="H74" s="37">
        <f t="shared" si="96"/>
        <v>5023.8000000000466</v>
      </c>
      <c r="I74" s="63">
        <f t="shared" si="97"/>
        <v>4.8</v>
      </c>
      <c r="J74" s="63">
        <f t="shared" si="98"/>
        <v>7518.2</v>
      </c>
      <c r="K74" s="63">
        <f t="shared" si="99"/>
        <v>18786.599999999999</v>
      </c>
      <c r="L74" s="38">
        <f t="shared" si="101"/>
        <v>6.0588213206426857E-2</v>
      </c>
      <c r="M74" s="38">
        <f t="shared" si="101"/>
        <v>3.3833106879963999E-2</v>
      </c>
      <c r="N74" s="38">
        <f t="shared" si="101"/>
        <v>1.8324643735771456E-2</v>
      </c>
      <c r="O74" s="38">
        <f t="shared" si="101"/>
        <v>1.7466577846880601E-2</v>
      </c>
      <c r="P74" s="24">
        <v>67.099999999999994</v>
      </c>
      <c r="Q74" s="23">
        <v>294882</v>
      </c>
      <c r="R74" s="23">
        <v>301408</v>
      </c>
      <c r="S74" s="30">
        <v>293987</v>
      </c>
      <c r="T74" s="30">
        <v>291130</v>
      </c>
      <c r="U74" s="30">
        <v>289896</v>
      </c>
      <c r="V74" s="23">
        <f t="shared" si="102"/>
        <v>-4986</v>
      </c>
      <c r="W74" s="30">
        <v>7</v>
      </c>
      <c r="X74" s="23">
        <v>7473</v>
      </c>
      <c r="Y74" s="23">
        <v>17168</v>
      </c>
      <c r="Z74" s="24">
        <v>67.2</v>
      </c>
      <c r="AA74" s="23">
        <v>283738</v>
      </c>
      <c r="AB74" s="23">
        <v>297995</v>
      </c>
      <c r="AC74" s="30">
        <v>288349</v>
      </c>
      <c r="AD74" s="30">
        <v>286891</v>
      </c>
      <c r="AE74" s="30">
        <v>286891</v>
      </c>
      <c r="AF74" s="23">
        <f t="shared" si="103"/>
        <v>3153</v>
      </c>
      <c r="AG74" s="30">
        <v>6</v>
      </c>
      <c r="AH74" s="23">
        <v>8055</v>
      </c>
      <c r="AI74" s="23">
        <v>20496</v>
      </c>
      <c r="AJ74" s="24">
        <v>67.3</v>
      </c>
      <c r="AK74" s="23">
        <v>303361</v>
      </c>
      <c r="AL74" s="23">
        <v>322370</v>
      </c>
      <c r="AM74" s="30">
        <v>315008</v>
      </c>
      <c r="AN74" s="30">
        <v>310295</v>
      </c>
      <c r="AO74" s="30">
        <v>310295</v>
      </c>
      <c r="AP74" s="23">
        <f t="shared" si="104"/>
        <v>6934</v>
      </c>
      <c r="AQ74" s="30">
        <v>4</v>
      </c>
      <c r="AR74" s="23">
        <v>6907</v>
      </c>
      <c r="AS74" s="23">
        <v>17900</v>
      </c>
      <c r="AT74" s="24">
        <v>67.400000000000006</v>
      </c>
      <c r="AU74" s="23">
        <v>261255</v>
      </c>
      <c r="AV74" s="23">
        <v>280770</v>
      </c>
      <c r="AW74" s="30">
        <v>272792</v>
      </c>
      <c r="AX74" s="30">
        <v>265391</v>
      </c>
      <c r="AY74" s="30">
        <v>265391</v>
      </c>
      <c r="AZ74" s="23">
        <f t="shared" si="105"/>
        <v>4136</v>
      </c>
      <c r="BA74" s="30">
        <v>3</v>
      </c>
      <c r="BB74" s="23">
        <v>7669</v>
      </c>
      <c r="BC74" s="23">
        <v>19607</v>
      </c>
      <c r="BD74" s="24">
        <v>67.5</v>
      </c>
      <c r="BE74" s="23">
        <v>294882</v>
      </c>
      <c r="BF74" s="23">
        <v>322708</v>
      </c>
      <c r="BG74" s="30">
        <v>316638</v>
      </c>
      <c r="BH74" s="30">
        <v>310764</v>
      </c>
      <c r="BI74" s="30">
        <v>310764</v>
      </c>
      <c r="BJ74" s="23">
        <f t="shared" si="106"/>
        <v>15882</v>
      </c>
      <c r="BK74" s="30">
        <v>4</v>
      </c>
      <c r="BL74" s="23">
        <v>7487</v>
      </c>
      <c r="BM74" s="23">
        <v>18762</v>
      </c>
    </row>
    <row r="75" spans="1:65">
      <c r="A75" s="23">
        <f t="shared" si="100"/>
        <v>0</v>
      </c>
      <c r="B75" s="36">
        <v>68</v>
      </c>
      <c r="C75" s="63">
        <f t="shared" si="91"/>
        <v>308413</v>
      </c>
      <c r="D75" s="63">
        <f t="shared" si="92"/>
        <v>331633</v>
      </c>
      <c r="E75" s="63">
        <f t="shared" si="93"/>
        <v>325526</v>
      </c>
      <c r="F75" s="63">
        <f t="shared" si="94"/>
        <v>319000.8</v>
      </c>
      <c r="G75" s="63">
        <f t="shared" si="95"/>
        <v>317849</v>
      </c>
      <c r="H75" s="37">
        <f t="shared" si="96"/>
        <v>9436</v>
      </c>
      <c r="I75" s="63">
        <f t="shared" si="97"/>
        <v>4.8</v>
      </c>
      <c r="J75" s="63">
        <f t="shared" si="98"/>
        <v>6926.8</v>
      </c>
      <c r="K75" s="63">
        <f t="shared" si="99"/>
        <v>16763.599999999999</v>
      </c>
      <c r="L75" s="38">
        <f t="shared" si="101"/>
        <v>7.5288655147480815E-2</v>
      </c>
      <c r="M75" s="38">
        <f t="shared" si="101"/>
        <v>5.5487284906926754E-2</v>
      </c>
      <c r="N75" s="38">
        <f t="shared" si="101"/>
        <v>3.4329940696403813E-2</v>
      </c>
      <c r="O75" s="38">
        <f t="shared" si="101"/>
        <v>3.0595338069406931E-2</v>
      </c>
      <c r="P75" s="24">
        <v>68.099999999999994</v>
      </c>
      <c r="Q75" s="23">
        <v>317164</v>
      </c>
      <c r="R75" s="23">
        <v>339356</v>
      </c>
      <c r="S75" s="30">
        <v>336361</v>
      </c>
      <c r="T75" s="30">
        <v>326982</v>
      </c>
      <c r="U75" s="30">
        <v>326982</v>
      </c>
      <c r="V75" s="23">
        <f t="shared" si="102"/>
        <v>9818</v>
      </c>
      <c r="W75" s="30">
        <v>5</v>
      </c>
      <c r="X75" s="23">
        <v>7381</v>
      </c>
      <c r="Y75" s="23">
        <v>17698</v>
      </c>
      <c r="Z75" s="24">
        <v>68.2</v>
      </c>
      <c r="AA75" s="23">
        <v>295982</v>
      </c>
      <c r="AB75" s="23">
        <v>317154</v>
      </c>
      <c r="AC75" s="30">
        <v>308578</v>
      </c>
      <c r="AD75" s="30">
        <v>307288</v>
      </c>
      <c r="AE75" s="30">
        <v>307288</v>
      </c>
      <c r="AF75" s="23">
        <f t="shared" si="103"/>
        <v>11306</v>
      </c>
      <c r="AG75" s="30">
        <v>9</v>
      </c>
      <c r="AH75" s="23">
        <v>6768</v>
      </c>
      <c r="AI75" s="23">
        <v>16969</v>
      </c>
      <c r="AJ75" s="24">
        <v>68.3</v>
      </c>
      <c r="AK75" s="23">
        <v>329021</v>
      </c>
      <c r="AL75" s="23">
        <v>346494</v>
      </c>
      <c r="AM75" s="30">
        <v>338449</v>
      </c>
      <c r="AN75" s="30">
        <v>334335</v>
      </c>
      <c r="AO75" s="30">
        <v>334335</v>
      </c>
      <c r="AP75" s="23">
        <f t="shared" si="104"/>
        <v>5314</v>
      </c>
      <c r="AQ75" s="30">
        <v>3</v>
      </c>
      <c r="AR75" s="23">
        <v>6206</v>
      </c>
      <c r="AS75" s="23">
        <v>15193</v>
      </c>
      <c r="AT75" s="24">
        <v>68.400000000000006</v>
      </c>
      <c r="AU75" s="23">
        <v>282734</v>
      </c>
      <c r="AV75" s="23">
        <v>301893</v>
      </c>
      <c r="AW75" s="30">
        <v>299272</v>
      </c>
      <c r="AX75" s="30">
        <v>286304</v>
      </c>
      <c r="AY75" s="30">
        <v>284069</v>
      </c>
      <c r="AZ75" s="23">
        <f t="shared" si="105"/>
        <v>1335</v>
      </c>
      <c r="BA75" s="30">
        <v>3</v>
      </c>
      <c r="BB75" s="23">
        <v>6730</v>
      </c>
      <c r="BC75" s="23">
        <v>15963</v>
      </c>
      <c r="BD75" s="24">
        <v>68.5</v>
      </c>
      <c r="BE75" s="23">
        <v>317164</v>
      </c>
      <c r="BF75" s="23">
        <v>353268</v>
      </c>
      <c r="BG75" s="30">
        <v>344970</v>
      </c>
      <c r="BH75" s="30">
        <v>340095</v>
      </c>
      <c r="BI75" s="30">
        <v>336571</v>
      </c>
      <c r="BJ75" s="23">
        <f t="shared" si="106"/>
        <v>19407</v>
      </c>
      <c r="BK75" s="30">
        <v>4</v>
      </c>
      <c r="BL75" s="23">
        <v>7549</v>
      </c>
      <c r="BM75" s="23">
        <v>17995</v>
      </c>
    </row>
    <row r="76" spans="1:65">
      <c r="A76" s="23">
        <f t="shared" si="100"/>
        <v>0</v>
      </c>
      <c r="B76" s="36">
        <v>69</v>
      </c>
      <c r="C76" s="63">
        <f t="shared" si="91"/>
        <v>358908.6</v>
      </c>
      <c r="D76" s="63">
        <f t="shared" si="92"/>
        <v>381374.8</v>
      </c>
      <c r="E76" s="63">
        <f t="shared" si="93"/>
        <v>374666.4</v>
      </c>
      <c r="F76" s="63">
        <f t="shared" si="94"/>
        <v>371289.8</v>
      </c>
      <c r="G76" s="63">
        <f t="shared" si="95"/>
        <v>371091.4</v>
      </c>
      <c r="H76" s="37">
        <f t="shared" si="96"/>
        <v>12182.800000000047</v>
      </c>
      <c r="I76" s="63">
        <f t="shared" si="97"/>
        <v>4.2</v>
      </c>
      <c r="J76" s="63">
        <f t="shared" si="98"/>
        <v>6461</v>
      </c>
      <c r="K76" s="63">
        <f t="shared" si="99"/>
        <v>15879.2</v>
      </c>
      <c r="L76" s="38">
        <f t="shared" si="101"/>
        <v>6.2595880956878749E-2</v>
      </c>
      <c r="M76" s="38">
        <f t="shared" si="101"/>
        <v>4.3904771298319538E-2</v>
      </c>
      <c r="N76" s="38">
        <f t="shared" si="101"/>
        <v>3.4496805036156875E-2</v>
      </c>
      <c r="O76" s="38">
        <f t="shared" si="101"/>
        <v>3.3944018059194031E-2</v>
      </c>
      <c r="P76" s="24">
        <v>69.099999999999994</v>
      </c>
      <c r="Q76" s="23">
        <v>368296</v>
      </c>
      <c r="R76" s="23">
        <v>390342</v>
      </c>
      <c r="S76" s="30">
        <v>379328</v>
      </c>
      <c r="T76" s="30">
        <v>375164</v>
      </c>
      <c r="U76" s="30">
        <v>375164</v>
      </c>
      <c r="V76" s="23">
        <f t="shared" si="102"/>
        <v>6868</v>
      </c>
      <c r="W76" s="30">
        <v>7</v>
      </c>
      <c r="X76" s="23">
        <v>6796</v>
      </c>
      <c r="Y76" s="23">
        <v>18082</v>
      </c>
      <c r="Z76" s="24">
        <v>69.2</v>
      </c>
      <c r="AA76" s="23">
        <v>345955</v>
      </c>
      <c r="AB76" s="23">
        <v>358656</v>
      </c>
      <c r="AC76" s="30">
        <v>358063</v>
      </c>
      <c r="AD76" s="30">
        <v>355070</v>
      </c>
      <c r="AE76" s="30">
        <v>355070</v>
      </c>
      <c r="AF76" s="23">
        <f t="shared" si="103"/>
        <v>9115</v>
      </c>
      <c r="AG76" s="30">
        <v>6</v>
      </c>
      <c r="AH76" s="23">
        <v>6217</v>
      </c>
      <c r="AI76" s="23">
        <v>14479</v>
      </c>
      <c r="AJ76" s="24">
        <v>69.3</v>
      </c>
      <c r="AK76" s="23">
        <v>384443</v>
      </c>
      <c r="AL76" s="23">
        <v>403812</v>
      </c>
      <c r="AM76" s="30">
        <v>402078</v>
      </c>
      <c r="AN76" s="30">
        <v>393602</v>
      </c>
      <c r="AO76" s="30">
        <v>392729</v>
      </c>
      <c r="AP76" s="23">
        <f t="shared" si="104"/>
        <v>8286</v>
      </c>
      <c r="AQ76" s="30">
        <v>3</v>
      </c>
      <c r="AR76" s="23">
        <v>6621</v>
      </c>
      <c r="AS76" s="23">
        <v>15486</v>
      </c>
      <c r="AT76" s="24">
        <v>69.400000000000006</v>
      </c>
      <c r="AU76" s="23">
        <v>327553</v>
      </c>
      <c r="AV76" s="23">
        <v>343087</v>
      </c>
      <c r="AW76" s="30">
        <v>329583</v>
      </c>
      <c r="AX76" s="30">
        <v>328668</v>
      </c>
      <c r="AY76" s="30">
        <v>328668</v>
      </c>
      <c r="AZ76" s="23">
        <f t="shared" si="105"/>
        <v>1115</v>
      </c>
      <c r="BA76" s="30">
        <v>3</v>
      </c>
      <c r="BB76" s="23">
        <v>6160</v>
      </c>
      <c r="BC76" s="23">
        <v>15625</v>
      </c>
      <c r="BD76" s="24">
        <v>69.5</v>
      </c>
      <c r="BE76" s="23">
        <v>368296</v>
      </c>
      <c r="BF76" s="23">
        <v>410977</v>
      </c>
      <c r="BG76" s="30">
        <v>404280</v>
      </c>
      <c r="BH76" s="30">
        <v>403945</v>
      </c>
      <c r="BI76" s="30">
        <v>403826</v>
      </c>
      <c r="BJ76" s="23">
        <f t="shared" si="106"/>
        <v>35530</v>
      </c>
      <c r="BK76" s="30">
        <v>2</v>
      </c>
      <c r="BL76" s="23">
        <v>6511</v>
      </c>
      <c r="BM76" s="23">
        <v>15724</v>
      </c>
    </row>
    <row r="77" spans="1:65">
      <c r="A77" s="23">
        <f t="shared" si="100"/>
        <v>5</v>
      </c>
      <c r="B77" s="36">
        <v>70</v>
      </c>
      <c r="C77" s="63">
        <f t="shared" si="91"/>
        <v>505586.8</v>
      </c>
      <c r="D77" s="63">
        <f t="shared" si="92"/>
        <v>500393.2</v>
      </c>
      <c r="E77" s="63">
        <f t="shared" si="93"/>
        <v>495203.2</v>
      </c>
      <c r="F77" s="63">
        <f t="shared" si="94"/>
        <v>493022.2</v>
      </c>
      <c r="G77" s="63">
        <f t="shared" si="95"/>
        <v>492953.4</v>
      </c>
      <c r="H77" s="37">
        <f t="shared" si="96"/>
        <v>-12633.399999999965</v>
      </c>
      <c r="I77" s="63">
        <f t="shared" si="97"/>
        <v>2.6</v>
      </c>
      <c r="J77" s="63">
        <f t="shared" si="98"/>
        <v>7803.6</v>
      </c>
      <c r="K77" s="63">
        <f t="shared" si="99"/>
        <v>19087.599999999999</v>
      </c>
      <c r="L77" s="38">
        <f t="shared" si="101"/>
        <v>-1.027242008691678E-2</v>
      </c>
      <c r="M77" s="38">
        <f t="shared" si="101"/>
        <v>-2.053771973477151E-2</v>
      </c>
      <c r="N77" s="38">
        <f t="shared" si="101"/>
        <v>-2.4851519066557862E-2</v>
      </c>
      <c r="O77" s="38">
        <f t="shared" si="101"/>
        <v>-2.4987598568633449E-2</v>
      </c>
      <c r="P77" s="24">
        <v>70.099999999999994</v>
      </c>
      <c r="Q77" s="23">
        <v>520214</v>
      </c>
      <c r="R77" s="23">
        <v>514108</v>
      </c>
      <c r="S77" s="30">
        <v>513255</v>
      </c>
      <c r="T77" s="30">
        <v>510526</v>
      </c>
      <c r="U77" s="30">
        <v>510526</v>
      </c>
      <c r="V77" s="23">
        <f t="shared" si="102"/>
        <v>-9688</v>
      </c>
      <c r="W77" s="30">
        <v>4</v>
      </c>
      <c r="X77" s="23">
        <v>7498</v>
      </c>
      <c r="Y77" s="23">
        <v>16320</v>
      </c>
      <c r="Z77" s="24">
        <v>70.2</v>
      </c>
      <c r="AA77" s="23">
        <v>498073</v>
      </c>
      <c r="AB77" s="23">
        <v>477688</v>
      </c>
      <c r="AC77" s="30">
        <v>475234</v>
      </c>
      <c r="AD77" s="30">
        <v>473670</v>
      </c>
      <c r="AE77" s="30">
        <v>473670</v>
      </c>
      <c r="AF77" s="23">
        <f t="shared" si="103"/>
        <v>-24403</v>
      </c>
      <c r="AG77" s="30">
        <v>2</v>
      </c>
      <c r="AH77" s="23">
        <v>8275</v>
      </c>
      <c r="AI77" s="23">
        <v>20776</v>
      </c>
      <c r="AJ77" s="24">
        <v>70.3</v>
      </c>
      <c r="AK77" s="23">
        <v>524921</v>
      </c>
      <c r="AL77" s="23">
        <v>511154</v>
      </c>
      <c r="AM77" s="30">
        <v>506891</v>
      </c>
      <c r="AN77" s="30">
        <v>506891</v>
      </c>
      <c r="AO77" s="30">
        <v>506891</v>
      </c>
      <c r="AP77" s="23">
        <f t="shared" si="104"/>
        <v>-18030</v>
      </c>
      <c r="AQ77" s="30">
        <v>2</v>
      </c>
      <c r="AR77" s="23">
        <v>7804</v>
      </c>
      <c r="AS77" s="23">
        <v>20682</v>
      </c>
      <c r="AT77" s="24">
        <v>70.400000000000006</v>
      </c>
      <c r="AU77" s="23">
        <v>464512</v>
      </c>
      <c r="AV77" s="23">
        <v>472513</v>
      </c>
      <c r="AW77" s="30">
        <v>458975</v>
      </c>
      <c r="AX77" s="30">
        <v>457822</v>
      </c>
      <c r="AY77" s="30">
        <v>457478</v>
      </c>
      <c r="AZ77" s="23">
        <f t="shared" si="105"/>
        <v>-7034</v>
      </c>
      <c r="BA77" s="30">
        <v>4</v>
      </c>
      <c r="BB77" s="23">
        <v>7529</v>
      </c>
      <c r="BC77" s="23">
        <v>18482</v>
      </c>
      <c r="BD77" s="24">
        <v>70.5</v>
      </c>
      <c r="BE77" s="23">
        <v>520214</v>
      </c>
      <c r="BF77" s="23">
        <v>526503</v>
      </c>
      <c r="BG77" s="30">
        <v>521661</v>
      </c>
      <c r="BH77" s="30">
        <v>516202</v>
      </c>
      <c r="BI77" s="30">
        <v>516202</v>
      </c>
      <c r="BJ77" s="23">
        <f t="shared" si="106"/>
        <v>-4012</v>
      </c>
      <c r="BK77" s="30">
        <v>1</v>
      </c>
      <c r="BL77" s="23">
        <v>7912</v>
      </c>
      <c r="BM77" s="23">
        <v>19178</v>
      </c>
    </row>
    <row r="78" spans="1:65">
      <c r="A78" s="23">
        <f t="shared" si="100"/>
        <v>4</v>
      </c>
      <c r="B78" s="36">
        <v>71</v>
      </c>
      <c r="C78" s="63">
        <f t="shared" si="91"/>
        <v>525305.4</v>
      </c>
      <c r="D78" s="63">
        <f t="shared" si="92"/>
        <v>524308</v>
      </c>
      <c r="E78" s="63">
        <f t="shared" si="93"/>
        <v>521348.4</v>
      </c>
      <c r="F78" s="63">
        <f t="shared" si="94"/>
        <v>519015.2</v>
      </c>
      <c r="G78" s="63">
        <f t="shared" si="95"/>
        <v>518320.6</v>
      </c>
      <c r="H78" s="37">
        <f t="shared" si="96"/>
        <v>-6984.8000000000466</v>
      </c>
      <c r="I78" s="63">
        <f t="shared" si="97"/>
        <v>4.4000000000000004</v>
      </c>
      <c r="J78" s="63">
        <f t="shared" si="98"/>
        <v>7197.6</v>
      </c>
      <c r="K78" s="63">
        <f t="shared" si="99"/>
        <v>16815.400000000001</v>
      </c>
      <c r="L78" s="38">
        <f t="shared" si="101"/>
        <v>-1.8987050199750911E-3</v>
      </c>
      <c r="M78" s="38">
        <f t="shared" si="101"/>
        <v>-7.5327609424917386E-3</v>
      </c>
      <c r="N78" s="38">
        <f t="shared" si="101"/>
        <v>-1.197436767259581E-2</v>
      </c>
      <c r="O78" s="38">
        <f t="shared" si="101"/>
        <v>-1.3296646103390611E-2</v>
      </c>
      <c r="P78" s="24">
        <v>71.099999999999994</v>
      </c>
      <c r="Q78" s="23">
        <v>540964</v>
      </c>
      <c r="R78" s="23">
        <v>538479</v>
      </c>
      <c r="S78" s="30">
        <v>535787</v>
      </c>
      <c r="T78" s="30">
        <v>534881</v>
      </c>
      <c r="U78" s="30">
        <v>533794</v>
      </c>
      <c r="V78" s="23">
        <f t="shared" si="102"/>
        <v>-7170</v>
      </c>
      <c r="W78" s="30">
        <v>10</v>
      </c>
      <c r="X78" s="23">
        <v>7587</v>
      </c>
      <c r="Y78" s="23">
        <v>18819</v>
      </c>
      <c r="Z78" s="24">
        <v>71.2</v>
      </c>
      <c r="AA78" s="23">
        <v>507089</v>
      </c>
      <c r="AB78" s="23">
        <v>496233</v>
      </c>
      <c r="AC78" s="30">
        <v>495955</v>
      </c>
      <c r="AD78" s="30">
        <v>495955</v>
      </c>
      <c r="AE78" s="30">
        <v>495955</v>
      </c>
      <c r="AF78" s="23">
        <f t="shared" si="103"/>
        <v>-11134</v>
      </c>
      <c r="AG78" s="30">
        <v>2</v>
      </c>
      <c r="AH78" s="23">
        <v>7338</v>
      </c>
      <c r="AI78" s="23">
        <v>17006</v>
      </c>
      <c r="AJ78" s="24">
        <v>71.3</v>
      </c>
      <c r="AK78" s="23">
        <v>549741</v>
      </c>
      <c r="AL78" s="23">
        <v>538752</v>
      </c>
      <c r="AM78" s="30">
        <v>537833</v>
      </c>
      <c r="AN78" s="30">
        <v>535643</v>
      </c>
      <c r="AO78" s="30">
        <v>535643</v>
      </c>
      <c r="AP78" s="23">
        <f t="shared" si="104"/>
        <v>-14098</v>
      </c>
      <c r="AQ78" s="30">
        <v>1</v>
      </c>
      <c r="AR78" s="23">
        <v>7182</v>
      </c>
      <c r="AS78" s="23">
        <v>17002</v>
      </c>
      <c r="AT78" s="24">
        <v>71.400000000000006</v>
      </c>
      <c r="AU78" s="23">
        <v>487769</v>
      </c>
      <c r="AV78" s="23">
        <v>489690</v>
      </c>
      <c r="AW78" s="30">
        <v>482252</v>
      </c>
      <c r="AX78" s="30">
        <v>479892</v>
      </c>
      <c r="AY78" s="30">
        <v>477506</v>
      </c>
      <c r="AZ78" s="23">
        <f t="shared" si="105"/>
        <v>-10263</v>
      </c>
      <c r="BA78" s="30">
        <v>4</v>
      </c>
      <c r="BB78" s="23">
        <v>6681</v>
      </c>
      <c r="BC78" s="23">
        <v>15518</v>
      </c>
      <c r="BD78" s="24">
        <v>71.5</v>
      </c>
      <c r="BE78" s="23">
        <v>540964</v>
      </c>
      <c r="BF78" s="23">
        <v>558386</v>
      </c>
      <c r="BG78" s="30">
        <v>554915</v>
      </c>
      <c r="BH78" s="30">
        <v>548705</v>
      </c>
      <c r="BI78" s="30">
        <v>548705</v>
      </c>
      <c r="BJ78" s="23">
        <f t="shared" si="106"/>
        <v>7741</v>
      </c>
      <c r="BK78" s="30">
        <v>5</v>
      </c>
      <c r="BL78" s="23">
        <v>7200</v>
      </c>
      <c r="BM78" s="23">
        <v>15732</v>
      </c>
    </row>
    <row r="79" spans="1:65">
      <c r="A79" s="23">
        <f t="shared" si="100"/>
        <v>4</v>
      </c>
      <c r="B79" s="31">
        <v>72</v>
      </c>
      <c r="C79" s="35">
        <f t="shared" si="91"/>
        <v>575984.4</v>
      </c>
      <c r="D79" s="35">
        <f t="shared" si="92"/>
        <v>575347.6</v>
      </c>
      <c r="E79" s="35">
        <f t="shared" si="93"/>
        <v>571279.4</v>
      </c>
      <c r="F79" s="35">
        <f t="shared" si="94"/>
        <v>570768.4</v>
      </c>
      <c r="G79" s="35">
        <f t="shared" si="95"/>
        <v>570768.4</v>
      </c>
      <c r="H79" s="32">
        <f t="shared" si="96"/>
        <v>-5216</v>
      </c>
      <c r="I79" s="35">
        <f t="shared" si="97"/>
        <v>1.8</v>
      </c>
      <c r="J79" s="35">
        <f t="shared" si="98"/>
        <v>6761.8</v>
      </c>
      <c r="K79" s="35">
        <f t="shared" si="99"/>
        <v>15865.6</v>
      </c>
      <c r="L79" s="33">
        <f t="shared" si="101"/>
        <v>-1.1055854984962207E-3</v>
      </c>
      <c r="M79" s="33">
        <f t="shared" si="101"/>
        <v>-8.1686240113447509E-3</v>
      </c>
      <c r="N79" s="33">
        <f t="shared" si="101"/>
        <v>-9.0558008168276777E-3</v>
      </c>
      <c r="O79" s="33">
        <f t="shared" si="101"/>
        <v>-9.0558008168276777E-3</v>
      </c>
      <c r="P79" s="84">
        <v>72.099999999999994</v>
      </c>
      <c r="Q79" s="39">
        <v>591673</v>
      </c>
      <c r="R79" s="39">
        <v>587589</v>
      </c>
      <c r="S79" s="85">
        <v>585908</v>
      </c>
      <c r="T79" s="85">
        <v>585703</v>
      </c>
      <c r="U79" s="85">
        <v>585703</v>
      </c>
      <c r="V79" s="39">
        <f t="shared" si="102"/>
        <v>-5970</v>
      </c>
      <c r="W79" s="85">
        <v>4</v>
      </c>
      <c r="X79" s="39">
        <v>7031</v>
      </c>
      <c r="Y79" s="39">
        <v>15070</v>
      </c>
      <c r="Z79" s="84">
        <v>72.2</v>
      </c>
      <c r="AA79" s="39">
        <v>559005</v>
      </c>
      <c r="AB79" s="39">
        <v>540854</v>
      </c>
      <c r="AC79" s="85">
        <v>537470</v>
      </c>
      <c r="AD79" s="85">
        <v>537470</v>
      </c>
      <c r="AE79" s="85">
        <v>537470</v>
      </c>
      <c r="AF79" s="39">
        <f t="shared" si="103"/>
        <v>-21535</v>
      </c>
      <c r="AG79" s="85">
        <v>1</v>
      </c>
      <c r="AH79" s="39">
        <v>6915</v>
      </c>
      <c r="AI79" s="39">
        <v>16538</v>
      </c>
      <c r="AJ79" s="84">
        <v>72.3</v>
      </c>
      <c r="AK79" s="39">
        <v>606578</v>
      </c>
      <c r="AL79" s="39">
        <v>602811</v>
      </c>
      <c r="AM79" s="85">
        <v>600951</v>
      </c>
      <c r="AN79" s="85">
        <v>599638</v>
      </c>
      <c r="AO79" s="85">
        <v>599638</v>
      </c>
      <c r="AP79" s="39">
        <f t="shared" si="104"/>
        <v>-6940</v>
      </c>
      <c r="AQ79" s="85">
        <v>2</v>
      </c>
      <c r="AR79" s="39">
        <v>6628</v>
      </c>
      <c r="AS79" s="39">
        <v>16117</v>
      </c>
      <c r="AT79" s="84">
        <v>72.400000000000006</v>
      </c>
      <c r="AU79" s="39">
        <v>530993</v>
      </c>
      <c r="AV79" s="39">
        <v>531926</v>
      </c>
      <c r="AW79" s="85">
        <v>522906</v>
      </c>
      <c r="AX79" s="85">
        <v>522487</v>
      </c>
      <c r="AY79" s="85">
        <v>522487</v>
      </c>
      <c r="AZ79" s="39">
        <f t="shared" si="105"/>
        <v>-8506</v>
      </c>
      <c r="BA79" s="85">
        <v>1</v>
      </c>
      <c r="BB79" s="39">
        <v>6563</v>
      </c>
      <c r="BC79" s="39">
        <v>14993</v>
      </c>
      <c r="BD79" s="84">
        <v>72.5</v>
      </c>
      <c r="BE79" s="39">
        <v>591673</v>
      </c>
      <c r="BF79" s="39">
        <v>613558</v>
      </c>
      <c r="BG79" s="85">
        <v>609162</v>
      </c>
      <c r="BH79" s="85">
        <v>608544</v>
      </c>
      <c r="BI79" s="85">
        <v>608544</v>
      </c>
      <c r="BJ79" s="39">
        <f t="shared" si="106"/>
        <v>16871</v>
      </c>
      <c r="BK79" s="85">
        <v>1</v>
      </c>
      <c r="BL79" s="39">
        <v>6672</v>
      </c>
      <c r="BM79" s="39">
        <v>16610</v>
      </c>
    </row>
    <row r="80" spans="1:65">
      <c r="A80" s="23">
        <f t="shared" si="100"/>
        <v>5</v>
      </c>
      <c r="B80" s="28">
        <v>73</v>
      </c>
      <c r="C80" s="74">
        <f t="shared" si="91"/>
        <v>142233.79999999999</v>
      </c>
      <c r="D80" s="74">
        <f t="shared" si="92"/>
        <v>139643.6</v>
      </c>
      <c r="E80" s="74">
        <f t="shared" si="93"/>
        <v>139396.79999999999</v>
      </c>
      <c r="F80" s="74">
        <f t="shared" si="94"/>
        <v>139391.79999999999</v>
      </c>
      <c r="G80" s="74">
        <f t="shared" si="95"/>
        <v>139353.60000000001</v>
      </c>
      <c r="H80" s="29">
        <f t="shared" si="96"/>
        <v>-2880.1999999999825</v>
      </c>
      <c r="I80" s="74">
        <f t="shared" si="97"/>
        <v>2.4</v>
      </c>
      <c r="J80" s="74">
        <f t="shared" si="98"/>
        <v>8015.4</v>
      </c>
      <c r="K80" s="74">
        <f t="shared" si="99"/>
        <v>18395.8</v>
      </c>
      <c r="L80" s="38">
        <f t="shared" si="101"/>
        <v>-1.8210861272074448E-2</v>
      </c>
      <c r="M80" s="38">
        <f t="shared" si="101"/>
        <v>-1.9946032518290309E-2</v>
      </c>
      <c r="N80" s="38">
        <f t="shared" si="101"/>
        <v>-1.9981185906584795E-2</v>
      </c>
      <c r="O80" s="38">
        <f t="shared" si="101"/>
        <v>-2.0249757793154528E-2</v>
      </c>
      <c r="P80" s="24">
        <v>73.099999999999994</v>
      </c>
      <c r="Q80" s="23">
        <v>148056</v>
      </c>
      <c r="R80" s="23">
        <v>144436</v>
      </c>
      <c r="S80" s="30">
        <v>144179</v>
      </c>
      <c r="T80" s="30">
        <v>144179</v>
      </c>
      <c r="U80" s="30">
        <v>144179</v>
      </c>
      <c r="V80" s="23">
        <f t="shared" si="102"/>
        <v>-3877</v>
      </c>
      <c r="W80" s="30">
        <v>3</v>
      </c>
      <c r="X80" s="23">
        <v>8055</v>
      </c>
      <c r="Y80" s="23">
        <v>18240</v>
      </c>
      <c r="Z80" s="24">
        <v>73.2</v>
      </c>
      <c r="AA80" s="23">
        <v>136789</v>
      </c>
      <c r="AB80" s="23">
        <v>134705</v>
      </c>
      <c r="AC80" s="30">
        <v>134415</v>
      </c>
      <c r="AD80" s="30">
        <v>134415</v>
      </c>
      <c r="AE80" s="30">
        <v>134388</v>
      </c>
      <c r="AF80" s="23">
        <f t="shared" si="103"/>
        <v>-2401</v>
      </c>
      <c r="AG80" s="30">
        <v>2</v>
      </c>
      <c r="AH80" s="23">
        <v>8600</v>
      </c>
      <c r="AI80" s="23">
        <v>19292</v>
      </c>
      <c r="AJ80" s="24">
        <v>73.3</v>
      </c>
      <c r="AK80" s="23">
        <v>147115</v>
      </c>
      <c r="AL80" s="23">
        <v>142042</v>
      </c>
      <c r="AM80" s="30">
        <v>141767</v>
      </c>
      <c r="AN80" s="30">
        <v>141767</v>
      </c>
      <c r="AO80" s="30">
        <v>141767</v>
      </c>
      <c r="AP80" s="23">
        <f t="shared" si="104"/>
        <v>-5348</v>
      </c>
      <c r="AQ80" s="30">
        <v>4</v>
      </c>
      <c r="AR80" s="23">
        <v>8093</v>
      </c>
      <c r="AS80" s="23">
        <v>18562</v>
      </c>
      <c r="AT80" s="24">
        <v>73.400000000000006</v>
      </c>
      <c r="AU80" s="23">
        <v>131153</v>
      </c>
      <c r="AV80" s="23">
        <v>130421</v>
      </c>
      <c r="AW80" s="30">
        <v>130277</v>
      </c>
      <c r="AX80" s="30">
        <v>130258</v>
      </c>
      <c r="AY80" s="30">
        <v>130258</v>
      </c>
      <c r="AZ80" s="23">
        <f t="shared" si="105"/>
        <v>-895</v>
      </c>
      <c r="BA80" s="30">
        <v>1</v>
      </c>
      <c r="BB80" s="23">
        <v>7457</v>
      </c>
      <c r="BC80" s="23">
        <v>17630</v>
      </c>
      <c r="BD80" s="24">
        <v>73.5</v>
      </c>
      <c r="BE80" s="23">
        <v>148056</v>
      </c>
      <c r="BF80" s="23">
        <v>146614</v>
      </c>
      <c r="BG80" s="30">
        <v>146346</v>
      </c>
      <c r="BH80" s="30">
        <v>146340</v>
      </c>
      <c r="BI80" s="30">
        <v>146176</v>
      </c>
      <c r="BJ80" s="23">
        <f t="shared" si="106"/>
        <v>-1880</v>
      </c>
      <c r="BK80" s="30">
        <v>2</v>
      </c>
      <c r="BL80" s="23">
        <v>7872</v>
      </c>
      <c r="BM80" s="23">
        <v>18255</v>
      </c>
    </row>
    <row r="81" spans="1:65">
      <c r="A81" s="23">
        <f t="shared" si="100"/>
        <v>4</v>
      </c>
      <c r="B81" s="28">
        <v>74</v>
      </c>
      <c r="C81" s="74">
        <f t="shared" si="91"/>
        <v>143538.6</v>
      </c>
      <c r="D81" s="74">
        <f t="shared" si="92"/>
        <v>141909.79999999999</v>
      </c>
      <c r="E81" s="74">
        <f t="shared" si="93"/>
        <v>141791.20000000001</v>
      </c>
      <c r="F81" s="74">
        <f t="shared" si="94"/>
        <v>141646.79999999999</v>
      </c>
      <c r="G81" s="74">
        <f t="shared" si="95"/>
        <v>141604</v>
      </c>
      <c r="H81" s="29">
        <f t="shared" si="96"/>
        <v>-1934.6000000000058</v>
      </c>
      <c r="I81" s="74">
        <f t="shared" si="97"/>
        <v>1.6</v>
      </c>
      <c r="J81" s="74">
        <f t="shared" si="98"/>
        <v>7621.8</v>
      </c>
      <c r="K81" s="74">
        <f t="shared" si="99"/>
        <v>16654</v>
      </c>
      <c r="L81" s="38">
        <f t="shared" si="101"/>
        <v>-1.1347470297188474E-2</v>
      </c>
      <c r="M81" s="38">
        <f t="shared" si="101"/>
        <v>-1.2173728878503721E-2</v>
      </c>
      <c r="N81" s="38">
        <f t="shared" si="101"/>
        <v>-1.3179730051707467E-2</v>
      </c>
      <c r="O81" s="38">
        <f t="shared" si="101"/>
        <v>-1.3477907684762187E-2</v>
      </c>
      <c r="P81" s="24">
        <v>74.099999999999994</v>
      </c>
      <c r="Q81" s="23">
        <v>148011</v>
      </c>
      <c r="R81" s="23">
        <v>146513</v>
      </c>
      <c r="S81" s="30">
        <v>146325</v>
      </c>
      <c r="T81" s="30">
        <v>146304</v>
      </c>
      <c r="U81" s="30">
        <v>146304</v>
      </c>
      <c r="V81" s="23">
        <f t="shared" si="102"/>
        <v>-1707</v>
      </c>
      <c r="W81" s="30">
        <v>1</v>
      </c>
      <c r="X81" s="23">
        <v>7464</v>
      </c>
      <c r="Y81" s="23">
        <v>15029</v>
      </c>
      <c r="Z81" s="24">
        <v>74.2</v>
      </c>
      <c r="AA81" s="23">
        <v>139478</v>
      </c>
      <c r="AB81" s="23">
        <v>136614</v>
      </c>
      <c r="AC81" s="30">
        <v>136345</v>
      </c>
      <c r="AD81" s="30">
        <v>136345</v>
      </c>
      <c r="AE81" s="30">
        <v>136345</v>
      </c>
      <c r="AF81" s="23">
        <f t="shared" si="103"/>
        <v>-3133</v>
      </c>
      <c r="AG81" s="30">
        <v>1</v>
      </c>
      <c r="AH81" s="23">
        <v>7703</v>
      </c>
      <c r="AI81" s="23">
        <v>17190</v>
      </c>
      <c r="AJ81" s="24">
        <v>74.3</v>
      </c>
      <c r="AK81" s="23">
        <v>147855</v>
      </c>
      <c r="AL81" s="23">
        <v>144985</v>
      </c>
      <c r="AM81" s="30">
        <v>144905</v>
      </c>
      <c r="AN81" s="30">
        <v>144282</v>
      </c>
      <c r="AO81" s="30">
        <v>144268</v>
      </c>
      <c r="AP81" s="23">
        <f t="shared" si="104"/>
        <v>-3587</v>
      </c>
      <c r="AQ81" s="30">
        <v>4</v>
      </c>
      <c r="AR81" s="23">
        <v>7949</v>
      </c>
      <c r="AS81" s="23">
        <v>16271</v>
      </c>
      <c r="AT81" s="24">
        <v>74.400000000000006</v>
      </c>
      <c r="AU81" s="23">
        <v>134338</v>
      </c>
      <c r="AV81" s="23">
        <v>131915</v>
      </c>
      <c r="AW81" s="30">
        <v>131874</v>
      </c>
      <c r="AX81" s="30">
        <v>131874</v>
      </c>
      <c r="AY81" s="30">
        <v>131674</v>
      </c>
      <c r="AZ81" s="23">
        <f t="shared" si="105"/>
        <v>-2664</v>
      </c>
      <c r="BA81" s="30">
        <v>1</v>
      </c>
      <c r="BB81" s="23">
        <v>7481</v>
      </c>
      <c r="BC81" s="23">
        <v>17746</v>
      </c>
      <c r="BD81" s="24">
        <v>74.5</v>
      </c>
      <c r="BE81" s="23">
        <v>148011</v>
      </c>
      <c r="BF81" s="23">
        <v>149522</v>
      </c>
      <c r="BG81" s="30">
        <v>149507</v>
      </c>
      <c r="BH81" s="30">
        <v>149429</v>
      </c>
      <c r="BI81" s="30">
        <v>149429</v>
      </c>
      <c r="BJ81" s="23">
        <f t="shared" si="106"/>
        <v>1418</v>
      </c>
      <c r="BK81" s="30">
        <v>1</v>
      </c>
      <c r="BL81" s="23">
        <v>7512</v>
      </c>
      <c r="BM81" s="23">
        <v>17034</v>
      </c>
    </row>
    <row r="82" spans="1:65">
      <c r="A82" s="23">
        <f t="shared" si="100"/>
        <v>4</v>
      </c>
      <c r="B82" s="28">
        <v>75</v>
      </c>
      <c r="C82" s="74">
        <f t="shared" si="91"/>
        <v>149070.6</v>
      </c>
      <c r="D82" s="74">
        <f t="shared" si="92"/>
        <v>147301</v>
      </c>
      <c r="E82" s="74">
        <f t="shared" si="93"/>
        <v>147042</v>
      </c>
      <c r="F82" s="74">
        <f t="shared" si="94"/>
        <v>146946.79999999999</v>
      </c>
      <c r="G82" s="74">
        <f t="shared" si="95"/>
        <v>146900.20000000001</v>
      </c>
      <c r="H82" s="29">
        <f t="shared" si="96"/>
        <v>-2170.3999999999942</v>
      </c>
      <c r="I82" s="74">
        <f t="shared" si="97"/>
        <v>1.6</v>
      </c>
      <c r="J82" s="74">
        <f t="shared" si="98"/>
        <v>6931.4</v>
      </c>
      <c r="K82" s="74">
        <f t="shared" si="99"/>
        <v>15159.2</v>
      </c>
      <c r="L82" s="38">
        <f t="shared" si="101"/>
        <v>-1.1870885338893154E-2</v>
      </c>
      <c r="M82" s="38">
        <f t="shared" si="101"/>
        <v>-1.3608317132955832E-2</v>
      </c>
      <c r="N82" s="38">
        <f t="shared" si="101"/>
        <v>-1.4246940711314085E-2</v>
      </c>
      <c r="O82" s="38">
        <f t="shared" si="101"/>
        <v>-1.4559544269627909E-2</v>
      </c>
      <c r="P82" s="24">
        <v>75.099999999999994</v>
      </c>
      <c r="Q82" s="23">
        <v>153930</v>
      </c>
      <c r="R82" s="23">
        <v>151310</v>
      </c>
      <c r="S82" s="30">
        <v>151274</v>
      </c>
      <c r="T82" s="30">
        <v>151274</v>
      </c>
      <c r="U82" s="30">
        <v>151274</v>
      </c>
      <c r="V82" s="23">
        <f t="shared" si="102"/>
        <v>-2656</v>
      </c>
      <c r="W82" s="30">
        <v>1</v>
      </c>
      <c r="X82" s="23">
        <v>7180</v>
      </c>
      <c r="Y82" s="23">
        <v>15819</v>
      </c>
      <c r="Z82" s="24">
        <v>75.2</v>
      </c>
      <c r="AA82" s="23">
        <v>144290</v>
      </c>
      <c r="AB82" s="23">
        <v>141260</v>
      </c>
      <c r="AC82" s="30">
        <v>140896</v>
      </c>
      <c r="AD82" s="30">
        <v>140892</v>
      </c>
      <c r="AE82" s="30">
        <v>140892</v>
      </c>
      <c r="AF82" s="23">
        <f t="shared" si="103"/>
        <v>-3398</v>
      </c>
      <c r="AG82" s="30">
        <v>4</v>
      </c>
      <c r="AH82" s="23">
        <v>6877</v>
      </c>
      <c r="AI82" s="23">
        <v>14781</v>
      </c>
      <c r="AJ82" s="24">
        <v>75.3</v>
      </c>
      <c r="AK82" s="23">
        <v>154967</v>
      </c>
      <c r="AL82" s="23">
        <v>152090</v>
      </c>
      <c r="AM82" s="30">
        <v>151567</v>
      </c>
      <c r="AN82" s="30">
        <v>151132</v>
      </c>
      <c r="AO82" s="30">
        <v>151132</v>
      </c>
      <c r="AP82" s="23">
        <f t="shared" si="104"/>
        <v>-3835</v>
      </c>
      <c r="AQ82" s="30">
        <v>1</v>
      </c>
      <c r="AR82" s="23">
        <v>7097</v>
      </c>
      <c r="AS82" s="23">
        <v>16849</v>
      </c>
      <c r="AT82" s="24">
        <v>75.400000000000006</v>
      </c>
      <c r="AU82" s="23">
        <v>138236</v>
      </c>
      <c r="AV82" s="23">
        <v>136266</v>
      </c>
      <c r="AW82" s="30">
        <v>136163</v>
      </c>
      <c r="AX82" s="30">
        <v>136126</v>
      </c>
      <c r="AY82" s="30">
        <v>135893</v>
      </c>
      <c r="AZ82" s="23">
        <f t="shared" si="105"/>
        <v>-2343</v>
      </c>
      <c r="BA82" s="30">
        <v>1</v>
      </c>
      <c r="BB82" s="23">
        <v>6498</v>
      </c>
      <c r="BC82" s="23">
        <v>13135</v>
      </c>
      <c r="BD82" s="24">
        <v>75.5</v>
      </c>
      <c r="BE82" s="23">
        <v>153930</v>
      </c>
      <c r="BF82" s="23">
        <v>155579</v>
      </c>
      <c r="BG82" s="30">
        <v>155310</v>
      </c>
      <c r="BH82" s="30">
        <v>155310</v>
      </c>
      <c r="BI82" s="30">
        <v>155310</v>
      </c>
      <c r="BJ82" s="23">
        <f t="shared" si="106"/>
        <v>1380</v>
      </c>
      <c r="BK82" s="30">
        <v>1</v>
      </c>
      <c r="BL82" s="23">
        <v>7005</v>
      </c>
      <c r="BM82" s="23">
        <v>15212</v>
      </c>
    </row>
    <row r="83" spans="1:65">
      <c r="A83" s="23">
        <f t="shared" si="100"/>
        <v>5</v>
      </c>
      <c r="B83" s="28">
        <v>76</v>
      </c>
      <c r="C83" s="74">
        <f t="shared" si="91"/>
        <v>358306.2</v>
      </c>
      <c r="D83" s="74">
        <f t="shared" si="92"/>
        <v>350528.2</v>
      </c>
      <c r="E83" s="74">
        <f t="shared" si="93"/>
        <v>350459</v>
      </c>
      <c r="F83" s="74">
        <f t="shared" si="94"/>
        <v>350231</v>
      </c>
      <c r="G83" s="74">
        <f t="shared" si="95"/>
        <v>350193</v>
      </c>
      <c r="H83" s="29">
        <f t="shared" si="96"/>
        <v>-8113.2000000000116</v>
      </c>
      <c r="I83" s="74">
        <f t="shared" si="97"/>
        <v>2.8</v>
      </c>
      <c r="J83" s="74">
        <f t="shared" si="98"/>
        <v>8175.8</v>
      </c>
      <c r="K83" s="74">
        <f t="shared" si="99"/>
        <v>18889.400000000001</v>
      </c>
      <c r="L83" s="38">
        <f t="shared" si="101"/>
        <v>-2.1707690238125937E-2</v>
      </c>
      <c r="M83" s="38">
        <f t="shared" si="101"/>
        <v>-2.1900821141247379E-2</v>
      </c>
      <c r="N83" s="38">
        <f t="shared" si="101"/>
        <v>-2.2537148394306355E-2</v>
      </c>
      <c r="O83" s="38">
        <f t="shared" si="101"/>
        <v>-2.2643202936482851E-2</v>
      </c>
      <c r="P83" s="24">
        <v>76.099999999999994</v>
      </c>
      <c r="Q83" s="23">
        <v>373344</v>
      </c>
      <c r="R83" s="23">
        <v>363201</v>
      </c>
      <c r="S83" s="30">
        <v>363141</v>
      </c>
      <c r="T83" s="30">
        <v>362987</v>
      </c>
      <c r="U83" s="30">
        <v>362987</v>
      </c>
      <c r="V83" s="23">
        <f t="shared" si="102"/>
        <v>-10357</v>
      </c>
      <c r="W83" s="30">
        <v>1</v>
      </c>
      <c r="X83" s="23">
        <v>8116</v>
      </c>
      <c r="Y83" s="23">
        <v>17473</v>
      </c>
      <c r="Z83" s="24">
        <v>76.2</v>
      </c>
      <c r="AA83" s="23">
        <v>344801</v>
      </c>
      <c r="AB83" s="23">
        <v>338530</v>
      </c>
      <c r="AC83" s="30">
        <v>338463</v>
      </c>
      <c r="AD83" s="30">
        <v>338241</v>
      </c>
      <c r="AE83" s="30">
        <v>338051</v>
      </c>
      <c r="AF83" s="23">
        <f t="shared" si="103"/>
        <v>-6750</v>
      </c>
      <c r="AG83" s="30">
        <v>4</v>
      </c>
      <c r="AH83" s="23">
        <v>8753</v>
      </c>
      <c r="AI83" s="23">
        <v>21792</v>
      </c>
      <c r="AJ83" s="24">
        <v>76.3</v>
      </c>
      <c r="AK83" s="23">
        <v>368675</v>
      </c>
      <c r="AL83" s="23">
        <v>355123</v>
      </c>
      <c r="AM83" s="30">
        <v>355064</v>
      </c>
      <c r="AN83" s="30">
        <v>354902</v>
      </c>
      <c r="AO83" s="30">
        <v>354902</v>
      </c>
      <c r="AP83" s="23">
        <f t="shared" si="104"/>
        <v>-13773</v>
      </c>
      <c r="AQ83" s="30">
        <v>2</v>
      </c>
      <c r="AR83" s="23">
        <v>7718</v>
      </c>
      <c r="AS83" s="23">
        <v>18390</v>
      </c>
      <c r="AT83" s="24">
        <v>76.400000000000006</v>
      </c>
      <c r="AU83" s="23">
        <v>331367</v>
      </c>
      <c r="AV83" s="23">
        <v>328045</v>
      </c>
      <c r="AW83" s="30">
        <v>327937</v>
      </c>
      <c r="AX83" s="30">
        <v>327354</v>
      </c>
      <c r="AY83" s="30">
        <v>327354</v>
      </c>
      <c r="AZ83" s="23">
        <f t="shared" si="105"/>
        <v>-4013</v>
      </c>
      <c r="BA83" s="30">
        <v>1</v>
      </c>
      <c r="BB83" s="23">
        <v>8172</v>
      </c>
      <c r="BC83" s="23">
        <v>19459</v>
      </c>
      <c r="BD83" s="24">
        <v>76.5</v>
      </c>
      <c r="BE83" s="23">
        <v>373344</v>
      </c>
      <c r="BF83" s="23">
        <v>367742</v>
      </c>
      <c r="BG83" s="30">
        <v>367690</v>
      </c>
      <c r="BH83" s="30">
        <v>367671</v>
      </c>
      <c r="BI83" s="30">
        <v>367671</v>
      </c>
      <c r="BJ83" s="23">
        <f t="shared" si="106"/>
        <v>-5673</v>
      </c>
      <c r="BK83" s="30">
        <v>6</v>
      </c>
      <c r="BL83" s="23">
        <v>8120</v>
      </c>
      <c r="BM83" s="23">
        <v>17333</v>
      </c>
    </row>
    <row r="84" spans="1:65">
      <c r="A84" s="23">
        <f t="shared" si="100"/>
        <v>4</v>
      </c>
      <c r="B84" s="28">
        <v>77</v>
      </c>
      <c r="C84" s="74">
        <f t="shared" si="91"/>
        <v>357617</v>
      </c>
      <c r="D84" s="74">
        <f t="shared" si="92"/>
        <v>352840.8</v>
      </c>
      <c r="E84" s="74">
        <f t="shared" si="93"/>
        <v>352725.2</v>
      </c>
      <c r="F84" s="74">
        <f t="shared" si="94"/>
        <v>352657</v>
      </c>
      <c r="G84" s="74">
        <f t="shared" si="95"/>
        <v>352608</v>
      </c>
      <c r="H84" s="29">
        <f t="shared" si="96"/>
        <v>-5009</v>
      </c>
      <c r="I84" s="74">
        <f t="shared" si="97"/>
        <v>1.6</v>
      </c>
      <c r="J84" s="74">
        <f t="shared" si="98"/>
        <v>7620.4</v>
      </c>
      <c r="K84" s="74">
        <f t="shared" si="99"/>
        <v>17871.599999999999</v>
      </c>
      <c r="L84" s="38">
        <f t="shared" si="101"/>
        <v>-1.3355629066850882E-2</v>
      </c>
      <c r="M84" s="38">
        <f t="shared" si="101"/>
        <v>-1.3678879919019477E-2</v>
      </c>
      <c r="N84" s="38">
        <f t="shared" si="101"/>
        <v>-1.3869586736648426E-2</v>
      </c>
      <c r="O84" s="38">
        <f t="shared" si="101"/>
        <v>-1.4006604831425799E-2</v>
      </c>
      <c r="P84" s="24">
        <v>77.099999999999994</v>
      </c>
      <c r="Q84" s="23">
        <v>369213</v>
      </c>
      <c r="R84" s="23">
        <v>365351</v>
      </c>
      <c r="S84" s="30">
        <v>365313</v>
      </c>
      <c r="T84" s="30">
        <v>365139</v>
      </c>
      <c r="U84" s="30">
        <v>365139</v>
      </c>
      <c r="V84" s="23">
        <f t="shared" si="102"/>
        <v>-4074</v>
      </c>
      <c r="W84" s="30">
        <v>1</v>
      </c>
      <c r="X84" s="23">
        <v>7411</v>
      </c>
      <c r="Y84" s="23">
        <v>17718</v>
      </c>
      <c r="Z84" s="24">
        <v>77.2</v>
      </c>
      <c r="AA84" s="23">
        <v>348328</v>
      </c>
      <c r="AB84" s="23">
        <v>340459</v>
      </c>
      <c r="AC84" s="30">
        <v>340240</v>
      </c>
      <c r="AD84" s="30">
        <v>340184</v>
      </c>
      <c r="AE84" s="30">
        <v>340184</v>
      </c>
      <c r="AF84" s="23">
        <f t="shared" si="103"/>
        <v>-8144</v>
      </c>
      <c r="AG84" s="30">
        <v>1</v>
      </c>
      <c r="AH84" s="23">
        <v>8154</v>
      </c>
      <c r="AI84" s="23">
        <v>20227</v>
      </c>
      <c r="AJ84" s="24">
        <v>77.3</v>
      </c>
      <c r="AK84" s="23">
        <v>366003</v>
      </c>
      <c r="AL84" s="23">
        <v>358185</v>
      </c>
      <c r="AM84" s="30">
        <v>357969</v>
      </c>
      <c r="AN84" s="30">
        <v>357934</v>
      </c>
      <c r="AO84" s="30">
        <v>357757</v>
      </c>
      <c r="AP84" s="23">
        <f t="shared" si="104"/>
        <v>-8246</v>
      </c>
      <c r="AQ84" s="30">
        <v>4</v>
      </c>
      <c r="AR84" s="23">
        <v>7647</v>
      </c>
      <c r="AS84" s="23">
        <v>15996</v>
      </c>
      <c r="AT84" s="24">
        <v>77.400000000000006</v>
      </c>
      <c r="AU84" s="23">
        <v>335328</v>
      </c>
      <c r="AV84" s="23">
        <v>329528</v>
      </c>
      <c r="AW84" s="30">
        <v>329482</v>
      </c>
      <c r="AX84" s="30">
        <v>329406</v>
      </c>
      <c r="AY84" s="30">
        <v>329338</v>
      </c>
      <c r="AZ84" s="23">
        <f t="shared" si="105"/>
        <v>-5990</v>
      </c>
      <c r="BA84" s="30">
        <v>1</v>
      </c>
      <c r="BB84" s="23">
        <v>7223</v>
      </c>
      <c r="BC84" s="23">
        <v>16563</v>
      </c>
      <c r="BD84" s="24">
        <v>77.5</v>
      </c>
      <c r="BE84" s="23">
        <v>369213</v>
      </c>
      <c r="BF84" s="23">
        <v>370681</v>
      </c>
      <c r="BG84" s="30">
        <v>370622</v>
      </c>
      <c r="BH84" s="30">
        <v>370622</v>
      </c>
      <c r="BI84" s="30">
        <v>370622</v>
      </c>
      <c r="BJ84" s="23">
        <f t="shared" si="106"/>
        <v>1409</v>
      </c>
      <c r="BK84" s="30">
        <v>1</v>
      </c>
      <c r="BL84" s="23">
        <v>7667</v>
      </c>
      <c r="BM84" s="23">
        <v>18854</v>
      </c>
    </row>
    <row r="85" spans="1:65">
      <c r="A85" s="23">
        <f t="shared" si="100"/>
        <v>4</v>
      </c>
      <c r="B85" s="28">
        <v>78</v>
      </c>
      <c r="C85" s="74">
        <f t="shared" si="91"/>
        <v>363980.79999999999</v>
      </c>
      <c r="D85" s="74">
        <f t="shared" si="92"/>
        <v>358267</v>
      </c>
      <c r="E85" s="74">
        <f t="shared" si="93"/>
        <v>357875.8</v>
      </c>
      <c r="F85" s="74">
        <f t="shared" si="94"/>
        <v>357738.6</v>
      </c>
      <c r="G85" s="74">
        <f t="shared" si="95"/>
        <v>357738.6</v>
      </c>
      <c r="H85" s="29">
        <f t="shared" si="96"/>
        <v>-6242.2000000000116</v>
      </c>
      <c r="I85" s="74">
        <f t="shared" si="97"/>
        <v>1.6</v>
      </c>
      <c r="J85" s="74">
        <f t="shared" si="98"/>
        <v>7116.8</v>
      </c>
      <c r="K85" s="74">
        <f t="shared" si="99"/>
        <v>15044.2</v>
      </c>
      <c r="L85" s="38">
        <f t="shared" si="101"/>
        <v>-1.5698080777887154E-2</v>
      </c>
      <c r="M85" s="38">
        <f t="shared" si="101"/>
        <v>-1.6772862744408496E-2</v>
      </c>
      <c r="N85" s="38">
        <f t="shared" si="101"/>
        <v>-1.7149805704037169E-2</v>
      </c>
      <c r="O85" s="38">
        <f t="shared" si="101"/>
        <v>-1.7149805704037169E-2</v>
      </c>
      <c r="P85" s="24">
        <v>78.099999999999994</v>
      </c>
      <c r="Q85" s="23">
        <v>375921</v>
      </c>
      <c r="R85" s="23">
        <v>370110</v>
      </c>
      <c r="S85" s="30">
        <v>370105</v>
      </c>
      <c r="T85" s="30">
        <v>370069</v>
      </c>
      <c r="U85" s="30">
        <v>370069</v>
      </c>
      <c r="V85" s="23">
        <f t="shared" si="102"/>
        <v>-5852</v>
      </c>
      <c r="W85" s="30">
        <v>1</v>
      </c>
      <c r="X85" s="23">
        <v>7054</v>
      </c>
      <c r="Y85" s="23">
        <v>12831</v>
      </c>
      <c r="Z85" s="24">
        <v>78.2</v>
      </c>
      <c r="AA85" s="23">
        <v>354510</v>
      </c>
      <c r="AB85" s="23">
        <v>344921</v>
      </c>
      <c r="AC85" s="30">
        <v>344845</v>
      </c>
      <c r="AD85" s="30">
        <v>344556</v>
      </c>
      <c r="AE85" s="30">
        <v>344556</v>
      </c>
      <c r="AF85" s="23">
        <f t="shared" si="103"/>
        <v>-9954</v>
      </c>
      <c r="AG85" s="30">
        <v>1</v>
      </c>
      <c r="AH85" s="23">
        <v>7193</v>
      </c>
      <c r="AI85" s="23">
        <v>16240</v>
      </c>
      <c r="AJ85" s="24">
        <v>78.3</v>
      </c>
      <c r="AK85" s="23">
        <v>374757</v>
      </c>
      <c r="AL85" s="23">
        <v>365649</v>
      </c>
      <c r="AM85" s="30">
        <v>363867</v>
      </c>
      <c r="AN85" s="30">
        <v>363755</v>
      </c>
      <c r="AO85" s="30">
        <v>363755</v>
      </c>
      <c r="AP85" s="23">
        <f t="shared" si="104"/>
        <v>-11002</v>
      </c>
      <c r="AQ85" s="30">
        <v>1</v>
      </c>
      <c r="AR85" s="23">
        <v>7237</v>
      </c>
      <c r="AS85" s="23">
        <v>15520</v>
      </c>
      <c r="AT85" s="24">
        <v>78.400000000000006</v>
      </c>
      <c r="AU85" s="23">
        <v>338795</v>
      </c>
      <c r="AV85" s="23">
        <v>333814</v>
      </c>
      <c r="AW85" s="30">
        <v>333803</v>
      </c>
      <c r="AX85" s="30">
        <v>333661</v>
      </c>
      <c r="AY85" s="30">
        <v>333661</v>
      </c>
      <c r="AZ85" s="23">
        <f t="shared" si="105"/>
        <v>-5134</v>
      </c>
      <c r="BA85" s="30">
        <v>3</v>
      </c>
      <c r="BB85" s="23">
        <v>6697</v>
      </c>
      <c r="BC85" s="23">
        <v>14430</v>
      </c>
      <c r="BD85" s="24">
        <v>78.5</v>
      </c>
      <c r="BE85" s="23">
        <v>375921</v>
      </c>
      <c r="BF85" s="23">
        <v>376841</v>
      </c>
      <c r="BG85" s="30">
        <v>376759</v>
      </c>
      <c r="BH85" s="30">
        <v>376652</v>
      </c>
      <c r="BI85" s="30">
        <v>376652</v>
      </c>
      <c r="BJ85" s="23">
        <f t="shared" si="106"/>
        <v>731</v>
      </c>
      <c r="BK85" s="30">
        <v>2</v>
      </c>
      <c r="BL85" s="23">
        <v>7403</v>
      </c>
      <c r="BM85" s="23">
        <v>16200</v>
      </c>
    </row>
    <row r="86" spans="1:65">
      <c r="A86" s="23">
        <f t="shared" si="100"/>
        <v>5</v>
      </c>
      <c r="B86" s="28">
        <v>79</v>
      </c>
      <c r="C86" s="74">
        <f t="shared" si="91"/>
        <v>155127</v>
      </c>
      <c r="D86" s="74">
        <f t="shared" si="92"/>
        <v>152782</v>
      </c>
      <c r="E86" s="74">
        <f t="shared" si="93"/>
        <v>152420.6</v>
      </c>
      <c r="F86" s="74">
        <f t="shared" si="94"/>
        <v>151946</v>
      </c>
      <c r="G86" s="74">
        <f t="shared" si="95"/>
        <v>151931.79999999999</v>
      </c>
      <c r="H86" s="29">
        <f t="shared" si="96"/>
        <v>-3195.2000000000116</v>
      </c>
      <c r="I86" s="74">
        <f t="shared" si="97"/>
        <v>2.2000000000000002</v>
      </c>
      <c r="J86" s="74">
        <f t="shared" si="98"/>
        <v>8198</v>
      </c>
      <c r="K86" s="74">
        <f t="shared" si="99"/>
        <v>18710.8</v>
      </c>
      <c r="L86" s="38">
        <f t="shared" si="101"/>
        <v>-1.5116646360723794E-2</v>
      </c>
      <c r="M86" s="38">
        <f t="shared" si="101"/>
        <v>-1.7446350409664302E-2</v>
      </c>
      <c r="N86" s="38">
        <f t="shared" si="101"/>
        <v>-2.0505779135804855E-2</v>
      </c>
      <c r="O86" s="38">
        <f t="shared" si="101"/>
        <v>-2.0597317037008463E-2</v>
      </c>
      <c r="P86" s="24">
        <v>79.099999999999994</v>
      </c>
      <c r="Q86" s="23">
        <v>163106</v>
      </c>
      <c r="R86" s="23">
        <v>157367</v>
      </c>
      <c r="S86" s="30">
        <v>157219</v>
      </c>
      <c r="T86" s="30">
        <v>157143</v>
      </c>
      <c r="U86" s="30">
        <v>157143</v>
      </c>
      <c r="V86" s="23">
        <f t="shared" si="102"/>
        <v>-5963</v>
      </c>
      <c r="W86" s="30">
        <v>2</v>
      </c>
      <c r="X86" s="23">
        <v>8131</v>
      </c>
      <c r="Y86" s="23">
        <v>17288</v>
      </c>
      <c r="Z86" s="24">
        <v>79.2</v>
      </c>
      <c r="AA86" s="23">
        <v>149036</v>
      </c>
      <c r="AB86" s="23">
        <v>148030</v>
      </c>
      <c r="AC86" s="30">
        <v>147632</v>
      </c>
      <c r="AD86" s="30">
        <v>146673</v>
      </c>
      <c r="AE86" s="30">
        <v>146602</v>
      </c>
      <c r="AF86" s="23">
        <f t="shared" si="103"/>
        <v>-2434</v>
      </c>
      <c r="AG86" s="30">
        <v>1</v>
      </c>
      <c r="AH86" s="23">
        <v>8200</v>
      </c>
      <c r="AI86" s="23">
        <v>17040</v>
      </c>
      <c r="AJ86" s="24">
        <v>79.3</v>
      </c>
      <c r="AK86" s="23">
        <v>158395</v>
      </c>
      <c r="AL86" s="23">
        <v>156014</v>
      </c>
      <c r="AM86" s="30">
        <v>155474</v>
      </c>
      <c r="AN86" s="30">
        <v>155368</v>
      </c>
      <c r="AO86" s="30">
        <v>155368</v>
      </c>
      <c r="AP86" s="23">
        <f t="shared" si="104"/>
        <v>-3027</v>
      </c>
      <c r="AQ86" s="30">
        <v>4</v>
      </c>
      <c r="AR86" s="23">
        <v>8177</v>
      </c>
      <c r="AS86" s="23">
        <v>20546</v>
      </c>
      <c r="AT86" s="24">
        <v>79.400000000000006</v>
      </c>
      <c r="AU86" s="23">
        <v>141992</v>
      </c>
      <c r="AV86" s="23">
        <v>141703</v>
      </c>
      <c r="AW86" s="30">
        <v>141085</v>
      </c>
      <c r="AX86" s="30">
        <v>141085</v>
      </c>
      <c r="AY86" s="30">
        <v>141085</v>
      </c>
      <c r="AZ86" s="23">
        <f t="shared" si="105"/>
        <v>-907</v>
      </c>
      <c r="BA86" s="30">
        <v>1</v>
      </c>
      <c r="BB86" s="23">
        <v>8452</v>
      </c>
      <c r="BC86" s="23">
        <v>19127</v>
      </c>
      <c r="BD86" s="24">
        <v>79.5</v>
      </c>
      <c r="BE86" s="23">
        <v>163106</v>
      </c>
      <c r="BF86" s="23">
        <v>160796</v>
      </c>
      <c r="BG86" s="30">
        <v>160693</v>
      </c>
      <c r="BH86" s="30">
        <v>159461</v>
      </c>
      <c r="BI86" s="30">
        <v>159461</v>
      </c>
      <c r="BJ86" s="23">
        <f t="shared" si="106"/>
        <v>-3645</v>
      </c>
      <c r="BK86" s="30">
        <v>3</v>
      </c>
      <c r="BL86" s="23">
        <v>8030</v>
      </c>
      <c r="BM86" s="23">
        <v>19553</v>
      </c>
    </row>
    <row r="87" spans="1:65">
      <c r="A87" s="23">
        <f t="shared" si="100"/>
        <v>4</v>
      </c>
      <c r="B87" s="28">
        <v>80</v>
      </c>
      <c r="C87" s="74">
        <f t="shared" si="91"/>
        <v>158822.79999999999</v>
      </c>
      <c r="D87" s="74">
        <f t="shared" si="92"/>
        <v>157956.6</v>
      </c>
      <c r="E87" s="74">
        <f t="shared" si="93"/>
        <v>157429.79999999999</v>
      </c>
      <c r="F87" s="74">
        <f t="shared" si="94"/>
        <v>157253.6</v>
      </c>
      <c r="G87" s="74">
        <f t="shared" si="95"/>
        <v>157224</v>
      </c>
      <c r="H87" s="29">
        <f t="shared" si="96"/>
        <v>-1598.7999999999884</v>
      </c>
      <c r="I87" s="74">
        <f t="shared" si="97"/>
        <v>2.2000000000000002</v>
      </c>
      <c r="J87" s="74">
        <f t="shared" si="98"/>
        <v>7341.4</v>
      </c>
      <c r="K87" s="74">
        <f t="shared" si="99"/>
        <v>16816.8</v>
      </c>
      <c r="L87" s="38">
        <f t="shared" si="101"/>
        <v>-5.4538768992863909E-3</v>
      </c>
      <c r="M87" s="38">
        <f t="shared" si="101"/>
        <v>-8.7707810213646913E-3</v>
      </c>
      <c r="N87" s="38">
        <f t="shared" si="101"/>
        <v>-9.8801935238516294E-3</v>
      </c>
      <c r="O87" s="38">
        <f t="shared" si="101"/>
        <v>-1.0066564750149151E-2</v>
      </c>
      <c r="P87" s="24">
        <v>80.099999999999994</v>
      </c>
      <c r="Q87" s="23">
        <v>165238</v>
      </c>
      <c r="R87" s="23">
        <v>161791</v>
      </c>
      <c r="S87" s="30">
        <v>161509</v>
      </c>
      <c r="T87" s="30">
        <v>161187</v>
      </c>
      <c r="U87" s="30">
        <v>161187</v>
      </c>
      <c r="V87" s="23">
        <f t="shared" si="102"/>
        <v>-4051</v>
      </c>
      <c r="W87" s="30">
        <v>1</v>
      </c>
      <c r="X87" s="23">
        <v>7231</v>
      </c>
      <c r="Y87" s="23">
        <v>16643</v>
      </c>
      <c r="Z87" s="24">
        <v>80.2</v>
      </c>
      <c r="AA87" s="23">
        <v>153484</v>
      </c>
      <c r="AB87" s="23">
        <v>151605</v>
      </c>
      <c r="AC87" s="30">
        <v>151112</v>
      </c>
      <c r="AD87" s="30">
        <v>150966</v>
      </c>
      <c r="AE87" s="30">
        <v>150966</v>
      </c>
      <c r="AF87" s="23">
        <f t="shared" si="103"/>
        <v>-2518</v>
      </c>
      <c r="AG87" s="30">
        <v>4</v>
      </c>
      <c r="AH87" s="23">
        <v>7714</v>
      </c>
      <c r="AI87" s="23">
        <v>17663</v>
      </c>
      <c r="AJ87" s="24">
        <v>80.3</v>
      </c>
      <c r="AK87" s="23">
        <v>164075</v>
      </c>
      <c r="AL87" s="23">
        <v>163627</v>
      </c>
      <c r="AM87" s="30">
        <v>162816</v>
      </c>
      <c r="AN87" s="30">
        <v>162419</v>
      </c>
      <c r="AO87" s="30">
        <v>162419</v>
      </c>
      <c r="AP87" s="23">
        <f t="shared" si="104"/>
        <v>-1656</v>
      </c>
      <c r="AQ87" s="30">
        <v>2</v>
      </c>
      <c r="AR87" s="23">
        <v>7211</v>
      </c>
      <c r="AS87" s="23">
        <v>17638</v>
      </c>
      <c r="AT87" s="24">
        <v>80.400000000000006</v>
      </c>
      <c r="AU87" s="23">
        <v>146079</v>
      </c>
      <c r="AV87" s="23">
        <v>146547</v>
      </c>
      <c r="AW87" s="30">
        <v>146065</v>
      </c>
      <c r="AX87" s="30">
        <v>146065</v>
      </c>
      <c r="AY87" s="30">
        <v>146065</v>
      </c>
      <c r="AZ87" s="23">
        <f t="shared" si="105"/>
        <v>-14</v>
      </c>
      <c r="BA87" s="30">
        <v>1</v>
      </c>
      <c r="BB87" s="23">
        <v>7057</v>
      </c>
      <c r="BC87" s="23">
        <v>16066</v>
      </c>
      <c r="BD87" s="24">
        <v>80.5</v>
      </c>
      <c r="BE87" s="23">
        <v>165238</v>
      </c>
      <c r="BF87" s="23">
        <v>166213</v>
      </c>
      <c r="BG87" s="30">
        <v>165647</v>
      </c>
      <c r="BH87" s="30">
        <v>165631</v>
      </c>
      <c r="BI87" s="30">
        <v>165483</v>
      </c>
      <c r="BJ87" s="23">
        <f t="shared" si="106"/>
        <v>245</v>
      </c>
      <c r="BK87" s="30">
        <v>3</v>
      </c>
      <c r="BL87" s="23">
        <v>7494</v>
      </c>
      <c r="BM87" s="23">
        <v>16074</v>
      </c>
    </row>
    <row r="88" spans="1:65">
      <c r="A88" s="23">
        <f t="shared" si="100"/>
        <v>4</v>
      </c>
      <c r="B88" s="28">
        <v>81</v>
      </c>
      <c r="C88" s="74">
        <f t="shared" si="91"/>
        <v>169366.2</v>
      </c>
      <c r="D88" s="74">
        <f t="shared" si="92"/>
        <v>168381.4</v>
      </c>
      <c r="E88" s="74">
        <f t="shared" si="93"/>
        <v>167852.6</v>
      </c>
      <c r="F88" s="74">
        <f t="shared" si="94"/>
        <v>167473.79999999999</v>
      </c>
      <c r="G88" s="74">
        <f t="shared" si="95"/>
        <v>167203</v>
      </c>
      <c r="H88" s="29">
        <f t="shared" si="96"/>
        <v>-2163.2000000000116</v>
      </c>
      <c r="I88" s="74">
        <f t="shared" si="97"/>
        <v>2.2000000000000002</v>
      </c>
      <c r="J88" s="74">
        <f t="shared" si="98"/>
        <v>7022</v>
      </c>
      <c r="K88" s="74">
        <f t="shared" si="99"/>
        <v>15885.6</v>
      </c>
      <c r="L88" s="38">
        <f t="shared" si="101"/>
        <v>-5.8146194459107979E-3</v>
      </c>
      <c r="M88" s="38">
        <f t="shared" si="101"/>
        <v>-8.9368480842104605E-3</v>
      </c>
      <c r="N88" s="38">
        <f t="shared" si="101"/>
        <v>-1.1173421851585636E-2</v>
      </c>
      <c r="O88" s="38">
        <f t="shared" si="101"/>
        <v>-1.2772324111894886E-2</v>
      </c>
      <c r="P88" s="24">
        <v>81.099999999999994</v>
      </c>
      <c r="Q88" s="23">
        <v>175489</v>
      </c>
      <c r="R88" s="23">
        <v>172196</v>
      </c>
      <c r="S88" s="30">
        <v>171443</v>
      </c>
      <c r="T88" s="30">
        <v>171244</v>
      </c>
      <c r="U88" s="30">
        <v>171221</v>
      </c>
      <c r="V88" s="23">
        <f t="shared" si="102"/>
        <v>-4268</v>
      </c>
      <c r="W88" s="30">
        <v>3</v>
      </c>
      <c r="X88" s="23">
        <v>7219</v>
      </c>
      <c r="Y88" s="23">
        <v>15506</v>
      </c>
      <c r="Z88" s="24">
        <v>81.2</v>
      </c>
      <c r="AA88" s="23">
        <v>162061</v>
      </c>
      <c r="AB88" s="23">
        <v>162030</v>
      </c>
      <c r="AC88" s="30">
        <v>161318</v>
      </c>
      <c r="AD88" s="30">
        <v>161004</v>
      </c>
      <c r="AE88" s="30">
        <v>160818</v>
      </c>
      <c r="AF88" s="23">
        <f t="shared" si="103"/>
        <v>-1243</v>
      </c>
      <c r="AG88" s="30">
        <v>2</v>
      </c>
      <c r="AH88" s="23">
        <v>6893</v>
      </c>
      <c r="AI88" s="23">
        <v>17769</v>
      </c>
      <c r="AJ88" s="24">
        <v>81.3</v>
      </c>
      <c r="AK88" s="23">
        <v>177206</v>
      </c>
      <c r="AL88" s="23">
        <v>175602</v>
      </c>
      <c r="AM88" s="30">
        <v>175358</v>
      </c>
      <c r="AN88" s="30">
        <v>174382</v>
      </c>
      <c r="AO88" s="30">
        <v>173237</v>
      </c>
      <c r="AP88" s="23">
        <f t="shared" si="104"/>
        <v>-3969</v>
      </c>
      <c r="AQ88" s="30">
        <v>4</v>
      </c>
      <c r="AR88" s="23">
        <v>7396</v>
      </c>
      <c r="AS88" s="23">
        <v>15690</v>
      </c>
      <c r="AT88" s="24">
        <v>81.400000000000006</v>
      </c>
      <c r="AU88" s="23">
        <v>156586</v>
      </c>
      <c r="AV88" s="23">
        <v>154564</v>
      </c>
      <c r="AW88" s="30">
        <v>153940</v>
      </c>
      <c r="AX88" s="30">
        <v>153535</v>
      </c>
      <c r="AY88" s="30">
        <v>153535</v>
      </c>
      <c r="AZ88" s="23">
        <f t="shared" si="105"/>
        <v>-3051</v>
      </c>
      <c r="BA88" s="30">
        <v>1</v>
      </c>
      <c r="BB88" s="23">
        <v>6593</v>
      </c>
      <c r="BC88" s="23">
        <v>13991</v>
      </c>
      <c r="BD88" s="24">
        <v>81.5</v>
      </c>
      <c r="BE88" s="23">
        <v>175489</v>
      </c>
      <c r="BF88" s="23">
        <v>177515</v>
      </c>
      <c r="BG88" s="30">
        <v>177204</v>
      </c>
      <c r="BH88" s="30">
        <v>177204</v>
      </c>
      <c r="BI88" s="30">
        <v>177204</v>
      </c>
      <c r="BJ88" s="23">
        <f t="shared" si="106"/>
        <v>1715</v>
      </c>
      <c r="BK88" s="30">
        <v>1</v>
      </c>
      <c r="BL88" s="23">
        <v>7009</v>
      </c>
      <c r="BM88" s="23">
        <v>16472</v>
      </c>
    </row>
    <row r="89" spans="1:65">
      <c r="A89" s="23">
        <f t="shared" si="100"/>
        <v>5</v>
      </c>
      <c r="B89" s="28">
        <v>82</v>
      </c>
      <c r="C89" s="74">
        <f t="shared" si="91"/>
        <v>371575.8</v>
      </c>
      <c r="D89" s="74">
        <f t="shared" si="92"/>
        <v>363549.4</v>
      </c>
      <c r="E89" s="74">
        <f t="shared" si="93"/>
        <v>363199.4</v>
      </c>
      <c r="F89" s="74">
        <f t="shared" si="94"/>
        <v>362870.8</v>
      </c>
      <c r="G89" s="74">
        <f t="shared" si="95"/>
        <v>362824.6</v>
      </c>
      <c r="H89" s="29">
        <f t="shared" si="96"/>
        <v>-8751.2000000000116</v>
      </c>
      <c r="I89" s="74">
        <f t="shared" si="97"/>
        <v>2.2000000000000002</v>
      </c>
      <c r="J89" s="74">
        <f t="shared" si="98"/>
        <v>8226</v>
      </c>
      <c r="K89" s="74">
        <f t="shared" si="99"/>
        <v>19176.599999999999</v>
      </c>
      <c r="L89" s="38">
        <f t="shared" si="101"/>
        <v>-2.1600976166908516E-2</v>
      </c>
      <c r="M89" s="38">
        <f t="shared" si="101"/>
        <v>-2.254291049094146E-2</v>
      </c>
      <c r="N89" s="38">
        <f t="shared" si="101"/>
        <v>-2.3427252259162194E-2</v>
      </c>
      <c r="O89" s="38">
        <f t="shared" si="101"/>
        <v>-2.3551587589934576E-2</v>
      </c>
      <c r="P89" s="24">
        <v>82.1</v>
      </c>
      <c r="Q89" s="23">
        <v>390672</v>
      </c>
      <c r="R89" s="23">
        <v>376415</v>
      </c>
      <c r="S89" s="30">
        <v>376033</v>
      </c>
      <c r="T89" s="30">
        <v>375783</v>
      </c>
      <c r="U89" s="30">
        <v>375783</v>
      </c>
      <c r="V89" s="23">
        <f t="shared" si="102"/>
        <v>-14889</v>
      </c>
      <c r="W89" s="30">
        <v>1</v>
      </c>
      <c r="X89" s="23">
        <v>8567</v>
      </c>
      <c r="Y89" s="23">
        <v>17261</v>
      </c>
      <c r="Z89" s="24">
        <v>82.2</v>
      </c>
      <c r="AA89" s="23">
        <v>357886</v>
      </c>
      <c r="AB89" s="23">
        <v>350733</v>
      </c>
      <c r="AC89" s="30">
        <v>350144</v>
      </c>
      <c r="AD89" s="30">
        <v>349959</v>
      </c>
      <c r="AE89" s="30">
        <v>349959</v>
      </c>
      <c r="AF89" s="23">
        <f t="shared" si="103"/>
        <v>-7927</v>
      </c>
      <c r="AG89" s="30">
        <v>4</v>
      </c>
      <c r="AH89" s="23">
        <v>8476</v>
      </c>
      <c r="AI89" s="23">
        <v>20988</v>
      </c>
      <c r="AJ89" s="24">
        <v>82.3</v>
      </c>
      <c r="AK89" s="23">
        <v>376595</v>
      </c>
      <c r="AL89" s="23">
        <v>369191</v>
      </c>
      <c r="AM89" s="30">
        <v>368739</v>
      </c>
      <c r="AN89" s="30">
        <v>368393</v>
      </c>
      <c r="AO89" s="30">
        <v>368393</v>
      </c>
      <c r="AP89" s="23">
        <f t="shared" si="104"/>
        <v>-8202</v>
      </c>
      <c r="AQ89" s="30">
        <v>4</v>
      </c>
      <c r="AR89" s="23">
        <v>8062</v>
      </c>
      <c r="AS89" s="23">
        <v>19136</v>
      </c>
      <c r="AT89" s="24">
        <v>82.4</v>
      </c>
      <c r="AU89" s="23">
        <v>342054</v>
      </c>
      <c r="AV89" s="23">
        <v>339876</v>
      </c>
      <c r="AW89" s="30">
        <v>339681</v>
      </c>
      <c r="AX89" s="30">
        <v>338829</v>
      </c>
      <c r="AY89" s="30">
        <v>338829</v>
      </c>
      <c r="AZ89" s="23">
        <f t="shared" si="105"/>
        <v>-3225</v>
      </c>
      <c r="BA89" s="30">
        <v>1</v>
      </c>
      <c r="BB89" s="23">
        <v>7900</v>
      </c>
      <c r="BC89" s="23">
        <v>18847</v>
      </c>
      <c r="BD89" s="24">
        <v>82.5</v>
      </c>
      <c r="BE89" s="23">
        <v>390672</v>
      </c>
      <c r="BF89" s="23">
        <v>381532</v>
      </c>
      <c r="BG89" s="30">
        <v>381400</v>
      </c>
      <c r="BH89" s="30">
        <v>381390</v>
      </c>
      <c r="BI89" s="30">
        <v>381159</v>
      </c>
      <c r="BJ89" s="23">
        <f t="shared" si="106"/>
        <v>-9513</v>
      </c>
      <c r="BK89" s="30">
        <v>1</v>
      </c>
      <c r="BL89" s="23">
        <v>8125</v>
      </c>
      <c r="BM89" s="23">
        <v>19651</v>
      </c>
    </row>
    <row r="90" spans="1:65">
      <c r="A90" s="23">
        <f t="shared" si="100"/>
        <v>5</v>
      </c>
      <c r="B90" s="28">
        <v>83</v>
      </c>
      <c r="C90" s="74">
        <f t="shared" si="91"/>
        <v>373758.4</v>
      </c>
      <c r="D90" s="74">
        <f t="shared" si="92"/>
        <v>368187.6</v>
      </c>
      <c r="E90" s="74">
        <f t="shared" si="93"/>
        <v>367842.4</v>
      </c>
      <c r="F90" s="74">
        <f t="shared" si="94"/>
        <v>367538.4</v>
      </c>
      <c r="G90" s="74">
        <f t="shared" si="95"/>
        <v>367522.6</v>
      </c>
      <c r="H90" s="29">
        <f t="shared" si="96"/>
        <v>-6235.8000000000466</v>
      </c>
      <c r="I90" s="74">
        <f t="shared" si="97"/>
        <v>2.2000000000000002</v>
      </c>
      <c r="J90" s="74">
        <f t="shared" si="98"/>
        <v>7588</v>
      </c>
      <c r="K90" s="74">
        <f t="shared" si="99"/>
        <v>16384.2</v>
      </c>
      <c r="L90" s="38">
        <f t="shared" si="101"/>
        <v>-1.4904815517189838E-2</v>
      </c>
      <c r="M90" s="38">
        <f t="shared" si="101"/>
        <v>-1.5828406799686643E-2</v>
      </c>
      <c r="N90" s="38">
        <f t="shared" si="101"/>
        <v>-1.6641766445918003E-2</v>
      </c>
      <c r="O90" s="38">
        <f t="shared" si="101"/>
        <v>-1.6684039743320944E-2</v>
      </c>
      <c r="P90" s="24">
        <v>83.1</v>
      </c>
      <c r="Q90" s="23">
        <v>389017</v>
      </c>
      <c r="R90" s="23">
        <v>380595</v>
      </c>
      <c r="S90" s="30">
        <v>380349</v>
      </c>
      <c r="T90" s="30">
        <v>380016</v>
      </c>
      <c r="U90" s="30">
        <v>380016</v>
      </c>
      <c r="V90" s="23">
        <f t="shared" si="102"/>
        <v>-9001</v>
      </c>
      <c r="W90" s="30">
        <v>1</v>
      </c>
      <c r="X90" s="23">
        <v>7748</v>
      </c>
      <c r="Y90" s="23">
        <v>18348</v>
      </c>
      <c r="Z90" s="24">
        <v>83.2</v>
      </c>
      <c r="AA90" s="23">
        <v>362334</v>
      </c>
      <c r="AB90" s="23">
        <v>354777</v>
      </c>
      <c r="AC90" s="30">
        <v>353892</v>
      </c>
      <c r="AD90" s="30">
        <v>353566</v>
      </c>
      <c r="AE90" s="30">
        <v>353566</v>
      </c>
      <c r="AF90" s="23">
        <f t="shared" si="103"/>
        <v>-8768</v>
      </c>
      <c r="AG90" s="30">
        <v>1</v>
      </c>
      <c r="AH90" s="23">
        <v>7419</v>
      </c>
      <c r="AI90" s="23">
        <v>14879</v>
      </c>
      <c r="AJ90" s="24">
        <v>83.3</v>
      </c>
      <c r="AK90" s="23">
        <v>382275</v>
      </c>
      <c r="AL90" s="23">
        <v>375367</v>
      </c>
      <c r="AM90" s="30">
        <v>375044</v>
      </c>
      <c r="AN90" s="30">
        <v>374486</v>
      </c>
      <c r="AO90" s="30">
        <v>374407</v>
      </c>
      <c r="AP90" s="23">
        <f t="shared" si="104"/>
        <v>-7868</v>
      </c>
      <c r="AQ90" s="30">
        <v>4</v>
      </c>
      <c r="AR90" s="23">
        <v>7896</v>
      </c>
      <c r="AS90" s="23">
        <v>17640</v>
      </c>
      <c r="AT90" s="24">
        <v>83.4</v>
      </c>
      <c r="AU90" s="23">
        <v>346149</v>
      </c>
      <c r="AV90" s="23">
        <v>342831</v>
      </c>
      <c r="AW90" s="30">
        <v>342762</v>
      </c>
      <c r="AX90" s="30">
        <v>342666</v>
      </c>
      <c r="AY90" s="30">
        <v>342666</v>
      </c>
      <c r="AZ90" s="23">
        <f t="shared" si="105"/>
        <v>-3483</v>
      </c>
      <c r="BA90" s="30">
        <v>3</v>
      </c>
      <c r="BB90" s="23">
        <v>7398</v>
      </c>
      <c r="BC90" s="23">
        <v>15326</v>
      </c>
      <c r="BD90" s="24">
        <v>83.5</v>
      </c>
      <c r="BE90" s="23">
        <v>389017</v>
      </c>
      <c r="BF90" s="23">
        <v>387368</v>
      </c>
      <c r="BG90" s="30">
        <v>387165</v>
      </c>
      <c r="BH90" s="30">
        <v>386958</v>
      </c>
      <c r="BI90" s="30">
        <v>386958</v>
      </c>
      <c r="BJ90" s="23">
        <f t="shared" si="106"/>
        <v>-2059</v>
      </c>
      <c r="BK90" s="30">
        <v>2</v>
      </c>
      <c r="BL90" s="23">
        <v>7479</v>
      </c>
      <c r="BM90" s="23">
        <v>15728</v>
      </c>
    </row>
    <row r="91" spans="1:65">
      <c r="A91" s="23">
        <f t="shared" si="100"/>
        <v>4</v>
      </c>
      <c r="B91" s="28">
        <v>84</v>
      </c>
      <c r="C91" s="74">
        <f t="shared" si="91"/>
        <v>384355.8</v>
      </c>
      <c r="D91" s="74">
        <f t="shared" si="92"/>
        <v>378739.6</v>
      </c>
      <c r="E91" s="74">
        <f t="shared" si="93"/>
        <v>378303</v>
      </c>
      <c r="F91" s="74">
        <f t="shared" si="94"/>
        <v>378143.4</v>
      </c>
      <c r="G91" s="74">
        <f t="shared" si="95"/>
        <v>377756</v>
      </c>
      <c r="H91" s="29">
        <f t="shared" si="96"/>
        <v>-6599.7999999999884</v>
      </c>
      <c r="I91" s="74">
        <f t="shared" si="97"/>
        <v>1</v>
      </c>
      <c r="J91" s="74">
        <f t="shared" si="98"/>
        <v>7052.2</v>
      </c>
      <c r="K91" s="74">
        <f t="shared" si="99"/>
        <v>15636.4</v>
      </c>
      <c r="L91" s="38">
        <f t="shared" si="101"/>
        <v>-1.4611981918836692E-2</v>
      </c>
      <c r="M91" s="38">
        <f t="shared" si="101"/>
        <v>-1.5747908578457741E-2</v>
      </c>
      <c r="N91" s="38">
        <f t="shared" si="101"/>
        <v>-1.6163148832409879E-2</v>
      </c>
      <c r="O91" s="38">
        <f t="shared" si="101"/>
        <v>-1.7171069097955561E-2</v>
      </c>
      <c r="P91" s="24">
        <v>84.1</v>
      </c>
      <c r="Q91" s="23">
        <v>398479</v>
      </c>
      <c r="R91" s="23">
        <v>390660</v>
      </c>
      <c r="S91" s="30">
        <v>390434</v>
      </c>
      <c r="T91" s="30">
        <v>390306</v>
      </c>
      <c r="U91" s="30">
        <v>390306</v>
      </c>
      <c r="V91" s="23">
        <f t="shared" si="102"/>
        <v>-8173</v>
      </c>
      <c r="W91" s="30">
        <v>1</v>
      </c>
      <c r="X91" s="23">
        <v>7109</v>
      </c>
      <c r="Y91" s="23">
        <v>15684</v>
      </c>
      <c r="Z91" s="24">
        <v>84.2</v>
      </c>
      <c r="AA91" s="23">
        <v>370911</v>
      </c>
      <c r="AB91" s="23">
        <v>363416</v>
      </c>
      <c r="AC91" s="30">
        <v>363102</v>
      </c>
      <c r="AD91" s="30">
        <v>363052</v>
      </c>
      <c r="AE91" s="30">
        <v>362738</v>
      </c>
      <c r="AF91" s="23">
        <f t="shared" si="103"/>
        <v>-8173</v>
      </c>
      <c r="AG91" s="30">
        <v>1</v>
      </c>
      <c r="AH91" s="23">
        <v>6981</v>
      </c>
      <c r="AI91" s="23">
        <v>16104</v>
      </c>
      <c r="AJ91" s="24">
        <v>84.3</v>
      </c>
      <c r="AK91" s="23">
        <v>395019</v>
      </c>
      <c r="AL91" s="23">
        <v>389254</v>
      </c>
      <c r="AM91" s="30">
        <v>387870</v>
      </c>
      <c r="AN91" s="30">
        <v>387279</v>
      </c>
      <c r="AO91" s="30">
        <v>386081</v>
      </c>
      <c r="AP91" s="23">
        <f t="shared" si="104"/>
        <v>-8938</v>
      </c>
      <c r="AQ91" s="30">
        <v>1</v>
      </c>
      <c r="AR91" s="23">
        <v>7581</v>
      </c>
      <c r="AS91" s="23">
        <v>18406</v>
      </c>
      <c r="AT91" s="24">
        <v>84.4</v>
      </c>
      <c r="AU91" s="23">
        <v>358891</v>
      </c>
      <c r="AV91" s="23">
        <v>351526</v>
      </c>
      <c r="AW91" s="30">
        <v>351457</v>
      </c>
      <c r="AX91" s="30">
        <v>351428</v>
      </c>
      <c r="AY91" s="30">
        <v>351003</v>
      </c>
      <c r="AZ91" s="23">
        <f t="shared" si="105"/>
        <v>-7888</v>
      </c>
      <c r="BA91" s="30">
        <v>1</v>
      </c>
      <c r="BB91" s="23">
        <v>6619</v>
      </c>
      <c r="BC91" s="23">
        <v>14470</v>
      </c>
      <c r="BD91" s="24">
        <v>84.5</v>
      </c>
      <c r="BE91" s="23">
        <v>398479</v>
      </c>
      <c r="BF91" s="23">
        <v>398842</v>
      </c>
      <c r="BG91" s="30">
        <v>398652</v>
      </c>
      <c r="BH91" s="30">
        <v>398652</v>
      </c>
      <c r="BI91" s="30">
        <v>398652</v>
      </c>
      <c r="BJ91" s="23">
        <f t="shared" si="106"/>
        <v>173</v>
      </c>
      <c r="BK91" s="30">
        <v>1</v>
      </c>
      <c r="BL91" s="23">
        <v>6971</v>
      </c>
      <c r="BM91" s="23">
        <v>13518</v>
      </c>
    </row>
    <row r="92" spans="1:65">
      <c r="A92" s="23">
        <f t="shared" si="100"/>
        <v>4</v>
      </c>
      <c r="B92" s="28">
        <v>85</v>
      </c>
      <c r="C92" s="74">
        <f t="shared" si="91"/>
        <v>1257213</v>
      </c>
      <c r="D92" s="74">
        <f t="shared" si="92"/>
        <v>1254851.3999999999</v>
      </c>
      <c r="E92" s="74">
        <f t="shared" si="93"/>
        <v>1254298</v>
      </c>
      <c r="F92" s="74">
        <f t="shared" si="94"/>
        <v>1254136.2</v>
      </c>
      <c r="G92" s="74">
        <f t="shared" si="95"/>
        <v>1254136.2</v>
      </c>
      <c r="H92" s="29">
        <f t="shared" si="96"/>
        <v>-3076.8000000000466</v>
      </c>
      <c r="I92" s="74">
        <f t="shared" si="97"/>
        <v>1</v>
      </c>
      <c r="J92" s="74">
        <f t="shared" si="98"/>
        <v>9376.2000000000007</v>
      </c>
      <c r="K92" s="74">
        <f t="shared" si="99"/>
        <v>20885</v>
      </c>
      <c r="L92" s="38">
        <f t="shared" si="101"/>
        <v>-1.8784406460958432E-3</v>
      </c>
      <c r="M92" s="38">
        <f t="shared" si="101"/>
        <v>-2.3186206315079466E-3</v>
      </c>
      <c r="N92" s="38">
        <f t="shared" si="101"/>
        <v>-2.4473179962345654E-3</v>
      </c>
      <c r="O92" s="38">
        <f t="shared" si="101"/>
        <v>-2.4473179962345654E-3</v>
      </c>
      <c r="P92" s="24">
        <v>85.1</v>
      </c>
      <c r="Q92" s="23">
        <v>1308037</v>
      </c>
      <c r="R92" s="23">
        <v>1302398</v>
      </c>
      <c r="S92" s="30">
        <v>1302071</v>
      </c>
      <c r="T92" s="30">
        <v>1301935</v>
      </c>
      <c r="U92" s="30">
        <v>1301935</v>
      </c>
      <c r="V92" s="23">
        <f t="shared" si="102"/>
        <v>-6102</v>
      </c>
      <c r="W92" s="30">
        <v>1</v>
      </c>
      <c r="X92" s="23">
        <v>9607</v>
      </c>
      <c r="Y92" s="23">
        <v>21939</v>
      </c>
      <c r="Z92" s="24">
        <v>85.2</v>
      </c>
      <c r="AA92" s="23">
        <v>1216733</v>
      </c>
      <c r="AB92" s="23">
        <v>1211355</v>
      </c>
      <c r="AC92" s="30">
        <v>1210476</v>
      </c>
      <c r="AD92" s="30">
        <v>1209811</v>
      </c>
      <c r="AE92" s="30">
        <v>1209811</v>
      </c>
      <c r="AF92" s="23">
        <f t="shared" si="103"/>
        <v>-6922</v>
      </c>
      <c r="AG92" s="30">
        <v>1</v>
      </c>
      <c r="AH92" s="23">
        <v>9469</v>
      </c>
      <c r="AI92" s="23">
        <v>20910</v>
      </c>
      <c r="AJ92" s="24">
        <v>85.3</v>
      </c>
      <c r="AK92" s="23">
        <v>1277517</v>
      </c>
      <c r="AL92" s="23">
        <v>1268661</v>
      </c>
      <c r="AM92" s="30">
        <v>1268660</v>
      </c>
      <c r="AN92" s="30">
        <v>1268660</v>
      </c>
      <c r="AO92" s="30">
        <v>1268660</v>
      </c>
      <c r="AP92" s="23">
        <f t="shared" si="104"/>
        <v>-8857</v>
      </c>
      <c r="AQ92" s="30">
        <v>1</v>
      </c>
      <c r="AR92" s="23">
        <v>9128</v>
      </c>
      <c r="AS92" s="23">
        <v>20366</v>
      </c>
      <c r="AT92" s="24">
        <v>85.4</v>
      </c>
      <c r="AU92" s="23">
        <v>1175741</v>
      </c>
      <c r="AV92" s="23">
        <v>1171804</v>
      </c>
      <c r="AW92" s="30">
        <v>1171417</v>
      </c>
      <c r="AX92" s="30">
        <v>1171409</v>
      </c>
      <c r="AY92" s="30">
        <v>1171409</v>
      </c>
      <c r="AZ92" s="23">
        <f t="shared" si="105"/>
        <v>-4332</v>
      </c>
      <c r="BA92" s="30">
        <v>1</v>
      </c>
      <c r="BB92" s="23">
        <v>8792</v>
      </c>
      <c r="BC92" s="23">
        <v>20873</v>
      </c>
      <c r="BD92" s="24">
        <v>85.5</v>
      </c>
      <c r="BE92" s="23">
        <v>1308037</v>
      </c>
      <c r="BF92" s="23">
        <v>1320039</v>
      </c>
      <c r="BG92" s="30">
        <v>1318866</v>
      </c>
      <c r="BH92" s="30">
        <v>1318866</v>
      </c>
      <c r="BI92" s="30">
        <v>1318866</v>
      </c>
      <c r="BJ92" s="23">
        <f t="shared" si="106"/>
        <v>10829</v>
      </c>
      <c r="BK92" s="30">
        <v>1</v>
      </c>
      <c r="BL92" s="23">
        <v>9885</v>
      </c>
      <c r="BM92" s="23">
        <v>20337</v>
      </c>
    </row>
    <row r="93" spans="1:65">
      <c r="A93" s="23">
        <f t="shared" si="100"/>
        <v>4</v>
      </c>
      <c r="B93" s="28">
        <v>86</v>
      </c>
      <c r="C93" s="74">
        <f t="shared" si="91"/>
        <v>1258626.8</v>
      </c>
      <c r="D93" s="74">
        <f t="shared" si="92"/>
        <v>1256423.3999999999</v>
      </c>
      <c r="E93" s="74">
        <f t="shared" si="93"/>
        <v>1256282</v>
      </c>
      <c r="F93" s="74">
        <f t="shared" si="94"/>
        <v>1256260.2</v>
      </c>
      <c r="G93" s="74">
        <f t="shared" si="95"/>
        <v>1256260.2</v>
      </c>
      <c r="H93" s="29">
        <f t="shared" si="96"/>
        <v>-2366.6000000000931</v>
      </c>
      <c r="I93" s="74">
        <f t="shared" si="97"/>
        <v>1</v>
      </c>
      <c r="J93" s="74">
        <f t="shared" si="98"/>
        <v>8641</v>
      </c>
      <c r="K93" s="74">
        <f t="shared" si="99"/>
        <v>17530.599999999999</v>
      </c>
      <c r="L93" s="38">
        <f t="shared" si="101"/>
        <v>-1.7506380763544361E-3</v>
      </c>
      <c r="M93" s="38">
        <f t="shared" si="101"/>
        <v>-1.862982736423574E-3</v>
      </c>
      <c r="N93" s="38">
        <f t="shared" si="101"/>
        <v>-1.8803032002815236E-3</v>
      </c>
      <c r="O93" s="38">
        <f t="shared" si="101"/>
        <v>-1.8803032002815236E-3</v>
      </c>
      <c r="P93" s="24">
        <v>86.1</v>
      </c>
      <c r="Q93" s="23">
        <v>1309512</v>
      </c>
      <c r="R93" s="23">
        <v>1304241</v>
      </c>
      <c r="S93" s="30">
        <v>1304160</v>
      </c>
      <c r="T93" s="30">
        <v>1304160</v>
      </c>
      <c r="U93" s="30">
        <v>1304160</v>
      </c>
      <c r="V93" s="23">
        <f t="shared" si="102"/>
        <v>-5352</v>
      </c>
      <c r="W93" s="30">
        <v>1</v>
      </c>
      <c r="X93" s="23">
        <v>9042</v>
      </c>
      <c r="Y93" s="23">
        <v>17923</v>
      </c>
      <c r="Z93" s="24">
        <v>86.2</v>
      </c>
      <c r="AA93" s="23">
        <v>1218594</v>
      </c>
      <c r="AB93" s="23">
        <v>1212472</v>
      </c>
      <c r="AC93" s="30">
        <v>1211947</v>
      </c>
      <c r="AD93" s="30">
        <v>1211838</v>
      </c>
      <c r="AE93" s="30">
        <v>1211838</v>
      </c>
      <c r="AF93" s="23">
        <f t="shared" si="103"/>
        <v>-6756</v>
      </c>
      <c r="AG93" s="30">
        <v>1</v>
      </c>
      <c r="AH93" s="23">
        <v>8789</v>
      </c>
      <c r="AI93" s="23">
        <v>17386</v>
      </c>
      <c r="AJ93" s="24">
        <v>86.3</v>
      </c>
      <c r="AK93" s="23">
        <v>1276633</v>
      </c>
      <c r="AL93" s="23">
        <v>1270909</v>
      </c>
      <c r="AM93" s="30">
        <v>1270862</v>
      </c>
      <c r="AN93" s="30">
        <v>1270862</v>
      </c>
      <c r="AO93" s="30">
        <v>1270862</v>
      </c>
      <c r="AP93" s="23">
        <f t="shared" si="104"/>
        <v>-5771</v>
      </c>
      <c r="AQ93" s="30">
        <v>1</v>
      </c>
      <c r="AR93" s="23">
        <v>8941</v>
      </c>
      <c r="AS93" s="23">
        <v>18630</v>
      </c>
      <c r="AT93" s="24">
        <v>86.4</v>
      </c>
      <c r="AU93" s="23">
        <v>1178883</v>
      </c>
      <c r="AV93" s="23">
        <v>1173727</v>
      </c>
      <c r="AW93" s="30">
        <v>1173712</v>
      </c>
      <c r="AX93" s="30">
        <v>1173712</v>
      </c>
      <c r="AY93" s="30">
        <v>1173712</v>
      </c>
      <c r="AZ93" s="23">
        <f t="shared" si="105"/>
        <v>-5171</v>
      </c>
      <c r="BA93" s="30">
        <v>1</v>
      </c>
      <c r="BB93" s="23">
        <v>7976</v>
      </c>
      <c r="BC93" s="23">
        <v>15951</v>
      </c>
      <c r="BD93" s="24">
        <v>86.5</v>
      </c>
      <c r="BE93" s="23">
        <v>1309512</v>
      </c>
      <c r="BF93" s="23">
        <v>1320768</v>
      </c>
      <c r="BG93" s="30">
        <v>1320729</v>
      </c>
      <c r="BH93" s="30">
        <v>1320729</v>
      </c>
      <c r="BI93" s="30">
        <v>1320729</v>
      </c>
      <c r="BJ93" s="23">
        <f t="shared" si="106"/>
        <v>11217</v>
      </c>
      <c r="BK93" s="30">
        <v>1</v>
      </c>
      <c r="BL93" s="23">
        <v>8457</v>
      </c>
      <c r="BM93" s="23">
        <v>17763</v>
      </c>
    </row>
    <row r="94" spans="1:65">
      <c r="A94" s="23">
        <f t="shared" si="100"/>
        <v>4</v>
      </c>
      <c r="B94" s="28">
        <v>87</v>
      </c>
      <c r="C94" s="74">
        <f t="shared" si="91"/>
        <v>1262940.3999999999</v>
      </c>
      <c r="D94" s="74">
        <f t="shared" si="92"/>
        <v>1262133.2</v>
      </c>
      <c r="E94" s="74">
        <f t="shared" si="93"/>
        <v>1261478.2</v>
      </c>
      <c r="F94" s="74">
        <f t="shared" si="94"/>
        <v>1261408.2</v>
      </c>
      <c r="G94" s="74">
        <f t="shared" si="95"/>
        <v>1261408.2</v>
      </c>
      <c r="H94" s="29">
        <f t="shared" si="96"/>
        <v>-1532.1999999999534</v>
      </c>
      <c r="I94" s="74">
        <f t="shared" si="97"/>
        <v>1</v>
      </c>
      <c r="J94" s="74">
        <f t="shared" si="98"/>
        <v>7762.6</v>
      </c>
      <c r="K94" s="74">
        <f t="shared" si="99"/>
        <v>16768.8</v>
      </c>
      <c r="L94" s="38">
        <f t="shared" si="101"/>
        <v>-6.391433831714889E-4</v>
      </c>
      <c r="M94" s="38">
        <f t="shared" si="101"/>
        <v>-1.1577743494466989E-3</v>
      </c>
      <c r="N94" s="38">
        <f t="shared" si="101"/>
        <v>-1.2132005595829806E-3</v>
      </c>
      <c r="O94" s="38">
        <f t="shared" si="101"/>
        <v>-1.2132005595829806E-3</v>
      </c>
      <c r="P94" s="24">
        <v>87.1</v>
      </c>
      <c r="Q94" s="23">
        <v>1312824</v>
      </c>
      <c r="R94" s="23">
        <v>1308930</v>
      </c>
      <c r="S94" s="30">
        <v>1308495</v>
      </c>
      <c r="T94" s="30">
        <v>1308495</v>
      </c>
      <c r="U94" s="30">
        <v>1308495</v>
      </c>
      <c r="V94" s="23">
        <f t="shared" si="102"/>
        <v>-4329</v>
      </c>
      <c r="W94" s="30">
        <v>1</v>
      </c>
      <c r="X94" s="23">
        <v>7942</v>
      </c>
      <c r="Y94" s="23">
        <v>17467</v>
      </c>
      <c r="Z94" s="24">
        <v>87.2</v>
      </c>
      <c r="AA94" s="23">
        <v>1223618</v>
      </c>
      <c r="AB94" s="23">
        <v>1217203</v>
      </c>
      <c r="AC94" s="30">
        <v>1216968</v>
      </c>
      <c r="AD94" s="30">
        <v>1216860</v>
      </c>
      <c r="AE94" s="30">
        <v>1216860</v>
      </c>
      <c r="AF94" s="23">
        <f t="shared" si="103"/>
        <v>-6758</v>
      </c>
      <c r="AG94" s="30">
        <v>1</v>
      </c>
      <c r="AH94" s="23">
        <v>7489</v>
      </c>
      <c r="AI94" s="23">
        <v>17012</v>
      </c>
      <c r="AJ94" s="24">
        <v>87.3</v>
      </c>
      <c r="AK94" s="23">
        <v>1284348</v>
      </c>
      <c r="AL94" s="23">
        <v>1277732</v>
      </c>
      <c r="AM94" s="30">
        <v>1277094</v>
      </c>
      <c r="AN94" s="30">
        <v>1276996</v>
      </c>
      <c r="AO94" s="30">
        <v>1276996</v>
      </c>
      <c r="AP94" s="23">
        <f t="shared" si="104"/>
        <v>-7352</v>
      </c>
      <c r="AQ94" s="30">
        <v>1</v>
      </c>
      <c r="AR94" s="23">
        <v>8134</v>
      </c>
      <c r="AS94" s="23">
        <v>17464</v>
      </c>
      <c r="AT94" s="24">
        <v>87.4</v>
      </c>
      <c r="AU94" s="23">
        <v>1181088</v>
      </c>
      <c r="AV94" s="23">
        <v>1178170</v>
      </c>
      <c r="AW94" s="30">
        <v>1177957</v>
      </c>
      <c r="AX94" s="30">
        <v>1177957</v>
      </c>
      <c r="AY94" s="30">
        <v>1177957</v>
      </c>
      <c r="AZ94" s="23">
        <f t="shared" si="105"/>
        <v>-3131</v>
      </c>
      <c r="BA94" s="30">
        <v>1</v>
      </c>
      <c r="BB94" s="23">
        <v>7333</v>
      </c>
      <c r="BC94" s="23">
        <v>14817</v>
      </c>
      <c r="BD94" s="24">
        <v>87.5</v>
      </c>
      <c r="BE94" s="23">
        <v>1312824</v>
      </c>
      <c r="BF94" s="23">
        <v>1328631</v>
      </c>
      <c r="BG94" s="30">
        <v>1326877</v>
      </c>
      <c r="BH94" s="30">
        <v>1326733</v>
      </c>
      <c r="BI94" s="30">
        <v>1326733</v>
      </c>
      <c r="BJ94" s="23">
        <f t="shared" si="106"/>
        <v>13909</v>
      </c>
      <c r="BK94" s="30">
        <v>1</v>
      </c>
      <c r="BL94" s="23">
        <v>7915</v>
      </c>
      <c r="BM94" s="23">
        <v>17084</v>
      </c>
    </row>
    <row r="95" spans="1:65">
      <c r="A95" s="23">
        <f t="shared" si="100"/>
        <v>4</v>
      </c>
      <c r="B95" s="28">
        <v>88</v>
      </c>
      <c r="C95" s="74">
        <f t="shared" si="91"/>
        <v>3324944.4</v>
      </c>
      <c r="D95" s="74">
        <f t="shared" si="92"/>
        <v>3320838.2</v>
      </c>
      <c r="E95" s="74">
        <f t="shared" si="93"/>
        <v>3320158</v>
      </c>
      <c r="F95" s="74">
        <f t="shared" si="94"/>
        <v>3320044.2</v>
      </c>
      <c r="G95" s="74">
        <f t="shared" si="95"/>
        <v>3320044.2</v>
      </c>
      <c r="H95" s="29">
        <f t="shared" si="96"/>
        <v>-4900.1999999997206</v>
      </c>
      <c r="I95" s="74">
        <f t="shared" si="97"/>
        <v>1</v>
      </c>
      <c r="J95" s="74">
        <f t="shared" si="98"/>
        <v>9419</v>
      </c>
      <c r="K95" s="74">
        <f t="shared" si="99"/>
        <v>19923.599999999999</v>
      </c>
      <c r="L95" s="38">
        <f t="shared" si="101"/>
        <v>-1.2349680193147652E-3</v>
      </c>
      <c r="M95" s="38">
        <f t="shared" si="101"/>
        <v>-1.43954286874689E-3</v>
      </c>
      <c r="N95" s="38">
        <f t="shared" si="101"/>
        <v>-1.4737690049793676E-3</v>
      </c>
      <c r="O95" s="38">
        <f t="shared" si="101"/>
        <v>-1.4737690049793676E-3</v>
      </c>
      <c r="P95" s="24">
        <v>88.1</v>
      </c>
      <c r="Q95" s="23">
        <v>3458599</v>
      </c>
      <c r="R95" s="23">
        <v>3447696</v>
      </c>
      <c r="S95" s="30">
        <v>3447456</v>
      </c>
      <c r="T95" s="30">
        <v>3447456</v>
      </c>
      <c r="U95" s="30">
        <v>3447456</v>
      </c>
      <c r="V95" s="23">
        <f t="shared" si="102"/>
        <v>-11143</v>
      </c>
      <c r="W95" s="30">
        <v>1</v>
      </c>
      <c r="X95" s="23">
        <v>9537</v>
      </c>
      <c r="Y95" s="23">
        <v>20528</v>
      </c>
      <c r="Z95" s="24">
        <v>88.2</v>
      </c>
      <c r="AA95" s="23">
        <v>3216101</v>
      </c>
      <c r="AB95" s="23">
        <v>3205444</v>
      </c>
      <c r="AC95" s="30">
        <v>3204618</v>
      </c>
      <c r="AD95" s="30">
        <v>3204196</v>
      </c>
      <c r="AE95" s="30">
        <v>3204196</v>
      </c>
      <c r="AF95" s="23">
        <f t="shared" si="103"/>
        <v>-11905</v>
      </c>
      <c r="AG95" s="30">
        <v>1</v>
      </c>
      <c r="AH95" s="23">
        <v>9961</v>
      </c>
      <c r="AI95" s="23">
        <v>21919</v>
      </c>
      <c r="AJ95" s="24">
        <v>88.3</v>
      </c>
      <c r="AK95" s="23">
        <v>3375369</v>
      </c>
      <c r="AL95" s="23">
        <v>3356790</v>
      </c>
      <c r="AM95" s="30">
        <v>3356787</v>
      </c>
      <c r="AN95" s="30">
        <v>3356787</v>
      </c>
      <c r="AO95" s="30">
        <v>3356787</v>
      </c>
      <c r="AP95" s="23">
        <f t="shared" si="104"/>
        <v>-18582</v>
      </c>
      <c r="AQ95" s="30">
        <v>1</v>
      </c>
      <c r="AR95" s="23">
        <v>9458</v>
      </c>
      <c r="AS95" s="23">
        <v>21784</v>
      </c>
      <c r="AT95" s="24">
        <v>88.4</v>
      </c>
      <c r="AU95" s="23">
        <v>3116054</v>
      </c>
      <c r="AV95" s="23">
        <v>3103311</v>
      </c>
      <c r="AW95" s="30">
        <v>3103163</v>
      </c>
      <c r="AX95" s="30">
        <v>3103132</v>
      </c>
      <c r="AY95" s="30">
        <v>3103132</v>
      </c>
      <c r="AZ95" s="23">
        <f t="shared" si="105"/>
        <v>-12922</v>
      </c>
      <c r="BA95" s="30">
        <v>1</v>
      </c>
      <c r="BB95" s="23">
        <v>8640</v>
      </c>
      <c r="BC95" s="23">
        <v>18311</v>
      </c>
      <c r="BD95" s="24">
        <v>88.5</v>
      </c>
      <c r="BE95" s="23">
        <v>3458599</v>
      </c>
      <c r="BF95" s="23">
        <v>3490950</v>
      </c>
      <c r="BG95" s="30">
        <v>3488766</v>
      </c>
      <c r="BH95" s="30">
        <v>3488650</v>
      </c>
      <c r="BI95" s="30">
        <v>3488650</v>
      </c>
      <c r="BJ95" s="23">
        <f t="shared" si="106"/>
        <v>30051</v>
      </c>
      <c r="BK95" s="30">
        <v>1</v>
      </c>
      <c r="BL95" s="23">
        <v>9499</v>
      </c>
      <c r="BM95" s="23">
        <v>17076</v>
      </c>
    </row>
    <row r="96" spans="1:65">
      <c r="A96" s="23">
        <f t="shared" si="100"/>
        <v>4</v>
      </c>
      <c r="B96" s="28">
        <v>89</v>
      </c>
      <c r="C96" s="74">
        <f t="shared" si="91"/>
        <v>3326390.6</v>
      </c>
      <c r="D96" s="74">
        <f t="shared" si="92"/>
        <v>3322242.6</v>
      </c>
      <c r="E96" s="74">
        <f t="shared" si="93"/>
        <v>3322123.6</v>
      </c>
      <c r="F96" s="74">
        <f t="shared" si="94"/>
        <v>3322121.2</v>
      </c>
      <c r="G96" s="74">
        <f t="shared" si="95"/>
        <v>3322121.2</v>
      </c>
      <c r="H96" s="29">
        <f t="shared" si="96"/>
        <v>-4269.3999999999069</v>
      </c>
      <c r="I96" s="74">
        <f t="shared" si="97"/>
        <v>1</v>
      </c>
      <c r="J96" s="74">
        <f t="shared" si="98"/>
        <v>8670.6</v>
      </c>
      <c r="K96" s="74">
        <f t="shared" si="99"/>
        <v>18135.400000000001</v>
      </c>
      <c r="L96" s="38">
        <f t="shared" si="101"/>
        <v>-1.2469972708556837E-3</v>
      </c>
      <c r="M96" s="38">
        <f t="shared" si="101"/>
        <v>-1.2827717827244942E-3</v>
      </c>
      <c r="N96" s="38">
        <f t="shared" si="101"/>
        <v>-1.2834932854848455E-3</v>
      </c>
      <c r="O96" s="38">
        <f t="shared" si="101"/>
        <v>-1.2834932854848455E-3</v>
      </c>
      <c r="P96" s="24">
        <v>89.1</v>
      </c>
      <c r="Q96" s="23">
        <v>3458435</v>
      </c>
      <c r="R96" s="23">
        <v>3449574</v>
      </c>
      <c r="S96" s="30">
        <v>3449348</v>
      </c>
      <c r="T96" s="30">
        <v>3449348</v>
      </c>
      <c r="U96" s="30">
        <v>3449348</v>
      </c>
      <c r="V96" s="23">
        <f t="shared" si="102"/>
        <v>-9087</v>
      </c>
      <c r="W96" s="30">
        <v>1</v>
      </c>
      <c r="X96" s="23">
        <v>9143</v>
      </c>
      <c r="Y96" s="23">
        <v>20627</v>
      </c>
      <c r="Z96" s="24">
        <v>89.2</v>
      </c>
      <c r="AA96" s="23">
        <v>3221946</v>
      </c>
      <c r="AB96" s="23">
        <v>3206484</v>
      </c>
      <c r="AC96" s="30">
        <v>3206280</v>
      </c>
      <c r="AD96" s="30">
        <v>3206280</v>
      </c>
      <c r="AE96" s="30">
        <v>3206280</v>
      </c>
      <c r="AF96" s="23">
        <f t="shared" si="103"/>
        <v>-15666</v>
      </c>
      <c r="AG96" s="30">
        <v>1</v>
      </c>
      <c r="AH96" s="23">
        <v>8472</v>
      </c>
      <c r="AI96" s="23">
        <v>15920</v>
      </c>
      <c r="AJ96" s="24">
        <v>89.3</v>
      </c>
      <c r="AK96" s="23">
        <v>3376755</v>
      </c>
      <c r="AL96" s="23">
        <v>3358969</v>
      </c>
      <c r="AM96" s="30">
        <v>3358966</v>
      </c>
      <c r="AN96" s="30">
        <v>3358966</v>
      </c>
      <c r="AO96" s="30">
        <v>3358966</v>
      </c>
      <c r="AP96" s="23">
        <f t="shared" si="104"/>
        <v>-17789</v>
      </c>
      <c r="AQ96" s="30">
        <v>1</v>
      </c>
      <c r="AR96" s="23">
        <v>8785</v>
      </c>
      <c r="AS96" s="23">
        <v>18594</v>
      </c>
      <c r="AT96" s="24">
        <v>89.4</v>
      </c>
      <c r="AU96" s="23">
        <v>3116382</v>
      </c>
      <c r="AV96" s="23">
        <v>3104998</v>
      </c>
      <c r="AW96" s="30">
        <v>3104853</v>
      </c>
      <c r="AX96" s="30">
        <v>3104841</v>
      </c>
      <c r="AY96" s="30">
        <v>3104841</v>
      </c>
      <c r="AZ96" s="23">
        <f t="shared" si="105"/>
        <v>-11541</v>
      </c>
      <c r="BA96" s="30">
        <v>1</v>
      </c>
      <c r="BB96" s="23">
        <v>8069</v>
      </c>
      <c r="BC96" s="23">
        <v>17462</v>
      </c>
      <c r="BD96" s="24">
        <v>89.5</v>
      </c>
      <c r="BE96" s="23">
        <v>3458435</v>
      </c>
      <c r="BF96" s="23">
        <v>3491188</v>
      </c>
      <c r="BG96" s="30">
        <v>3491171</v>
      </c>
      <c r="BH96" s="30">
        <v>3491171</v>
      </c>
      <c r="BI96" s="30">
        <v>3491171</v>
      </c>
      <c r="BJ96" s="23">
        <f t="shared" si="106"/>
        <v>32736</v>
      </c>
      <c r="BK96" s="30">
        <v>1</v>
      </c>
      <c r="BL96" s="23">
        <v>8884</v>
      </c>
      <c r="BM96" s="23">
        <v>18074</v>
      </c>
    </row>
    <row r="97" spans="1:65">
      <c r="A97" s="23">
        <f t="shared" si="100"/>
        <v>4</v>
      </c>
      <c r="B97" s="28">
        <v>90</v>
      </c>
      <c r="C97" s="74">
        <f t="shared" si="91"/>
        <v>3330551.8</v>
      </c>
      <c r="D97" s="74">
        <f t="shared" si="92"/>
        <v>3327987</v>
      </c>
      <c r="E97" s="74">
        <f t="shared" si="93"/>
        <v>3327573</v>
      </c>
      <c r="F97" s="74">
        <f t="shared" si="94"/>
        <v>3327557</v>
      </c>
      <c r="G97" s="74">
        <f t="shared" si="95"/>
        <v>3327557</v>
      </c>
      <c r="H97" s="29">
        <f t="shared" si="96"/>
        <v>-2994.7999999998137</v>
      </c>
      <c r="I97" s="74">
        <f t="shared" si="97"/>
        <v>1</v>
      </c>
      <c r="J97" s="74">
        <f t="shared" si="98"/>
        <v>7807.4</v>
      </c>
      <c r="K97" s="74">
        <f t="shared" si="99"/>
        <v>15982.4</v>
      </c>
      <c r="L97" s="38">
        <f t="shared" si="101"/>
        <v>-7.7008260312895114E-4</v>
      </c>
      <c r="M97" s="38">
        <f t="shared" si="101"/>
        <v>-8.94386329616556E-4</v>
      </c>
      <c r="N97" s="38">
        <f t="shared" si="101"/>
        <v>-8.9919033836970011E-4</v>
      </c>
      <c r="O97" s="38">
        <f t="shared" si="101"/>
        <v>-8.9919033836970011E-4</v>
      </c>
      <c r="P97" s="24">
        <v>90.1</v>
      </c>
      <c r="Q97" s="23">
        <v>3463072</v>
      </c>
      <c r="R97" s="23">
        <v>3454421</v>
      </c>
      <c r="S97" s="30">
        <v>3454321</v>
      </c>
      <c r="T97" s="30">
        <v>3454321</v>
      </c>
      <c r="U97" s="30">
        <v>3454321</v>
      </c>
      <c r="V97" s="23">
        <f t="shared" si="102"/>
        <v>-8751</v>
      </c>
      <c r="W97" s="30">
        <v>1</v>
      </c>
      <c r="X97" s="23">
        <v>8492</v>
      </c>
      <c r="Y97" s="23">
        <v>16696</v>
      </c>
      <c r="Z97" s="24">
        <v>90.2</v>
      </c>
      <c r="AA97" s="23">
        <v>3225051</v>
      </c>
      <c r="AB97" s="23">
        <v>3211046</v>
      </c>
      <c r="AC97" s="30">
        <v>3210838</v>
      </c>
      <c r="AD97" s="30">
        <v>3210810</v>
      </c>
      <c r="AE97" s="30">
        <v>3210810</v>
      </c>
      <c r="AF97" s="23">
        <f t="shared" si="103"/>
        <v>-14241</v>
      </c>
      <c r="AG97" s="30">
        <v>1</v>
      </c>
      <c r="AH97" s="23">
        <v>7606</v>
      </c>
      <c r="AI97" s="23">
        <v>16724</v>
      </c>
      <c r="AJ97" s="24">
        <v>90.3</v>
      </c>
      <c r="AK97" s="23">
        <v>3381664</v>
      </c>
      <c r="AL97" s="23">
        <v>3366033</v>
      </c>
      <c r="AM97" s="30">
        <v>3365855</v>
      </c>
      <c r="AN97" s="30">
        <v>3365826</v>
      </c>
      <c r="AO97" s="30">
        <v>3365826</v>
      </c>
      <c r="AP97" s="23">
        <f t="shared" si="104"/>
        <v>-15838</v>
      </c>
      <c r="AQ97" s="30">
        <v>1</v>
      </c>
      <c r="AR97" s="23">
        <v>7935</v>
      </c>
      <c r="AS97" s="23">
        <v>14766</v>
      </c>
      <c r="AT97" s="24">
        <v>90.4</v>
      </c>
      <c r="AU97" s="23">
        <v>3119900</v>
      </c>
      <c r="AV97" s="23">
        <v>3109443</v>
      </c>
      <c r="AW97" s="30">
        <v>3109418</v>
      </c>
      <c r="AX97" s="30">
        <v>3109418</v>
      </c>
      <c r="AY97" s="30">
        <v>3109418</v>
      </c>
      <c r="AZ97" s="23">
        <f t="shared" si="105"/>
        <v>-10482</v>
      </c>
      <c r="BA97" s="30">
        <v>1</v>
      </c>
      <c r="BB97" s="23">
        <v>6890</v>
      </c>
      <c r="BC97" s="23">
        <v>13678</v>
      </c>
      <c r="BD97" s="24">
        <v>90.5</v>
      </c>
      <c r="BE97" s="23">
        <v>3463072</v>
      </c>
      <c r="BF97" s="23">
        <v>3498992</v>
      </c>
      <c r="BG97" s="30">
        <v>3497433</v>
      </c>
      <c r="BH97" s="30">
        <v>3497410</v>
      </c>
      <c r="BI97" s="30">
        <v>3497410</v>
      </c>
      <c r="BJ97" s="23">
        <f t="shared" si="106"/>
        <v>34338</v>
      </c>
      <c r="BK97" s="30">
        <v>1</v>
      </c>
      <c r="BL97" s="23">
        <v>8114</v>
      </c>
      <c r="BM97" s="23">
        <v>18048</v>
      </c>
    </row>
    <row r="98" spans="1:65">
      <c r="A98" s="23">
        <f t="shared" si="100"/>
        <v>4</v>
      </c>
      <c r="B98" s="28">
        <v>91</v>
      </c>
      <c r="C98" s="74">
        <f t="shared" si="91"/>
        <v>1270776.8</v>
      </c>
      <c r="D98" s="74">
        <f t="shared" si="92"/>
        <v>1270126.2</v>
      </c>
      <c r="E98" s="74">
        <f t="shared" si="93"/>
        <v>1269115</v>
      </c>
      <c r="F98" s="74">
        <f t="shared" si="94"/>
        <v>1268279</v>
      </c>
      <c r="G98" s="74">
        <f t="shared" si="95"/>
        <v>1268246.2</v>
      </c>
      <c r="H98" s="29">
        <f t="shared" si="96"/>
        <v>-2530.6000000000931</v>
      </c>
      <c r="I98" s="74">
        <f t="shared" si="97"/>
        <v>1</v>
      </c>
      <c r="J98" s="74">
        <f t="shared" si="98"/>
        <v>9070.6</v>
      </c>
      <c r="K98" s="74">
        <f t="shared" si="99"/>
        <v>20019</v>
      </c>
      <c r="L98" s="38">
        <f t="shared" si="101"/>
        <v>-5.1197031610908633E-4</v>
      </c>
      <c r="M98" s="38">
        <f t="shared" si="101"/>
        <v>-1.3077040751767316E-3</v>
      </c>
      <c r="N98" s="38">
        <f t="shared" si="101"/>
        <v>-1.9655694060515161E-3</v>
      </c>
      <c r="O98" s="38">
        <f t="shared" si="101"/>
        <v>-1.9913803903251091E-3</v>
      </c>
      <c r="P98" s="24">
        <v>91.1</v>
      </c>
      <c r="Q98" s="23">
        <v>1324927</v>
      </c>
      <c r="R98" s="23">
        <v>1317606</v>
      </c>
      <c r="S98" s="30">
        <v>1317029</v>
      </c>
      <c r="T98" s="30">
        <v>1316627</v>
      </c>
      <c r="U98" s="30">
        <v>1316589</v>
      </c>
      <c r="V98" s="23">
        <f t="shared" si="102"/>
        <v>-8338</v>
      </c>
      <c r="W98" s="30">
        <v>1</v>
      </c>
      <c r="X98" s="23">
        <v>9449</v>
      </c>
      <c r="Y98" s="23">
        <v>22677</v>
      </c>
      <c r="Z98" s="24">
        <v>91.2</v>
      </c>
      <c r="AA98" s="23">
        <v>1228663</v>
      </c>
      <c r="AB98" s="23">
        <v>1226244</v>
      </c>
      <c r="AC98" s="30">
        <v>1225249</v>
      </c>
      <c r="AD98" s="30">
        <v>1223304</v>
      </c>
      <c r="AE98" s="30">
        <v>1223304</v>
      </c>
      <c r="AF98" s="23">
        <f t="shared" si="103"/>
        <v>-5359</v>
      </c>
      <c r="AG98" s="30">
        <v>1</v>
      </c>
      <c r="AH98" s="23">
        <v>8999</v>
      </c>
      <c r="AI98" s="23">
        <v>18887</v>
      </c>
      <c r="AJ98" s="24">
        <v>91.3</v>
      </c>
      <c r="AK98" s="23">
        <v>1289187</v>
      </c>
      <c r="AL98" s="23">
        <v>1284538</v>
      </c>
      <c r="AM98" s="30">
        <v>1283746</v>
      </c>
      <c r="AN98" s="30">
        <v>1283533</v>
      </c>
      <c r="AO98" s="30">
        <v>1283533</v>
      </c>
      <c r="AP98" s="23">
        <f t="shared" si="104"/>
        <v>-5654</v>
      </c>
      <c r="AQ98" s="30">
        <v>1</v>
      </c>
      <c r="AR98" s="23">
        <v>8991</v>
      </c>
      <c r="AS98" s="23">
        <v>18037</v>
      </c>
      <c r="AT98" s="24">
        <v>91.4</v>
      </c>
      <c r="AU98" s="23">
        <v>1186180</v>
      </c>
      <c r="AV98" s="23">
        <v>1184781</v>
      </c>
      <c r="AW98" s="30">
        <v>1184006</v>
      </c>
      <c r="AX98" s="30">
        <v>1183944</v>
      </c>
      <c r="AY98" s="30">
        <v>1183944</v>
      </c>
      <c r="AZ98" s="23">
        <f t="shared" si="105"/>
        <v>-2236</v>
      </c>
      <c r="BA98" s="30">
        <v>1</v>
      </c>
      <c r="BB98" s="23">
        <v>8354</v>
      </c>
      <c r="BC98" s="23">
        <v>19742</v>
      </c>
      <c r="BD98" s="24">
        <v>91.5</v>
      </c>
      <c r="BE98" s="23">
        <v>1324927</v>
      </c>
      <c r="BF98" s="23">
        <v>1337462</v>
      </c>
      <c r="BG98" s="30">
        <v>1335545</v>
      </c>
      <c r="BH98" s="30">
        <v>1333987</v>
      </c>
      <c r="BI98" s="30">
        <v>1333861</v>
      </c>
      <c r="BJ98" s="23">
        <f t="shared" si="106"/>
        <v>8934</v>
      </c>
      <c r="BK98" s="30">
        <v>1</v>
      </c>
      <c r="BL98" s="23">
        <v>9560</v>
      </c>
      <c r="BM98" s="23">
        <v>20752</v>
      </c>
    </row>
    <row r="99" spans="1:65">
      <c r="A99" s="23">
        <f t="shared" si="100"/>
        <v>4</v>
      </c>
      <c r="B99" s="28">
        <v>92</v>
      </c>
      <c r="C99" s="74">
        <f t="shared" si="91"/>
        <v>1274349.8</v>
      </c>
      <c r="D99" s="74">
        <f t="shared" si="92"/>
        <v>1273342.6000000001</v>
      </c>
      <c r="E99" s="74">
        <f t="shared" si="93"/>
        <v>1272897</v>
      </c>
      <c r="F99" s="74">
        <f t="shared" si="94"/>
        <v>1272890.2</v>
      </c>
      <c r="G99" s="74">
        <f t="shared" si="95"/>
        <v>1272890.2</v>
      </c>
      <c r="H99" s="29">
        <f t="shared" si="96"/>
        <v>-1459.6000000000931</v>
      </c>
      <c r="I99" s="74">
        <f t="shared" si="97"/>
        <v>1</v>
      </c>
      <c r="J99" s="74">
        <f t="shared" si="98"/>
        <v>8188.4</v>
      </c>
      <c r="K99" s="74">
        <f t="shared" si="99"/>
        <v>18370</v>
      </c>
      <c r="L99" s="38">
        <f t="shared" si="101"/>
        <v>-7.9036383887685577E-4</v>
      </c>
      <c r="M99" s="38">
        <f t="shared" si="101"/>
        <v>-1.1400323521846565E-3</v>
      </c>
      <c r="N99" s="38">
        <f t="shared" si="101"/>
        <v>-1.1453684066965704E-3</v>
      </c>
      <c r="O99" s="38">
        <f t="shared" si="101"/>
        <v>-1.1453684066965704E-3</v>
      </c>
      <c r="P99" s="24">
        <v>92.1</v>
      </c>
      <c r="Q99" s="23">
        <v>1326638</v>
      </c>
      <c r="R99" s="23">
        <v>1321412</v>
      </c>
      <c r="S99" s="30">
        <v>1320455</v>
      </c>
      <c r="T99" s="30">
        <v>1320455</v>
      </c>
      <c r="U99" s="30">
        <v>1320455</v>
      </c>
      <c r="V99" s="23">
        <f t="shared" si="102"/>
        <v>-6183</v>
      </c>
      <c r="W99" s="30">
        <v>1</v>
      </c>
      <c r="X99" s="23">
        <v>7876</v>
      </c>
      <c r="Y99" s="23">
        <v>18434</v>
      </c>
      <c r="Z99" s="24">
        <v>92.2</v>
      </c>
      <c r="AA99" s="23">
        <v>1231847</v>
      </c>
      <c r="AB99" s="23">
        <v>1228593</v>
      </c>
      <c r="AC99" s="30">
        <v>1227778</v>
      </c>
      <c r="AD99" s="30">
        <v>1227744</v>
      </c>
      <c r="AE99" s="30">
        <v>1227744</v>
      </c>
      <c r="AF99" s="23">
        <f t="shared" si="103"/>
        <v>-4103</v>
      </c>
      <c r="AG99" s="30">
        <v>1</v>
      </c>
      <c r="AH99" s="23">
        <v>8371</v>
      </c>
      <c r="AI99" s="23">
        <v>20107</v>
      </c>
      <c r="AJ99" s="24">
        <v>92.3</v>
      </c>
      <c r="AK99" s="23">
        <v>1294424</v>
      </c>
      <c r="AL99" s="23">
        <v>1289027</v>
      </c>
      <c r="AM99" s="30">
        <v>1288808</v>
      </c>
      <c r="AN99" s="30">
        <v>1288808</v>
      </c>
      <c r="AO99" s="30">
        <v>1288808</v>
      </c>
      <c r="AP99" s="23">
        <f t="shared" si="104"/>
        <v>-5616</v>
      </c>
      <c r="AQ99" s="30">
        <v>1</v>
      </c>
      <c r="AR99" s="23">
        <v>8585</v>
      </c>
      <c r="AS99" s="23">
        <v>18464</v>
      </c>
      <c r="AT99" s="24">
        <v>92.4</v>
      </c>
      <c r="AU99" s="23">
        <v>1192202</v>
      </c>
      <c r="AV99" s="23">
        <v>1188659</v>
      </c>
      <c r="AW99" s="30">
        <v>1188436</v>
      </c>
      <c r="AX99" s="30">
        <v>1188436</v>
      </c>
      <c r="AY99" s="30">
        <v>1188436</v>
      </c>
      <c r="AZ99" s="23">
        <f t="shared" si="105"/>
        <v>-3766</v>
      </c>
      <c r="BA99" s="30">
        <v>1</v>
      </c>
      <c r="BB99" s="23">
        <v>7346</v>
      </c>
      <c r="BC99" s="23">
        <v>16143</v>
      </c>
      <c r="BD99" s="24">
        <v>92.5</v>
      </c>
      <c r="BE99" s="23">
        <v>1326638</v>
      </c>
      <c r="BF99" s="23">
        <v>1339022</v>
      </c>
      <c r="BG99" s="30">
        <v>1339008</v>
      </c>
      <c r="BH99" s="30">
        <v>1339008</v>
      </c>
      <c r="BI99" s="30">
        <v>1339008</v>
      </c>
      <c r="BJ99" s="23">
        <f t="shared" si="106"/>
        <v>12370</v>
      </c>
      <c r="BK99" s="30">
        <v>1</v>
      </c>
      <c r="BL99" s="23">
        <v>8764</v>
      </c>
      <c r="BM99" s="23">
        <v>18702</v>
      </c>
    </row>
    <row r="100" spans="1:65">
      <c r="A100" s="23">
        <f t="shared" si="100"/>
        <v>4</v>
      </c>
      <c r="B100" s="28">
        <v>93</v>
      </c>
      <c r="C100" s="74">
        <f t="shared" si="91"/>
        <v>1284854.3999999999</v>
      </c>
      <c r="D100" s="74">
        <f t="shared" si="92"/>
        <v>1284549.6000000001</v>
      </c>
      <c r="E100" s="74">
        <f t="shared" si="93"/>
        <v>1283273</v>
      </c>
      <c r="F100" s="74">
        <f t="shared" si="94"/>
        <v>1282999.6000000001</v>
      </c>
      <c r="G100" s="74">
        <f t="shared" si="95"/>
        <v>1282999.6000000001</v>
      </c>
      <c r="H100" s="29">
        <f t="shared" si="96"/>
        <v>-1854.7999999998137</v>
      </c>
      <c r="I100" s="74">
        <f t="shared" si="97"/>
        <v>1</v>
      </c>
      <c r="J100" s="74">
        <f t="shared" si="98"/>
        <v>7742.6</v>
      </c>
      <c r="K100" s="74">
        <f t="shared" si="99"/>
        <v>16883.8</v>
      </c>
      <c r="L100" s="38">
        <f t="shared" si="101"/>
        <v>-2.3722532296251915E-4</v>
      </c>
      <c r="M100" s="38">
        <f t="shared" si="101"/>
        <v>-1.2308009374446683E-3</v>
      </c>
      <c r="N100" s="38">
        <f t="shared" si="101"/>
        <v>-1.443587693671605E-3</v>
      </c>
      <c r="O100" s="38">
        <f t="shared" si="101"/>
        <v>-1.443587693671605E-3</v>
      </c>
      <c r="P100" s="24">
        <v>93.1</v>
      </c>
      <c r="Q100" s="23">
        <v>1337463</v>
      </c>
      <c r="R100" s="23">
        <v>1330747</v>
      </c>
      <c r="S100" s="30">
        <v>1329689</v>
      </c>
      <c r="T100" s="30">
        <v>1329689</v>
      </c>
      <c r="U100" s="30">
        <v>1329689</v>
      </c>
      <c r="V100" s="23">
        <f t="shared" si="102"/>
        <v>-7774</v>
      </c>
      <c r="W100" s="30">
        <v>1</v>
      </c>
      <c r="X100" s="23">
        <v>7853</v>
      </c>
      <c r="Y100" s="23">
        <v>17414</v>
      </c>
      <c r="Z100" s="24">
        <v>93.2</v>
      </c>
      <c r="AA100" s="23">
        <v>1240425</v>
      </c>
      <c r="AB100" s="23">
        <v>1237581</v>
      </c>
      <c r="AC100" s="30">
        <v>1237368</v>
      </c>
      <c r="AD100" s="30">
        <v>1237348</v>
      </c>
      <c r="AE100" s="30">
        <v>1237348</v>
      </c>
      <c r="AF100" s="23">
        <f t="shared" si="103"/>
        <v>-3077</v>
      </c>
      <c r="AG100" s="30">
        <v>1</v>
      </c>
      <c r="AH100" s="23">
        <v>7516</v>
      </c>
      <c r="AI100" s="23">
        <v>16881</v>
      </c>
      <c r="AJ100" s="24">
        <v>93.3</v>
      </c>
      <c r="AK100" s="23">
        <v>1309526</v>
      </c>
      <c r="AL100" s="23">
        <v>1302779</v>
      </c>
      <c r="AM100" s="30">
        <v>1301581</v>
      </c>
      <c r="AN100" s="30">
        <v>1301285</v>
      </c>
      <c r="AO100" s="30">
        <v>1301285</v>
      </c>
      <c r="AP100" s="23">
        <f t="shared" si="104"/>
        <v>-8241</v>
      </c>
      <c r="AQ100" s="30">
        <v>1</v>
      </c>
      <c r="AR100" s="23">
        <v>7463</v>
      </c>
      <c r="AS100" s="23">
        <v>16673</v>
      </c>
      <c r="AT100" s="24">
        <v>93.4</v>
      </c>
      <c r="AU100" s="23">
        <v>1199395</v>
      </c>
      <c r="AV100" s="23">
        <v>1197299</v>
      </c>
      <c r="AW100" s="30">
        <v>1197021</v>
      </c>
      <c r="AX100" s="30">
        <v>1196340</v>
      </c>
      <c r="AY100" s="30">
        <v>1196340</v>
      </c>
      <c r="AZ100" s="23">
        <f t="shared" si="105"/>
        <v>-3055</v>
      </c>
      <c r="BA100" s="30">
        <v>1</v>
      </c>
      <c r="BB100" s="23">
        <v>7864</v>
      </c>
      <c r="BC100" s="23">
        <v>17171</v>
      </c>
      <c r="BD100" s="24">
        <v>93.5</v>
      </c>
      <c r="BE100" s="23">
        <v>1337463</v>
      </c>
      <c r="BF100" s="23">
        <v>1354342</v>
      </c>
      <c r="BG100" s="30">
        <v>1350706</v>
      </c>
      <c r="BH100" s="30">
        <v>1350336</v>
      </c>
      <c r="BI100" s="30">
        <v>1350336</v>
      </c>
      <c r="BJ100" s="23">
        <f t="shared" si="106"/>
        <v>12873</v>
      </c>
      <c r="BK100" s="30">
        <v>1</v>
      </c>
      <c r="BL100" s="23">
        <v>8017</v>
      </c>
      <c r="BM100" s="23">
        <v>16280</v>
      </c>
    </row>
    <row r="101" spans="1:65">
      <c r="A101" s="23">
        <f t="shared" si="100"/>
        <v>4</v>
      </c>
      <c r="B101" s="28">
        <v>94</v>
      </c>
      <c r="C101" s="74">
        <f t="shared" si="91"/>
        <v>3340333.6</v>
      </c>
      <c r="D101" s="74">
        <f t="shared" si="92"/>
        <v>3335769.8</v>
      </c>
      <c r="E101" s="74">
        <f t="shared" si="93"/>
        <v>3335033.8</v>
      </c>
      <c r="F101" s="74">
        <f t="shared" si="94"/>
        <v>3334863.6</v>
      </c>
      <c r="G101" s="74">
        <f t="shared" si="95"/>
        <v>3334863.6</v>
      </c>
      <c r="H101" s="29">
        <f t="shared" si="96"/>
        <v>-5470</v>
      </c>
      <c r="I101" s="74">
        <f t="shared" si="97"/>
        <v>1</v>
      </c>
      <c r="J101" s="74">
        <f t="shared" si="98"/>
        <v>9076.6</v>
      </c>
      <c r="K101" s="74">
        <f t="shared" si="99"/>
        <v>20437.400000000001</v>
      </c>
      <c r="L101" s="38">
        <f t="shared" si="101"/>
        <v>-1.3662707221818442E-3</v>
      </c>
      <c r="M101" s="38">
        <f t="shared" si="101"/>
        <v>-1.5866079962792577E-3</v>
      </c>
      <c r="N101" s="38">
        <f t="shared" si="101"/>
        <v>-1.6375609909142009E-3</v>
      </c>
      <c r="O101" s="38">
        <f t="shared" si="101"/>
        <v>-1.6375609909142009E-3</v>
      </c>
      <c r="P101" s="24">
        <v>94.1</v>
      </c>
      <c r="Q101" s="23">
        <v>3477454</v>
      </c>
      <c r="R101" s="23">
        <v>3462908</v>
      </c>
      <c r="S101" s="30">
        <v>3462492</v>
      </c>
      <c r="T101" s="30">
        <v>3462423</v>
      </c>
      <c r="U101" s="30">
        <v>3462423</v>
      </c>
      <c r="V101" s="23">
        <f t="shared" si="102"/>
        <v>-15031</v>
      </c>
      <c r="W101" s="30">
        <v>1</v>
      </c>
      <c r="X101" s="23">
        <v>9460</v>
      </c>
      <c r="Y101" s="23">
        <v>21126</v>
      </c>
      <c r="Z101" s="24">
        <v>94.2</v>
      </c>
      <c r="AA101" s="23">
        <v>3236887</v>
      </c>
      <c r="AB101" s="23">
        <v>3221339</v>
      </c>
      <c r="AC101" s="30">
        <v>3219395</v>
      </c>
      <c r="AD101" s="30">
        <v>3219395</v>
      </c>
      <c r="AE101" s="30">
        <v>3219395</v>
      </c>
      <c r="AF101" s="23">
        <f t="shared" si="103"/>
        <v>-17492</v>
      </c>
      <c r="AG101" s="30">
        <v>1</v>
      </c>
      <c r="AH101" s="23">
        <v>9169</v>
      </c>
      <c r="AI101" s="23">
        <v>20599</v>
      </c>
      <c r="AJ101" s="24">
        <v>94.3</v>
      </c>
      <c r="AK101" s="23">
        <v>3382985</v>
      </c>
      <c r="AL101" s="23">
        <v>3372718</v>
      </c>
      <c r="AM101" s="30">
        <v>3372263</v>
      </c>
      <c r="AN101" s="30">
        <v>3372039</v>
      </c>
      <c r="AO101" s="30">
        <v>3372039</v>
      </c>
      <c r="AP101" s="23">
        <f t="shared" si="104"/>
        <v>-10946</v>
      </c>
      <c r="AQ101" s="30">
        <v>1</v>
      </c>
      <c r="AR101" s="23">
        <v>8989</v>
      </c>
      <c r="AS101" s="23">
        <v>20557</v>
      </c>
      <c r="AT101" s="24">
        <v>94.4</v>
      </c>
      <c r="AU101" s="23">
        <v>3126888</v>
      </c>
      <c r="AV101" s="23">
        <v>3116172</v>
      </c>
      <c r="AW101" s="30">
        <v>3115626</v>
      </c>
      <c r="AX101" s="30">
        <v>3115068</v>
      </c>
      <c r="AY101" s="30">
        <v>3115068</v>
      </c>
      <c r="AZ101" s="23">
        <f t="shared" si="105"/>
        <v>-11820</v>
      </c>
      <c r="BA101" s="30">
        <v>1</v>
      </c>
      <c r="BB101" s="23">
        <v>8252</v>
      </c>
      <c r="BC101" s="23">
        <v>18316</v>
      </c>
      <c r="BD101" s="24">
        <v>94.5</v>
      </c>
      <c r="BE101" s="23">
        <v>3477454</v>
      </c>
      <c r="BF101" s="23">
        <v>3505712</v>
      </c>
      <c r="BG101" s="30">
        <v>3505393</v>
      </c>
      <c r="BH101" s="30">
        <v>3505393</v>
      </c>
      <c r="BI101" s="30">
        <v>3505393</v>
      </c>
      <c r="BJ101" s="23">
        <f t="shared" si="106"/>
        <v>27939</v>
      </c>
      <c r="BK101" s="30">
        <v>1</v>
      </c>
      <c r="BL101" s="23">
        <v>9513</v>
      </c>
      <c r="BM101" s="23">
        <v>21589</v>
      </c>
    </row>
    <row r="102" spans="1:65">
      <c r="A102" s="23">
        <f t="shared" si="100"/>
        <v>4</v>
      </c>
      <c r="B102" s="28">
        <v>95</v>
      </c>
      <c r="C102" s="63">
        <f t="shared" si="91"/>
        <v>3346257</v>
      </c>
      <c r="D102" s="63">
        <f t="shared" si="92"/>
        <v>3339122.8</v>
      </c>
      <c r="E102" s="63">
        <f t="shared" si="93"/>
        <v>3338757.2</v>
      </c>
      <c r="F102" s="63">
        <f t="shared" si="94"/>
        <v>3338753.8</v>
      </c>
      <c r="G102" s="63">
        <f t="shared" si="95"/>
        <v>3338753.8</v>
      </c>
      <c r="H102" s="29">
        <f t="shared" si="96"/>
        <v>-7503.2000000001863</v>
      </c>
      <c r="I102" s="63">
        <f t="shared" si="97"/>
        <v>1</v>
      </c>
      <c r="J102" s="63">
        <f t="shared" si="98"/>
        <v>8490.6</v>
      </c>
      <c r="K102" s="63">
        <f t="shared" si="99"/>
        <v>18297.400000000001</v>
      </c>
      <c r="L102" s="38">
        <f t="shared" si="101"/>
        <v>-2.131994045884756E-3</v>
      </c>
      <c r="M102" s="38">
        <f t="shared" si="101"/>
        <v>-2.2412504478884357E-3</v>
      </c>
      <c r="N102" s="38">
        <f t="shared" si="101"/>
        <v>-2.2422665085198735E-3</v>
      </c>
      <c r="O102" s="38">
        <f t="shared" si="101"/>
        <v>-2.2422665085198735E-3</v>
      </c>
      <c r="P102" s="24">
        <v>95.1</v>
      </c>
      <c r="Q102" s="23">
        <v>3480547</v>
      </c>
      <c r="R102" s="23">
        <v>3466733</v>
      </c>
      <c r="S102" s="30">
        <v>3466038</v>
      </c>
      <c r="T102" s="30">
        <v>3466038</v>
      </c>
      <c r="U102" s="30">
        <v>3466038</v>
      </c>
      <c r="V102" s="23">
        <f t="shared" si="102"/>
        <v>-14509</v>
      </c>
      <c r="W102" s="30">
        <v>1</v>
      </c>
      <c r="X102" s="23">
        <v>8995</v>
      </c>
      <c r="Y102" s="23">
        <v>19697</v>
      </c>
      <c r="Z102" s="24">
        <v>95.2</v>
      </c>
      <c r="AA102" s="23">
        <v>3238391</v>
      </c>
      <c r="AB102" s="23">
        <v>3222563</v>
      </c>
      <c r="AC102" s="30">
        <v>3221772</v>
      </c>
      <c r="AD102" s="30">
        <v>3221755</v>
      </c>
      <c r="AE102" s="30">
        <v>3221755</v>
      </c>
      <c r="AF102" s="23">
        <f t="shared" si="103"/>
        <v>-16636</v>
      </c>
      <c r="AG102" s="30">
        <v>1</v>
      </c>
      <c r="AH102" s="23">
        <v>8590</v>
      </c>
      <c r="AI102" s="23">
        <v>18314</v>
      </c>
      <c r="AJ102" s="24">
        <v>95.3</v>
      </c>
      <c r="AK102" s="23">
        <v>3396113</v>
      </c>
      <c r="AL102" s="23">
        <v>3376921</v>
      </c>
      <c r="AM102" s="30">
        <v>3376913</v>
      </c>
      <c r="AN102" s="30">
        <v>3376913</v>
      </c>
      <c r="AO102" s="30">
        <v>3376913</v>
      </c>
      <c r="AP102" s="23">
        <f t="shared" si="104"/>
        <v>-19200</v>
      </c>
      <c r="AQ102" s="30">
        <v>1</v>
      </c>
      <c r="AR102" s="23">
        <v>8688</v>
      </c>
      <c r="AS102" s="23">
        <v>18468</v>
      </c>
      <c r="AT102" s="24">
        <v>95.4</v>
      </c>
      <c r="AU102" s="23">
        <v>3135687</v>
      </c>
      <c r="AV102" s="23">
        <v>3119974</v>
      </c>
      <c r="AW102" s="30">
        <v>3119653</v>
      </c>
      <c r="AX102" s="30">
        <v>3119653</v>
      </c>
      <c r="AY102" s="30">
        <v>3119653</v>
      </c>
      <c r="AZ102" s="23">
        <f t="shared" si="105"/>
        <v>-16034</v>
      </c>
      <c r="BA102" s="30">
        <v>1</v>
      </c>
      <c r="BB102" s="23">
        <v>7694</v>
      </c>
      <c r="BC102" s="23">
        <v>17602</v>
      </c>
      <c r="BD102" s="24">
        <v>95.5</v>
      </c>
      <c r="BE102" s="23">
        <v>3480547</v>
      </c>
      <c r="BF102" s="23">
        <v>3509423</v>
      </c>
      <c r="BG102" s="30">
        <v>3509410</v>
      </c>
      <c r="BH102" s="30">
        <v>3509410</v>
      </c>
      <c r="BI102" s="30">
        <v>3509410</v>
      </c>
      <c r="BJ102" s="23">
        <f t="shared" si="106"/>
        <v>28863</v>
      </c>
      <c r="BK102" s="30">
        <v>1</v>
      </c>
      <c r="BL102" s="23">
        <v>8486</v>
      </c>
      <c r="BM102" s="23">
        <v>17406</v>
      </c>
    </row>
    <row r="103" spans="1:65">
      <c r="A103" s="23">
        <f t="shared" si="100"/>
        <v>4</v>
      </c>
      <c r="B103" s="36">
        <v>96</v>
      </c>
      <c r="C103" s="63">
        <f t="shared" si="91"/>
        <v>3357505.4</v>
      </c>
      <c r="D103" s="63">
        <f t="shared" si="92"/>
        <v>3350310</v>
      </c>
      <c r="E103" s="63">
        <f t="shared" si="93"/>
        <v>3349495.8</v>
      </c>
      <c r="F103" s="63">
        <f t="shared" si="94"/>
        <v>3349305.4</v>
      </c>
      <c r="G103" s="63">
        <f t="shared" si="95"/>
        <v>3349305.4</v>
      </c>
      <c r="H103" s="37">
        <f t="shared" si="96"/>
        <v>-8200</v>
      </c>
      <c r="I103" s="63">
        <f t="shared" si="97"/>
        <v>1</v>
      </c>
      <c r="J103" s="63">
        <f t="shared" si="98"/>
        <v>7886.2</v>
      </c>
      <c r="K103" s="63">
        <f t="shared" si="99"/>
        <v>16860.2</v>
      </c>
      <c r="L103" s="38">
        <f t="shared" si="101"/>
        <v>-2.1430792039827864E-3</v>
      </c>
      <c r="M103" s="38">
        <f t="shared" si="101"/>
        <v>-2.3855806754622326E-3</v>
      </c>
      <c r="N103" s="38">
        <f t="shared" si="101"/>
        <v>-2.4422894450147423E-3</v>
      </c>
      <c r="O103" s="38">
        <f t="shared" si="101"/>
        <v>-2.4422894450147423E-3</v>
      </c>
      <c r="P103" s="24">
        <v>96.1</v>
      </c>
      <c r="Q103" s="23">
        <v>3494331</v>
      </c>
      <c r="R103" s="23">
        <v>3476337</v>
      </c>
      <c r="S103" s="30">
        <v>3476335</v>
      </c>
      <c r="T103" s="30">
        <v>3476335</v>
      </c>
      <c r="U103" s="30">
        <v>3476335</v>
      </c>
      <c r="V103" s="23">
        <f t="shared" si="102"/>
        <v>-17996</v>
      </c>
      <c r="W103" s="30">
        <v>1</v>
      </c>
      <c r="X103" s="23">
        <v>8106</v>
      </c>
      <c r="Y103" s="23">
        <v>17625</v>
      </c>
      <c r="Z103" s="24">
        <v>96.2</v>
      </c>
      <c r="AA103" s="23">
        <v>3244589</v>
      </c>
      <c r="AB103" s="23">
        <v>3231545</v>
      </c>
      <c r="AC103" s="30">
        <v>3231320</v>
      </c>
      <c r="AD103" s="30">
        <v>3231279</v>
      </c>
      <c r="AE103" s="30">
        <v>3231279</v>
      </c>
      <c r="AF103" s="23">
        <f t="shared" si="103"/>
        <v>-13310</v>
      </c>
      <c r="AG103" s="30">
        <v>1</v>
      </c>
      <c r="AH103" s="23">
        <v>8012</v>
      </c>
      <c r="AI103" s="23">
        <v>17129</v>
      </c>
      <c r="AJ103" s="24">
        <v>96.3</v>
      </c>
      <c r="AK103" s="23">
        <v>3415284</v>
      </c>
      <c r="AL103" s="23">
        <v>3390993</v>
      </c>
      <c r="AM103" s="30">
        <v>3389707</v>
      </c>
      <c r="AN103" s="30">
        <v>3389265</v>
      </c>
      <c r="AO103" s="30">
        <v>3389265</v>
      </c>
      <c r="AP103" s="23">
        <f t="shared" si="104"/>
        <v>-26019</v>
      </c>
      <c r="AQ103" s="30">
        <v>1</v>
      </c>
      <c r="AR103" s="23">
        <v>8000</v>
      </c>
      <c r="AS103" s="23">
        <v>16312</v>
      </c>
      <c r="AT103" s="24">
        <v>96.4</v>
      </c>
      <c r="AU103" s="23">
        <v>3138992</v>
      </c>
      <c r="AV103" s="23">
        <v>3128528</v>
      </c>
      <c r="AW103" s="30">
        <v>3128234</v>
      </c>
      <c r="AX103" s="30">
        <v>3128204</v>
      </c>
      <c r="AY103" s="30">
        <v>3128204</v>
      </c>
      <c r="AZ103" s="23">
        <f t="shared" si="105"/>
        <v>-10788</v>
      </c>
      <c r="BA103" s="30">
        <v>1</v>
      </c>
      <c r="BB103" s="23">
        <v>7612</v>
      </c>
      <c r="BC103" s="23">
        <v>15368</v>
      </c>
      <c r="BD103" s="24">
        <v>96.5</v>
      </c>
      <c r="BE103" s="23">
        <v>3494331</v>
      </c>
      <c r="BF103" s="23">
        <v>3524147</v>
      </c>
      <c r="BG103" s="30">
        <v>3521883</v>
      </c>
      <c r="BH103" s="30">
        <v>3521444</v>
      </c>
      <c r="BI103" s="30">
        <v>3521444</v>
      </c>
      <c r="BJ103" s="23">
        <f t="shared" si="106"/>
        <v>27113</v>
      </c>
      <c r="BK103" s="30">
        <v>1</v>
      </c>
      <c r="BL103" s="23">
        <v>7701</v>
      </c>
      <c r="BM103" s="23">
        <v>17867</v>
      </c>
    </row>
  </sheetData>
  <mergeCells count="7">
    <mergeCell ref="AU1:BC1"/>
    <mergeCell ref="BE1:BM1"/>
    <mergeCell ref="E1:F1"/>
    <mergeCell ref="L1:O1"/>
    <mergeCell ref="Q1:Y1"/>
    <mergeCell ref="AA1:AI1"/>
    <mergeCell ref="AK1:AS1"/>
  </mergeCells>
  <conditionalFormatting sqref="J104:L1048576 AH1:AI2 AR1:AS2 BB104:BC1048576 L3:O103 X8:Y1048576 BL104:BM1048576 BJ8:BM103 AP1:AQ103 AP8:AS1048576 AZ1:BA1048576 BB1:BC6 BJ1:BK1048576 BL1:BM6 AF1:AG1048576 AH8:AI1048576 AZ8:BC103 V1:V1048576 X1:Y2 J1:K2 AZ1:BC1 BJ1:BM1 H1:H1048576 AF1:AI1 AP1:AS1">
    <cfRule type="cellIs" dxfId="35" priority="5" operator="lessThan">
      <formula>0</formula>
    </cfRule>
  </conditionalFormatting>
  <conditionalFormatting sqref="L3:O103">
    <cfRule type="cellIs" dxfId="34" priority="4" operator="lessThan">
      <formula>0</formula>
    </cfRule>
  </conditionalFormatting>
  <conditionalFormatting sqref="V2 X2:Y2 AZ2:BC2 BJ2:BM2 AF2:AI2 AP2:AS2">
    <cfRule type="cellIs" dxfId="33" priority="1" operator="lessThan">
      <formula>0</formula>
    </cfRule>
  </conditionalFormatting>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BI113"/>
  <sheetViews>
    <sheetView zoomScale="90" zoomScaleNormal="90" workbookViewId="0">
      <pane xSplit="11" ySplit="7" topLeftCell="L8" activePane="bottomRight" state="frozen"/>
      <selection pane="topRight" activeCell="L1" sqref="L1"/>
      <selection pane="bottomLeft" activeCell="A8" sqref="A8"/>
      <selection pane="bottomRight" activeCell="O11" sqref="O11"/>
    </sheetView>
  </sheetViews>
  <sheetFormatPr defaultRowHeight="12" outlineLevelRow="1"/>
  <cols>
    <col min="1" max="1" width="3.5" style="23" bestFit="1" customWidth="1"/>
    <col min="2" max="2" width="4.375" style="28" bestFit="1" customWidth="1"/>
    <col min="3" max="7" width="7.375" style="23" customWidth="1"/>
    <col min="8" max="8" width="7.375" style="27" customWidth="1"/>
    <col min="9" max="9" width="5.875" style="27" bestFit="1" customWidth="1"/>
    <col min="10" max="10" width="5.25" style="27" customWidth="1"/>
    <col min="11" max="11" width="6.25" style="27" customWidth="1"/>
    <col min="12" max="12" width="4.875" style="24" bestFit="1" customWidth="1"/>
    <col min="13" max="13" width="7.25" style="23" customWidth="1"/>
    <col min="14" max="14" width="6.125" style="23" bestFit="1" customWidth="1"/>
    <col min="15" max="15" width="8" style="23" customWidth="1"/>
    <col min="16" max="19" width="7.125" style="23" bestFit="1" customWidth="1"/>
    <col min="20" max="20" width="5.25" style="23" bestFit="1" customWidth="1"/>
    <col min="21" max="21" width="6.25" style="23" bestFit="1" customWidth="1"/>
    <col min="22" max="22" width="4.875" style="24" bestFit="1" customWidth="1"/>
    <col min="23" max="23" width="7.25" style="23" customWidth="1"/>
    <col min="24" max="24" width="6.125" style="23" bestFit="1" customWidth="1"/>
    <col min="25" max="25" width="8" style="23" customWidth="1"/>
    <col min="26" max="29" width="7.125" style="23" bestFit="1" customWidth="1"/>
    <col min="30" max="30" width="5.25" style="23" bestFit="1" customWidth="1"/>
    <col min="31" max="31" width="6.25" style="23" bestFit="1" customWidth="1"/>
    <col min="32" max="32" width="4.875" style="24" bestFit="1" customWidth="1"/>
    <col min="33" max="33" width="7.25" style="23" customWidth="1"/>
    <col min="34" max="34" width="6.125" style="23" bestFit="1" customWidth="1"/>
    <col min="35" max="35" width="8" style="23" customWidth="1"/>
    <col min="36" max="39" width="7.125" style="23" bestFit="1" customWidth="1"/>
    <col min="40" max="40" width="5.25" style="23" bestFit="1" customWidth="1"/>
    <col min="41" max="41" width="6.25" style="23" bestFit="1" customWidth="1"/>
    <col min="42" max="42" width="4.875" style="24" bestFit="1" customWidth="1"/>
    <col min="43" max="43" width="7.25" style="23" customWidth="1"/>
    <col min="44" max="44" width="6.125" style="23" bestFit="1" customWidth="1"/>
    <col min="45" max="45" width="8" style="23" customWidth="1"/>
    <col min="46" max="49" width="7.125" style="23" bestFit="1" customWidth="1"/>
    <col min="50" max="50" width="5.25" style="23" bestFit="1" customWidth="1"/>
    <col min="51" max="51" width="6.25" style="23" bestFit="1" customWidth="1"/>
    <col min="52" max="52" width="4.875" style="24" bestFit="1" customWidth="1"/>
    <col min="53" max="53" width="7.25" style="23" customWidth="1"/>
    <col min="54" max="54" width="6.125" style="23" bestFit="1" customWidth="1"/>
    <col min="55" max="55" width="8" style="23" customWidth="1"/>
    <col min="56" max="59" width="7.125" style="23" bestFit="1" customWidth="1"/>
    <col min="60" max="60" width="5.25" style="23" bestFit="1" customWidth="1"/>
    <col min="61" max="61" width="6.25" style="23" bestFit="1" customWidth="1"/>
    <col min="62" max="16384" width="9" style="23"/>
  </cols>
  <sheetData>
    <row r="1" spans="1:61" ht="14.25" customHeight="1">
      <c r="B1" s="179"/>
      <c r="C1" s="22"/>
      <c r="D1" s="22"/>
      <c r="E1" s="22"/>
      <c r="F1" s="203" t="s">
        <v>26</v>
      </c>
      <c r="G1" s="203"/>
      <c r="H1" s="185"/>
      <c r="I1" s="186"/>
      <c r="J1" s="186"/>
      <c r="K1" s="186"/>
      <c r="M1" s="202" t="s">
        <v>44</v>
      </c>
      <c r="N1" s="202"/>
      <c r="O1" s="202"/>
      <c r="P1" s="202"/>
      <c r="Q1" s="202"/>
      <c r="R1" s="202"/>
      <c r="S1" s="202"/>
      <c r="T1" s="202"/>
      <c r="U1" s="202"/>
      <c r="W1" s="202" t="s">
        <v>46</v>
      </c>
      <c r="X1" s="202"/>
      <c r="Y1" s="202"/>
      <c r="Z1" s="202"/>
      <c r="AA1" s="202"/>
      <c r="AB1" s="202"/>
      <c r="AC1" s="202"/>
      <c r="AD1" s="202"/>
      <c r="AE1" s="202"/>
      <c r="AG1" s="202" t="s">
        <v>45</v>
      </c>
      <c r="AH1" s="202"/>
      <c r="AI1" s="202"/>
      <c r="AJ1" s="202"/>
      <c r="AK1" s="202"/>
      <c r="AL1" s="202"/>
      <c r="AM1" s="202"/>
      <c r="AN1" s="202"/>
      <c r="AO1" s="202"/>
      <c r="AQ1" s="202" t="s">
        <v>47</v>
      </c>
      <c r="AR1" s="202"/>
      <c r="AS1" s="202"/>
      <c r="AT1" s="202"/>
      <c r="AU1" s="202"/>
      <c r="AV1" s="202"/>
      <c r="AW1" s="202"/>
      <c r="AX1" s="202"/>
      <c r="AY1" s="202"/>
      <c r="BA1" s="202" t="s">
        <v>48</v>
      </c>
      <c r="BB1" s="202"/>
      <c r="BC1" s="202"/>
      <c r="BD1" s="202"/>
      <c r="BE1" s="202"/>
      <c r="BF1" s="202"/>
      <c r="BG1" s="202"/>
      <c r="BH1" s="202"/>
      <c r="BI1" s="202"/>
    </row>
    <row r="2" spans="1:61" s="25" customFormat="1" ht="28.5" customHeight="1">
      <c r="B2" s="87"/>
      <c r="C2" s="187" t="s">
        <v>20</v>
      </c>
      <c r="D2" s="187" t="s">
        <v>83</v>
      </c>
      <c r="E2" s="187" t="s">
        <v>84</v>
      </c>
      <c r="F2" s="187" t="s">
        <v>85</v>
      </c>
      <c r="G2" s="187" t="s">
        <v>86</v>
      </c>
      <c r="H2" s="188" t="s">
        <v>87</v>
      </c>
      <c r="I2" s="188" t="s">
        <v>88</v>
      </c>
      <c r="J2" s="188" t="s">
        <v>89</v>
      </c>
      <c r="K2" s="188" t="s">
        <v>90</v>
      </c>
      <c r="L2" s="26"/>
      <c r="M2" s="187" t="s">
        <v>20</v>
      </c>
      <c r="N2" s="187" t="s">
        <v>83</v>
      </c>
      <c r="O2" s="187" t="s">
        <v>84</v>
      </c>
      <c r="P2" s="187" t="s">
        <v>85</v>
      </c>
      <c r="Q2" s="187" t="s">
        <v>86</v>
      </c>
      <c r="R2" s="188" t="s">
        <v>87</v>
      </c>
      <c r="S2" s="188" t="s">
        <v>88</v>
      </c>
      <c r="T2" s="188" t="s">
        <v>89</v>
      </c>
      <c r="U2" s="188" t="s">
        <v>90</v>
      </c>
      <c r="V2" s="26"/>
      <c r="W2" s="187" t="str">
        <f>M2</f>
        <v>Total</v>
      </c>
      <c r="X2" s="187" t="str">
        <f>N2</f>
        <v>C.Inv</v>
      </c>
      <c r="Y2" s="187" t="str">
        <f t="shared" ref="Y2:AB2" si="0">O2</f>
        <v>P.Inv</v>
      </c>
      <c r="Z2" s="187" t="str">
        <f t="shared" si="0"/>
        <v>Trans</v>
      </c>
      <c r="AA2" s="187" t="str">
        <f t="shared" si="0"/>
        <v>Prod</v>
      </c>
      <c r="AB2" s="188" t="str">
        <f t="shared" si="0"/>
        <v>D.Qty</v>
      </c>
      <c r="AC2" s="188" t="str">
        <f>S2</f>
        <v>N.Visits</v>
      </c>
      <c r="AD2" s="188" t="s">
        <v>38</v>
      </c>
      <c r="AE2" s="188" t="s">
        <v>25</v>
      </c>
      <c r="AF2" s="26"/>
      <c r="AG2" s="187" t="str">
        <f>W2</f>
        <v>Total</v>
      </c>
      <c r="AH2" s="187" t="str">
        <f>X2</f>
        <v>C.Inv</v>
      </c>
      <c r="AI2" s="187" t="str">
        <f t="shared" ref="AI2:AL2" si="1">Y2</f>
        <v>P.Inv</v>
      </c>
      <c r="AJ2" s="187" t="str">
        <f t="shared" si="1"/>
        <v>Trans</v>
      </c>
      <c r="AK2" s="187" t="str">
        <f t="shared" si="1"/>
        <v>Prod</v>
      </c>
      <c r="AL2" s="188" t="str">
        <f t="shared" si="1"/>
        <v>D.Qty</v>
      </c>
      <c r="AM2" s="188" t="str">
        <f>AC2</f>
        <v>N.Visits</v>
      </c>
      <c r="AN2" s="188" t="s">
        <v>38</v>
      </c>
      <c r="AO2" s="188" t="s">
        <v>25</v>
      </c>
      <c r="AP2" s="26"/>
      <c r="AQ2" s="187" t="str">
        <f>AG2</f>
        <v>Total</v>
      </c>
      <c r="AR2" s="187" t="str">
        <f t="shared" ref="AR2:AV2" si="2">AH2</f>
        <v>C.Inv</v>
      </c>
      <c r="AS2" s="187" t="str">
        <f t="shared" si="2"/>
        <v>P.Inv</v>
      </c>
      <c r="AT2" s="187" t="str">
        <f t="shared" si="2"/>
        <v>Trans</v>
      </c>
      <c r="AU2" s="187" t="str">
        <f t="shared" si="2"/>
        <v>Prod</v>
      </c>
      <c r="AV2" s="188" t="str">
        <f t="shared" si="2"/>
        <v>D.Qty</v>
      </c>
      <c r="AW2" s="188" t="str">
        <f>AM2</f>
        <v>N.Visits</v>
      </c>
      <c r="AX2" s="188" t="s">
        <v>38</v>
      </c>
      <c r="AY2" s="188" t="s">
        <v>25</v>
      </c>
      <c r="AZ2" s="26"/>
      <c r="BA2" s="187" t="str">
        <f>AQ2</f>
        <v>Total</v>
      </c>
      <c r="BB2" s="187" t="str">
        <f t="shared" ref="BB2:BF2" si="3">AR2</f>
        <v>C.Inv</v>
      </c>
      <c r="BC2" s="187" t="str">
        <f t="shared" si="3"/>
        <v>P.Inv</v>
      </c>
      <c r="BD2" s="187" t="str">
        <f t="shared" si="3"/>
        <v>Trans</v>
      </c>
      <c r="BE2" s="187" t="str">
        <f t="shared" si="3"/>
        <v>Prod</v>
      </c>
      <c r="BF2" s="188" t="str">
        <f t="shared" si="3"/>
        <v>D.Qty</v>
      </c>
      <c r="BG2" s="188" t="str">
        <f>AW2</f>
        <v>N.Visits</v>
      </c>
      <c r="BH2" s="188" t="s">
        <v>38</v>
      </c>
      <c r="BI2" s="188" t="s">
        <v>25</v>
      </c>
    </row>
    <row r="3" spans="1:61" s="29" customFormat="1" outlineLevel="1">
      <c r="B3" s="70" t="s">
        <v>1</v>
      </c>
      <c r="C3" s="29">
        <f>AVERAGE(C8:C31)</f>
        <v>52331.891666666663</v>
      </c>
      <c r="D3" s="29">
        <f>AVERAGE(D8:D31)</f>
        <v>7640.3166666666657</v>
      </c>
      <c r="E3" s="29">
        <f t="shared" ref="E3:H3" si="4">AVERAGE(E8:E31)</f>
        <v>2764.6083333333331</v>
      </c>
      <c r="F3" s="29">
        <f t="shared" si="4"/>
        <v>5812.3</v>
      </c>
      <c r="G3" s="29">
        <f t="shared" si="4"/>
        <v>36114.666666666664</v>
      </c>
      <c r="H3" s="27">
        <f t="shared" si="4"/>
        <v>543.60000000000025</v>
      </c>
      <c r="I3" s="27">
        <f t="shared" ref="I3:K3" si="5">AVERAGE(I8:I31)</f>
        <v>20.591666666666665</v>
      </c>
      <c r="J3" s="27">
        <f t="shared" si="5"/>
        <v>1</v>
      </c>
      <c r="K3" s="27">
        <f t="shared" si="5"/>
        <v>1.1833333333333333</v>
      </c>
      <c r="L3" s="72"/>
      <c r="M3" s="29">
        <f t="shared" ref="M3:U3" si="6">AVERAGE(M8:M31)</f>
        <v>59756.208333333336</v>
      </c>
      <c r="N3" s="29">
        <f t="shared" si="6"/>
        <v>8381.1666666666661</v>
      </c>
      <c r="O3" s="29">
        <f t="shared" si="6"/>
        <v>3302.5</v>
      </c>
      <c r="P3" s="29">
        <f t="shared" si="6"/>
        <v>6080.875</v>
      </c>
      <c r="Q3" s="29">
        <f t="shared" si="6"/>
        <v>41991.666666666664</v>
      </c>
      <c r="R3" s="27">
        <f t="shared" si="6"/>
        <v>640</v>
      </c>
      <c r="S3" s="27">
        <f t="shared" si="6"/>
        <v>22.625</v>
      </c>
      <c r="T3" s="27">
        <f t="shared" si="6"/>
        <v>1</v>
      </c>
      <c r="U3" s="27">
        <f t="shared" si="6"/>
        <v>1.2916666666666667</v>
      </c>
      <c r="V3" s="72"/>
      <c r="W3" s="29">
        <f t="shared" ref="W3:AE3" si="7">AVERAGE(W8:W31)</f>
        <v>50926.291666666664</v>
      </c>
      <c r="X3" s="29">
        <f t="shared" si="7"/>
        <v>7841.458333333333</v>
      </c>
      <c r="Y3" s="29">
        <f t="shared" si="7"/>
        <v>2792.2083333333335</v>
      </c>
      <c r="Z3" s="29">
        <f t="shared" si="7"/>
        <v>5954.291666666667</v>
      </c>
      <c r="AA3" s="29">
        <f t="shared" si="7"/>
        <v>34338.333333333336</v>
      </c>
      <c r="AB3" s="27">
        <f t="shared" si="7"/>
        <v>516</v>
      </c>
      <c r="AC3" s="27">
        <f t="shared" si="7"/>
        <v>19.208333333333332</v>
      </c>
      <c r="AD3" s="27">
        <f t="shared" si="7"/>
        <v>1</v>
      </c>
      <c r="AE3" s="27">
        <f t="shared" si="7"/>
        <v>1.0833333333333333</v>
      </c>
      <c r="AF3" s="72"/>
      <c r="AG3" s="29">
        <f t="shared" ref="AG3:AO3" si="8">AVERAGE(AG8:AG31)</f>
        <v>44598.083333333336</v>
      </c>
      <c r="AH3" s="29">
        <f t="shared" si="8"/>
        <v>6923.625</v>
      </c>
      <c r="AI3" s="29">
        <f t="shared" si="8"/>
        <v>1824.6666666666667</v>
      </c>
      <c r="AJ3" s="29">
        <f t="shared" si="8"/>
        <v>4384.791666666667</v>
      </c>
      <c r="AK3" s="29">
        <f t="shared" si="8"/>
        <v>31465</v>
      </c>
      <c r="AL3" s="27">
        <f t="shared" si="8"/>
        <v>463</v>
      </c>
      <c r="AM3" s="27">
        <f t="shared" si="8"/>
        <v>18.833333333333332</v>
      </c>
      <c r="AN3" s="27">
        <f t="shared" si="8"/>
        <v>1</v>
      </c>
      <c r="AO3" s="27">
        <f t="shared" si="8"/>
        <v>1.1666666666666667</v>
      </c>
      <c r="AP3" s="72"/>
      <c r="AQ3" s="29">
        <f t="shared" ref="AQ3:AY3" si="9">AVERAGE(AQ8:AQ31)</f>
        <v>54314.25</v>
      </c>
      <c r="AR3" s="29">
        <f t="shared" si="9"/>
        <v>7861.541666666667</v>
      </c>
      <c r="AS3" s="29">
        <f t="shared" si="9"/>
        <v>2761</v>
      </c>
      <c r="AT3" s="29">
        <f t="shared" si="9"/>
        <v>5883.375</v>
      </c>
      <c r="AU3" s="29">
        <f t="shared" si="9"/>
        <v>37808.333333333336</v>
      </c>
      <c r="AV3" s="27">
        <f t="shared" si="9"/>
        <v>570</v>
      </c>
      <c r="AW3" s="27">
        <f t="shared" si="9"/>
        <v>20.791666666666668</v>
      </c>
      <c r="AX3" s="27">
        <f t="shared" si="9"/>
        <v>1</v>
      </c>
      <c r="AY3" s="27">
        <f t="shared" si="9"/>
        <v>1.25</v>
      </c>
      <c r="AZ3" s="72"/>
      <c r="BA3" s="29">
        <f t="shared" ref="BA3:BF3" si="10">AVERAGE(BA8:BA31)</f>
        <v>52064.625</v>
      </c>
      <c r="BB3" s="29">
        <f t="shared" si="10"/>
        <v>7193.791666666667</v>
      </c>
      <c r="BC3" s="29">
        <f t="shared" si="10"/>
        <v>3142.6666666666665</v>
      </c>
      <c r="BD3" s="29">
        <f t="shared" si="10"/>
        <v>6758.166666666667</v>
      </c>
      <c r="BE3" s="29">
        <f t="shared" si="10"/>
        <v>34970</v>
      </c>
      <c r="BF3" s="27">
        <f t="shared" si="10"/>
        <v>529</v>
      </c>
      <c r="BG3" s="27">
        <f t="shared" ref="BG3:BI3" si="11">AVERAGE(BG8:BG31)</f>
        <v>21.5</v>
      </c>
      <c r="BH3" s="27">
        <f t="shared" si="11"/>
        <v>1</v>
      </c>
      <c r="BI3" s="27">
        <f t="shared" si="11"/>
        <v>1.125</v>
      </c>
    </row>
    <row r="4" spans="1:61" s="29" customFormat="1" outlineLevel="1">
      <c r="B4" s="70" t="s">
        <v>2</v>
      </c>
      <c r="C4" s="29">
        <f t="shared" ref="C4:H4" si="12">AVERAGE(C32:C55)</f>
        <v>371183.6166666667</v>
      </c>
      <c r="D4" s="29">
        <f t="shared" si="12"/>
        <v>7679.1500000000015</v>
      </c>
      <c r="E4" s="29">
        <f t="shared" si="12"/>
        <v>3387.4583333333326</v>
      </c>
      <c r="F4" s="29">
        <f t="shared" si="12"/>
        <v>6137.0083333333323</v>
      </c>
      <c r="G4" s="29">
        <f t="shared" si="12"/>
        <v>353980</v>
      </c>
      <c r="H4" s="27">
        <f t="shared" si="12"/>
        <v>543.60000000000025</v>
      </c>
      <c r="I4" s="27">
        <f t="shared" ref="I4:K4" si="13">AVERAGE(I32:I55)</f>
        <v>21.208333333333332</v>
      </c>
      <c r="J4" s="27">
        <f t="shared" si="13"/>
        <v>1</v>
      </c>
      <c r="K4" s="27">
        <f t="shared" si="13"/>
        <v>1</v>
      </c>
      <c r="L4" s="72"/>
      <c r="M4" s="29">
        <f t="shared" ref="M4:U4" si="14">AVERAGE(M32:M55)</f>
        <v>426454.875</v>
      </c>
      <c r="N4" s="29">
        <f t="shared" si="14"/>
        <v>8661.5416666666661</v>
      </c>
      <c r="O4" s="29">
        <f t="shared" si="14"/>
        <v>4358.333333333333</v>
      </c>
      <c r="P4" s="29">
        <f t="shared" si="14"/>
        <v>6435</v>
      </c>
      <c r="Q4" s="29">
        <f t="shared" si="14"/>
        <v>407000</v>
      </c>
      <c r="R4" s="27">
        <f t="shared" si="14"/>
        <v>640</v>
      </c>
      <c r="S4" s="27">
        <f t="shared" si="14"/>
        <v>23.625</v>
      </c>
      <c r="T4" s="27">
        <f t="shared" si="14"/>
        <v>1</v>
      </c>
      <c r="U4" s="27">
        <f t="shared" si="14"/>
        <v>1</v>
      </c>
      <c r="V4" s="72"/>
      <c r="W4" s="29">
        <f t="shared" ref="W4:AE4" si="15">AVERAGE(W32:W55)</f>
        <v>356172.125</v>
      </c>
      <c r="X4" s="29">
        <f t="shared" si="15"/>
        <v>7753.5</v>
      </c>
      <c r="Y4" s="29">
        <f t="shared" si="15"/>
        <v>3111.5416666666665</v>
      </c>
      <c r="Z4" s="29">
        <f t="shared" si="15"/>
        <v>6507.083333333333</v>
      </c>
      <c r="AA4" s="29">
        <f t="shared" si="15"/>
        <v>338800</v>
      </c>
      <c r="AB4" s="27">
        <f t="shared" si="15"/>
        <v>516</v>
      </c>
      <c r="AC4" s="27">
        <f t="shared" si="15"/>
        <v>20.291666666666668</v>
      </c>
      <c r="AD4" s="27">
        <f t="shared" si="15"/>
        <v>1</v>
      </c>
      <c r="AE4" s="27">
        <f t="shared" si="15"/>
        <v>1</v>
      </c>
      <c r="AF4" s="72"/>
      <c r="AG4" s="29">
        <f t="shared" ref="AG4:AO4" si="16">AVERAGE(AG32:AG55)</f>
        <v>323361.41666666669</v>
      </c>
      <c r="AH4" s="29">
        <f t="shared" si="16"/>
        <v>7014.333333333333</v>
      </c>
      <c r="AI4" s="29">
        <f t="shared" si="16"/>
        <v>2233.125</v>
      </c>
      <c r="AJ4" s="29">
        <f t="shared" si="16"/>
        <v>4463.958333333333</v>
      </c>
      <c r="AK4" s="29">
        <f t="shared" si="16"/>
        <v>309650</v>
      </c>
      <c r="AL4" s="27">
        <f t="shared" si="16"/>
        <v>463</v>
      </c>
      <c r="AM4" s="27">
        <f t="shared" si="16"/>
        <v>18.791666666666668</v>
      </c>
      <c r="AN4" s="27">
        <f t="shared" si="16"/>
        <v>1</v>
      </c>
      <c r="AO4" s="27">
        <f t="shared" si="16"/>
        <v>1</v>
      </c>
      <c r="AP4" s="72"/>
      <c r="AQ4" s="29">
        <f t="shared" ref="AQ4:AY4" si="17">AVERAGE(AQ32:AQ55)</f>
        <v>386203.625</v>
      </c>
      <c r="AR4" s="29">
        <f t="shared" si="17"/>
        <v>7897.541666666667</v>
      </c>
      <c r="AS4" s="29">
        <f t="shared" si="17"/>
        <v>3622.5416666666665</v>
      </c>
      <c r="AT4" s="29">
        <f t="shared" si="17"/>
        <v>6183.541666666667</v>
      </c>
      <c r="AU4" s="29">
        <f t="shared" si="17"/>
        <v>368500</v>
      </c>
      <c r="AV4" s="27">
        <f t="shared" si="17"/>
        <v>570</v>
      </c>
      <c r="AW4" s="27">
        <f t="shared" si="17"/>
        <v>21.708333333333332</v>
      </c>
      <c r="AX4" s="27">
        <f t="shared" si="17"/>
        <v>1</v>
      </c>
      <c r="AY4" s="27">
        <f t="shared" si="17"/>
        <v>1</v>
      </c>
      <c r="AZ4" s="72"/>
      <c r="BA4" s="29">
        <f t="shared" ref="BA4:BF4" si="18">AVERAGE(BA32:BA55)</f>
        <v>363726.04166666669</v>
      </c>
      <c r="BB4" s="29">
        <f t="shared" si="18"/>
        <v>7068.833333333333</v>
      </c>
      <c r="BC4" s="29">
        <f t="shared" si="18"/>
        <v>3611.75</v>
      </c>
      <c r="BD4" s="29">
        <f t="shared" si="18"/>
        <v>7095.458333333333</v>
      </c>
      <c r="BE4" s="29">
        <f t="shared" si="18"/>
        <v>345950</v>
      </c>
      <c r="BF4" s="27">
        <f t="shared" si="18"/>
        <v>529</v>
      </c>
      <c r="BG4" s="27">
        <f t="shared" ref="BG4:BI4" si="19">AVERAGE(BG32:BG55)</f>
        <v>21.625</v>
      </c>
      <c r="BH4" s="27">
        <f t="shared" si="19"/>
        <v>1</v>
      </c>
      <c r="BI4" s="27">
        <f t="shared" si="19"/>
        <v>1</v>
      </c>
    </row>
    <row r="5" spans="1:61" s="29" customFormat="1" outlineLevel="1">
      <c r="B5" s="70" t="s">
        <v>3</v>
      </c>
      <c r="C5" s="29">
        <f>AVERAGE(C56:C79)</f>
        <v>100979.18333333333</v>
      </c>
      <c r="D5" s="29">
        <f>AVERAGE(D56:D79)</f>
        <v>8014.1333333333314</v>
      </c>
      <c r="E5" s="29">
        <f t="shared" ref="E5:H5" si="20">AVERAGE(E56:E79)</f>
        <v>2435.4333333333334</v>
      </c>
      <c r="F5" s="29">
        <f t="shared" si="20"/>
        <v>53039.950000000012</v>
      </c>
      <c r="G5" s="29">
        <f t="shared" si="20"/>
        <v>37489.666666666664</v>
      </c>
      <c r="H5" s="27">
        <f t="shared" si="20"/>
        <v>543.60000000000025</v>
      </c>
      <c r="I5" s="27">
        <f t="shared" ref="I5:K5" si="21">AVERAGE(I56:I79)</f>
        <v>18.316666666666663</v>
      </c>
      <c r="J5" s="27">
        <f t="shared" si="21"/>
        <v>1</v>
      </c>
      <c r="K5" s="27">
        <f t="shared" si="21"/>
        <v>1.4333333333333333</v>
      </c>
      <c r="L5" s="72"/>
      <c r="M5" s="29">
        <f t="shared" ref="M5:U5" si="22">AVERAGE(M56:M79)</f>
        <v>110058.125</v>
      </c>
      <c r="N5" s="29">
        <f t="shared" si="22"/>
        <v>9021.9166666666661</v>
      </c>
      <c r="O5" s="29">
        <f t="shared" si="22"/>
        <v>3421.0833333333335</v>
      </c>
      <c r="P5" s="29">
        <f t="shared" si="22"/>
        <v>55040.125</v>
      </c>
      <c r="Q5" s="29">
        <f t="shared" si="22"/>
        <v>42575</v>
      </c>
      <c r="R5" s="27">
        <f t="shared" si="22"/>
        <v>640</v>
      </c>
      <c r="S5" s="27">
        <f t="shared" si="22"/>
        <v>19.791666666666668</v>
      </c>
      <c r="T5" s="27">
        <f t="shared" si="22"/>
        <v>1</v>
      </c>
      <c r="U5" s="27">
        <f t="shared" si="22"/>
        <v>1.4166666666666667</v>
      </c>
      <c r="V5" s="72"/>
      <c r="W5" s="29">
        <f t="shared" ref="W5:AE5" si="23">AVERAGE(W56:W79)</f>
        <v>99802.208333333328</v>
      </c>
      <c r="X5" s="29">
        <f t="shared" si="23"/>
        <v>8052.958333333333</v>
      </c>
      <c r="Y5" s="29">
        <f t="shared" si="23"/>
        <v>1885.375</v>
      </c>
      <c r="Z5" s="29">
        <f t="shared" si="23"/>
        <v>53108.875</v>
      </c>
      <c r="AA5" s="29">
        <f t="shared" si="23"/>
        <v>36755</v>
      </c>
      <c r="AB5" s="27">
        <f t="shared" si="23"/>
        <v>516</v>
      </c>
      <c r="AC5" s="27">
        <f t="shared" si="23"/>
        <v>17.916666666666668</v>
      </c>
      <c r="AD5" s="27">
        <f t="shared" si="23"/>
        <v>1</v>
      </c>
      <c r="AE5" s="27">
        <f t="shared" si="23"/>
        <v>1.5416666666666667</v>
      </c>
      <c r="AF5" s="72"/>
      <c r="AG5" s="29">
        <f t="shared" ref="AG5:AO5" si="24">AVERAGE(AG56:AG79)</f>
        <v>81111.416666666672</v>
      </c>
      <c r="AH5" s="29">
        <f t="shared" si="24"/>
        <v>7200.75</v>
      </c>
      <c r="AI5" s="29">
        <f t="shared" si="24"/>
        <v>1999.7083333333333</v>
      </c>
      <c r="AJ5" s="29">
        <f t="shared" si="24"/>
        <v>39862.625</v>
      </c>
      <c r="AK5" s="29">
        <f t="shared" si="24"/>
        <v>32048.333333333332</v>
      </c>
      <c r="AL5" s="27">
        <f t="shared" si="24"/>
        <v>463</v>
      </c>
      <c r="AM5" s="27">
        <f t="shared" si="24"/>
        <v>16.291666666666668</v>
      </c>
      <c r="AN5" s="27">
        <f t="shared" si="24"/>
        <v>1</v>
      </c>
      <c r="AO5" s="27">
        <f t="shared" si="24"/>
        <v>1.2916666666666667</v>
      </c>
      <c r="AP5" s="72"/>
      <c r="AQ5" s="29">
        <f t="shared" ref="AQ5:AY5" si="25">AVERAGE(AQ56:AQ79)</f>
        <v>105736.29166666667</v>
      </c>
      <c r="AR5" s="29">
        <f t="shared" si="25"/>
        <v>8112.208333333333</v>
      </c>
      <c r="AS5" s="29">
        <f t="shared" si="25"/>
        <v>2530.7916666666665</v>
      </c>
      <c r="AT5" s="29">
        <f t="shared" si="25"/>
        <v>55826.625</v>
      </c>
      <c r="AU5" s="29">
        <f t="shared" si="25"/>
        <v>39266.666666666664</v>
      </c>
      <c r="AV5" s="27">
        <f t="shared" si="25"/>
        <v>570</v>
      </c>
      <c r="AW5" s="27">
        <f t="shared" si="25"/>
        <v>19.041666666666668</v>
      </c>
      <c r="AX5" s="27">
        <f t="shared" si="25"/>
        <v>1</v>
      </c>
      <c r="AY5" s="27">
        <f t="shared" si="25"/>
        <v>1.4583333333333333</v>
      </c>
      <c r="AZ5" s="72"/>
      <c r="BA5" s="29">
        <f t="shared" ref="BA5:BF5" si="26">AVERAGE(BA56:BA79)</f>
        <v>108187.875</v>
      </c>
      <c r="BB5" s="29">
        <f t="shared" si="26"/>
        <v>7682.833333333333</v>
      </c>
      <c r="BC5" s="29">
        <f t="shared" si="26"/>
        <v>2340.2083333333335</v>
      </c>
      <c r="BD5" s="29">
        <f t="shared" si="26"/>
        <v>61361.5</v>
      </c>
      <c r="BE5" s="29">
        <f t="shared" si="26"/>
        <v>36803.333333333336</v>
      </c>
      <c r="BF5" s="27">
        <f t="shared" si="26"/>
        <v>529</v>
      </c>
      <c r="BG5" s="27">
        <f t="shared" ref="BG5:BI5" si="27">AVERAGE(BG56:BG79)</f>
        <v>18.541666666666668</v>
      </c>
      <c r="BH5" s="27">
        <f t="shared" si="27"/>
        <v>1</v>
      </c>
      <c r="BI5" s="27">
        <f t="shared" si="27"/>
        <v>1.4583333333333333</v>
      </c>
    </row>
    <row r="6" spans="1:61" s="29" customFormat="1" outlineLevel="1">
      <c r="B6" s="70" t="s">
        <v>4</v>
      </c>
      <c r="C6" s="29">
        <f>AVERAGE(C80:C103)</f>
        <v>202716.74166666667</v>
      </c>
      <c r="D6" s="29">
        <f>AVERAGE(D80:D103)</f>
        <v>0</v>
      </c>
      <c r="E6" s="29">
        <f t="shared" ref="E6:H6" si="28">AVERAGE(E80:E103)</f>
        <v>2528.9999999999995</v>
      </c>
      <c r="F6" s="29">
        <f t="shared" si="28"/>
        <v>5498.7416666666659</v>
      </c>
      <c r="G6" s="29">
        <f t="shared" si="28"/>
        <v>194689</v>
      </c>
      <c r="H6" s="27">
        <f t="shared" si="28"/>
        <v>543.60000000000025</v>
      </c>
      <c r="I6" s="27">
        <f t="shared" ref="I6:K6" si="29">AVERAGE(I80:I103)</f>
        <v>18.741666666666667</v>
      </c>
      <c r="J6" s="27">
        <f t="shared" si="29"/>
        <v>1</v>
      </c>
      <c r="K6" s="27">
        <f t="shared" si="29"/>
        <v>1</v>
      </c>
      <c r="L6" s="72"/>
      <c r="M6" s="29">
        <f t="shared" ref="M6:U6" si="30">AVERAGE(M80:M103)</f>
        <v>232855.95833333334</v>
      </c>
      <c r="N6" s="29">
        <f t="shared" si="30"/>
        <v>0</v>
      </c>
      <c r="O6" s="29">
        <f>AVERAGE(O80:O103)</f>
        <v>3436.5416666666665</v>
      </c>
      <c r="P6" s="29">
        <f>AVERAGE(P80:P103)</f>
        <v>5569.416666666667</v>
      </c>
      <c r="Q6" s="29">
        <f t="shared" si="30"/>
        <v>223850</v>
      </c>
      <c r="R6" s="27">
        <f t="shared" si="30"/>
        <v>640</v>
      </c>
      <c r="S6" s="27">
        <f t="shared" si="30"/>
        <v>20</v>
      </c>
      <c r="T6" s="27">
        <f t="shared" si="30"/>
        <v>1</v>
      </c>
      <c r="U6" s="27">
        <f t="shared" si="30"/>
        <v>1</v>
      </c>
      <c r="V6" s="72"/>
      <c r="W6" s="29">
        <f t="shared" ref="W6:X6" si="31">AVERAGE(W80:W103)</f>
        <v>194501.79166666666</v>
      </c>
      <c r="X6" s="29">
        <f t="shared" si="31"/>
        <v>0</v>
      </c>
      <c r="Y6" s="29">
        <f>AVERAGE(Y80:Y103)</f>
        <v>2282.75</v>
      </c>
      <c r="Z6" s="29">
        <f>AVERAGE(Z80:Z103)</f>
        <v>5879.041666666667</v>
      </c>
      <c r="AA6" s="29">
        <f t="shared" ref="AA6:AE6" si="32">AVERAGE(AA80:AA103)</f>
        <v>186340</v>
      </c>
      <c r="AB6" s="27">
        <f t="shared" si="32"/>
        <v>516</v>
      </c>
      <c r="AC6" s="27">
        <f t="shared" si="32"/>
        <v>18.208333333333332</v>
      </c>
      <c r="AD6" s="27">
        <f t="shared" si="32"/>
        <v>1</v>
      </c>
      <c r="AE6" s="27">
        <f t="shared" si="32"/>
        <v>1</v>
      </c>
      <c r="AF6" s="72"/>
      <c r="AG6" s="29">
        <f t="shared" ref="AG6:AH6" si="33">AVERAGE(AG80:AG103)</f>
        <v>176063.33333333334</v>
      </c>
      <c r="AH6" s="29">
        <f t="shared" si="33"/>
        <v>0</v>
      </c>
      <c r="AI6" s="29">
        <f>AVERAGE(AI80:AI103)</f>
        <v>1590.125</v>
      </c>
      <c r="AJ6" s="29">
        <f>AVERAGE(AJ80:AJ103)</f>
        <v>4165.708333333333</v>
      </c>
      <c r="AK6" s="29">
        <f t="shared" ref="AK6:AO6" si="34">AVERAGE(AK80:AK103)</f>
        <v>170307.5</v>
      </c>
      <c r="AL6" s="27">
        <f t="shared" si="34"/>
        <v>463</v>
      </c>
      <c r="AM6" s="27">
        <f t="shared" si="34"/>
        <v>17.625</v>
      </c>
      <c r="AN6" s="27">
        <f t="shared" si="34"/>
        <v>1</v>
      </c>
      <c r="AO6" s="27">
        <f t="shared" si="34"/>
        <v>1</v>
      </c>
      <c r="AP6" s="72"/>
      <c r="AQ6" s="29">
        <f t="shared" ref="AQ6:AR6" si="35">AVERAGE(AQ80:AQ103)</f>
        <v>211290.125</v>
      </c>
      <c r="AR6" s="29">
        <f t="shared" si="35"/>
        <v>0</v>
      </c>
      <c r="AS6" s="29">
        <f>AVERAGE(AS80:AS103)</f>
        <v>2785.75</v>
      </c>
      <c r="AT6" s="29">
        <f>AVERAGE(AT80:AT103)</f>
        <v>5829.375</v>
      </c>
      <c r="AU6" s="29">
        <f t="shared" ref="AU6:AY6" si="36">AVERAGE(AU80:AU103)</f>
        <v>202675</v>
      </c>
      <c r="AV6" s="27">
        <f t="shared" si="36"/>
        <v>570</v>
      </c>
      <c r="AW6" s="27">
        <f t="shared" si="36"/>
        <v>19.958333333333332</v>
      </c>
      <c r="AX6" s="27">
        <f t="shared" si="36"/>
        <v>1</v>
      </c>
      <c r="AY6" s="27">
        <f t="shared" si="36"/>
        <v>1</v>
      </c>
      <c r="AZ6" s="72"/>
      <c r="BA6" s="29">
        <f t="shared" ref="BA6:BD6" si="37">AVERAGE(BA80:BA103)</f>
        <v>198872.5</v>
      </c>
      <c r="BB6" s="29">
        <f t="shared" si="37"/>
        <v>0</v>
      </c>
      <c r="BC6" s="29">
        <f>AVERAGE(BC80:BC103)</f>
        <v>2549.8333333333335</v>
      </c>
      <c r="BD6" s="29">
        <f t="shared" si="37"/>
        <v>6050.166666666667</v>
      </c>
      <c r="BE6" s="29">
        <f>AVERAGE(BE80:BE103)</f>
        <v>190272.5</v>
      </c>
      <c r="BF6" s="27">
        <f t="shared" ref="BF6:BI6" si="38">AVERAGE(BF80:BF103)</f>
        <v>529</v>
      </c>
      <c r="BG6" s="27">
        <f t="shared" si="38"/>
        <v>17.916666666666668</v>
      </c>
      <c r="BH6" s="27">
        <f t="shared" si="38"/>
        <v>1</v>
      </c>
      <c r="BI6" s="27">
        <f t="shared" si="38"/>
        <v>1</v>
      </c>
    </row>
    <row r="7" spans="1:61" s="29" customFormat="1" outlineLevel="1">
      <c r="B7" s="71" t="s">
        <v>53</v>
      </c>
      <c r="C7" s="29">
        <f>AVERAGE(C8:C103)</f>
        <v>181802.85833333328</v>
      </c>
      <c r="D7" s="29">
        <f>AVERAGE(D8:D103)</f>
        <v>5833.4000000000005</v>
      </c>
      <c r="E7" s="29">
        <f t="shared" ref="E7:H7" si="39">AVERAGE(E8:E103)</f>
        <v>2779.1249999999995</v>
      </c>
      <c r="F7" s="29">
        <f t="shared" si="39"/>
        <v>17621.999999999996</v>
      </c>
      <c r="G7" s="29">
        <f t="shared" si="39"/>
        <v>155568.33333333334</v>
      </c>
      <c r="H7" s="27">
        <f t="shared" si="39"/>
        <v>543.59999999999911</v>
      </c>
      <c r="I7" s="27">
        <f t="shared" ref="I7:K7" si="40">AVERAGE(I8:I103)</f>
        <v>19.714583333333337</v>
      </c>
      <c r="J7" s="27">
        <f t="shared" si="40"/>
        <v>1</v>
      </c>
      <c r="K7" s="27">
        <f t="shared" si="40"/>
        <v>1.154166666666667</v>
      </c>
      <c r="L7" s="72"/>
      <c r="M7" s="29">
        <f>AVERAGE(M8:M103)</f>
        <v>207281.29166666666</v>
      </c>
      <c r="N7" s="29">
        <f>AVERAGE(N8:N103)</f>
        <v>6516.15625</v>
      </c>
      <c r="O7" s="29">
        <f t="shared" ref="O7:U7" si="41">AVERAGE(O8:O103)</f>
        <v>3629.6145833333335</v>
      </c>
      <c r="P7" s="29">
        <f t="shared" si="41"/>
        <v>18281.354166666668</v>
      </c>
      <c r="Q7" s="29">
        <f t="shared" si="41"/>
        <v>178854.16666666666</v>
      </c>
      <c r="R7" s="27">
        <f t="shared" si="41"/>
        <v>640</v>
      </c>
      <c r="S7" s="27">
        <f t="shared" si="41"/>
        <v>21.510416666666668</v>
      </c>
      <c r="T7" s="27">
        <f t="shared" si="41"/>
        <v>1</v>
      </c>
      <c r="U7" s="27">
        <f t="shared" si="41"/>
        <v>1.1770833333333333</v>
      </c>
      <c r="V7" s="72"/>
      <c r="W7" s="29">
        <f>AVERAGE(W8:W103)</f>
        <v>175350.60416666666</v>
      </c>
      <c r="X7" s="29">
        <f>AVERAGE(X8:X103)</f>
        <v>5911.979166666667</v>
      </c>
      <c r="Y7" s="29">
        <f t="shared" ref="Y7:AE7" si="42">AVERAGE(Y8:Y103)</f>
        <v>2517.96875</v>
      </c>
      <c r="Z7" s="29">
        <f t="shared" si="42"/>
        <v>17862.322916666668</v>
      </c>
      <c r="AA7" s="29">
        <f t="shared" si="42"/>
        <v>149058.33333333334</v>
      </c>
      <c r="AB7" s="27">
        <f t="shared" si="42"/>
        <v>516</v>
      </c>
      <c r="AC7" s="27">
        <f t="shared" si="42"/>
        <v>18.90625</v>
      </c>
      <c r="AD7" s="27">
        <f t="shared" si="42"/>
        <v>1</v>
      </c>
      <c r="AE7" s="27">
        <f t="shared" si="42"/>
        <v>1.15625</v>
      </c>
      <c r="AF7" s="72"/>
      <c r="AG7" s="29">
        <f>AVERAGE(AG8:AG103)</f>
        <v>156283.5625</v>
      </c>
      <c r="AH7" s="29">
        <f>AVERAGE(AH8:AH103)</f>
        <v>5284.677083333333</v>
      </c>
      <c r="AI7" s="29">
        <f t="shared" ref="AI7:AO7" si="43">AVERAGE(AI8:AI103)</f>
        <v>1911.90625</v>
      </c>
      <c r="AJ7" s="29">
        <f t="shared" si="43"/>
        <v>13219.270833333334</v>
      </c>
      <c r="AK7" s="29">
        <f t="shared" si="43"/>
        <v>135867.70833333334</v>
      </c>
      <c r="AL7" s="27">
        <f t="shared" si="43"/>
        <v>463</v>
      </c>
      <c r="AM7" s="27">
        <f t="shared" si="43"/>
        <v>17.885416666666668</v>
      </c>
      <c r="AN7" s="27">
        <f t="shared" si="43"/>
        <v>1</v>
      </c>
      <c r="AO7" s="27">
        <f t="shared" si="43"/>
        <v>1.1145833333333333</v>
      </c>
      <c r="AP7" s="72"/>
      <c r="AQ7" s="29">
        <f>AVERAGE(AQ8:AQ103)</f>
        <v>189386.07291666666</v>
      </c>
      <c r="AR7" s="29">
        <f>AVERAGE(AR8:AR103)</f>
        <v>5967.822916666667</v>
      </c>
      <c r="AS7" s="29">
        <f t="shared" ref="AS7:AY7" si="44">AVERAGE(AS8:AS103)</f>
        <v>2925.0208333333335</v>
      </c>
      <c r="AT7" s="29">
        <f t="shared" si="44"/>
        <v>18430.729166666668</v>
      </c>
      <c r="AU7" s="29">
        <f t="shared" si="44"/>
        <v>162062.5</v>
      </c>
      <c r="AV7" s="27">
        <f t="shared" si="44"/>
        <v>570</v>
      </c>
      <c r="AW7" s="27">
        <f t="shared" si="44"/>
        <v>20.375</v>
      </c>
      <c r="AX7" s="27">
        <f t="shared" si="44"/>
        <v>1</v>
      </c>
      <c r="AY7" s="27">
        <f t="shared" si="44"/>
        <v>1.1770833333333333</v>
      </c>
      <c r="AZ7" s="72"/>
      <c r="BA7" s="29">
        <f>AVERAGE(BA8:BA103)</f>
        <v>180712.76041666666</v>
      </c>
      <c r="BB7" s="29">
        <f>AVERAGE(BB8:BB103)</f>
        <v>5486.364583333333</v>
      </c>
      <c r="BC7" s="29">
        <f t="shared" ref="BC7:BF7" si="45">AVERAGE(BC8:BC103)</f>
        <v>2911.1145833333335</v>
      </c>
      <c r="BD7" s="29">
        <f t="shared" si="45"/>
        <v>20316.322916666668</v>
      </c>
      <c r="BE7" s="29">
        <f t="shared" si="45"/>
        <v>151998.95833333334</v>
      </c>
      <c r="BF7" s="27">
        <f t="shared" si="45"/>
        <v>529</v>
      </c>
      <c r="BG7" s="27">
        <f t="shared" ref="BG7:BI7" si="46">AVERAGE(BG8:BG103)</f>
        <v>19.895833333333332</v>
      </c>
      <c r="BH7" s="27">
        <f t="shared" si="46"/>
        <v>1</v>
      </c>
      <c r="BI7" s="27">
        <f t="shared" si="46"/>
        <v>1.1458333333333333</v>
      </c>
    </row>
    <row r="8" spans="1:61">
      <c r="A8" s="23">
        <f t="shared" ref="A8:A39" si="47">COUNTIF(S8,"&lt;0")+COUNTIF(AC8,"&lt;0")+COUNTIF(AM8,"&lt;0")+COUNTIF(AW8,"&lt;0")+COUNTIF(BG8,"&lt;0")</f>
        <v>0</v>
      </c>
      <c r="B8" s="36">
        <v>1</v>
      </c>
      <c r="C8" s="23">
        <f t="shared" ref="C8:C39" si="48">AVERAGE(M8,W8,AG8,AQ8,BA8)</f>
        <v>36218.199999999997</v>
      </c>
      <c r="D8" s="23">
        <f t="shared" ref="D8:K23" si="49">AVERAGE(N8,X8,AH8,AR8,BB8)</f>
        <v>8901.6</v>
      </c>
      <c r="E8" s="23">
        <f t="shared" si="49"/>
        <v>1236</v>
      </c>
      <c r="F8" s="23">
        <f t="shared" si="49"/>
        <v>4372.6000000000004</v>
      </c>
      <c r="G8" s="23">
        <f t="shared" si="49"/>
        <v>21708</v>
      </c>
      <c r="H8" s="27">
        <f t="shared" si="49"/>
        <v>543.6</v>
      </c>
      <c r="I8" s="27">
        <f t="shared" si="49"/>
        <v>26</v>
      </c>
      <c r="J8" s="27">
        <f t="shared" si="49"/>
        <v>1</v>
      </c>
      <c r="K8" s="27">
        <f t="shared" si="49"/>
        <v>1.8</v>
      </c>
      <c r="L8" s="24">
        <v>1.1000000000000001</v>
      </c>
      <c r="M8" s="23">
        <v>40548</v>
      </c>
      <c r="N8" s="23">
        <v>10135</v>
      </c>
      <c r="O8" s="23">
        <v>864</v>
      </c>
      <c r="P8" s="23">
        <v>4349</v>
      </c>
      <c r="Q8" s="23">
        <v>25200</v>
      </c>
      <c r="R8" s="23">
        <v>640</v>
      </c>
      <c r="S8" s="23">
        <v>25</v>
      </c>
      <c r="T8" s="23">
        <v>1</v>
      </c>
      <c r="U8" s="23">
        <v>2</v>
      </c>
      <c r="V8" s="24">
        <v>1.2</v>
      </c>
      <c r="W8" s="23">
        <v>35747</v>
      </c>
      <c r="X8" s="23">
        <v>10037</v>
      </c>
      <c r="Y8" s="23">
        <v>3066</v>
      </c>
      <c r="Z8" s="23">
        <v>4164</v>
      </c>
      <c r="AA8" s="23">
        <v>18480</v>
      </c>
      <c r="AB8" s="23">
        <v>516</v>
      </c>
      <c r="AC8" s="23">
        <v>23</v>
      </c>
      <c r="AD8" s="23">
        <v>1</v>
      </c>
      <c r="AE8" s="23">
        <v>1</v>
      </c>
      <c r="AF8" s="24">
        <v>1.3</v>
      </c>
      <c r="AG8" s="23">
        <v>31380</v>
      </c>
      <c r="AH8" s="23">
        <v>7388</v>
      </c>
      <c r="AI8" s="23">
        <v>588</v>
      </c>
      <c r="AJ8" s="23">
        <v>3514</v>
      </c>
      <c r="AK8" s="23">
        <v>19890</v>
      </c>
      <c r="AL8" s="23">
        <v>463</v>
      </c>
      <c r="AM8" s="23">
        <v>24</v>
      </c>
      <c r="AN8" s="23">
        <v>1</v>
      </c>
      <c r="AO8" s="23">
        <v>2</v>
      </c>
      <c r="AP8" s="24">
        <v>1.4</v>
      </c>
      <c r="AQ8" s="23">
        <v>37463</v>
      </c>
      <c r="AR8" s="23">
        <v>10100</v>
      </c>
      <c r="AS8" s="23">
        <v>363</v>
      </c>
      <c r="AT8" s="23">
        <v>3900</v>
      </c>
      <c r="AU8" s="23">
        <v>23100</v>
      </c>
      <c r="AV8" s="23">
        <v>570</v>
      </c>
      <c r="AW8" s="23">
        <v>23</v>
      </c>
      <c r="AX8" s="23">
        <v>1</v>
      </c>
      <c r="AY8" s="23">
        <v>2</v>
      </c>
      <c r="AZ8" s="24">
        <v>1.5</v>
      </c>
      <c r="BA8" s="23">
        <v>35953</v>
      </c>
      <c r="BB8" s="23">
        <v>6848</v>
      </c>
      <c r="BC8" s="23">
        <v>1299</v>
      </c>
      <c r="BD8" s="23">
        <v>5936</v>
      </c>
      <c r="BE8" s="23">
        <v>21870</v>
      </c>
      <c r="BF8" s="23">
        <v>529</v>
      </c>
      <c r="BG8" s="23">
        <v>35</v>
      </c>
      <c r="BH8" s="23">
        <v>1</v>
      </c>
      <c r="BI8" s="23">
        <v>2</v>
      </c>
    </row>
    <row r="9" spans="1:61">
      <c r="A9" s="23">
        <f t="shared" si="47"/>
        <v>0</v>
      </c>
      <c r="B9" s="36">
        <v>2</v>
      </c>
      <c r="C9" s="23">
        <f t="shared" si="48"/>
        <v>36244.800000000003</v>
      </c>
      <c r="D9" s="23">
        <f t="shared" si="49"/>
        <v>8620.2000000000007</v>
      </c>
      <c r="E9" s="23">
        <f t="shared" si="49"/>
        <v>1959.6</v>
      </c>
      <c r="F9" s="23">
        <f t="shared" si="49"/>
        <v>4557</v>
      </c>
      <c r="G9" s="23">
        <f t="shared" si="49"/>
        <v>21108</v>
      </c>
      <c r="H9" s="27">
        <f t="shared" si="49"/>
        <v>543.6</v>
      </c>
      <c r="I9" s="27">
        <f t="shared" si="49"/>
        <v>28.6</v>
      </c>
      <c r="J9" s="27">
        <f t="shared" si="49"/>
        <v>1</v>
      </c>
      <c r="K9" s="27">
        <f t="shared" si="49"/>
        <v>1.6</v>
      </c>
      <c r="L9" s="24">
        <v>2.1</v>
      </c>
      <c r="M9" s="23">
        <v>40637</v>
      </c>
      <c r="N9" s="23">
        <v>9134</v>
      </c>
      <c r="O9" s="23">
        <v>1254</v>
      </c>
      <c r="P9" s="23">
        <v>5049</v>
      </c>
      <c r="Q9" s="23">
        <v>25200</v>
      </c>
      <c r="R9" s="23">
        <v>640</v>
      </c>
      <c r="S9" s="23">
        <v>33</v>
      </c>
      <c r="T9" s="23">
        <v>1</v>
      </c>
      <c r="U9" s="23">
        <v>2</v>
      </c>
      <c r="V9" s="24">
        <v>2.2000000000000002</v>
      </c>
      <c r="W9" s="23">
        <v>35935</v>
      </c>
      <c r="X9" s="23">
        <v>9389</v>
      </c>
      <c r="Y9" s="23">
        <v>3336</v>
      </c>
      <c r="Z9" s="23">
        <v>4730</v>
      </c>
      <c r="AA9" s="23">
        <v>18480</v>
      </c>
      <c r="AB9" s="23">
        <v>516</v>
      </c>
      <c r="AC9" s="23">
        <v>25</v>
      </c>
      <c r="AD9" s="23">
        <v>1</v>
      </c>
      <c r="AE9" s="23">
        <v>1</v>
      </c>
      <c r="AF9" s="24">
        <v>2.2999999999999998</v>
      </c>
      <c r="AG9" s="23">
        <v>31526</v>
      </c>
      <c r="AH9" s="23">
        <v>7273</v>
      </c>
      <c r="AI9" s="23">
        <v>3606</v>
      </c>
      <c r="AJ9" s="23">
        <v>3757</v>
      </c>
      <c r="AK9" s="23">
        <v>16890</v>
      </c>
      <c r="AL9" s="23">
        <v>463</v>
      </c>
      <c r="AM9" s="23">
        <v>27</v>
      </c>
      <c r="AN9" s="23">
        <v>1</v>
      </c>
      <c r="AO9" s="23">
        <v>1</v>
      </c>
      <c r="AP9" s="24">
        <v>2.4</v>
      </c>
      <c r="AQ9" s="23">
        <v>37444</v>
      </c>
      <c r="AR9" s="23">
        <v>10148</v>
      </c>
      <c r="AS9" s="23">
        <v>420</v>
      </c>
      <c r="AT9" s="23">
        <v>3776</v>
      </c>
      <c r="AU9" s="23">
        <v>23100</v>
      </c>
      <c r="AV9" s="23">
        <v>570</v>
      </c>
      <c r="AW9" s="23">
        <v>26</v>
      </c>
      <c r="AX9" s="23">
        <v>1</v>
      </c>
      <c r="AY9" s="23">
        <v>2</v>
      </c>
      <c r="AZ9" s="24">
        <v>2.5</v>
      </c>
      <c r="BA9" s="23">
        <v>35682</v>
      </c>
      <c r="BB9" s="23">
        <v>7157</v>
      </c>
      <c r="BC9" s="23">
        <v>1182</v>
      </c>
      <c r="BD9" s="23">
        <v>5473</v>
      </c>
      <c r="BE9" s="23">
        <v>21870</v>
      </c>
      <c r="BF9" s="23">
        <v>529</v>
      </c>
      <c r="BG9" s="23">
        <v>32</v>
      </c>
      <c r="BH9" s="23">
        <v>1</v>
      </c>
      <c r="BI9" s="23">
        <v>2</v>
      </c>
    </row>
    <row r="10" spans="1:61">
      <c r="A10" s="23">
        <f t="shared" si="47"/>
        <v>0</v>
      </c>
      <c r="B10" s="36">
        <v>3</v>
      </c>
      <c r="C10" s="23">
        <f t="shared" si="48"/>
        <v>36795.4</v>
      </c>
      <c r="D10" s="23">
        <f t="shared" si="49"/>
        <v>8625.7999999999993</v>
      </c>
      <c r="E10" s="23">
        <f t="shared" si="49"/>
        <v>2095.1999999999998</v>
      </c>
      <c r="F10" s="23">
        <f t="shared" si="49"/>
        <v>4966.3999999999996</v>
      </c>
      <c r="G10" s="23">
        <f t="shared" si="49"/>
        <v>21108</v>
      </c>
      <c r="H10" s="27">
        <f t="shared" si="49"/>
        <v>543.6</v>
      </c>
      <c r="I10" s="27">
        <f t="shared" si="49"/>
        <v>28</v>
      </c>
      <c r="J10" s="27">
        <f t="shared" si="49"/>
        <v>1</v>
      </c>
      <c r="K10" s="27">
        <f t="shared" si="49"/>
        <v>1.6</v>
      </c>
      <c r="L10" s="24">
        <v>3.1</v>
      </c>
      <c r="M10" s="23">
        <v>41589</v>
      </c>
      <c r="N10" s="23">
        <v>9868</v>
      </c>
      <c r="O10" s="23">
        <v>1509</v>
      </c>
      <c r="P10" s="23">
        <v>5012</v>
      </c>
      <c r="Q10" s="23">
        <v>25200</v>
      </c>
      <c r="R10" s="23">
        <v>640</v>
      </c>
      <c r="S10" s="23">
        <v>31</v>
      </c>
      <c r="T10" s="23">
        <v>1</v>
      </c>
      <c r="U10" s="23">
        <v>2</v>
      </c>
      <c r="V10" s="24">
        <v>3.2</v>
      </c>
      <c r="W10" s="23">
        <v>36176</v>
      </c>
      <c r="X10" s="23">
        <v>9661</v>
      </c>
      <c r="Y10" s="23">
        <v>3216</v>
      </c>
      <c r="Z10" s="23">
        <v>4819</v>
      </c>
      <c r="AA10" s="23">
        <v>18480</v>
      </c>
      <c r="AB10" s="23">
        <v>516</v>
      </c>
      <c r="AC10" s="23">
        <v>24</v>
      </c>
      <c r="AD10" s="23">
        <v>1</v>
      </c>
      <c r="AE10" s="23">
        <v>1</v>
      </c>
      <c r="AF10" s="24">
        <v>3.3</v>
      </c>
      <c r="AG10" s="23">
        <v>31639</v>
      </c>
      <c r="AH10" s="23">
        <v>7027</v>
      </c>
      <c r="AI10" s="23">
        <v>831</v>
      </c>
      <c r="AJ10" s="23">
        <v>3891</v>
      </c>
      <c r="AK10" s="23">
        <v>19890</v>
      </c>
      <c r="AL10" s="23">
        <v>463</v>
      </c>
      <c r="AM10" s="23">
        <v>28</v>
      </c>
      <c r="AN10" s="23">
        <v>1</v>
      </c>
      <c r="AO10" s="23">
        <v>2</v>
      </c>
      <c r="AP10" s="24">
        <v>3.4</v>
      </c>
      <c r="AQ10" s="23">
        <v>38299</v>
      </c>
      <c r="AR10" s="23">
        <v>9153</v>
      </c>
      <c r="AS10" s="23">
        <v>843</v>
      </c>
      <c r="AT10" s="23">
        <v>5203</v>
      </c>
      <c r="AU10" s="23">
        <v>23100</v>
      </c>
      <c r="AV10" s="23">
        <v>570</v>
      </c>
      <c r="AW10" s="23">
        <v>28</v>
      </c>
      <c r="AX10" s="23">
        <v>1</v>
      </c>
      <c r="AY10" s="23">
        <v>2</v>
      </c>
      <c r="AZ10" s="24">
        <v>3.5</v>
      </c>
      <c r="BA10" s="23">
        <v>36274</v>
      </c>
      <c r="BB10" s="23">
        <v>7420</v>
      </c>
      <c r="BC10" s="23">
        <v>4077</v>
      </c>
      <c r="BD10" s="23">
        <v>5907</v>
      </c>
      <c r="BE10" s="23">
        <v>18870</v>
      </c>
      <c r="BF10" s="23">
        <v>529</v>
      </c>
      <c r="BG10" s="23">
        <v>29</v>
      </c>
      <c r="BH10" s="23">
        <v>1</v>
      </c>
      <c r="BI10" s="23">
        <v>1</v>
      </c>
    </row>
    <row r="11" spans="1:61">
      <c r="A11" s="23">
        <f t="shared" si="47"/>
        <v>0</v>
      </c>
      <c r="B11" s="36">
        <v>4</v>
      </c>
      <c r="C11" s="23">
        <f t="shared" si="48"/>
        <v>72936.800000000003</v>
      </c>
      <c r="D11" s="23">
        <f t="shared" si="49"/>
        <v>12721.8</v>
      </c>
      <c r="E11" s="23">
        <f t="shared" si="49"/>
        <v>2068.8000000000002</v>
      </c>
      <c r="F11" s="23">
        <f t="shared" si="49"/>
        <v>3458.2</v>
      </c>
      <c r="G11" s="23">
        <f t="shared" si="49"/>
        <v>54688</v>
      </c>
      <c r="H11" s="27">
        <f t="shared" si="49"/>
        <v>543.6</v>
      </c>
      <c r="I11" s="27">
        <f t="shared" si="49"/>
        <v>19.399999999999999</v>
      </c>
      <c r="J11" s="27">
        <f t="shared" si="49"/>
        <v>1</v>
      </c>
      <c r="K11" s="27">
        <f t="shared" si="49"/>
        <v>1.4</v>
      </c>
      <c r="L11" s="24">
        <v>4.0999999999999996</v>
      </c>
      <c r="M11" s="23">
        <v>82903</v>
      </c>
      <c r="N11" s="23">
        <v>11760</v>
      </c>
      <c r="O11" s="23">
        <v>496</v>
      </c>
      <c r="P11" s="23">
        <v>3447</v>
      </c>
      <c r="Q11" s="23">
        <v>67200</v>
      </c>
      <c r="R11" s="23">
        <v>640</v>
      </c>
      <c r="S11" s="23">
        <v>23</v>
      </c>
      <c r="T11" s="23">
        <v>1</v>
      </c>
      <c r="U11" s="23">
        <v>2</v>
      </c>
      <c r="V11" s="24">
        <v>4.2</v>
      </c>
      <c r="W11" s="23">
        <v>70712</v>
      </c>
      <c r="X11" s="23">
        <v>13683</v>
      </c>
      <c r="Y11" s="23">
        <v>3912</v>
      </c>
      <c r="Z11" s="23">
        <v>3837</v>
      </c>
      <c r="AA11" s="23">
        <v>49280</v>
      </c>
      <c r="AB11" s="23">
        <v>516</v>
      </c>
      <c r="AC11" s="23">
        <v>19</v>
      </c>
      <c r="AD11" s="23">
        <v>1</v>
      </c>
      <c r="AE11" s="23">
        <v>1</v>
      </c>
      <c r="AF11" s="24">
        <v>4.3</v>
      </c>
      <c r="AG11" s="23">
        <v>63287</v>
      </c>
      <c r="AH11" s="23">
        <v>13863</v>
      </c>
      <c r="AI11" s="23">
        <v>1664</v>
      </c>
      <c r="AJ11" s="23">
        <v>2720</v>
      </c>
      <c r="AK11" s="23">
        <v>45040</v>
      </c>
      <c r="AL11" s="23">
        <v>463</v>
      </c>
      <c r="AM11" s="23">
        <v>18</v>
      </c>
      <c r="AN11" s="23">
        <v>1</v>
      </c>
      <c r="AO11" s="23">
        <v>1</v>
      </c>
      <c r="AP11" s="24">
        <v>4.4000000000000004</v>
      </c>
      <c r="AQ11" s="23">
        <v>76051</v>
      </c>
      <c r="AR11" s="23">
        <v>10691</v>
      </c>
      <c r="AS11" s="23">
        <v>240</v>
      </c>
      <c r="AT11" s="23">
        <v>3520</v>
      </c>
      <c r="AU11" s="23">
        <v>61600</v>
      </c>
      <c r="AV11" s="23">
        <v>570</v>
      </c>
      <c r="AW11" s="23">
        <v>20</v>
      </c>
      <c r="AX11" s="23">
        <v>1</v>
      </c>
      <c r="AY11" s="23">
        <v>2</v>
      </c>
      <c r="AZ11" s="24">
        <v>4.5</v>
      </c>
      <c r="BA11" s="23">
        <v>71731</v>
      </c>
      <c r="BB11" s="23">
        <v>13612</v>
      </c>
      <c r="BC11" s="23">
        <v>4032</v>
      </c>
      <c r="BD11" s="23">
        <v>3767</v>
      </c>
      <c r="BE11" s="23">
        <v>50320</v>
      </c>
      <c r="BF11" s="23">
        <v>529</v>
      </c>
      <c r="BG11" s="23">
        <v>17</v>
      </c>
      <c r="BH11" s="23">
        <v>1</v>
      </c>
      <c r="BI11" s="23">
        <v>1</v>
      </c>
    </row>
    <row r="12" spans="1:61">
      <c r="A12" s="23">
        <f t="shared" si="47"/>
        <v>0</v>
      </c>
      <c r="B12" s="36">
        <v>5</v>
      </c>
      <c r="C12" s="23">
        <f t="shared" si="48"/>
        <v>73250.399999999994</v>
      </c>
      <c r="D12" s="23">
        <f t="shared" si="49"/>
        <v>14121.8</v>
      </c>
      <c r="E12" s="23">
        <f t="shared" si="49"/>
        <v>3923.2</v>
      </c>
      <c r="F12" s="23">
        <f t="shared" si="49"/>
        <v>3717.4</v>
      </c>
      <c r="G12" s="23">
        <f t="shared" si="49"/>
        <v>51488</v>
      </c>
      <c r="H12" s="27">
        <f t="shared" si="49"/>
        <v>543.6</v>
      </c>
      <c r="I12" s="27">
        <f t="shared" si="49"/>
        <v>19.600000000000001</v>
      </c>
      <c r="J12" s="27">
        <f t="shared" si="49"/>
        <v>1</v>
      </c>
      <c r="K12" s="27">
        <f t="shared" si="49"/>
        <v>1</v>
      </c>
      <c r="L12" s="24">
        <v>5.0999999999999996</v>
      </c>
      <c r="M12" s="23">
        <v>84171</v>
      </c>
      <c r="N12" s="23">
        <v>15647</v>
      </c>
      <c r="O12" s="23">
        <v>5112</v>
      </c>
      <c r="P12" s="23">
        <v>4212</v>
      </c>
      <c r="Q12" s="23">
        <v>59200</v>
      </c>
      <c r="R12" s="23">
        <v>640</v>
      </c>
      <c r="S12" s="23">
        <v>23</v>
      </c>
      <c r="T12" s="23">
        <v>1</v>
      </c>
      <c r="U12" s="23">
        <v>1</v>
      </c>
      <c r="V12" s="24">
        <v>5.2</v>
      </c>
      <c r="W12" s="23">
        <v>70607</v>
      </c>
      <c r="X12" s="23">
        <v>13961</v>
      </c>
      <c r="Y12" s="23">
        <v>3760</v>
      </c>
      <c r="Z12" s="23">
        <v>3606</v>
      </c>
      <c r="AA12" s="23">
        <v>49280</v>
      </c>
      <c r="AB12" s="23">
        <v>516</v>
      </c>
      <c r="AC12" s="23">
        <v>17</v>
      </c>
      <c r="AD12" s="23">
        <v>1</v>
      </c>
      <c r="AE12" s="23">
        <v>1</v>
      </c>
      <c r="AF12" s="24">
        <v>5.3</v>
      </c>
      <c r="AG12" s="23">
        <v>63251</v>
      </c>
      <c r="AH12" s="23">
        <v>13464</v>
      </c>
      <c r="AI12" s="23">
        <v>2120</v>
      </c>
      <c r="AJ12" s="23">
        <v>2627</v>
      </c>
      <c r="AK12" s="23">
        <v>45040</v>
      </c>
      <c r="AL12" s="23">
        <v>463</v>
      </c>
      <c r="AM12" s="23">
        <v>18</v>
      </c>
      <c r="AN12" s="23">
        <v>1</v>
      </c>
      <c r="AO12" s="23">
        <v>1</v>
      </c>
      <c r="AP12" s="24">
        <v>5.4</v>
      </c>
      <c r="AQ12" s="23">
        <v>76189</v>
      </c>
      <c r="AR12" s="23">
        <v>13995</v>
      </c>
      <c r="AS12" s="23">
        <v>4712</v>
      </c>
      <c r="AT12" s="23">
        <v>3882</v>
      </c>
      <c r="AU12" s="23">
        <v>53600</v>
      </c>
      <c r="AV12" s="23">
        <v>570</v>
      </c>
      <c r="AW12" s="23">
        <v>20</v>
      </c>
      <c r="AX12" s="23">
        <v>1</v>
      </c>
      <c r="AY12" s="23">
        <v>1</v>
      </c>
      <c r="AZ12" s="24">
        <v>5.5</v>
      </c>
      <c r="BA12" s="23">
        <v>72034</v>
      </c>
      <c r="BB12" s="23">
        <v>13542</v>
      </c>
      <c r="BC12" s="23">
        <v>3912</v>
      </c>
      <c r="BD12" s="23">
        <v>4260</v>
      </c>
      <c r="BE12" s="23">
        <v>50320</v>
      </c>
      <c r="BF12" s="23">
        <v>529</v>
      </c>
      <c r="BG12" s="23">
        <v>20</v>
      </c>
      <c r="BH12" s="23">
        <v>1</v>
      </c>
      <c r="BI12" s="23">
        <v>1</v>
      </c>
    </row>
    <row r="13" spans="1:61">
      <c r="A13" s="23">
        <f t="shared" si="47"/>
        <v>0</v>
      </c>
      <c r="B13" s="36">
        <v>6</v>
      </c>
      <c r="C13" s="23">
        <f t="shared" si="48"/>
        <v>73911.8</v>
      </c>
      <c r="D13" s="23">
        <f t="shared" si="49"/>
        <v>12592.8</v>
      </c>
      <c r="E13" s="23">
        <f t="shared" si="49"/>
        <v>5616</v>
      </c>
      <c r="F13" s="23">
        <f t="shared" si="49"/>
        <v>4215</v>
      </c>
      <c r="G13" s="23">
        <f t="shared" si="49"/>
        <v>51488</v>
      </c>
      <c r="H13" s="27">
        <f t="shared" si="49"/>
        <v>543.6</v>
      </c>
      <c r="I13" s="27">
        <f t="shared" si="49"/>
        <v>19.399999999999999</v>
      </c>
      <c r="J13" s="27">
        <f t="shared" si="49"/>
        <v>1</v>
      </c>
      <c r="K13" s="27">
        <f t="shared" si="49"/>
        <v>1</v>
      </c>
      <c r="L13" s="24">
        <v>6.1</v>
      </c>
      <c r="M13" s="23">
        <v>84543</v>
      </c>
      <c r="N13" s="23">
        <v>13421</v>
      </c>
      <c r="O13" s="23">
        <v>7664</v>
      </c>
      <c r="P13" s="23">
        <v>4258</v>
      </c>
      <c r="Q13" s="23">
        <v>59200</v>
      </c>
      <c r="R13" s="23">
        <v>640</v>
      </c>
      <c r="S13" s="23">
        <v>21</v>
      </c>
      <c r="T13" s="23">
        <v>1</v>
      </c>
      <c r="U13" s="23">
        <v>1</v>
      </c>
      <c r="V13" s="24">
        <v>6.2</v>
      </c>
      <c r="W13" s="23">
        <v>71164</v>
      </c>
      <c r="X13" s="23">
        <v>12976</v>
      </c>
      <c r="Y13" s="23">
        <v>4776</v>
      </c>
      <c r="Z13" s="23">
        <v>4132</v>
      </c>
      <c r="AA13" s="23">
        <v>49280</v>
      </c>
      <c r="AB13" s="23">
        <v>516</v>
      </c>
      <c r="AC13" s="23">
        <v>19</v>
      </c>
      <c r="AD13" s="23">
        <v>1</v>
      </c>
      <c r="AE13" s="23">
        <v>1</v>
      </c>
      <c r="AF13" s="24">
        <v>6.3</v>
      </c>
      <c r="AG13" s="23">
        <v>63865</v>
      </c>
      <c r="AH13" s="23">
        <v>12021</v>
      </c>
      <c r="AI13" s="23">
        <v>3784</v>
      </c>
      <c r="AJ13" s="23">
        <v>3020</v>
      </c>
      <c r="AK13" s="23">
        <v>45040</v>
      </c>
      <c r="AL13" s="23">
        <v>463</v>
      </c>
      <c r="AM13" s="23">
        <v>17</v>
      </c>
      <c r="AN13" s="23">
        <v>1</v>
      </c>
      <c r="AO13" s="23">
        <v>1</v>
      </c>
      <c r="AP13" s="24">
        <v>6.4</v>
      </c>
      <c r="AQ13" s="23">
        <v>76971</v>
      </c>
      <c r="AR13" s="23">
        <v>12843</v>
      </c>
      <c r="AS13" s="23">
        <v>6008</v>
      </c>
      <c r="AT13" s="23">
        <v>4520</v>
      </c>
      <c r="AU13" s="23">
        <v>53600</v>
      </c>
      <c r="AV13" s="23">
        <v>570</v>
      </c>
      <c r="AW13" s="23">
        <v>19</v>
      </c>
      <c r="AX13" s="23">
        <v>1</v>
      </c>
      <c r="AY13" s="23">
        <v>1</v>
      </c>
      <c r="AZ13" s="24">
        <v>6.5</v>
      </c>
      <c r="BA13" s="23">
        <v>73016</v>
      </c>
      <c r="BB13" s="23">
        <v>11703</v>
      </c>
      <c r="BC13" s="23">
        <v>5848</v>
      </c>
      <c r="BD13" s="23">
        <v>5145</v>
      </c>
      <c r="BE13" s="23">
        <v>50320</v>
      </c>
      <c r="BF13" s="23">
        <v>529</v>
      </c>
      <c r="BG13" s="23">
        <v>21</v>
      </c>
      <c r="BH13" s="23">
        <v>1</v>
      </c>
      <c r="BI13" s="23">
        <v>1</v>
      </c>
    </row>
    <row r="14" spans="1:61">
      <c r="A14" s="23">
        <f t="shared" si="47"/>
        <v>0</v>
      </c>
      <c r="B14" s="36">
        <v>7</v>
      </c>
      <c r="C14" s="23">
        <f t="shared" si="48"/>
        <v>28216.799999999999</v>
      </c>
      <c r="D14" s="23">
        <f t="shared" si="49"/>
        <v>4330.2</v>
      </c>
      <c r="E14" s="23">
        <f t="shared" si="49"/>
        <v>1282.2</v>
      </c>
      <c r="F14" s="23">
        <f t="shared" si="49"/>
        <v>3296.4</v>
      </c>
      <c r="G14" s="23">
        <f t="shared" si="49"/>
        <v>19308</v>
      </c>
      <c r="H14" s="27">
        <f t="shared" si="49"/>
        <v>543.6</v>
      </c>
      <c r="I14" s="27">
        <f t="shared" si="49"/>
        <v>18.2</v>
      </c>
      <c r="J14" s="27">
        <f t="shared" si="49"/>
        <v>1</v>
      </c>
      <c r="K14" s="27">
        <f t="shared" si="49"/>
        <v>1</v>
      </c>
      <c r="L14" s="24">
        <v>7.1</v>
      </c>
      <c r="M14" s="23">
        <v>32391</v>
      </c>
      <c r="N14" s="23">
        <v>5268</v>
      </c>
      <c r="O14" s="23">
        <v>1539</v>
      </c>
      <c r="P14" s="23">
        <v>3384</v>
      </c>
      <c r="Q14" s="23">
        <v>22200</v>
      </c>
      <c r="R14" s="23">
        <v>640</v>
      </c>
      <c r="S14" s="23">
        <v>20</v>
      </c>
      <c r="T14" s="23">
        <v>1</v>
      </c>
      <c r="U14" s="23">
        <v>1</v>
      </c>
      <c r="V14" s="24">
        <v>7.2</v>
      </c>
      <c r="W14" s="23">
        <v>27809</v>
      </c>
      <c r="X14" s="23">
        <v>3810</v>
      </c>
      <c r="Y14" s="23">
        <v>1692</v>
      </c>
      <c r="Z14" s="23">
        <v>3827</v>
      </c>
      <c r="AA14" s="23">
        <v>18480</v>
      </c>
      <c r="AB14" s="23">
        <v>516</v>
      </c>
      <c r="AC14" s="23">
        <v>17</v>
      </c>
      <c r="AD14" s="23">
        <v>1</v>
      </c>
      <c r="AE14" s="23">
        <v>1</v>
      </c>
      <c r="AF14" s="24">
        <v>7.3</v>
      </c>
      <c r="AG14" s="23">
        <v>23774</v>
      </c>
      <c r="AH14" s="23">
        <v>3583</v>
      </c>
      <c r="AI14" s="23">
        <v>663</v>
      </c>
      <c r="AJ14" s="23">
        <v>2638</v>
      </c>
      <c r="AK14" s="23">
        <v>16890</v>
      </c>
      <c r="AL14" s="23">
        <v>463</v>
      </c>
      <c r="AM14" s="23">
        <v>17</v>
      </c>
      <c r="AN14" s="23">
        <v>1</v>
      </c>
      <c r="AO14" s="23">
        <v>1</v>
      </c>
      <c r="AP14" s="24">
        <v>7.4</v>
      </c>
      <c r="AQ14" s="23">
        <v>29204</v>
      </c>
      <c r="AR14" s="23">
        <v>4380</v>
      </c>
      <c r="AS14" s="23">
        <v>1356</v>
      </c>
      <c r="AT14" s="23">
        <v>3368</v>
      </c>
      <c r="AU14" s="23">
        <v>20100</v>
      </c>
      <c r="AV14" s="23">
        <v>570</v>
      </c>
      <c r="AW14" s="23">
        <v>19</v>
      </c>
      <c r="AX14" s="23">
        <v>1</v>
      </c>
      <c r="AY14" s="23">
        <v>1</v>
      </c>
      <c r="AZ14" s="24">
        <v>7.5</v>
      </c>
      <c r="BA14" s="23">
        <v>27906</v>
      </c>
      <c r="BB14" s="23">
        <v>4610</v>
      </c>
      <c r="BC14" s="23">
        <v>1161</v>
      </c>
      <c r="BD14" s="23">
        <v>3265</v>
      </c>
      <c r="BE14" s="23">
        <v>18870</v>
      </c>
      <c r="BF14" s="23">
        <v>529</v>
      </c>
      <c r="BG14" s="23">
        <v>18</v>
      </c>
      <c r="BH14" s="23">
        <v>1</v>
      </c>
      <c r="BI14" s="23">
        <v>1</v>
      </c>
    </row>
    <row r="15" spans="1:61">
      <c r="A15" s="23">
        <f t="shared" si="47"/>
        <v>0</v>
      </c>
      <c r="B15" s="36">
        <v>8</v>
      </c>
      <c r="C15" s="23">
        <f t="shared" si="48"/>
        <v>28445.200000000001</v>
      </c>
      <c r="D15" s="23">
        <f t="shared" si="49"/>
        <v>4125.3999999999996</v>
      </c>
      <c r="E15" s="23">
        <f t="shared" si="49"/>
        <v>1464.6</v>
      </c>
      <c r="F15" s="23">
        <f t="shared" si="49"/>
        <v>3547.2</v>
      </c>
      <c r="G15" s="23">
        <f t="shared" si="49"/>
        <v>19308</v>
      </c>
      <c r="H15" s="27">
        <f t="shared" si="49"/>
        <v>543.6</v>
      </c>
      <c r="I15" s="27">
        <f t="shared" si="49"/>
        <v>18.399999999999999</v>
      </c>
      <c r="J15" s="27">
        <f t="shared" si="49"/>
        <v>1</v>
      </c>
      <c r="K15" s="27">
        <f t="shared" si="49"/>
        <v>1</v>
      </c>
      <c r="L15" s="24">
        <v>8.1</v>
      </c>
      <c r="M15" s="23">
        <v>32974</v>
      </c>
      <c r="N15" s="23">
        <v>4744</v>
      </c>
      <c r="O15" s="23">
        <v>2010</v>
      </c>
      <c r="P15" s="23">
        <v>4020</v>
      </c>
      <c r="Q15" s="23">
        <v>22200</v>
      </c>
      <c r="R15" s="23">
        <v>640</v>
      </c>
      <c r="S15" s="23">
        <v>20</v>
      </c>
      <c r="T15" s="23">
        <v>1</v>
      </c>
      <c r="U15" s="23">
        <v>1</v>
      </c>
      <c r="V15" s="24">
        <v>8.1999999999999993</v>
      </c>
      <c r="W15" s="23">
        <v>27518</v>
      </c>
      <c r="X15" s="23">
        <v>4116</v>
      </c>
      <c r="Y15" s="23">
        <v>1410</v>
      </c>
      <c r="Z15" s="23">
        <v>3512</v>
      </c>
      <c r="AA15" s="23">
        <v>18480</v>
      </c>
      <c r="AB15" s="23">
        <v>516</v>
      </c>
      <c r="AC15" s="23">
        <v>17</v>
      </c>
      <c r="AD15" s="23">
        <v>1</v>
      </c>
      <c r="AE15" s="23">
        <v>1</v>
      </c>
      <c r="AF15" s="24">
        <v>8.3000000000000007</v>
      </c>
      <c r="AG15" s="23">
        <v>23909</v>
      </c>
      <c r="AH15" s="23">
        <v>3485</v>
      </c>
      <c r="AI15" s="23">
        <v>789</v>
      </c>
      <c r="AJ15" s="23">
        <v>2745</v>
      </c>
      <c r="AK15" s="23">
        <v>16890</v>
      </c>
      <c r="AL15" s="23">
        <v>463</v>
      </c>
      <c r="AM15" s="23">
        <v>17</v>
      </c>
      <c r="AN15" s="23">
        <v>1</v>
      </c>
      <c r="AO15" s="23">
        <v>1</v>
      </c>
      <c r="AP15" s="24">
        <v>8.4</v>
      </c>
      <c r="AQ15" s="23">
        <v>29340</v>
      </c>
      <c r="AR15" s="23">
        <v>4085</v>
      </c>
      <c r="AS15" s="23">
        <v>1683</v>
      </c>
      <c r="AT15" s="23">
        <v>3472</v>
      </c>
      <c r="AU15" s="23">
        <v>20100</v>
      </c>
      <c r="AV15" s="23">
        <v>570</v>
      </c>
      <c r="AW15" s="23">
        <v>20</v>
      </c>
      <c r="AX15" s="23">
        <v>1</v>
      </c>
      <c r="AY15" s="23">
        <v>1</v>
      </c>
      <c r="AZ15" s="24">
        <v>8.5</v>
      </c>
      <c r="BA15" s="23">
        <v>28485</v>
      </c>
      <c r="BB15" s="23">
        <v>4197</v>
      </c>
      <c r="BC15" s="23">
        <v>1431</v>
      </c>
      <c r="BD15" s="23">
        <v>3987</v>
      </c>
      <c r="BE15" s="23">
        <v>18870</v>
      </c>
      <c r="BF15" s="23">
        <v>529</v>
      </c>
      <c r="BG15" s="23">
        <v>18</v>
      </c>
      <c r="BH15" s="23">
        <v>1</v>
      </c>
      <c r="BI15" s="23">
        <v>1</v>
      </c>
    </row>
    <row r="16" spans="1:61">
      <c r="A16" s="23">
        <f t="shared" si="47"/>
        <v>0</v>
      </c>
      <c r="B16" s="36">
        <v>9</v>
      </c>
      <c r="C16" s="23">
        <f t="shared" si="48"/>
        <v>29395.4</v>
      </c>
      <c r="D16" s="23">
        <f t="shared" si="49"/>
        <v>3606.8</v>
      </c>
      <c r="E16" s="23">
        <f t="shared" si="49"/>
        <v>2112</v>
      </c>
      <c r="F16" s="23">
        <f t="shared" si="49"/>
        <v>4368.6000000000004</v>
      </c>
      <c r="G16" s="23">
        <f t="shared" si="49"/>
        <v>19308</v>
      </c>
      <c r="H16" s="27">
        <f t="shared" si="49"/>
        <v>543.6</v>
      </c>
      <c r="I16" s="27">
        <f t="shared" si="49"/>
        <v>19.399999999999999</v>
      </c>
      <c r="J16" s="27">
        <f t="shared" si="49"/>
        <v>1</v>
      </c>
      <c r="K16" s="27">
        <f t="shared" si="49"/>
        <v>1</v>
      </c>
      <c r="L16" s="24">
        <v>9.1</v>
      </c>
      <c r="M16" s="23">
        <v>33454</v>
      </c>
      <c r="N16" s="23">
        <v>4117</v>
      </c>
      <c r="O16" s="23">
        <v>2874</v>
      </c>
      <c r="P16" s="23">
        <v>4263</v>
      </c>
      <c r="Q16" s="23">
        <v>22200</v>
      </c>
      <c r="R16" s="23">
        <v>640</v>
      </c>
      <c r="S16" s="23">
        <v>22</v>
      </c>
      <c r="T16" s="23">
        <v>1</v>
      </c>
      <c r="U16" s="23">
        <v>1</v>
      </c>
      <c r="V16" s="24">
        <v>9.1999999999999993</v>
      </c>
      <c r="W16" s="23">
        <v>29062</v>
      </c>
      <c r="X16" s="23">
        <v>3852</v>
      </c>
      <c r="Y16" s="23">
        <v>1761</v>
      </c>
      <c r="Z16" s="23">
        <v>4969</v>
      </c>
      <c r="AA16" s="23">
        <v>18480</v>
      </c>
      <c r="AB16" s="23">
        <v>516</v>
      </c>
      <c r="AC16" s="23">
        <v>18</v>
      </c>
      <c r="AD16" s="23">
        <v>1</v>
      </c>
      <c r="AE16" s="23">
        <v>1</v>
      </c>
      <c r="AF16" s="24">
        <v>9.3000000000000007</v>
      </c>
      <c r="AG16" s="23">
        <v>24344</v>
      </c>
      <c r="AH16" s="23">
        <v>3094</v>
      </c>
      <c r="AI16" s="23">
        <v>1329</v>
      </c>
      <c r="AJ16" s="23">
        <v>3031</v>
      </c>
      <c r="AK16" s="23">
        <v>16890</v>
      </c>
      <c r="AL16" s="23">
        <v>463</v>
      </c>
      <c r="AM16" s="23">
        <v>17</v>
      </c>
      <c r="AN16" s="23">
        <v>1</v>
      </c>
      <c r="AO16" s="23">
        <v>1</v>
      </c>
      <c r="AP16" s="24">
        <v>9.4</v>
      </c>
      <c r="AQ16" s="23">
        <v>30519</v>
      </c>
      <c r="AR16" s="23">
        <v>3561</v>
      </c>
      <c r="AS16" s="23">
        <v>2325</v>
      </c>
      <c r="AT16" s="23">
        <v>4533</v>
      </c>
      <c r="AU16" s="23">
        <v>20100</v>
      </c>
      <c r="AV16" s="23">
        <v>570</v>
      </c>
      <c r="AW16" s="23">
        <v>20</v>
      </c>
      <c r="AX16" s="23">
        <v>1</v>
      </c>
      <c r="AY16" s="23">
        <v>1</v>
      </c>
      <c r="AZ16" s="24">
        <v>9.5</v>
      </c>
      <c r="BA16" s="23">
        <v>29598</v>
      </c>
      <c r="BB16" s="23">
        <v>3410</v>
      </c>
      <c r="BC16" s="23">
        <v>2271</v>
      </c>
      <c r="BD16" s="23">
        <v>5047</v>
      </c>
      <c r="BE16" s="23">
        <v>18870</v>
      </c>
      <c r="BF16" s="23">
        <v>529</v>
      </c>
      <c r="BG16" s="23">
        <v>20</v>
      </c>
      <c r="BH16" s="23">
        <v>1</v>
      </c>
      <c r="BI16" s="23">
        <v>1</v>
      </c>
    </row>
    <row r="17" spans="1:61">
      <c r="A17" s="23">
        <f t="shared" si="47"/>
        <v>0</v>
      </c>
      <c r="B17" s="36">
        <v>10</v>
      </c>
      <c r="C17" s="23">
        <f t="shared" si="48"/>
        <v>61931</v>
      </c>
      <c r="D17" s="23">
        <f t="shared" si="49"/>
        <v>4743.3999999999996</v>
      </c>
      <c r="E17" s="23">
        <f t="shared" si="49"/>
        <v>2278.4</v>
      </c>
      <c r="F17" s="23">
        <f t="shared" si="49"/>
        <v>3421.2</v>
      </c>
      <c r="G17" s="23">
        <f t="shared" si="49"/>
        <v>51488</v>
      </c>
      <c r="H17" s="27">
        <f t="shared" si="49"/>
        <v>543.6</v>
      </c>
      <c r="I17" s="27">
        <f t="shared" si="49"/>
        <v>19.2</v>
      </c>
      <c r="J17" s="27">
        <f t="shared" si="49"/>
        <v>1</v>
      </c>
      <c r="K17" s="27">
        <f t="shared" si="49"/>
        <v>1</v>
      </c>
      <c r="L17" s="24">
        <v>10.1</v>
      </c>
      <c r="M17" s="23">
        <v>71404</v>
      </c>
      <c r="N17" s="23">
        <v>5695</v>
      </c>
      <c r="O17" s="23">
        <v>2888</v>
      </c>
      <c r="P17" s="23">
        <v>3621</v>
      </c>
      <c r="Q17" s="23">
        <v>59200</v>
      </c>
      <c r="R17" s="23">
        <v>640</v>
      </c>
      <c r="S17" s="23">
        <v>21</v>
      </c>
      <c r="T17" s="23">
        <v>1</v>
      </c>
      <c r="U17" s="23">
        <v>1</v>
      </c>
      <c r="V17" s="24">
        <v>10.199999999999999</v>
      </c>
      <c r="W17" s="23">
        <v>59885</v>
      </c>
      <c r="X17" s="23">
        <v>4664</v>
      </c>
      <c r="Y17" s="23">
        <v>2528</v>
      </c>
      <c r="Z17" s="23">
        <v>3413</v>
      </c>
      <c r="AA17" s="23">
        <v>49280</v>
      </c>
      <c r="AB17" s="23">
        <v>516</v>
      </c>
      <c r="AC17" s="23">
        <v>17</v>
      </c>
      <c r="AD17" s="23">
        <v>1</v>
      </c>
      <c r="AE17" s="23">
        <v>1</v>
      </c>
      <c r="AF17" s="24">
        <v>10.3</v>
      </c>
      <c r="AG17" s="23">
        <v>52818</v>
      </c>
      <c r="AH17" s="23">
        <v>3685</v>
      </c>
      <c r="AI17" s="23">
        <v>1336</v>
      </c>
      <c r="AJ17" s="23">
        <v>2757</v>
      </c>
      <c r="AK17" s="23">
        <v>45040</v>
      </c>
      <c r="AL17" s="23">
        <v>463</v>
      </c>
      <c r="AM17" s="23">
        <v>19</v>
      </c>
      <c r="AN17" s="23">
        <v>1</v>
      </c>
      <c r="AO17" s="23">
        <v>1</v>
      </c>
      <c r="AP17" s="24">
        <v>10.4</v>
      </c>
      <c r="AQ17" s="23">
        <v>64786</v>
      </c>
      <c r="AR17" s="23">
        <v>4788</v>
      </c>
      <c r="AS17" s="23">
        <v>2608</v>
      </c>
      <c r="AT17" s="23">
        <v>3790</v>
      </c>
      <c r="AU17" s="23">
        <v>53600</v>
      </c>
      <c r="AV17" s="23">
        <v>570</v>
      </c>
      <c r="AW17" s="23">
        <v>20</v>
      </c>
      <c r="AX17" s="23">
        <v>1</v>
      </c>
      <c r="AY17" s="23">
        <v>1</v>
      </c>
      <c r="AZ17" s="24">
        <v>10.5</v>
      </c>
      <c r="BA17" s="23">
        <v>60762</v>
      </c>
      <c r="BB17" s="23">
        <v>4885</v>
      </c>
      <c r="BC17" s="23">
        <v>2032</v>
      </c>
      <c r="BD17" s="23">
        <v>3525</v>
      </c>
      <c r="BE17" s="23">
        <v>50320</v>
      </c>
      <c r="BF17" s="23">
        <v>529</v>
      </c>
      <c r="BG17" s="23">
        <v>19</v>
      </c>
      <c r="BH17" s="23">
        <v>1</v>
      </c>
      <c r="BI17" s="23">
        <v>1</v>
      </c>
    </row>
    <row r="18" spans="1:61">
      <c r="A18" s="23">
        <f t="shared" si="47"/>
        <v>0</v>
      </c>
      <c r="B18" s="36">
        <v>11</v>
      </c>
      <c r="C18" s="23">
        <f t="shared" si="48"/>
        <v>62720.800000000003</v>
      </c>
      <c r="D18" s="23">
        <f t="shared" si="49"/>
        <v>4420</v>
      </c>
      <c r="E18" s="23">
        <f t="shared" si="49"/>
        <v>3176</v>
      </c>
      <c r="F18" s="23">
        <f t="shared" si="49"/>
        <v>3636.8</v>
      </c>
      <c r="G18" s="23">
        <f t="shared" si="49"/>
        <v>51488</v>
      </c>
      <c r="H18" s="27">
        <f t="shared" si="49"/>
        <v>543.6</v>
      </c>
      <c r="I18" s="27">
        <f t="shared" si="49"/>
        <v>19.399999999999999</v>
      </c>
      <c r="J18" s="27">
        <f t="shared" si="49"/>
        <v>1</v>
      </c>
      <c r="K18" s="27">
        <f t="shared" si="49"/>
        <v>1</v>
      </c>
      <c r="L18" s="24">
        <v>11.1</v>
      </c>
      <c r="M18" s="23">
        <v>72418</v>
      </c>
      <c r="N18" s="23">
        <v>5100</v>
      </c>
      <c r="O18" s="23">
        <v>4456</v>
      </c>
      <c r="P18" s="23">
        <v>3662</v>
      </c>
      <c r="Q18" s="23">
        <v>59200</v>
      </c>
      <c r="R18" s="23">
        <v>640</v>
      </c>
      <c r="S18" s="23">
        <v>21</v>
      </c>
      <c r="T18" s="23">
        <v>1</v>
      </c>
      <c r="U18" s="23">
        <v>1</v>
      </c>
      <c r="V18" s="24">
        <v>11.2</v>
      </c>
      <c r="W18" s="23">
        <v>60680</v>
      </c>
      <c r="X18" s="23">
        <v>4506</v>
      </c>
      <c r="Y18" s="23">
        <v>2936</v>
      </c>
      <c r="Z18" s="23">
        <v>3958</v>
      </c>
      <c r="AA18" s="23">
        <v>49280</v>
      </c>
      <c r="AB18" s="23">
        <v>516</v>
      </c>
      <c r="AC18" s="23">
        <v>18</v>
      </c>
      <c r="AD18" s="23">
        <v>1</v>
      </c>
      <c r="AE18" s="23">
        <v>1</v>
      </c>
      <c r="AF18" s="24">
        <v>11.3</v>
      </c>
      <c r="AG18" s="23">
        <v>53231</v>
      </c>
      <c r="AH18" s="23">
        <v>3504</v>
      </c>
      <c r="AI18" s="23">
        <v>1984</v>
      </c>
      <c r="AJ18" s="23">
        <v>2703</v>
      </c>
      <c r="AK18" s="23">
        <v>45040</v>
      </c>
      <c r="AL18" s="23">
        <v>463</v>
      </c>
      <c r="AM18" s="23">
        <v>18</v>
      </c>
      <c r="AN18" s="23">
        <v>1</v>
      </c>
      <c r="AO18" s="23">
        <v>1</v>
      </c>
      <c r="AP18" s="24">
        <v>11.4</v>
      </c>
      <c r="AQ18" s="23">
        <v>65310</v>
      </c>
      <c r="AR18" s="23">
        <v>4613</v>
      </c>
      <c r="AS18" s="23">
        <v>3224</v>
      </c>
      <c r="AT18" s="23">
        <v>3873</v>
      </c>
      <c r="AU18" s="23">
        <v>53600</v>
      </c>
      <c r="AV18" s="23">
        <v>570</v>
      </c>
      <c r="AW18" s="23">
        <v>21</v>
      </c>
      <c r="AX18" s="23">
        <v>1</v>
      </c>
      <c r="AY18" s="23">
        <v>1</v>
      </c>
      <c r="AZ18" s="24">
        <v>11.5</v>
      </c>
      <c r="BA18" s="23">
        <v>61965</v>
      </c>
      <c r="BB18" s="23">
        <v>4377</v>
      </c>
      <c r="BC18" s="23">
        <v>3280</v>
      </c>
      <c r="BD18" s="23">
        <v>3988</v>
      </c>
      <c r="BE18" s="23">
        <v>50320</v>
      </c>
      <c r="BF18" s="23">
        <v>529</v>
      </c>
      <c r="BG18" s="23">
        <v>19</v>
      </c>
      <c r="BH18" s="23">
        <v>1</v>
      </c>
      <c r="BI18" s="23">
        <v>1</v>
      </c>
    </row>
    <row r="19" spans="1:61">
      <c r="A19" s="23">
        <f t="shared" si="47"/>
        <v>0</v>
      </c>
      <c r="B19" s="36">
        <v>12</v>
      </c>
      <c r="C19" s="23">
        <f t="shared" si="48"/>
        <v>64964</v>
      </c>
      <c r="D19" s="23">
        <f t="shared" si="49"/>
        <v>3667.4</v>
      </c>
      <c r="E19" s="23">
        <f t="shared" si="49"/>
        <v>5454.4</v>
      </c>
      <c r="F19" s="23">
        <f t="shared" si="49"/>
        <v>4354.2</v>
      </c>
      <c r="G19" s="23">
        <f t="shared" si="49"/>
        <v>51488</v>
      </c>
      <c r="H19" s="27">
        <f t="shared" si="49"/>
        <v>543.6</v>
      </c>
      <c r="I19" s="27">
        <f t="shared" si="49"/>
        <v>19.8</v>
      </c>
      <c r="J19" s="27">
        <f t="shared" si="49"/>
        <v>1</v>
      </c>
      <c r="K19" s="27">
        <f t="shared" si="49"/>
        <v>1</v>
      </c>
      <c r="L19" s="24">
        <v>12.1</v>
      </c>
      <c r="M19" s="23">
        <v>75427</v>
      </c>
      <c r="N19" s="23">
        <v>4048</v>
      </c>
      <c r="O19" s="23">
        <v>7632</v>
      </c>
      <c r="P19" s="23">
        <v>4547</v>
      </c>
      <c r="Q19" s="23">
        <v>59200</v>
      </c>
      <c r="R19" s="23">
        <v>640</v>
      </c>
      <c r="S19" s="23">
        <v>21</v>
      </c>
      <c r="T19" s="23">
        <v>1</v>
      </c>
      <c r="U19" s="23">
        <v>1</v>
      </c>
      <c r="V19" s="24">
        <v>12.2</v>
      </c>
      <c r="W19" s="23">
        <v>62285</v>
      </c>
      <c r="X19" s="23">
        <v>3906</v>
      </c>
      <c r="Y19" s="23">
        <v>4696</v>
      </c>
      <c r="Z19" s="23">
        <v>4403</v>
      </c>
      <c r="AA19" s="23">
        <v>49280</v>
      </c>
      <c r="AB19" s="23">
        <v>516</v>
      </c>
      <c r="AC19" s="23">
        <v>18</v>
      </c>
      <c r="AD19" s="23">
        <v>1</v>
      </c>
      <c r="AE19" s="23">
        <v>1</v>
      </c>
      <c r="AF19" s="24">
        <v>12.3</v>
      </c>
      <c r="AG19" s="23">
        <v>54576</v>
      </c>
      <c r="AH19" s="23">
        <v>3094</v>
      </c>
      <c r="AI19" s="23">
        <v>3544</v>
      </c>
      <c r="AJ19" s="23">
        <v>2898</v>
      </c>
      <c r="AK19" s="23">
        <v>45040</v>
      </c>
      <c r="AL19" s="23">
        <v>463</v>
      </c>
      <c r="AM19" s="23">
        <v>18</v>
      </c>
      <c r="AN19" s="23">
        <v>1</v>
      </c>
      <c r="AO19" s="23">
        <v>1</v>
      </c>
      <c r="AP19" s="24">
        <v>12.4</v>
      </c>
      <c r="AQ19" s="23">
        <v>67740</v>
      </c>
      <c r="AR19" s="23">
        <v>3812</v>
      </c>
      <c r="AS19" s="23">
        <v>5616</v>
      </c>
      <c r="AT19" s="23">
        <v>4712</v>
      </c>
      <c r="AU19" s="23">
        <v>53600</v>
      </c>
      <c r="AV19" s="23">
        <v>570</v>
      </c>
      <c r="AW19" s="23">
        <v>20</v>
      </c>
      <c r="AX19" s="23">
        <v>1</v>
      </c>
      <c r="AY19" s="23">
        <v>1</v>
      </c>
      <c r="AZ19" s="24">
        <v>12.5</v>
      </c>
      <c r="BA19" s="23">
        <v>64792</v>
      </c>
      <c r="BB19" s="23">
        <v>3477</v>
      </c>
      <c r="BC19" s="23">
        <v>5784</v>
      </c>
      <c r="BD19" s="23">
        <v>5211</v>
      </c>
      <c r="BE19" s="23">
        <v>50320</v>
      </c>
      <c r="BF19" s="23">
        <v>529</v>
      </c>
      <c r="BG19" s="23">
        <v>22</v>
      </c>
      <c r="BH19" s="23">
        <v>1</v>
      </c>
      <c r="BI19" s="23">
        <v>1</v>
      </c>
    </row>
    <row r="20" spans="1:61">
      <c r="A20" s="23">
        <f t="shared" si="47"/>
        <v>0</v>
      </c>
      <c r="B20" s="36">
        <v>13</v>
      </c>
      <c r="C20" s="23">
        <f t="shared" si="48"/>
        <v>39460.800000000003</v>
      </c>
      <c r="D20" s="23">
        <f t="shared" si="49"/>
        <v>9991.2000000000007</v>
      </c>
      <c r="E20" s="23">
        <f t="shared" si="49"/>
        <v>1496.4</v>
      </c>
      <c r="F20" s="23">
        <f t="shared" si="49"/>
        <v>6865.2</v>
      </c>
      <c r="G20" s="23">
        <f t="shared" si="49"/>
        <v>21108</v>
      </c>
      <c r="H20" s="27">
        <f t="shared" si="49"/>
        <v>543.6</v>
      </c>
      <c r="I20" s="27">
        <f t="shared" si="49"/>
        <v>20.8</v>
      </c>
      <c r="J20" s="27">
        <f t="shared" si="49"/>
        <v>1</v>
      </c>
      <c r="K20" s="27">
        <f t="shared" si="49"/>
        <v>1.6</v>
      </c>
      <c r="L20" s="24">
        <v>13.1</v>
      </c>
      <c r="M20" s="23">
        <v>44535</v>
      </c>
      <c r="N20" s="23">
        <v>11291</v>
      </c>
      <c r="O20" s="23">
        <v>609</v>
      </c>
      <c r="P20" s="23">
        <v>7435</v>
      </c>
      <c r="Q20" s="23">
        <v>25200</v>
      </c>
      <c r="R20" s="23">
        <v>640</v>
      </c>
      <c r="S20" s="23">
        <v>23</v>
      </c>
      <c r="T20" s="23">
        <v>1</v>
      </c>
      <c r="U20" s="23">
        <v>2</v>
      </c>
      <c r="V20" s="24">
        <v>13.2</v>
      </c>
      <c r="W20" s="23">
        <v>38436</v>
      </c>
      <c r="X20" s="23">
        <v>10898</v>
      </c>
      <c r="Y20" s="23">
        <v>2736</v>
      </c>
      <c r="Z20" s="23">
        <v>6322</v>
      </c>
      <c r="AA20" s="23">
        <v>18480</v>
      </c>
      <c r="AB20" s="23">
        <v>516</v>
      </c>
      <c r="AC20" s="23">
        <v>19</v>
      </c>
      <c r="AD20" s="23">
        <v>1</v>
      </c>
      <c r="AE20" s="23">
        <v>1</v>
      </c>
      <c r="AF20" s="24">
        <v>13.3</v>
      </c>
      <c r="AG20" s="23">
        <v>34148</v>
      </c>
      <c r="AH20" s="23">
        <v>8376</v>
      </c>
      <c r="AI20" s="23">
        <v>318</v>
      </c>
      <c r="AJ20" s="23">
        <v>5564</v>
      </c>
      <c r="AK20" s="23">
        <v>19890</v>
      </c>
      <c r="AL20" s="23">
        <v>463</v>
      </c>
      <c r="AM20" s="23">
        <v>19</v>
      </c>
      <c r="AN20" s="23">
        <v>1</v>
      </c>
      <c r="AO20" s="23">
        <v>2</v>
      </c>
      <c r="AP20" s="24">
        <v>13.4</v>
      </c>
      <c r="AQ20" s="23">
        <v>40829</v>
      </c>
      <c r="AR20" s="23">
        <v>10821</v>
      </c>
      <c r="AS20" s="23">
        <v>183</v>
      </c>
      <c r="AT20" s="23">
        <v>6725</v>
      </c>
      <c r="AU20" s="23">
        <v>23100</v>
      </c>
      <c r="AV20" s="23">
        <v>570</v>
      </c>
      <c r="AW20" s="23">
        <v>21</v>
      </c>
      <c r="AX20" s="23">
        <v>1</v>
      </c>
      <c r="AY20" s="23">
        <v>2</v>
      </c>
      <c r="AZ20" s="24">
        <v>13.5</v>
      </c>
      <c r="BA20" s="23">
        <v>39356</v>
      </c>
      <c r="BB20" s="23">
        <v>8570</v>
      </c>
      <c r="BC20" s="23">
        <v>3636</v>
      </c>
      <c r="BD20" s="23">
        <v>8280</v>
      </c>
      <c r="BE20" s="23">
        <v>18870</v>
      </c>
      <c r="BF20" s="23">
        <v>529</v>
      </c>
      <c r="BG20" s="23">
        <v>22</v>
      </c>
      <c r="BH20" s="23">
        <v>1</v>
      </c>
      <c r="BI20" s="23">
        <v>1</v>
      </c>
    </row>
    <row r="21" spans="1:61">
      <c r="A21" s="23">
        <f t="shared" si="47"/>
        <v>0</v>
      </c>
      <c r="B21" s="36">
        <v>14</v>
      </c>
      <c r="C21" s="23">
        <f t="shared" si="48"/>
        <v>40396.6</v>
      </c>
      <c r="D21" s="23">
        <f t="shared" si="49"/>
        <v>9569.4</v>
      </c>
      <c r="E21" s="23">
        <f t="shared" si="49"/>
        <v>1841.4</v>
      </c>
      <c r="F21" s="23">
        <f t="shared" si="49"/>
        <v>7877.8</v>
      </c>
      <c r="G21" s="23">
        <f t="shared" si="49"/>
        <v>21108</v>
      </c>
      <c r="H21" s="27">
        <f t="shared" si="49"/>
        <v>543.6</v>
      </c>
      <c r="I21" s="27">
        <f t="shared" si="49"/>
        <v>23.2</v>
      </c>
      <c r="J21" s="27">
        <f t="shared" si="49"/>
        <v>1</v>
      </c>
      <c r="K21" s="27">
        <f t="shared" si="49"/>
        <v>1.6</v>
      </c>
      <c r="L21" s="24">
        <v>14.1</v>
      </c>
      <c r="M21" s="23">
        <v>45184</v>
      </c>
      <c r="N21" s="23">
        <v>10921</v>
      </c>
      <c r="O21" s="23">
        <v>774</v>
      </c>
      <c r="P21" s="23">
        <v>8289</v>
      </c>
      <c r="Q21" s="23">
        <v>25200</v>
      </c>
      <c r="R21" s="23">
        <v>640</v>
      </c>
      <c r="S21" s="23">
        <v>25</v>
      </c>
      <c r="T21" s="23">
        <v>1</v>
      </c>
      <c r="U21" s="23">
        <v>2</v>
      </c>
      <c r="V21" s="24">
        <v>14.2</v>
      </c>
      <c r="W21" s="23">
        <v>40105</v>
      </c>
      <c r="X21" s="23">
        <v>10403</v>
      </c>
      <c r="Y21" s="23">
        <v>831</v>
      </c>
      <c r="Z21" s="23">
        <v>7391</v>
      </c>
      <c r="AA21" s="23">
        <v>21480</v>
      </c>
      <c r="AB21" s="23">
        <v>516</v>
      </c>
      <c r="AC21" s="23">
        <v>22</v>
      </c>
      <c r="AD21" s="23">
        <v>1</v>
      </c>
      <c r="AE21" s="23">
        <v>2</v>
      </c>
      <c r="AF21" s="24">
        <v>14.3</v>
      </c>
      <c r="AG21" s="23">
        <v>34435</v>
      </c>
      <c r="AH21" s="23">
        <v>8711</v>
      </c>
      <c r="AI21" s="23">
        <v>2940</v>
      </c>
      <c r="AJ21" s="23">
        <v>5894</v>
      </c>
      <c r="AK21" s="23">
        <v>16890</v>
      </c>
      <c r="AL21" s="23">
        <v>463</v>
      </c>
      <c r="AM21" s="23">
        <v>18</v>
      </c>
      <c r="AN21" s="23">
        <v>1</v>
      </c>
      <c r="AO21" s="23">
        <v>1</v>
      </c>
      <c r="AP21" s="24">
        <v>14.4</v>
      </c>
      <c r="AQ21" s="23">
        <v>41683</v>
      </c>
      <c r="AR21" s="23">
        <v>10079</v>
      </c>
      <c r="AS21" s="23">
        <v>3513</v>
      </c>
      <c r="AT21" s="23">
        <v>7991</v>
      </c>
      <c r="AU21" s="23">
        <v>20100</v>
      </c>
      <c r="AV21" s="23">
        <v>570</v>
      </c>
      <c r="AW21" s="23">
        <v>23</v>
      </c>
      <c r="AX21" s="23">
        <v>1</v>
      </c>
      <c r="AY21" s="23">
        <v>1</v>
      </c>
      <c r="AZ21" s="24">
        <v>14.5</v>
      </c>
      <c r="BA21" s="23">
        <v>40576</v>
      </c>
      <c r="BB21" s="23">
        <v>7733</v>
      </c>
      <c r="BC21" s="23">
        <v>1149</v>
      </c>
      <c r="BD21" s="23">
        <v>9824</v>
      </c>
      <c r="BE21" s="23">
        <v>21870</v>
      </c>
      <c r="BF21" s="23">
        <v>529</v>
      </c>
      <c r="BG21" s="23">
        <v>28</v>
      </c>
      <c r="BH21" s="23">
        <v>1</v>
      </c>
      <c r="BI21" s="23">
        <v>2</v>
      </c>
    </row>
    <row r="22" spans="1:61">
      <c r="A22" s="23">
        <f t="shared" si="47"/>
        <v>0</v>
      </c>
      <c r="B22" s="36">
        <v>15</v>
      </c>
      <c r="C22" s="23">
        <f t="shared" si="48"/>
        <v>41704.199999999997</v>
      </c>
      <c r="D22" s="23">
        <f t="shared" si="49"/>
        <v>8900.2000000000007</v>
      </c>
      <c r="E22" s="23">
        <f t="shared" si="49"/>
        <v>2629.2</v>
      </c>
      <c r="F22" s="23">
        <f t="shared" si="49"/>
        <v>9666.7999999999993</v>
      </c>
      <c r="G22" s="23">
        <f t="shared" si="49"/>
        <v>20508</v>
      </c>
      <c r="H22" s="27">
        <f t="shared" si="49"/>
        <v>543.6</v>
      </c>
      <c r="I22" s="27">
        <f t="shared" si="49"/>
        <v>26.2</v>
      </c>
      <c r="J22" s="27">
        <f t="shared" si="49"/>
        <v>1</v>
      </c>
      <c r="K22" s="27">
        <f t="shared" si="49"/>
        <v>1.4</v>
      </c>
      <c r="L22" s="24">
        <v>15.1</v>
      </c>
      <c r="M22" s="23">
        <v>46740</v>
      </c>
      <c r="N22" s="23">
        <v>10277</v>
      </c>
      <c r="O22" s="23">
        <v>4215</v>
      </c>
      <c r="P22" s="23">
        <v>10048</v>
      </c>
      <c r="Q22" s="23">
        <v>22200</v>
      </c>
      <c r="R22" s="23">
        <v>640</v>
      </c>
      <c r="S22" s="23">
        <v>26</v>
      </c>
      <c r="T22" s="23">
        <v>1</v>
      </c>
      <c r="U22" s="23">
        <v>1</v>
      </c>
      <c r="V22" s="24">
        <v>15.2</v>
      </c>
      <c r="W22" s="23">
        <v>41279</v>
      </c>
      <c r="X22" s="23">
        <v>9455</v>
      </c>
      <c r="Y22" s="23">
        <v>3342</v>
      </c>
      <c r="Z22" s="23">
        <v>10002</v>
      </c>
      <c r="AA22" s="23">
        <v>18480</v>
      </c>
      <c r="AB22" s="23">
        <v>516</v>
      </c>
      <c r="AC22" s="23">
        <v>25</v>
      </c>
      <c r="AD22" s="23">
        <v>1</v>
      </c>
      <c r="AE22" s="23">
        <v>1</v>
      </c>
      <c r="AF22" s="24">
        <v>15.3</v>
      </c>
      <c r="AG22" s="23">
        <v>35517</v>
      </c>
      <c r="AH22" s="23">
        <v>7887</v>
      </c>
      <c r="AI22" s="23">
        <v>789</v>
      </c>
      <c r="AJ22" s="23">
        <v>6951</v>
      </c>
      <c r="AK22" s="23">
        <v>19890</v>
      </c>
      <c r="AL22" s="23">
        <v>463</v>
      </c>
      <c r="AM22" s="23">
        <v>23</v>
      </c>
      <c r="AN22" s="23">
        <v>1</v>
      </c>
      <c r="AO22" s="23">
        <v>2</v>
      </c>
      <c r="AP22" s="24">
        <v>15.4</v>
      </c>
      <c r="AQ22" s="23">
        <v>42748</v>
      </c>
      <c r="AR22" s="23">
        <v>9473</v>
      </c>
      <c r="AS22" s="23">
        <v>723</v>
      </c>
      <c r="AT22" s="23">
        <v>9452</v>
      </c>
      <c r="AU22" s="23">
        <v>23100</v>
      </c>
      <c r="AV22" s="23">
        <v>570</v>
      </c>
      <c r="AW22" s="23">
        <v>27</v>
      </c>
      <c r="AX22" s="23">
        <v>1</v>
      </c>
      <c r="AY22" s="23">
        <v>2</v>
      </c>
      <c r="AZ22" s="24">
        <v>15.5</v>
      </c>
      <c r="BA22" s="23">
        <v>42237</v>
      </c>
      <c r="BB22" s="23">
        <v>7409</v>
      </c>
      <c r="BC22" s="23">
        <v>4077</v>
      </c>
      <c r="BD22" s="23">
        <v>11881</v>
      </c>
      <c r="BE22" s="23">
        <v>18870</v>
      </c>
      <c r="BF22" s="23">
        <v>529</v>
      </c>
      <c r="BG22" s="23">
        <v>30</v>
      </c>
      <c r="BH22" s="23">
        <v>1</v>
      </c>
      <c r="BI22" s="23">
        <v>1</v>
      </c>
    </row>
    <row r="23" spans="1:61">
      <c r="A23" s="23">
        <f t="shared" si="47"/>
        <v>0</v>
      </c>
      <c r="B23" s="36">
        <v>16</v>
      </c>
      <c r="C23" s="23">
        <f t="shared" si="48"/>
        <v>76394.399999999994</v>
      </c>
      <c r="D23" s="23">
        <f t="shared" si="49"/>
        <v>12913.6</v>
      </c>
      <c r="E23" s="23">
        <f t="shared" si="49"/>
        <v>2112</v>
      </c>
      <c r="F23" s="23">
        <f t="shared" si="49"/>
        <v>6680.8</v>
      </c>
      <c r="G23" s="23">
        <f t="shared" si="49"/>
        <v>54688</v>
      </c>
      <c r="H23" s="27">
        <f t="shared" si="49"/>
        <v>543.6</v>
      </c>
      <c r="I23" s="27">
        <f t="shared" si="49"/>
        <v>18.8</v>
      </c>
      <c r="J23" s="27">
        <f t="shared" si="49"/>
        <v>1</v>
      </c>
      <c r="K23" s="27">
        <f t="shared" si="49"/>
        <v>1.4</v>
      </c>
      <c r="L23" s="24">
        <v>16.100000000000001</v>
      </c>
      <c r="M23" s="23">
        <v>86379</v>
      </c>
      <c r="N23" s="23">
        <v>11829</v>
      </c>
      <c r="O23" s="23">
        <v>480</v>
      </c>
      <c r="P23" s="23">
        <v>6870</v>
      </c>
      <c r="Q23" s="23">
        <v>67200</v>
      </c>
      <c r="R23" s="23">
        <v>640</v>
      </c>
      <c r="S23" s="23">
        <v>22</v>
      </c>
      <c r="T23" s="23">
        <v>1</v>
      </c>
      <c r="U23" s="23">
        <v>2</v>
      </c>
      <c r="V23" s="24">
        <v>16.2</v>
      </c>
      <c r="W23" s="23">
        <v>75045</v>
      </c>
      <c r="X23" s="23">
        <v>10898</v>
      </c>
      <c r="Y23" s="23">
        <v>0</v>
      </c>
      <c r="Z23" s="23">
        <v>6867</v>
      </c>
      <c r="AA23" s="23">
        <v>57280</v>
      </c>
      <c r="AB23" s="23">
        <v>516</v>
      </c>
      <c r="AC23" s="23">
        <v>19</v>
      </c>
      <c r="AD23" s="23">
        <v>1</v>
      </c>
      <c r="AE23" s="23">
        <v>2</v>
      </c>
      <c r="AF23" s="24">
        <v>16.3</v>
      </c>
      <c r="AG23" s="23">
        <v>65937</v>
      </c>
      <c r="AH23" s="23">
        <v>13701</v>
      </c>
      <c r="AI23" s="23">
        <v>1880</v>
      </c>
      <c r="AJ23" s="23">
        <v>5316</v>
      </c>
      <c r="AK23" s="23">
        <v>45040</v>
      </c>
      <c r="AL23" s="23">
        <v>463</v>
      </c>
      <c r="AM23" s="23">
        <v>17</v>
      </c>
      <c r="AN23" s="23">
        <v>1</v>
      </c>
      <c r="AO23" s="23">
        <v>1</v>
      </c>
      <c r="AP23" s="24">
        <v>16.399999999999999</v>
      </c>
      <c r="AQ23" s="23">
        <v>78973</v>
      </c>
      <c r="AR23" s="23">
        <v>14595</v>
      </c>
      <c r="AS23" s="23">
        <v>4128</v>
      </c>
      <c r="AT23" s="23">
        <v>6650</v>
      </c>
      <c r="AU23" s="23">
        <v>53600</v>
      </c>
      <c r="AV23" s="23">
        <v>570</v>
      </c>
      <c r="AW23" s="23">
        <v>18</v>
      </c>
      <c r="AX23" s="23">
        <v>1</v>
      </c>
      <c r="AY23" s="23">
        <v>1</v>
      </c>
      <c r="AZ23" s="24">
        <v>16.5</v>
      </c>
      <c r="BA23" s="23">
        <v>75638</v>
      </c>
      <c r="BB23" s="23">
        <v>13545</v>
      </c>
      <c r="BC23" s="23">
        <v>4072</v>
      </c>
      <c r="BD23" s="23">
        <v>7701</v>
      </c>
      <c r="BE23" s="23">
        <v>50320</v>
      </c>
      <c r="BF23" s="23">
        <v>529</v>
      </c>
      <c r="BG23" s="23">
        <v>18</v>
      </c>
      <c r="BH23" s="23">
        <v>1</v>
      </c>
      <c r="BI23" s="23">
        <v>1</v>
      </c>
    </row>
    <row r="24" spans="1:61">
      <c r="A24" s="23">
        <f t="shared" si="47"/>
        <v>0</v>
      </c>
      <c r="B24" s="36">
        <v>17</v>
      </c>
      <c r="C24" s="23">
        <f t="shared" si="48"/>
        <v>76614.600000000006</v>
      </c>
      <c r="D24" s="23">
        <f t="shared" ref="D24:K39" si="50">AVERAGE(N24,X24,AH24,AR24,BB24)</f>
        <v>14137.6</v>
      </c>
      <c r="E24" s="23">
        <f t="shared" si="50"/>
        <v>3936</v>
      </c>
      <c r="F24" s="23">
        <f t="shared" si="50"/>
        <v>7053</v>
      </c>
      <c r="G24" s="23">
        <f t="shared" si="50"/>
        <v>51488</v>
      </c>
      <c r="H24" s="27">
        <f t="shared" si="50"/>
        <v>543.6</v>
      </c>
      <c r="I24" s="27">
        <f t="shared" si="50"/>
        <v>18.2</v>
      </c>
      <c r="J24" s="27">
        <f t="shared" si="50"/>
        <v>1</v>
      </c>
      <c r="K24" s="27">
        <f t="shared" si="50"/>
        <v>1</v>
      </c>
      <c r="L24" s="24">
        <v>17.100000000000001</v>
      </c>
      <c r="M24" s="23">
        <v>88042</v>
      </c>
      <c r="N24" s="23">
        <v>15444</v>
      </c>
      <c r="O24" s="23">
        <v>5360</v>
      </c>
      <c r="P24" s="23">
        <v>8038</v>
      </c>
      <c r="Q24" s="23">
        <v>59200</v>
      </c>
      <c r="R24" s="23">
        <v>640</v>
      </c>
      <c r="S24" s="23">
        <v>20</v>
      </c>
      <c r="T24" s="23">
        <v>1</v>
      </c>
      <c r="U24" s="23">
        <v>1</v>
      </c>
      <c r="V24" s="24">
        <v>17.2</v>
      </c>
      <c r="W24" s="23">
        <v>73980</v>
      </c>
      <c r="X24" s="23">
        <v>13901</v>
      </c>
      <c r="Y24" s="23">
        <v>3776</v>
      </c>
      <c r="Z24" s="23">
        <v>7023</v>
      </c>
      <c r="AA24" s="23">
        <v>49280</v>
      </c>
      <c r="AB24" s="23">
        <v>516</v>
      </c>
      <c r="AC24" s="23">
        <v>18</v>
      </c>
      <c r="AD24" s="23">
        <v>1</v>
      </c>
      <c r="AE24" s="23">
        <v>1</v>
      </c>
      <c r="AF24" s="24">
        <v>17.3</v>
      </c>
      <c r="AG24" s="23">
        <v>65909</v>
      </c>
      <c r="AH24" s="23">
        <v>13505</v>
      </c>
      <c r="AI24" s="23">
        <v>2120</v>
      </c>
      <c r="AJ24" s="23">
        <v>5244</v>
      </c>
      <c r="AK24" s="23">
        <v>45040</v>
      </c>
      <c r="AL24" s="23">
        <v>463</v>
      </c>
      <c r="AM24" s="23">
        <v>17</v>
      </c>
      <c r="AN24" s="23">
        <v>1</v>
      </c>
      <c r="AO24" s="23">
        <v>1</v>
      </c>
      <c r="AP24" s="24">
        <v>17.399999999999999</v>
      </c>
      <c r="AQ24" s="23">
        <v>79362</v>
      </c>
      <c r="AR24" s="23">
        <v>14001</v>
      </c>
      <c r="AS24" s="23">
        <v>4728</v>
      </c>
      <c r="AT24" s="23">
        <v>7033</v>
      </c>
      <c r="AU24" s="23">
        <v>53600</v>
      </c>
      <c r="AV24" s="23">
        <v>570</v>
      </c>
      <c r="AW24" s="23">
        <v>18</v>
      </c>
      <c r="AX24" s="23">
        <v>1</v>
      </c>
      <c r="AY24" s="23">
        <v>1</v>
      </c>
      <c r="AZ24" s="24">
        <v>17.5</v>
      </c>
      <c r="BA24" s="23">
        <v>75780</v>
      </c>
      <c r="BB24" s="23">
        <v>13837</v>
      </c>
      <c r="BC24" s="23">
        <v>3696</v>
      </c>
      <c r="BD24" s="23">
        <v>7927</v>
      </c>
      <c r="BE24" s="23">
        <v>50320</v>
      </c>
      <c r="BF24" s="23">
        <v>529</v>
      </c>
      <c r="BG24" s="23">
        <v>18</v>
      </c>
      <c r="BH24" s="23">
        <v>1</v>
      </c>
      <c r="BI24" s="23">
        <v>1</v>
      </c>
    </row>
    <row r="25" spans="1:61">
      <c r="A25" s="23">
        <f t="shared" si="47"/>
        <v>0</v>
      </c>
      <c r="B25" s="36">
        <v>18</v>
      </c>
      <c r="C25" s="23">
        <f t="shared" si="48"/>
        <v>78502.2</v>
      </c>
      <c r="D25" s="23">
        <f t="shared" si="50"/>
        <v>12527.8</v>
      </c>
      <c r="E25" s="23">
        <f t="shared" si="50"/>
        <v>5721.6</v>
      </c>
      <c r="F25" s="23">
        <f t="shared" si="50"/>
        <v>8764.7999999999993</v>
      </c>
      <c r="G25" s="23">
        <f t="shared" si="50"/>
        <v>51488</v>
      </c>
      <c r="H25" s="27">
        <f t="shared" si="50"/>
        <v>543.6</v>
      </c>
      <c r="I25" s="27">
        <f t="shared" si="50"/>
        <v>19</v>
      </c>
      <c r="J25" s="27">
        <f t="shared" si="50"/>
        <v>1</v>
      </c>
      <c r="K25" s="27">
        <f t="shared" si="50"/>
        <v>1</v>
      </c>
      <c r="L25" s="24">
        <v>18.100000000000001</v>
      </c>
      <c r="M25" s="23">
        <v>89273</v>
      </c>
      <c r="N25" s="23">
        <v>13517</v>
      </c>
      <c r="O25" s="23">
        <v>7664</v>
      </c>
      <c r="P25" s="23">
        <v>8892</v>
      </c>
      <c r="Q25" s="23">
        <v>59200</v>
      </c>
      <c r="R25" s="23">
        <v>640</v>
      </c>
      <c r="S25" s="23">
        <v>22</v>
      </c>
      <c r="T25" s="23">
        <v>1</v>
      </c>
      <c r="U25" s="23">
        <v>1</v>
      </c>
      <c r="V25" s="24">
        <v>18.2</v>
      </c>
      <c r="W25" s="23">
        <v>76243</v>
      </c>
      <c r="X25" s="23">
        <v>12934</v>
      </c>
      <c r="Y25" s="23">
        <v>4872</v>
      </c>
      <c r="Z25" s="23">
        <v>9157</v>
      </c>
      <c r="AA25" s="23">
        <v>49280</v>
      </c>
      <c r="AB25" s="23">
        <v>516</v>
      </c>
      <c r="AC25" s="23">
        <v>18</v>
      </c>
      <c r="AD25" s="23">
        <v>1</v>
      </c>
      <c r="AE25" s="23">
        <v>1</v>
      </c>
      <c r="AF25" s="24">
        <v>18.3</v>
      </c>
      <c r="AG25" s="23">
        <v>66948</v>
      </c>
      <c r="AH25" s="23">
        <v>12034</v>
      </c>
      <c r="AI25" s="23">
        <v>3784</v>
      </c>
      <c r="AJ25" s="23">
        <v>6090</v>
      </c>
      <c r="AK25" s="23">
        <v>45040</v>
      </c>
      <c r="AL25" s="23">
        <v>463</v>
      </c>
      <c r="AM25" s="23">
        <v>16</v>
      </c>
      <c r="AN25" s="23">
        <v>1</v>
      </c>
      <c r="AO25" s="23">
        <v>1</v>
      </c>
      <c r="AP25" s="24">
        <v>18.399999999999999</v>
      </c>
      <c r="AQ25" s="23">
        <v>81761</v>
      </c>
      <c r="AR25" s="23">
        <v>12705</v>
      </c>
      <c r="AS25" s="23">
        <v>6168</v>
      </c>
      <c r="AT25" s="23">
        <v>9288</v>
      </c>
      <c r="AU25" s="23">
        <v>53600</v>
      </c>
      <c r="AV25" s="23">
        <v>570</v>
      </c>
      <c r="AW25" s="23">
        <v>19</v>
      </c>
      <c r="AX25" s="23">
        <v>1</v>
      </c>
      <c r="AY25" s="23">
        <v>1</v>
      </c>
      <c r="AZ25" s="24">
        <v>18.5</v>
      </c>
      <c r="BA25" s="23">
        <v>78286</v>
      </c>
      <c r="BB25" s="23">
        <v>11449</v>
      </c>
      <c r="BC25" s="23">
        <v>6120</v>
      </c>
      <c r="BD25" s="23">
        <v>10397</v>
      </c>
      <c r="BE25" s="23">
        <v>50320</v>
      </c>
      <c r="BF25" s="23">
        <v>529</v>
      </c>
      <c r="BG25" s="23">
        <v>20</v>
      </c>
      <c r="BH25" s="23">
        <v>1</v>
      </c>
      <c r="BI25" s="23">
        <v>1</v>
      </c>
    </row>
    <row r="26" spans="1:61">
      <c r="A26" s="23">
        <f t="shared" si="47"/>
        <v>0</v>
      </c>
      <c r="B26" s="36">
        <v>19</v>
      </c>
      <c r="C26" s="23">
        <f t="shared" si="48"/>
        <v>31577.599999999999</v>
      </c>
      <c r="D26" s="23">
        <f t="shared" si="50"/>
        <v>4239.3999999999996</v>
      </c>
      <c r="E26" s="23">
        <f t="shared" si="50"/>
        <v>1376.4</v>
      </c>
      <c r="F26" s="23">
        <f t="shared" si="50"/>
        <v>6653.8</v>
      </c>
      <c r="G26" s="23">
        <f t="shared" si="50"/>
        <v>19308</v>
      </c>
      <c r="H26" s="27">
        <f t="shared" si="50"/>
        <v>543.6</v>
      </c>
      <c r="I26" s="27">
        <f t="shared" si="50"/>
        <v>18.2</v>
      </c>
      <c r="J26" s="27">
        <f t="shared" si="50"/>
        <v>1</v>
      </c>
      <c r="K26" s="27">
        <f t="shared" si="50"/>
        <v>1</v>
      </c>
      <c r="L26" s="24">
        <v>19.100000000000001</v>
      </c>
      <c r="M26" s="23">
        <v>36526</v>
      </c>
      <c r="N26" s="23">
        <v>4927</v>
      </c>
      <c r="O26" s="23">
        <v>1956</v>
      </c>
      <c r="P26" s="23">
        <v>7443</v>
      </c>
      <c r="Q26" s="23">
        <v>22200</v>
      </c>
      <c r="R26" s="23">
        <v>640</v>
      </c>
      <c r="S26" s="23">
        <v>19</v>
      </c>
      <c r="T26" s="23">
        <v>1</v>
      </c>
      <c r="U26" s="23">
        <v>1</v>
      </c>
      <c r="V26" s="24">
        <v>19.2</v>
      </c>
      <c r="W26" s="23">
        <v>30886</v>
      </c>
      <c r="X26" s="23">
        <v>4275</v>
      </c>
      <c r="Y26" s="23">
        <v>1197</v>
      </c>
      <c r="Z26" s="23">
        <v>6934</v>
      </c>
      <c r="AA26" s="23">
        <v>18480</v>
      </c>
      <c r="AB26" s="23">
        <v>516</v>
      </c>
      <c r="AC26" s="23">
        <v>18</v>
      </c>
      <c r="AD26" s="23">
        <v>1</v>
      </c>
      <c r="AE26" s="23">
        <v>1</v>
      </c>
      <c r="AF26" s="24">
        <v>19.3</v>
      </c>
      <c r="AG26" s="23">
        <v>26417</v>
      </c>
      <c r="AH26" s="23">
        <v>3583</v>
      </c>
      <c r="AI26" s="23">
        <v>663</v>
      </c>
      <c r="AJ26" s="23">
        <v>5281</v>
      </c>
      <c r="AK26" s="23">
        <v>16890</v>
      </c>
      <c r="AL26" s="23">
        <v>463</v>
      </c>
      <c r="AM26" s="23">
        <v>17</v>
      </c>
      <c r="AN26" s="23">
        <v>1</v>
      </c>
      <c r="AO26" s="23">
        <v>1</v>
      </c>
      <c r="AP26" s="24">
        <v>19.399999999999999</v>
      </c>
      <c r="AQ26" s="23">
        <v>31875</v>
      </c>
      <c r="AR26" s="23">
        <v>4236</v>
      </c>
      <c r="AS26" s="23">
        <v>1482</v>
      </c>
      <c r="AT26" s="23">
        <v>6057</v>
      </c>
      <c r="AU26" s="23">
        <v>20100</v>
      </c>
      <c r="AV26" s="23">
        <v>570</v>
      </c>
      <c r="AW26" s="23">
        <v>20</v>
      </c>
      <c r="AX26" s="23">
        <v>1</v>
      </c>
      <c r="AY26" s="23">
        <v>1</v>
      </c>
      <c r="AZ26" s="24">
        <v>19.5</v>
      </c>
      <c r="BA26" s="23">
        <v>32184</v>
      </c>
      <c r="BB26" s="23">
        <v>4176</v>
      </c>
      <c r="BC26" s="23">
        <v>1584</v>
      </c>
      <c r="BD26" s="23">
        <v>7554</v>
      </c>
      <c r="BE26" s="23">
        <v>18870</v>
      </c>
      <c r="BF26" s="23">
        <v>529</v>
      </c>
      <c r="BG26" s="23">
        <v>17</v>
      </c>
      <c r="BH26" s="23">
        <v>1</v>
      </c>
      <c r="BI26" s="23">
        <v>1</v>
      </c>
    </row>
    <row r="27" spans="1:61">
      <c r="A27" s="23">
        <f t="shared" si="47"/>
        <v>0</v>
      </c>
      <c r="B27" s="36">
        <v>20</v>
      </c>
      <c r="C27" s="23">
        <f t="shared" si="48"/>
        <v>31907.4</v>
      </c>
      <c r="D27" s="23">
        <f t="shared" si="50"/>
        <v>4121.2</v>
      </c>
      <c r="E27" s="23">
        <f t="shared" si="50"/>
        <v>1459.2</v>
      </c>
      <c r="F27" s="23">
        <f t="shared" si="50"/>
        <v>7019</v>
      </c>
      <c r="G27" s="23">
        <f t="shared" si="50"/>
        <v>19308</v>
      </c>
      <c r="H27" s="27">
        <f t="shared" si="50"/>
        <v>543.6</v>
      </c>
      <c r="I27" s="27">
        <f t="shared" si="50"/>
        <v>18.2</v>
      </c>
      <c r="J27" s="27">
        <f t="shared" si="50"/>
        <v>1</v>
      </c>
      <c r="K27" s="27">
        <f t="shared" si="50"/>
        <v>1</v>
      </c>
      <c r="L27" s="24">
        <v>20.100000000000001</v>
      </c>
      <c r="M27" s="23">
        <v>36992</v>
      </c>
      <c r="N27" s="23">
        <v>4744</v>
      </c>
      <c r="O27" s="23">
        <v>2010</v>
      </c>
      <c r="P27" s="23">
        <v>8038</v>
      </c>
      <c r="Q27" s="23">
        <v>22200</v>
      </c>
      <c r="R27" s="23">
        <v>640</v>
      </c>
      <c r="S27" s="23">
        <v>20</v>
      </c>
      <c r="T27" s="23">
        <v>1</v>
      </c>
      <c r="U27" s="23">
        <v>1</v>
      </c>
      <c r="V27" s="24">
        <v>20.2</v>
      </c>
      <c r="W27" s="23">
        <v>30985</v>
      </c>
      <c r="X27" s="23">
        <v>4066</v>
      </c>
      <c r="Y27" s="23">
        <v>1416</v>
      </c>
      <c r="Z27" s="23">
        <v>7023</v>
      </c>
      <c r="AA27" s="23">
        <v>18480</v>
      </c>
      <c r="AB27" s="23">
        <v>516</v>
      </c>
      <c r="AC27" s="23">
        <v>18</v>
      </c>
      <c r="AD27" s="23">
        <v>1</v>
      </c>
      <c r="AE27" s="23">
        <v>1</v>
      </c>
      <c r="AF27" s="24">
        <v>20.3</v>
      </c>
      <c r="AG27" s="23">
        <v>26447</v>
      </c>
      <c r="AH27" s="23">
        <v>3493</v>
      </c>
      <c r="AI27" s="23">
        <v>777</v>
      </c>
      <c r="AJ27" s="23">
        <v>5287</v>
      </c>
      <c r="AK27" s="23">
        <v>16890</v>
      </c>
      <c r="AL27" s="23">
        <v>463</v>
      </c>
      <c r="AM27" s="23">
        <v>17</v>
      </c>
      <c r="AN27" s="23">
        <v>1</v>
      </c>
      <c r="AO27" s="23">
        <v>1</v>
      </c>
      <c r="AP27" s="24">
        <v>20.399999999999999</v>
      </c>
      <c r="AQ27" s="23">
        <v>32887</v>
      </c>
      <c r="AR27" s="23">
        <v>3981</v>
      </c>
      <c r="AS27" s="23">
        <v>1773</v>
      </c>
      <c r="AT27" s="23">
        <v>7033</v>
      </c>
      <c r="AU27" s="23">
        <v>20100</v>
      </c>
      <c r="AV27" s="23">
        <v>570</v>
      </c>
      <c r="AW27" s="23">
        <v>18</v>
      </c>
      <c r="AX27" s="23">
        <v>1</v>
      </c>
      <c r="AY27" s="23">
        <v>1</v>
      </c>
      <c r="AZ27" s="24">
        <v>20.5</v>
      </c>
      <c r="BA27" s="23">
        <v>32226</v>
      </c>
      <c r="BB27" s="23">
        <v>4322</v>
      </c>
      <c r="BC27" s="23">
        <v>1320</v>
      </c>
      <c r="BD27" s="23">
        <v>7714</v>
      </c>
      <c r="BE27" s="23">
        <v>18870</v>
      </c>
      <c r="BF27" s="23">
        <v>529</v>
      </c>
      <c r="BG27" s="23">
        <v>18</v>
      </c>
      <c r="BH27" s="23">
        <v>1</v>
      </c>
      <c r="BI27" s="23">
        <v>1</v>
      </c>
    </row>
    <row r="28" spans="1:61">
      <c r="A28" s="23">
        <f t="shared" si="47"/>
        <v>0</v>
      </c>
      <c r="B28" s="36">
        <v>21</v>
      </c>
      <c r="C28" s="23">
        <f t="shared" si="48"/>
        <v>33611</v>
      </c>
      <c r="D28" s="23">
        <f t="shared" si="50"/>
        <v>3618.8</v>
      </c>
      <c r="E28" s="23">
        <f t="shared" si="50"/>
        <v>2121.6</v>
      </c>
      <c r="F28" s="23">
        <f t="shared" si="50"/>
        <v>8562.6</v>
      </c>
      <c r="G28" s="23">
        <f t="shared" si="50"/>
        <v>19308</v>
      </c>
      <c r="H28" s="27">
        <f t="shared" si="50"/>
        <v>543.6</v>
      </c>
      <c r="I28" s="27">
        <f t="shared" si="50"/>
        <v>19.2</v>
      </c>
      <c r="J28" s="27">
        <f t="shared" si="50"/>
        <v>1</v>
      </c>
      <c r="K28" s="27">
        <f t="shared" si="50"/>
        <v>1</v>
      </c>
      <c r="L28" s="24">
        <v>21.1</v>
      </c>
      <c r="M28" s="23">
        <v>37831</v>
      </c>
      <c r="N28" s="23">
        <v>4217</v>
      </c>
      <c r="O28" s="23">
        <v>2862</v>
      </c>
      <c r="P28" s="23">
        <v>8552</v>
      </c>
      <c r="Q28" s="23">
        <v>22200</v>
      </c>
      <c r="R28" s="23">
        <v>640</v>
      </c>
      <c r="S28" s="23">
        <v>22</v>
      </c>
      <c r="T28" s="23">
        <v>1</v>
      </c>
      <c r="U28" s="23">
        <v>1</v>
      </c>
      <c r="V28" s="24">
        <v>21.2</v>
      </c>
      <c r="W28" s="23">
        <v>32670</v>
      </c>
      <c r="X28" s="23">
        <v>3732</v>
      </c>
      <c r="Y28" s="23">
        <v>1818</v>
      </c>
      <c r="Z28" s="23">
        <v>8640</v>
      </c>
      <c r="AA28" s="23">
        <v>18480</v>
      </c>
      <c r="AB28" s="23">
        <v>516</v>
      </c>
      <c r="AC28" s="23">
        <v>18</v>
      </c>
      <c r="AD28" s="23">
        <v>1</v>
      </c>
      <c r="AE28" s="23">
        <v>1</v>
      </c>
      <c r="AF28" s="24">
        <v>21.3</v>
      </c>
      <c r="AG28" s="23">
        <v>27536</v>
      </c>
      <c r="AH28" s="23">
        <v>3064</v>
      </c>
      <c r="AI28" s="23">
        <v>1419</v>
      </c>
      <c r="AJ28" s="23">
        <v>6163</v>
      </c>
      <c r="AK28" s="23">
        <v>16890</v>
      </c>
      <c r="AL28" s="23">
        <v>463</v>
      </c>
      <c r="AM28" s="23">
        <v>16</v>
      </c>
      <c r="AN28" s="23">
        <v>1</v>
      </c>
      <c r="AO28" s="23">
        <v>1</v>
      </c>
      <c r="AP28" s="24">
        <v>21.4</v>
      </c>
      <c r="AQ28" s="23">
        <v>35016</v>
      </c>
      <c r="AR28" s="23">
        <v>3568</v>
      </c>
      <c r="AS28" s="23">
        <v>2304</v>
      </c>
      <c r="AT28" s="23">
        <v>9044</v>
      </c>
      <c r="AU28" s="23">
        <v>20100</v>
      </c>
      <c r="AV28" s="23">
        <v>570</v>
      </c>
      <c r="AW28" s="23">
        <v>21</v>
      </c>
      <c r="AX28" s="23">
        <v>1</v>
      </c>
      <c r="AY28" s="23">
        <v>1</v>
      </c>
      <c r="AZ28" s="24">
        <v>21.5</v>
      </c>
      <c r="BA28" s="23">
        <v>35002</v>
      </c>
      <c r="BB28" s="23">
        <v>3513</v>
      </c>
      <c r="BC28" s="23">
        <v>2205</v>
      </c>
      <c r="BD28" s="23">
        <v>10414</v>
      </c>
      <c r="BE28" s="23">
        <v>18870</v>
      </c>
      <c r="BF28" s="23">
        <v>529</v>
      </c>
      <c r="BG28" s="23">
        <v>19</v>
      </c>
      <c r="BH28" s="23">
        <v>1</v>
      </c>
      <c r="BI28" s="23">
        <v>1</v>
      </c>
    </row>
    <row r="29" spans="1:61">
      <c r="A29" s="23">
        <f t="shared" si="47"/>
        <v>0</v>
      </c>
      <c r="B29" s="36">
        <v>22</v>
      </c>
      <c r="C29" s="23">
        <f t="shared" si="48"/>
        <v>65334.2</v>
      </c>
      <c r="D29" s="23">
        <f t="shared" si="50"/>
        <v>4751</v>
      </c>
      <c r="E29" s="23">
        <f t="shared" si="50"/>
        <v>2326.4</v>
      </c>
      <c r="F29" s="23">
        <f t="shared" si="50"/>
        <v>6768.8</v>
      </c>
      <c r="G29" s="23">
        <f t="shared" si="50"/>
        <v>51488</v>
      </c>
      <c r="H29" s="27">
        <f t="shared" si="50"/>
        <v>543.6</v>
      </c>
      <c r="I29" s="27">
        <f t="shared" si="50"/>
        <v>18.8</v>
      </c>
      <c r="J29" s="27">
        <f t="shared" si="50"/>
        <v>1</v>
      </c>
      <c r="K29" s="27">
        <f t="shared" si="50"/>
        <v>1</v>
      </c>
      <c r="L29" s="24">
        <v>22.1</v>
      </c>
      <c r="M29" s="23">
        <v>74822</v>
      </c>
      <c r="N29" s="23">
        <v>5716</v>
      </c>
      <c r="O29" s="23">
        <v>2944</v>
      </c>
      <c r="P29" s="23">
        <v>6962</v>
      </c>
      <c r="Q29" s="23">
        <v>59200</v>
      </c>
      <c r="R29" s="23">
        <v>640</v>
      </c>
      <c r="S29" s="23">
        <v>20</v>
      </c>
      <c r="T29" s="23">
        <v>1</v>
      </c>
      <c r="U29" s="23">
        <v>1</v>
      </c>
      <c r="V29" s="24">
        <v>22.2</v>
      </c>
      <c r="W29" s="23">
        <v>64013</v>
      </c>
      <c r="X29" s="23">
        <v>4700</v>
      </c>
      <c r="Y29" s="23">
        <v>2264</v>
      </c>
      <c r="Z29" s="23">
        <v>7769</v>
      </c>
      <c r="AA29" s="23">
        <v>49280</v>
      </c>
      <c r="AB29" s="23">
        <v>516</v>
      </c>
      <c r="AC29" s="23">
        <v>19</v>
      </c>
      <c r="AD29" s="23">
        <v>1</v>
      </c>
      <c r="AE29" s="23">
        <v>1</v>
      </c>
      <c r="AF29" s="24">
        <v>22.3</v>
      </c>
      <c r="AG29" s="23">
        <v>55550</v>
      </c>
      <c r="AH29" s="23">
        <v>3685</v>
      </c>
      <c r="AI29" s="23">
        <v>1336</v>
      </c>
      <c r="AJ29" s="23">
        <v>5489</v>
      </c>
      <c r="AK29" s="23">
        <v>45040</v>
      </c>
      <c r="AL29" s="23">
        <v>463</v>
      </c>
      <c r="AM29" s="23">
        <v>19</v>
      </c>
      <c r="AN29" s="23">
        <v>1</v>
      </c>
      <c r="AO29" s="23">
        <v>1</v>
      </c>
      <c r="AP29" s="24">
        <v>22.4</v>
      </c>
      <c r="AQ29" s="23">
        <v>68227</v>
      </c>
      <c r="AR29" s="23">
        <v>4706</v>
      </c>
      <c r="AS29" s="23">
        <v>2944</v>
      </c>
      <c r="AT29" s="23">
        <v>6977</v>
      </c>
      <c r="AU29" s="23">
        <v>53600</v>
      </c>
      <c r="AV29" s="23">
        <v>570</v>
      </c>
      <c r="AW29" s="23">
        <v>18</v>
      </c>
      <c r="AX29" s="23">
        <v>1</v>
      </c>
      <c r="AY29" s="23">
        <v>1</v>
      </c>
      <c r="AZ29" s="24">
        <v>22.5</v>
      </c>
      <c r="BA29" s="23">
        <v>64059</v>
      </c>
      <c r="BB29" s="23">
        <v>4948</v>
      </c>
      <c r="BC29" s="23">
        <v>2144</v>
      </c>
      <c r="BD29" s="23">
        <v>6647</v>
      </c>
      <c r="BE29" s="23">
        <v>50320</v>
      </c>
      <c r="BF29" s="23">
        <v>529</v>
      </c>
      <c r="BG29" s="23">
        <v>18</v>
      </c>
      <c r="BH29" s="23">
        <v>1</v>
      </c>
      <c r="BI29" s="23">
        <v>1</v>
      </c>
    </row>
    <row r="30" spans="1:61">
      <c r="A30" s="23">
        <f t="shared" si="47"/>
        <v>0</v>
      </c>
      <c r="B30" s="36">
        <v>23</v>
      </c>
      <c r="C30" s="23">
        <f t="shared" si="48"/>
        <v>66291.199999999997</v>
      </c>
      <c r="D30" s="23">
        <f t="shared" si="50"/>
        <v>4412.2</v>
      </c>
      <c r="E30" s="23">
        <f t="shared" si="50"/>
        <v>3171.2</v>
      </c>
      <c r="F30" s="23">
        <f t="shared" si="50"/>
        <v>7219.8</v>
      </c>
      <c r="G30" s="23">
        <f t="shared" si="50"/>
        <v>51488</v>
      </c>
      <c r="H30" s="27">
        <f t="shared" si="50"/>
        <v>543.6</v>
      </c>
      <c r="I30" s="27">
        <f t="shared" si="50"/>
        <v>19.399999999999999</v>
      </c>
      <c r="J30" s="27">
        <f t="shared" si="50"/>
        <v>1</v>
      </c>
      <c r="K30" s="27">
        <f t="shared" si="50"/>
        <v>1</v>
      </c>
      <c r="L30" s="24">
        <v>23.1</v>
      </c>
      <c r="M30" s="23">
        <v>76086</v>
      </c>
      <c r="N30" s="23">
        <v>5100</v>
      </c>
      <c r="O30" s="23">
        <v>4456</v>
      </c>
      <c r="P30" s="23">
        <v>7330</v>
      </c>
      <c r="Q30" s="23">
        <v>59200</v>
      </c>
      <c r="R30" s="23">
        <v>640</v>
      </c>
      <c r="S30" s="23">
        <v>21</v>
      </c>
      <c r="T30" s="23">
        <v>1</v>
      </c>
      <c r="U30" s="23">
        <v>1</v>
      </c>
      <c r="V30" s="24">
        <v>23.2</v>
      </c>
      <c r="W30" s="23">
        <v>64383</v>
      </c>
      <c r="X30" s="23">
        <v>4484</v>
      </c>
      <c r="Y30" s="23">
        <v>2912</v>
      </c>
      <c r="Z30" s="23">
        <v>7707</v>
      </c>
      <c r="AA30" s="23">
        <v>49280</v>
      </c>
      <c r="AB30" s="23">
        <v>516</v>
      </c>
      <c r="AC30" s="23">
        <v>18</v>
      </c>
      <c r="AD30" s="23">
        <v>1</v>
      </c>
      <c r="AE30" s="23">
        <v>1</v>
      </c>
      <c r="AF30" s="24">
        <v>23.3</v>
      </c>
      <c r="AG30" s="23">
        <v>56032</v>
      </c>
      <c r="AH30" s="23">
        <v>3536</v>
      </c>
      <c r="AI30" s="23">
        <v>1984</v>
      </c>
      <c r="AJ30" s="23">
        <v>5472</v>
      </c>
      <c r="AK30" s="23">
        <v>45040</v>
      </c>
      <c r="AL30" s="23">
        <v>463</v>
      </c>
      <c r="AM30" s="23">
        <v>18</v>
      </c>
      <c r="AN30" s="23">
        <v>1</v>
      </c>
      <c r="AO30" s="23">
        <v>1</v>
      </c>
      <c r="AP30" s="24">
        <v>23.4</v>
      </c>
      <c r="AQ30" s="23">
        <v>68945</v>
      </c>
      <c r="AR30" s="23">
        <v>4543</v>
      </c>
      <c r="AS30" s="23">
        <v>3224</v>
      </c>
      <c r="AT30" s="23">
        <v>7578</v>
      </c>
      <c r="AU30" s="23">
        <v>53600</v>
      </c>
      <c r="AV30" s="23">
        <v>570</v>
      </c>
      <c r="AW30" s="23">
        <v>21</v>
      </c>
      <c r="AX30" s="23">
        <v>1</v>
      </c>
      <c r="AY30" s="23">
        <v>1</v>
      </c>
      <c r="AZ30" s="24">
        <v>23.5</v>
      </c>
      <c r="BA30" s="23">
        <v>66010</v>
      </c>
      <c r="BB30" s="23">
        <v>4398</v>
      </c>
      <c r="BC30" s="23">
        <v>3280</v>
      </c>
      <c r="BD30" s="23">
        <v>8012</v>
      </c>
      <c r="BE30" s="23">
        <v>50320</v>
      </c>
      <c r="BF30" s="23">
        <v>529</v>
      </c>
      <c r="BG30" s="23">
        <v>19</v>
      </c>
      <c r="BH30" s="23">
        <v>1</v>
      </c>
      <c r="BI30" s="23">
        <v>1</v>
      </c>
    </row>
    <row r="31" spans="1:61">
      <c r="A31" s="23">
        <f t="shared" si="47"/>
        <v>0</v>
      </c>
      <c r="B31" s="31">
        <v>24</v>
      </c>
      <c r="C31" s="39">
        <f t="shared" si="48"/>
        <v>69140.600000000006</v>
      </c>
      <c r="D31" s="39">
        <f t="shared" si="50"/>
        <v>3708</v>
      </c>
      <c r="E31" s="39">
        <f t="shared" si="50"/>
        <v>5492.8</v>
      </c>
      <c r="F31" s="39">
        <f t="shared" si="50"/>
        <v>8451.7999999999993</v>
      </c>
      <c r="G31" s="39">
        <f t="shared" si="50"/>
        <v>51488</v>
      </c>
      <c r="H31" s="183">
        <f t="shared" si="50"/>
        <v>543.6</v>
      </c>
      <c r="I31" s="183">
        <f t="shared" si="50"/>
        <v>18.8</v>
      </c>
      <c r="J31" s="183">
        <f t="shared" si="50"/>
        <v>1</v>
      </c>
      <c r="K31" s="183">
        <f t="shared" si="50"/>
        <v>1</v>
      </c>
      <c r="L31" s="84">
        <v>24.1</v>
      </c>
      <c r="M31" s="39">
        <v>79280</v>
      </c>
      <c r="N31" s="39">
        <v>4228</v>
      </c>
      <c r="O31" s="39">
        <v>7632</v>
      </c>
      <c r="P31" s="39">
        <v>8220</v>
      </c>
      <c r="Q31" s="39">
        <v>59200</v>
      </c>
      <c r="R31" s="39">
        <v>640</v>
      </c>
      <c r="S31" s="39">
        <v>22</v>
      </c>
      <c r="T31" s="39">
        <v>1</v>
      </c>
      <c r="U31" s="39">
        <v>1</v>
      </c>
      <c r="V31" s="84">
        <v>24.2</v>
      </c>
      <c r="W31" s="39">
        <v>66626</v>
      </c>
      <c r="X31" s="39">
        <v>3888</v>
      </c>
      <c r="Y31" s="39">
        <v>4760</v>
      </c>
      <c r="Z31" s="39">
        <v>8698</v>
      </c>
      <c r="AA31" s="39">
        <v>49280</v>
      </c>
      <c r="AB31" s="39">
        <v>516</v>
      </c>
      <c r="AC31" s="39">
        <v>17</v>
      </c>
      <c r="AD31" s="39">
        <v>1</v>
      </c>
      <c r="AE31" s="39">
        <v>1</v>
      </c>
      <c r="AF31" s="84">
        <v>24.3</v>
      </c>
      <c r="AG31" s="39">
        <v>57878</v>
      </c>
      <c r="AH31" s="39">
        <v>3111</v>
      </c>
      <c r="AI31" s="39">
        <v>3544</v>
      </c>
      <c r="AJ31" s="39">
        <v>6183</v>
      </c>
      <c r="AK31" s="39">
        <v>45040</v>
      </c>
      <c r="AL31" s="39">
        <v>463</v>
      </c>
      <c r="AM31" s="39">
        <v>17</v>
      </c>
      <c r="AN31" s="39">
        <v>1</v>
      </c>
      <c r="AO31" s="39">
        <v>1</v>
      </c>
      <c r="AP31" s="84">
        <v>24.4</v>
      </c>
      <c r="AQ31" s="39">
        <v>71920</v>
      </c>
      <c r="AR31" s="39">
        <v>3800</v>
      </c>
      <c r="AS31" s="39">
        <v>5696</v>
      </c>
      <c r="AT31" s="39">
        <v>8824</v>
      </c>
      <c r="AU31" s="39">
        <v>53600</v>
      </c>
      <c r="AV31" s="39">
        <v>570</v>
      </c>
      <c r="AW31" s="39">
        <v>19</v>
      </c>
      <c r="AX31" s="39">
        <v>1</v>
      </c>
      <c r="AY31" s="39">
        <v>1</v>
      </c>
      <c r="AZ31" s="84">
        <v>24.5</v>
      </c>
      <c r="BA31" s="39">
        <v>69999</v>
      </c>
      <c r="BB31" s="39">
        <v>3513</v>
      </c>
      <c r="BC31" s="39">
        <v>5832</v>
      </c>
      <c r="BD31" s="39">
        <v>10334</v>
      </c>
      <c r="BE31" s="39">
        <v>50320</v>
      </c>
      <c r="BF31" s="39">
        <v>529</v>
      </c>
      <c r="BG31" s="39">
        <v>19</v>
      </c>
      <c r="BH31" s="39">
        <v>1</v>
      </c>
      <c r="BI31" s="39">
        <v>1</v>
      </c>
    </row>
    <row r="32" spans="1:61">
      <c r="A32" s="23">
        <f t="shared" si="47"/>
        <v>0</v>
      </c>
      <c r="B32" s="36">
        <v>25</v>
      </c>
      <c r="C32" s="23">
        <f t="shared" si="48"/>
        <v>210246.2</v>
      </c>
      <c r="D32" s="23">
        <f t="shared" si="50"/>
        <v>8594</v>
      </c>
      <c r="E32" s="23">
        <f t="shared" si="50"/>
        <v>3868.8</v>
      </c>
      <c r="F32" s="23">
        <f t="shared" si="50"/>
        <v>4703.3999999999996</v>
      </c>
      <c r="G32" s="23">
        <f t="shared" si="50"/>
        <v>193080</v>
      </c>
      <c r="H32" s="27">
        <f t="shared" si="50"/>
        <v>543.6</v>
      </c>
      <c r="I32" s="27">
        <f t="shared" si="50"/>
        <v>27.2</v>
      </c>
      <c r="J32" s="27">
        <f t="shared" si="50"/>
        <v>1</v>
      </c>
      <c r="K32" s="27">
        <f t="shared" si="50"/>
        <v>1</v>
      </c>
      <c r="L32" s="24">
        <v>25.1</v>
      </c>
      <c r="M32" s="23">
        <v>240792</v>
      </c>
      <c r="N32" s="23">
        <v>9596</v>
      </c>
      <c r="O32" s="23">
        <v>4521</v>
      </c>
      <c r="P32" s="23">
        <v>4675</v>
      </c>
      <c r="Q32" s="23">
        <v>222000</v>
      </c>
      <c r="R32" s="23">
        <v>640</v>
      </c>
      <c r="S32" s="23">
        <v>29</v>
      </c>
      <c r="T32" s="23">
        <v>1</v>
      </c>
      <c r="U32" s="23">
        <v>1</v>
      </c>
      <c r="V32" s="24">
        <v>25.2</v>
      </c>
      <c r="W32" s="23">
        <v>202769</v>
      </c>
      <c r="X32" s="23">
        <v>9017</v>
      </c>
      <c r="Y32" s="23">
        <v>3498</v>
      </c>
      <c r="Z32" s="23">
        <v>5454</v>
      </c>
      <c r="AA32" s="23">
        <v>184800</v>
      </c>
      <c r="AB32" s="23">
        <v>516</v>
      </c>
      <c r="AC32" s="23">
        <v>26</v>
      </c>
      <c r="AD32" s="23">
        <v>1</v>
      </c>
      <c r="AE32" s="23">
        <v>1</v>
      </c>
      <c r="AF32" s="24">
        <v>25.3</v>
      </c>
      <c r="AG32" s="23">
        <v>183117</v>
      </c>
      <c r="AH32" s="23">
        <v>7865</v>
      </c>
      <c r="AI32" s="23">
        <v>3312</v>
      </c>
      <c r="AJ32" s="23">
        <v>3040</v>
      </c>
      <c r="AK32" s="23">
        <v>168900</v>
      </c>
      <c r="AL32" s="23">
        <v>463</v>
      </c>
      <c r="AM32" s="23">
        <v>21</v>
      </c>
      <c r="AN32" s="23">
        <v>1</v>
      </c>
      <c r="AO32" s="23">
        <v>1</v>
      </c>
      <c r="AP32" s="24">
        <v>25.4</v>
      </c>
      <c r="AQ32" s="23">
        <v>218719</v>
      </c>
      <c r="AR32" s="23">
        <v>9426</v>
      </c>
      <c r="AS32" s="23">
        <v>3780</v>
      </c>
      <c r="AT32" s="23">
        <v>4513</v>
      </c>
      <c r="AU32" s="23">
        <v>201000</v>
      </c>
      <c r="AV32" s="23">
        <v>570</v>
      </c>
      <c r="AW32" s="23">
        <v>28</v>
      </c>
      <c r="AX32" s="23">
        <v>1</v>
      </c>
      <c r="AY32" s="23">
        <v>1</v>
      </c>
      <c r="AZ32" s="24">
        <v>25.5</v>
      </c>
      <c r="BA32" s="23">
        <v>205834</v>
      </c>
      <c r="BB32" s="23">
        <v>7066</v>
      </c>
      <c r="BC32" s="23">
        <v>4233</v>
      </c>
      <c r="BD32" s="23">
        <v>5835</v>
      </c>
      <c r="BE32" s="23">
        <v>188700</v>
      </c>
      <c r="BF32" s="23">
        <v>529</v>
      </c>
      <c r="BG32" s="23">
        <v>32</v>
      </c>
      <c r="BH32" s="23">
        <v>1</v>
      </c>
      <c r="BI32" s="23">
        <v>1</v>
      </c>
    </row>
    <row r="33" spans="1:61">
      <c r="A33" s="23">
        <f t="shared" si="47"/>
        <v>0</v>
      </c>
      <c r="B33" s="36">
        <v>26</v>
      </c>
      <c r="C33" s="23">
        <f t="shared" si="48"/>
        <v>210464.6</v>
      </c>
      <c r="D33" s="23">
        <f t="shared" si="50"/>
        <v>8332.2000000000007</v>
      </c>
      <c r="E33" s="23">
        <f t="shared" si="50"/>
        <v>3988.2</v>
      </c>
      <c r="F33" s="23">
        <f t="shared" si="50"/>
        <v>5064.2</v>
      </c>
      <c r="G33" s="23">
        <f t="shared" si="50"/>
        <v>193080</v>
      </c>
      <c r="H33" s="27">
        <f t="shared" si="50"/>
        <v>543.6</v>
      </c>
      <c r="I33" s="27">
        <f t="shared" si="50"/>
        <v>30.8</v>
      </c>
      <c r="J33" s="27">
        <f t="shared" si="50"/>
        <v>1</v>
      </c>
      <c r="K33" s="27">
        <f t="shared" si="50"/>
        <v>1</v>
      </c>
      <c r="L33" s="24">
        <v>26.1</v>
      </c>
      <c r="M33" s="23">
        <v>241300</v>
      </c>
      <c r="N33" s="23">
        <v>9203</v>
      </c>
      <c r="O33" s="23">
        <v>4683</v>
      </c>
      <c r="P33" s="23">
        <v>5414</v>
      </c>
      <c r="Q33" s="23">
        <v>222000</v>
      </c>
      <c r="R33" s="23">
        <v>640</v>
      </c>
      <c r="S33" s="23">
        <v>37</v>
      </c>
      <c r="T33" s="23">
        <v>1</v>
      </c>
      <c r="U33" s="23">
        <v>1</v>
      </c>
      <c r="V33" s="24">
        <v>26.2</v>
      </c>
      <c r="W33" s="23">
        <v>202543</v>
      </c>
      <c r="X33" s="23">
        <v>9385</v>
      </c>
      <c r="Y33" s="23">
        <v>3357</v>
      </c>
      <c r="Z33" s="23">
        <v>5001</v>
      </c>
      <c r="AA33" s="23">
        <v>184800</v>
      </c>
      <c r="AB33" s="23">
        <v>516</v>
      </c>
      <c r="AC33" s="23">
        <v>25</v>
      </c>
      <c r="AD33" s="23">
        <v>1</v>
      </c>
      <c r="AE33" s="23">
        <v>1</v>
      </c>
      <c r="AF33" s="24">
        <v>26.3</v>
      </c>
      <c r="AG33" s="23">
        <v>183410</v>
      </c>
      <c r="AH33" s="23">
        <v>7169</v>
      </c>
      <c r="AI33" s="23">
        <v>3633</v>
      </c>
      <c r="AJ33" s="23">
        <v>3708</v>
      </c>
      <c r="AK33" s="23">
        <v>168900</v>
      </c>
      <c r="AL33" s="23">
        <v>463</v>
      </c>
      <c r="AM33" s="23">
        <v>26</v>
      </c>
      <c r="AN33" s="23">
        <v>1</v>
      </c>
      <c r="AO33" s="23">
        <v>1</v>
      </c>
      <c r="AP33" s="24">
        <v>26.4</v>
      </c>
      <c r="AQ33" s="23">
        <v>219006</v>
      </c>
      <c r="AR33" s="23">
        <v>9188</v>
      </c>
      <c r="AS33" s="23">
        <v>3879</v>
      </c>
      <c r="AT33" s="23">
        <v>4939</v>
      </c>
      <c r="AU33" s="23">
        <v>201000</v>
      </c>
      <c r="AV33" s="23">
        <v>570</v>
      </c>
      <c r="AW33" s="23">
        <v>30</v>
      </c>
      <c r="AX33" s="23">
        <v>1</v>
      </c>
      <c r="AY33" s="23">
        <v>1</v>
      </c>
      <c r="AZ33" s="24">
        <v>26.5</v>
      </c>
      <c r="BA33" s="23">
        <v>206064</v>
      </c>
      <c r="BB33" s="23">
        <v>6716</v>
      </c>
      <c r="BC33" s="23">
        <v>4389</v>
      </c>
      <c r="BD33" s="23">
        <v>6259</v>
      </c>
      <c r="BE33" s="23">
        <v>188700</v>
      </c>
      <c r="BF33" s="23">
        <v>529</v>
      </c>
      <c r="BG33" s="23">
        <v>36</v>
      </c>
      <c r="BH33" s="23">
        <v>1</v>
      </c>
      <c r="BI33" s="23">
        <v>1</v>
      </c>
    </row>
    <row r="34" spans="1:61">
      <c r="A34" s="23">
        <f t="shared" si="47"/>
        <v>0</v>
      </c>
      <c r="B34" s="36">
        <v>27</v>
      </c>
      <c r="C34" s="23">
        <f t="shared" si="48"/>
        <v>210603.2</v>
      </c>
      <c r="D34" s="23">
        <f t="shared" si="50"/>
        <v>8521.4</v>
      </c>
      <c r="E34" s="23">
        <f t="shared" si="50"/>
        <v>3898.2</v>
      </c>
      <c r="F34" s="23">
        <f t="shared" si="50"/>
        <v>5103.6000000000004</v>
      </c>
      <c r="G34" s="23">
        <f t="shared" si="50"/>
        <v>193080</v>
      </c>
      <c r="H34" s="27">
        <f t="shared" si="50"/>
        <v>543.6</v>
      </c>
      <c r="I34" s="27">
        <f t="shared" si="50"/>
        <v>28</v>
      </c>
      <c r="J34" s="27">
        <f t="shared" si="50"/>
        <v>1</v>
      </c>
      <c r="K34" s="27">
        <f t="shared" si="50"/>
        <v>1</v>
      </c>
      <c r="L34" s="24">
        <v>27.1</v>
      </c>
      <c r="M34" s="23">
        <v>241870</v>
      </c>
      <c r="N34" s="23">
        <v>9489</v>
      </c>
      <c r="O34" s="23">
        <v>4560</v>
      </c>
      <c r="P34" s="23">
        <v>5821</v>
      </c>
      <c r="Q34" s="23">
        <v>222000</v>
      </c>
      <c r="R34" s="23">
        <v>640</v>
      </c>
      <c r="S34" s="23">
        <v>32</v>
      </c>
      <c r="T34" s="23">
        <v>1</v>
      </c>
      <c r="U34" s="23">
        <v>1</v>
      </c>
      <c r="V34" s="24">
        <v>27.2</v>
      </c>
      <c r="W34" s="23">
        <v>202228</v>
      </c>
      <c r="X34" s="23">
        <v>8893</v>
      </c>
      <c r="Y34" s="23">
        <v>3543</v>
      </c>
      <c r="Z34" s="23">
        <v>4992</v>
      </c>
      <c r="AA34" s="23">
        <v>184800</v>
      </c>
      <c r="AB34" s="23">
        <v>516</v>
      </c>
      <c r="AC34" s="23">
        <v>27</v>
      </c>
      <c r="AD34" s="23">
        <v>1</v>
      </c>
      <c r="AE34" s="23">
        <v>1</v>
      </c>
      <c r="AF34" s="24">
        <v>27.3</v>
      </c>
      <c r="AG34" s="23">
        <v>183642</v>
      </c>
      <c r="AH34" s="23">
        <v>7659</v>
      </c>
      <c r="AI34" s="23">
        <v>3435</v>
      </c>
      <c r="AJ34" s="23">
        <v>3648</v>
      </c>
      <c r="AK34" s="23">
        <v>168900</v>
      </c>
      <c r="AL34" s="23">
        <v>463</v>
      </c>
      <c r="AM34" s="23">
        <v>24</v>
      </c>
      <c r="AN34" s="23">
        <v>1</v>
      </c>
      <c r="AO34" s="23">
        <v>1</v>
      </c>
      <c r="AP34" s="24">
        <v>27.4</v>
      </c>
      <c r="AQ34" s="23">
        <v>219114</v>
      </c>
      <c r="AR34" s="23">
        <v>9055</v>
      </c>
      <c r="AS34" s="23">
        <v>3909</v>
      </c>
      <c r="AT34" s="23">
        <v>5150</v>
      </c>
      <c r="AU34" s="23">
        <v>201000</v>
      </c>
      <c r="AV34" s="23">
        <v>570</v>
      </c>
      <c r="AW34" s="23">
        <v>29</v>
      </c>
      <c r="AX34" s="23">
        <v>1</v>
      </c>
      <c r="AY34" s="23">
        <v>1</v>
      </c>
      <c r="AZ34" s="24">
        <v>27.5</v>
      </c>
      <c r="BA34" s="23">
        <v>206162</v>
      </c>
      <c r="BB34" s="23">
        <v>7511</v>
      </c>
      <c r="BC34" s="23">
        <v>4044</v>
      </c>
      <c r="BD34" s="23">
        <v>5907</v>
      </c>
      <c r="BE34" s="23">
        <v>188700</v>
      </c>
      <c r="BF34" s="23">
        <v>529</v>
      </c>
      <c r="BG34" s="23">
        <v>28</v>
      </c>
      <c r="BH34" s="23">
        <v>1</v>
      </c>
      <c r="BI34" s="23">
        <v>1</v>
      </c>
    </row>
    <row r="35" spans="1:61">
      <c r="A35" s="23">
        <f t="shared" si="47"/>
        <v>0</v>
      </c>
      <c r="B35" s="36">
        <v>28</v>
      </c>
      <c r="C35" s="23">
        <f t="shared" si="48"/>
        <v>536595</v>
      </c>
      <c r="D35" s="23">
        <f t="shared" si="50"/>
        <v>14258.8</v>
      </c>
      <c r="E35" s="23">
        <f t="shared" si="50"/>
        <v>3788.8</v>
      </c>
      <c r="F35" s="23">
        <f t="shared" si="50"/>
        <v>3667.4</v>
      </c>
      <c r="G35" s="23">
        <f t="shared" si="50"/>
        <v>514880</v>
      </c>
      <c r="H35" s="27">
        <f t="shared" si="50"/>
        <v>543.6</v>
      </c>
      <c r="I35" s="27">
        <f t="shared" si="50"/>
        <v>19.2</v>
      </c>
      <c r="J35" s="27">
        <f t="shared" si="50"/>
        <v>1</v>
      </c>
      <c r="K35" s="27">
        <f t="shared" si="50"/>
        <v>1</v>
      </c>
      <c r="L35" s="24">
        <v>28.1</v>
      </c>
      <c r="M35" s="23">
        <v>616800</v>
      </c>
      <c r="N35" s="23">
        <v>16147</v>
      </c>
      <c r="O35" s="23">
        <v>4704</v>
      </c>
      <c r="P35" s="23">
        <v>3949</v>
      </c>
      <c r="Q35" s="23">
        <v>592000</v>
      </c>
      <c r="R35" s="23">
        <v>640</v>
      </c>
      <c r="S35" s="23">
        <v>19</v>
      </c>
      <c r="T35" s="23">
        <v>1</v>
      </c>
      <c r="U35" s="23">
        <v>1</v>
      </c>
      <c r="V35" s="24">
        <v>28.2</v>
      </c>
      <c r="W35" s="23">
        <v>514915</v>
      </c>
      <c r="X35" s="23">
        <v>13419</v>
      </c>
      <c r="Y35" s="23">
        <v>4112</v>
      </c>
      <c r="Z35" s="23">
        <v>4584</v>
      </c>
      <c r="AA35" s="23">
        <v>492800</v>
      </c>
      <c r="AB35" s="23">
        <v>516</v>
      </c>
      <c r="AC35" s="23">
        <v>21</v>
      </c>
      <c r="AD35" s="23">
        <v>1</v>
      </c>
      <c r="AE35" s="23">
        <v>1</v>
      </c>
      <c r="AF35" s="24">
        <v>28.3</v>
      </c>
      <c r="AG35" s="23">
        <v>468631</v>
      </c>
      <c r="AH35" s="23">
        <v>13879</v>
      </c>
      <c r="AI35" s="23">
        <v>1680</v>
      </c>
      <c r="AJ35" s="23">
        <v>2672</v>
      </c>
      <c r="AK35" s="23">
        <v>450400</v>
      </c>
      <c r="AL35" s="23">
        <v>463</v>
      </c>
      <c r="AM35" s="23">
        <v>18</v>
      </c>
      <c r="AN35" s="23">
        <v>1</v>
      </c>
      <c r="AO35" s="23">
        <v>1</v>
      </c>
      <c r="AP35" s="24">
        <v>28.4</v>
      </c>
      <c r="AQ35" s="23">
        <v>557786</v>
      </c>
      <c r="AR35" s="23">
        <v>14613</v>
      </c>
      <c r="AS35" s="23">
        <v>4080</v>
      </c>
      <c r="AT35" s="23">
        <v>3093</v>
      </c>
      <c r="AU35" s="23">
        <v>536000</v>
      </c>
      <c r="AV35" s="23">
        <v>570</v>
      </c>
      <c r="AW35" s="23">
        <v>20</v>
      </c>
      <c r="AX35" s="23">
        <v>1</v>
      </c>
      <c r="AY35" s="23">
        <v>1</v>
      </c>
      <c r="AZ35" s="24">
        <v>28.5</v>
      </c>
      <c r="BA35" s="23">
        <v>524843</v>
      </c>
      <c r="BB35" s="23">
        <v>13236</v>
      </c>
      <c r="BC35" s="23">
        <v>4368</v>
      </c>
      <c r="BD35" s="23">
        <v>4039</v>
      </c>
      <c r="BE35" s="23">
        <v>503200</v>
      </c>
      <c r="BF35" s="23">
        <v>529</v>
      </c>
      <c r="BG35" s="23">
        <v>18</v>
      </c>
      <c r="BH35" s="23">
        <v>1</v>
      </c>
      <c r="BI35" s="23">
        <v>1</v>
      </c>
    </row>
    <row r="36" spans="1:61">
      <c r="A36" s="23">
        <f t="shared" si="47"/>
        <v>0</v>
      </c>
      <c r="B36" s="36">
        <v>29</v>
      </c>
      <c r="C36" s="23">
        <f t="shared" si="48"/>
        <v>536816.19999999995</v>
      </c>
      <c r="D36" s="23">
        <f t="shared" si="50"/>
        <v>13960</v>
      </c>
      <c r="E36" s="23">
        <f t="shared" si="50"/>
        <v>4089.6</v>
      </c>
      <c r="F36" s="23">
        <f t="shared" si="50"/>
        <v>3886.6</v>
      </c>
      <c r="G36" s="23">
        <f t="shared" si="50"/>
        <v>514880</v>
      </c>
      <c r="H36" s="27">
        <f t="shared" si="50"/>
        <v>543.6</v>
      </c>
      <c r="I36" s="27">
        <f t="shared" si="50"/>
        <v>19.600000000000001</v>
      </c>
      <c r="J36" s="27">
        <f t="shared" si="50"/>
        <v>1</v>
      </c>
      <c r="K36" s="27">
        <f t="shared" si="50"/>
        <v>1</v>
      </c>
      <c r="L36" s="24">
        <v>29.1</v>
      </c>
      <c r="M36" s="23">
        <v>616885</v>
      </c>
      <c r="N36" s="23">
        <v>15362</v>
      </c>
      <c r="O36" s="23">
        <v>5400</v>
      </c>
      <c r="P36" s="23">
        <v>4123</v>
      </c>
      <c r="Q36" s="23">
        <v>592000</v>
      </c>
      <c r="R36" s="23">
        <v>640</v>
      </c>
      <c r="S36" s="23">
        <v>22</v>
      </c>
      <c r="T36" s="23">
        <v>1</v>
      </c>
      <c r="U36" s="23">
        <v>1</v>
      </c>
      <c r="V36" s="24">
        <v>29.2</v>
      </c>
      <c r="W36" s="23">
        <v>514474</v>
      </c>
      <c r="X36" s="23">
        <v>13529</v>
      </c>
      <c r="Y36" s="23">
        <v>4144</v>
      </c>
      <c r="Z36" s="23">
        <v>4001</v>
      </c>
      <c r="AA36" s="23">
        <v>492800</v>
      </c>
      <c r="AB36" s="23">
        <v>516</v>
      </c>
      <c r="AC36" s="23">
        <v>18</v>
      </c>
      <c r="AD36" s="23">
        <v>1</v>
      </c>
      <c r="AE36" s="23">
        <v>1</v>
      </c>
      <c r="AF36" s="24">
        <v>29.3</v>
      </c>
      <c r="AG36" s="23">
        <v>468706</v>
      </c>
      <c r="AH36" s="23">
        <v>13572</v>
      </c>
      <c r="AI36" s="23">
        <v>1984</v>
      </c>
      <c r="AJ36" s="23">
        <v>2750</v>
      </c>
      <c r="AK36" s="23">
        <v>450400</v>
      </c>
      <c r="AL36" s="23">
        <v>463</v>
      </c>
      <c r="AM36" s="23">
        <v>19</v>
      </c>
      <c r="AN36" s="23">
        <v>1</v>
      </c>
      <c r="AO36" s="23">
        <v>1</v>
      </c>
      <c r="AP36" s="24">
        <v>29.4</v>
      </c>
      <c r="AQ36" s="23">
        <v>558917</v>
      </c>
      <c r="AR36" s="23">
        <v>13803</v>
      </c>
      <c r="AS36" s="23">
        <v>4904</v>
      </c>
      <c r="AT36" s="23">
        <v>4210</v>
      </c>
      <c r="AU36" s="23">
        <v>536000</v>
      </c>
      <c r="AV36" s="23">
        <v>570</v>
      </c>
      <c r="AW36" s="23">
        <v>20</v>
      </c>
      <c r="AX36" s="23">
        <v>1</v>
      </c>
      <c r="AY36" s="23">
        <v>1</v>
      </c>
      <c r="AZ36" s="24">
        <v>29.5</v>
      </c>
      <c r="BA36" s="23">
        <v>525099</v>
      </c>
      <c r="BB36" s="23">
        <v>13534</v>
      </c>
      <c r="BC36" s="23">
        <v>4016</v>
      </c>
      <c r="BD36" s="23">
        <v>4349</v>
      </c>
      <c r="BE36" s="23">
        <v>503200</v>
      </c>
      <c r="BF36" s="23">
        <v>529</v>
      </c>
      <c r="BG36" s="23">
        <v>19</v>
      </c>
      <c r="BH36" s="23">
        <v>1</v>
      </c>
      <c r="BI36" s="23">
        <v>1</v>
      </c>
    </row>
    <row r="37" spans="1:61">
      <c r="A37" s="23">
        <f t="shared" si="47"/>
        <v>0</v>
      </c>
      <c r="B37" s="36">
        <v>30</v>
      </c>
      <c r="C37" s="23">
        <f t="shared" si="48"/>
        <v>537382.6</v>
      </c>
      <c r="D37" s="23">
        <f t="shared" si="50"/>
        <v>12536</v>
      </c>
      <c r="E37" s="23">
        <f t="shared" si="50"/>
        <v>5620.8</v>
      </c>
      <c r="F37" s="23">
        <f t="shared" si="50"/>
        <v>4345.8</v>
      </c>
      <c r="G37" s="23">
        <f t="shared" si="50"/>
        <v>514880</v>
      </c>
      <c r="H37" s="27">
        <f t="shared" si="50"/>
        <v>543.6</v>
      </c>
      <c r="I37" s="27">
        <f t="shared" si="50"/>
        <v>20.399999999999999</v>
      </c>
      <c r="J37" s="27">
        <f t="shared" si="50"/>
        <v>1</v>
      </c>
      <c r="K37" s="27">
        <f t="shared" si="50"/>
        <v>1</v>
      </c>
      <c r="L37" s="24">
        <v>30.1</v>
      </c>
      <c r="M37" s="23">
        <v>617298</v>
      </c>
      <c r="N37" s="23">
        <v>13329</v>
      </c>
      <c r="O37" s="23">
        <v>7632</v>
      </c>
      <c r="P37" s="23">
        <v>4337</v>
      </c>
      <c r="Q37" s="23">
        <v>592000</v>
      </c>
      <c r="R37" s="23">
        <v>640</v>
      </c>
      <c r="S37" s="23">
        <v>24</v>
      </c>
      <c r="T37" s="23">
        <v>1</v>
      </c>
      <c r="U37" s="23">
        <v>1</v>
      </c>
      <c r="V37" s="24">
        <v>30.2</v>
      </c>
      <c r="W37" s="23">
        <v>515016</v>
      </c>
      <c r="X37" s="23">
        <v>12702</v>
      </c>
      <c r="Y37" s="23">
        <v>5016</v>
      </c>
      <c r="Z37" s="23">
        <v>4498</v>
      </c>
      <c r="AA37" s="23">
        <v>492800</v>
      </c>
      <c r="AB37" s="23">
        <v>516</v>
      </c>
      <c r="AC37" s="23">
        <v>19</v>
      </c>
      <c r="AD37" s="23">
        <v>1</v>
      </c>
      <c r="AE37" s="23">
        <v>1</v>
      </c>
      <c r="AF37" s="24">
        <v>30.3</v>
      </c>
      <c r="AG37" s="23">
        <v>469511</v>
      </c>
      <c r="AH37" s="23">
        <v>12166</v>
      </c>
      <c r="AI37" s="23">
        <v>3544</v>
      </c>
      <c r="AJ37" s="23">
        <v>3401</v>
      </c>
      <c r="AK37" s="23">
        <v>450400</v>
      </c>
      <c r="AL37" s="23">
        <v>463</v>
      </c>
      <c r="AM37" s="23">
        <v>18</v>
      </c>
      <c r="AN37" s="23">
        <v>1</v>
      </c>
      <c r="AO37" s="23">
        <v>1</v>
      </c>
      <c r="AP37" s="24">
        <v>30.4</v>
      </c>
      <c r="AQ37" s="23">
        <v>559192</v>
      </c>
      <c r="AR37" s="23">
        <v>12780</v>
      </c>
      <c r="AS37" s="23">
        <v>6064</v>
      </c>
      <c r="AT37" s="23">
        <v>4348</v>
      </c>
      <c r="AU37" s="23">
        <v>536000</v>
      </c>
      <c r="AV37" s="23">
        <v>570</v>
      </c>
      <c r="AW37" s="23">
        <v>20</v>
      </c>
      <c r="AX37" s="23">
        <v>1</v>
      </c>
      <c r="AY37" s="23">
        <v>1</v>
      </c>
      <c r="AZ37" s="24">
        <v>30.5</v>
      </c>
      <c r="BA37" s="23">
        <v>525896</v>
      </c>
      <c r="BB37" s="23">
        <v>11703</v>
      </c>
      <c r="BC37" s="23">
        <v>5848</v>
      </c>
      <c r="BD37" s="23">
        <v>5145</v>
      </c>
      <c r="BE37" s="23">
        <v>503200</v>
      </c>
      <c r="BF37" s="23">
        <v>529</v>
      </c>
      <c r="BG37" s="23">
        <v>21</v>
      </c>
      <c r="BH37" s="23">
        <v>1</v>
      </c>
      <c r="BI37" s="23">
        <v>1</v>
      </c>
    </row>
    <row r="38" spans="1:61">
      <c r="A38" s="23">
        <f t="shared" si="47"/>
        <v>0</v>
      </c>
      <c r="B38" s="36">
        <v>31</v>
      </c>
      <c r="C38" s="23">
        <f t="shared" si="48"/>
        <v>202202</v>
      </c>
      <c r="D38" s="23">
        <f t="shared" si="50"/>
        <v>4104</v>
      </c>
      <c r="E38" s="23">
        <f t="shared" si="50"/>
        <v>1475.4</v>
      </c>
      <c r="F38" s="23">
        <f t="shared" si="50"/>
        <v>3542.6</v>
      </c>
      <c r="G38" s="23">
        <f t="shared" si="50"/>
        <v>193080</v>
      </c>
      <c r="H38" s="27">
        <f t="shared" si="50"/>
        <v>543.6</v>
      </c>
      <c r="I38" s="27">
        <f t="shared" si="50"/>
        <v>18.399999999999999</v>
      </c>
      <c r="J38" s="27">
        <f t="shared" si="50"/>
        <v>1</v>
      </c>
      <c r="K38" s="27">
        <f t="shared" si="50"/>
        <v>1</v>
      </c>
      <c r="L38" s="24">
        <v>31.1</v>
      </c>
      <c r="M38" s="23">
        <v>232797</v>
      </c>
      <c r="N38" s="23">
        <v>5055</v>
      </c>
      <c r="O38" s="23">
        <v>1764</v>
      </c>
      <c r="P38" s="23">
        <v>3978</v>
      </c>
      <c r="Q38" s="23">
        <v>222000</v>
      </c>
      <c r="R38" s="23">
        <v>640</v>
      </c>
      <c r="S38" s="23">
        <v>19</v>
      </c>
      <c r="T38" s="23">
        <v>1</v>
      </c>
      <c r="U38" s="23">
        <v>1</v>
      </c>
      <c r="V38" s="24">
        <v>31.2</v>
      </c>
      <c r="W38" s="23">
        <v>193746</v>
      </c>
      <c r="X38" s="23">
        <v>4167</v>
      </c>
      <c r="Y38" s="23">
        <v>1257</v>
      </c>
      <c r="Z38" s="23">
        <v>3522</v>
      </c>
      <c r="AA38" s="23">
        <v>184800</v>
      </c>
      <c r="AB38" s="23">
        <v>516</v>
      </c>
      <c r="AC38" s="23">
        <v>19</v>
      </c>
      <c r="AD38" s="23">
        <v>1</v>
      </c>
      <c r="AE38" s="23">
        <v>1</v>
      </c>
      <c r="AF38" s="24">
        <v>31.3</v>
      </c>
      <c r="AG38" s="23">
        <v>175784</v>
      </c>
      <c r="AH38" s="23">
        <v>3583</v>
      </c>
      <c r="AI38" s="23">
        <v>663</v>
      </c>
      <c r="AJ38" s="23">
        <v>2638</v>
      </c>
      <c r="AK38" s="23">
        <v>168900</v>
      </c>
      <c r="AL38" s="23">
        <v>463</v>
      </c>
      <c r="AM38" s="23">
        <v>17</v>
      </c>
      <c r="AN38" s="23">
        <v>1</v>
      </c>
      <c r="AO38" s="23">
        <v>1</v>
      </c>
      <c r="AP38" s="24">
        <v>31.4</v>
      </c>
      <c r="AQ38" s="23">
        <v>210275</v>
      </c>
      <c r="AR38" s="23">
        <v>3714</v>
      </c>
      <c r="AS38" s="23">
        <v>1995</v>
      </c>
      <c r="AT38" s="23">
        <v>3566</v>
      </c>
      <c r="AU38" s="23">
        <v>201000</v>
      </c>
      <c r="AV38" s="23">
        <v>570</v>
      </c>
      <c r="AW38" s="23">
        <v>20</v>
      </c>
      <c r="AX38" s="23">
        <v>1</v>
      </c>
      <c r="AY38" s="23">
        <v>1</v>
      </c>
      <c r="AZ38" s="24">
        <v>31.5</v>
      </c>
      <c r="BA38" s="23">
        <v>198408</v>
      </c>
      <c r="BB38" s="23">
        <v>4001</v>
      </c>
      <c r="BC38" s="23">
        <v>1698</v>
      </c>
      <c r="BD38" s="23">
        <v>4009</v>
      </c>
      <c r="BE38" s="23">
        <v>188700</v>
      </c>
      <c r="BF38" s="23">
        <v>529</v>
      </c>
      <c r="BG38" s="23">
        <v>17</v>
      </c>
      <c r="BH38" s="23">
        <v>1</v>
      </c>
      <c r="BI38" s="23">
        <v>1</v>
      </c>
    </row>
    <row r="39" spans="1:61">
      <c r="A39" s="23">
        <f t="shared" si="47"/>
        <v>0</v>
      </c>
      <c r="B39" s="36">
        <v>32</v>
      </c>
      <c r="C39" s="23">
        <f t="shared" si="48"/>
        <v>202554.8</v>
      </c>
      <c r="D39" s="23">
        <f t="shared" si="50"/>
        <v>4035</v>
      </c>
      <c r="E39" s="23">
        <f t="shared" si="50"/>
        <v>1509</v>
      </c>
      <c r="F39" s="23">
        <f t="shared" si="50"/>
        <v>3930.8</v>
      </c>
      <c r="G39" s="23">
        <f t="shared" si="50"/>
        <v>193080</v>
      </c>
      <c r="H39" s="27">
        <f t="shared" si="50"/>
        <v>543.6</v>
      </c>
      <c r="I39" s="27">
        <f t="shared" si="50"/>
        <v>19.600000000000001</v>
      </c>
      <c r="J39" s="27">
        <f t="shared" si="50"/>
        <v>1</v>
      </c>
      <c r="K39" s="27">
        <f t="shared" si="50"/>
        <v>1</v>
      </c>
      <c r="L39" s="24">
        <v>32.1</v>
      </c>
      <c r="M39" s="23">
        <v>232856</v>
      </c>
      <c r="N39" s="23">
        <v>4855</v>
      </c>
      <c r="O39" s="23">
        <v>1917</v>
      </c>
      <c r="P39" s="23">
        <v>4084</v>
      </c>
      <c r="Q39" s="23">
        <v>222000</v>
      </c>
      <c r="R39" s="23">
        <v>640</v>
      </c>
      <c r="S39" s="23">
        <v>21</v>
      </c>
      <c r="T39" s="23">
        <v>1</v>
      </c>
      <c r="U39" s="23">
        <v>1</v>
      </c>
      <c r="V39" s="24">
        <v>32.200000000000003</v>
      </c>
      <c r="W39" s="23">
        <v>194642</v>
      </c>
      <c r="X39" s="23">
        <v>3783</v>
      </c>
      <c r="Y39" s="23">
        <v>1608</v>
      </c>
      <c r="Z39" s="23">
        <v>4451</v>
      </c>
      <c r="AA39" s="23">
        <v>184800</v>
      </c>
      <c r="AB39" s="23">
        <v>516</v>
      </c>
      <c r="AC39" s="23">
        <v>20</v>
      </c>
      <c r="AD39" s="23">
        <v>1</v>
      </c>
      <c r="AE39" s="23">
        <v>1</v>
      </c>
      <c r="AF39" s="24">
        <v>32.299999999999997</v>
      </c>
      <c r="AG39" s="23">
        <v>175843</v>
      </c>
      <c r="AH39" s="23">
        <v>3485</v>
      </c>
      <c r="AI39" s="23">
        <v>744</v>
      </c>
      <c r="AJ39" s="23">
        <v>2714</v>
      </c>
      <c r="AK39" s="23">
        <v>168900</v>
      </c>
      <c r="AL39" s="23">
        <v>463</v>
      </c>
      <c r="AM39" s="23">
        <v>19</v>
      </c>
      <c r="AN39" s="23">
        <v>1</v>
      </c>
      <c r="AO39" s="23">
        <v>1</v>
      </c>
      <c r="AP39" s="24">
        <v>32.4</v>
      </c>
      <c r="AQ39" s="23">
        <v>210959</v>
      </c>
      <c r="AR39" s="23">
        <v>4007</v>
      </c>
      <c r="AS39" s="23">
        <v>1743</v>
      </c>
      <c r="AT39" s="23">
        <v>4209</v>
      </c>
      <c r="AU39" s="23">
        <v>201000</v>
      </c>
      <c r="AV39" s="23">
        <v>570</v>
      </c>
      <c r="AW39" s="23">
        <v>20</v>
      </c>
      <c r="AX39" s="23">
        <v>1</v>
      </c>
      <c r="AY39" s="23">
        <v>1</v>
      </c>
      <c r="AZ39" s="24">
        <v>32.5</v>
      </c>
      <c r="BA39" s="23">
        <v>198474</v>
      </c>
      <c r="BB39" s="23">
        <v>4045</v>
      </c>
      <c r="BC39" s="23">
        <v>1533</v>
      </c>
      <c r="BD39" s="23">
        <v>4196</v>
      </c>
      <c r="BE39" s="23">
        <v>188700</v>
      </c>
      <c r="BF39" s="23">
        <v>529</v>
      </c>
      <c r="BG39" s="23">
        <v>18</v>
      </c>
      <c r="BH39" s="23">
        <v>1</v>
      </c>
      <c r="BI39" s="23">
        <v>1</v>
      </c>
    </row>
    <row r="40" spans="1:61">
      <c r="A40" s="23">
        <f t="shared" ref="A40:A71" si="51">COUNTIF(S40,"&lt;0")+COUNTIF(AC40,"&lt;0")+COUNTIF(AM40,"&lt;0")+COUNTIF(AW40,"&lt;0")+COUNTIF(BG40,"&lt;0")</f>
        <v>0</v>
      </c>
      <c r="B40" s="36">
        <v>33</v>
      </c>
      <c r="C40" s="23">
        <f t="shared" ref="C40:C71" si="52">AVERAGE(M40,W40,AG40,AQ40,BA40)</f>
        <v>203107.20000000001</v>
      </c>
      <c r="D40" s="23">
        <f t="shared" ref="D40:K55" si="53">AVERAGE(N40,X40,AH40,AR40,BB40)</f>
        <v>3548</v>
      </c>
      <c r="E40" s="23">
        <f t="shared" si="53"/>
        <v>2095.8000000000002</v>
      </c>
      <c r="F40" s="23">
        <f t="shared" si="53"/>
        <v>4383.3999999999996</v>
      </c>
      <c r="G40" s="23">
        <f t="shared" si="53"/>
        <v>193080</v>
      </c>
      <c r="H40" s="27">
        <f t="shared" si="53"/>
        <v>543.6</v>
      </c>
      <c r="I40" s="27">
        <f t="shared" si="53"/>
        <v>20.8</v>
      </c>
      <c r="J40" s="27">
        <f t="shared" si="53"/>
        <v>1</v>
      </c>
      <c r="K40" s="27">
        <f t="shared" si="53"/>
        <v>1</v>
      </c>
      <c r="L40" s="24">
        <v>33.1</v>
      </c>
      <c r="M40" s="23">
        <v>233481</v>
      </c>
      <c r="N40" s="23">
        <v>3947</v>
      </c>
      <c r="O40" s="23">
        <v>2862</v>
      </c>
      <c r="P40" s="23">
        <v>4672</v>
      </c>
      <c r="Q40" s="23">
        <v>222000</v>
      </c>
      <c r="R40" s="23">
        <v>640</v>
      </c>
      <c r="S40" s="23">
        <v>25</v>
      </c>
      <c r="T40" s="23">
        <v>1</v>
      </c>
      <c r="U40" s="23">
        <v>1</v>
      </c>
      <c r="V40" s="24">
        <v>33.200000000000003</v>
      </c>
      <c r="W40" s="23">
        <v>194567</v>
      </c>
      <c r="X40" s="23">
        <v>3646</v>
      </c>
      <c r="Y40" s="23">
        <v>1875</v>
      </c>
      <c r="Z40" s="23">
        <v>4246</v>
      </c>
      <c r="AA40" s="23">
        <v>184800</v>
      </c>
      <c r="AB40" s="23">
        <v>516</v>
      </c>
      <c r="AC40" s="23">
        <v>19</v>
      </c>
      <c r="AD40" s="23">
        <v>1</v>
      </c>
      <c r="AE40" s="23">
        <v>1</v>
      </c>
      <c r="AF40" s="24">
        <v>33.299999999999997</v>
      </c>
      <c r="AG40" s="23">
        <v>176518</v>
      </c>
      <c r="AH40" s="23">
        <v>3068</v>
      </c>
      <c r="AI40" s="23">
        <v>1329</v>
      </c>
      <c r="AJ40" s="23">
        <v>3221</v>
      </c>
      <c r="AK40" s="23">
        <v>168900</v>
      </c>
      <c r="AL40" s="23">
        <v>463</v>
      </c>
      <c r="AM40" s="23">
        <v>18</v>
      </c>
      <c r="AN40" s="23">
        <v>1</v>
      </c>
      <c r="AO40" s="23">
        <v>1</v>
      </c>
      <c r="AP40" s="24">
        <v>33.4</v>
      </c>
      <c r="AQ40" s="23">
        <v>211479</v>
      </c>
      <c r="AR40" s="23">
        <v>3626</v>
      </c>
      <c r="AS40" s="23">
        <v>2220</v>
      </c>
      <c r="AT40" s="23">
        <v>4633</v>
      </c>
      <c r="AU40" s="23">
        <v>201000</v>
      </c>
      <c r="AV40" s="23">
        <v>570</v>
      </c>
      <c r="AW40" s="23">
        <v>21</v>
      </c>
      <c r="AX40" s="23">
        <v>1</v>
      </c>
      <c r="AY40" s="23">
        <v>1</v>
      </c>
      <c r="AZ40" s="24">
        <v>33.5</v>
      </c>
      <c r="BA40" s="23">
        <v>199491</v>
      </c>
      <c r="BB40" s="23">
        <v>3453</v>
      </c>
      <c r="BC40" s="23">
        <v>2193</v>
      </c>
      <c r="BD40" s="23">
        <v>5145</v>
      </c>
      <c r="BE40" s="23">
        <v>188700</v>
      </c>
      <c r="BF40" s="23">
        <v>529</v>
      </c>
      <c r="BG40" s="23">
        <v>21</v>
      </c>
      <c r="BH40" s="23">
        <v>1</v>
      </c>
      <c r="BI40" s="23">
        <v>1</v>
      </c>
    </row>
    <row r="41" spans="1:61">
      <c r="A41" s="23">
        <f t="shared" si="51"/>
        <v>0</v>
      </c>
      <c r="B41" s="36">
        <v>34</v>
      </c>
      <c r="C41" s="23">
        <f t="shared" si="52"/>
        <v>525346.80000000005</v>
      </c>
      <c r="D41" s="23">
        <f t="shared" si="53"/>
        <v>4745.6000000000004</v>
      </c>
      <c r="E41" s="23">
        <f t="shared" si="53"/>
        <v>2169.6</v>
      </c>
      <c r="F41" s="23">
        <f t="shared" si="53"/>
        <v>3551.6</v>
      </c>
      <c r="G41" s="23">
        <f t="shared" si="53"/>
        <v>514880</v>
      </c>
      <c r="H41" s="27">
        <f t="shared" si="53"/>
        <v>543.6</v>
      </c>
      <c r="I41" s="27">
        <f t="shared" si="53"/>
        <v>20.8</v>
      </c>
      <c r="J41" s="27">
        <f t="shared" si="53"/>
        <v>1</v>
      </c>
      <c r="K41" s="27">
        <f t="shared" si="53"/>
        <v>1</v>
      </c>
      <c r="L41" s="24">
        <v>34.1</v>
      </c>
      <c r="M41" s="23">
        <v>604227</v>
      </c>
      <c r="N41" s="23">
        <v>5689</v>
      </c>
      <c r="O41" s="23">
        <v>2784</v>
      </c>
      <c r="P41" s="23">
        <v>3754</v>
      </c>
      <c r="Q41" s="23">
        <v>592000</v>
      </c>
      <c r="R41" s="23">
        <v>640</v>
      </c>
      <c r="S41" s="23">
        <v>23</v>
      </c>
      <c r="T41" s="23">
        <v>1</v>
      </c>
      <c r="U41" s="23">
        <v>1</v>
      </c>
      <c r="V41" s="24">
        <v>34.200000000000003</v>
      </c>
      <c r="W41" s="23">
        <v>503609</v>
      </c>
      <c r="X41" s="23">
        <v>4686</v>
      </c>
      <c r="Y41" s="23">
        <v>2160</v>
      </c>
      <c r="Z41" s="23">
        <v>3963</v>
      </c>
      <c r="AA41" s="23">
        <v>492800</v>
      </c>
      <c r="AB41" s="23">
        <v>516</v>
      </c>
      <c r="AC41" s="23">
        <v>21</v>
      </c>
      <c r="AD41" s="23">
        <v>1</v>
      </c>
      <c r="AE41" s="23">
        <v>1</v>
      </c>
      <c r="AF41" s="24">
        <v>34.299999999999997</v>
      </c>
      <c r="AG41" s="23">
        <v>458204</v>
      </c>
      <c r="AH41" s="23">
        <v>3669</v>
      </c>
      <c r="AI41" s="23">
        <v>1336</v>
      </c>
      <c r="AJ41" s="23">
        <v>2799</v>
      </c>
      <c r="AK41" s="23">
        <v>450400</v>
      </c>
      <c r="AL41" s="23">
        <v>463</v>
      </c>
      <c r="AM41" s="23">
        <v>20</v>
      </c>
      <c r="AN41" s="23">
        <v>1</v>
      </c>
      <c r="AO41" s="23">
        <v>1</v>
      </c>
      <c r="AP41" s="24">
        <v>34.4</v>
      </c>
      <c r="AQ41" s="23">
        <v>547052</v>
      </c>
      <c r="AR41" s="23">
        <v>4799</v>
      </c>
      <c r="AS41" s="23">
        <v>2536</v>
      </c>
      <c r="AT41" s="23">
        <v>3717</v>
      </c>
      <c r="AU41" s="23">
        <v>536000</v>
      </c>
      <c r="AV41" s="23">
        <v>570</v>
      </c>
      <c r="AW41" s="23">
        <v>21</v>
      </c>
      <c r="AX41" s="23">
        <v>1</v>
      </c>
      <c r="AY41" s="23">
        <v>1</v>
      </c>
      <c r="AZ41" s="24">
        <v>34.5</v>
      </c>
      <c r="BA41" s="23">
        <v>513642</v>
      </c>
      <c r="BB41" s="23">
        <v>4885</v>
      </c>
      <c r="BC41" s="23">
        <v>2032</v>
      </c>
      <c r="BD41" s="23">
        <v>3525</v>
      </c>
      <c r="BE41" s="23">
        <v>503200</v>
      </c>
      <c r="BF41" s="23">
        <v>529</v>
      </c>
      <c r="BG41" s="23">
        <v>19</v>
      </c>
      <c r="BH41" s="23">
        <v>1</v>
      </c>
      <c r="BI41" s="23">
        <v>1</v>
      </c>
    </row>
    <row r="42" spans="1:61">
      <c r="A42" s="23">
        <f t="shared" si="51"/>
        <v>0</v>
      </c>
      <c r="B42" s="36">
        <v>35</v>
      </c>
      <c r="C42" s="23">
        <f t="shared" si="52"/>
        <v>526086.19999999995</v>
      </c>
      <c r="D42" s="23">
        <f t="shared" si="53"/>
        <v>4405.3999999999996</v>
      </c>
      <c r="E42" s="23">
        <f t="shared" si="53"/>
        <v>3160</v>
      </c>
      <c r="F42" s="23">
        <f t="shared" si="53"/>
        <v>3640.8</v>
      </c>
      <c r="G42" s="23">
        <f t="shared" si="53"/>
        <v>514880</v>
      </c>
      <c r="H42" s="27">
        <f t="shared" si="53"/>
        <v>543.6</v>
      </c>
      <c r="I42" s="27">
        <f t="shared" si="53"/>
        <v>20</v>
      </c>
      <c r="J42" s="27">
        <f t="shared" si="53"/>
        <v>1</v>
      </c>
      <c r="K42" s="27">
        <f t="shared" si="53"/>
        <v>1</v>
      </c>
      <c r="L42" s="24">
        <v>35.1</v>
      </c>
      <c r="M42" s="23">
        <v>605150</v>
      </c>
      <c r="N42" s="23">
        <v>5140</v>
      </c>
      <c r="O42" s="23">
        <v>4456</v>
      </c>
      <c r="P42" s="23">
        <v>3554</v>
      </c>
      <c r="Q42" s="23">
        <v>592000</v>
      </c>
      <c r="R42" s="23">
        <v>640</v>
      </c>
      <c r="S42" s="23">
        <v>21</v>
      </c>
      <c r="T42" s="23">
        <v>1</v>
      </c>
      <c r="U42" s="23">
        <v>1</v>
      </c>
      <c r="V42" s="24">
        <v>35.200000000000003</v>
      </c>
      <c r="W42" s="23">
        <v>504225</v>
      </c>
      <c r="X42" s="23">
        <v>4450</v>
      </c>
      <c r="Y42" s="23">
        <v>2808</v>
      </c>
      <c r="Z42" s="23">
        <v>4167</v>
      </c>
      <c r="AA42" s="23">
        <v>492800</v>
      </c>
      <c r="AB42" s="23">
        <v>516</v>
      </c>
      <c r="AC42" s="23">
        <v>20</v>
      </c>
      <c r="AD42" s="23">
        <v>1</v>
      </c>
      <c r="AE42" s="23">
        <v>1</v>
      </c>
      <c r="AF42" s="24">
        <v>35.299999999999997</v>
      </c>
      <c r="AG42" s="23">
        <v>458558</v>
      </c>
      <c r="AH42" s="23">
        <v>3465</v>
      </c>
      <c r="AI42" s="23">
        <v>2032</v>
      </c>
      <c r="AJ42" s="23">
        <v>2661</v>
      </c>
      <c r="AK42" s="23">
        <v>450400</v>
      </c>
      <c r="AL42" s="23">
        <v>463</v>
      </c>
      <c r="AM42" s="23">
        <v>19</v>
      </c>
      <c r="AN42" s="23">
        <v>1</v>
      </c>
      <c r="AO42" s="23">
        <v>1</v>
      </c>
      <c r="AP42" s="24">
        <v>35.4</v>
      </c>
      <c r="AQ42" s="23">
        <v>547653</v>
      </c>
      <c r="AR42" s="23">
        <v>4595</v>
      </c>
      <c r="AS42" s="23">
        <v>3224</v>
      </c>
      <c r="AT42" s="23">
        <v>3834</v>
      </c>
      <c r="AU42" s="23">
        <v>536000</v>
      </c>
      <c r="AV42" s="23">
        <v>570</v>
      </c>
      <c r="AW42" s="23">
        <v>21</v>
      </c>
      <c r="AX42" s="23">
        <v>1</v>
      </c>
      <c r="AY42" s="23">
        <v>1</v>
      </c>
      <c r="AZ42" s="24">
        <v>35.5</v>
      </c>
      <c r="BA42" s="23">
        <v>514845</v>
      </c>
      <c r="BB42" s="23">
        <v>4377</v>
      </c>
      <c r="BC42" s="23">
        <v>3280</v>
      </c>
      <c r="BD42" s="23">
        <v>3988</v>
      </c>
      <c r="BE42" s="23">
        <v>503200</v>
      </c>
      <c r="BF42" s="23">
        <v>529</v>
      </c>
      <c r="BG42" s="23">
        <v>19</v>
      </c>
      <c r="BH42" s="23">
        <v>1</v>
      </c>
      <c r="BI42" s="23">
        <v>1</v>
      </c>
    </row>
    <row r="43" spans="1:61">
      <c r="A43" s="23">
        <f t="shared" si="51"/>
        <v>0</v>
      </c>
      <c r="B43" s="36">
        <v>36</v>
      </c>
      <c r="C43" s="23">
        <f t="shared" si="52"/>
        <v>528286.19999999995</v>
      </c>
      <c r="D43" s="23">
        <f t="shared" si="53"/>
        <v>3642.2</v>
      </c>
      <c r="E43" s="23">
        <f t="shared" si="53"/>
        <v>5446.4</v>
      </c>
      <c r="F43" s="23">
        <f t="shared" si="53"/>
        <v>4317.6000000000004</v>
      </c>
      <c r="G43" s="23">
        <f t="shared" si="53"/>
        <v>514880</v>
      </c>
      <c r="H43" s="27">
        <f t="shared" si="53"/>
        <v>543.6</v>
      </c>
      <c r="I43" s="27">
        <f t="shared" si="53"/>
        <v>19.8</v>
      </c>
      <c r="J43" s="27">
        <f t="shared" si="53"/>
        <v>1</v>
      </c>
      <c r="K43" s="27">
        <f t="shared" si="53"/>
        <v>1</v>
      </c>
      <c r="L43" s="24">
        <v>36.1</v>
      </c>
      <c r="M43" s="23">
        <v>608056</v>
      </c>
      <c r="N43" s="23">
        <v>4019</v>
      </c>
      <c r="O43" s="23">
        <v>7632</v>
      </c>
      <c r="P43" s="23">
        <v>4405</v>
      </c>
      <c r="Q43" s="23">
        <v>592000</v>
      </c>
      <c r="R43" s="23">
        <v>640</v>
      </c>
      <c r="S43" s="23">
        <v>22</v>
      </c>
      <c r="T43" s="23">
        <v>1</v>
      </c>
      <c r="U43" s="23">
        <v>1</v>
      </c>
      <c r="V43" s="24">
        <v>36.200000000000003</v>
      </c>
      <c r="W43" s="23">
        <v>505502</v>
      </c>
      <c r="X43" s="23">
        <v>3806</v>
      </c>
      <c r="Y43" s="23">
        <v>4656</v>
      </c>
      <c r="Z43" s="23">
        <v>4240</v>
      </c>
      <c r="AA43" s="23">
        <v>492800</v>
      </c>
      <c r="AB43" s="23">
        <v>516</v>
      </c>
      <c r="AC43" s="23">
        <v>19</v>
      </c>
      <c r="AD43" s="23">
        <v>1</v>
      </c>
      <c r="AE43" s="23">
        <v>1</v>
      </c>
      <c r="AF43" s="24">
        <v>36.299999999999997</v>
      </c>
      <c r="AG43" s="23">
        <v>459936</v>
      </c>
      <c r="AH43" s="23">
        <v>3053</v>
      </c>
      <c r="AI43" s="23">
        <v>3544</v>
      </c>
      <c r="AJ43" s="23">
        <v>2939</v>
      </c>
      <c r="AK43" s="23">
        <v>450400</v>
      </c>
      <c r="AL43" s="23">
        <v>463</v>
      </c>
      <c r="AM43" s="23">
        <v>18</v>
      </c>
      <c r="AN43" s="23">
        <v>1</v>
      </c>
      <c r="AO43" s="23">
        <v>1</v>
      </c>
      <c r="AP43" s="24">
        <v>36.4</v>
      </c>
      <c r="AQ43" s="23">
        <v>550171</v>
      </c>
      <c r="AR43" s="23">
        <v>3780</v>
      </c>
      <c r="AS43" s="23">
        <v>5616</v>
      </c>
      <c r="AT43" s="23">
        <v>4775</v>
      </c>
      <c r="AU43" s="23">
        <v>536000</v>
      </c>
      <c r="AV43" s="23">
        <v>570</v>
      </c>
      <c r="AW43" s="23">
        <v>20</v>
      </c>
      <c r="AX43" s="23">
        <v>1</v>
      </c>
      <c r="AY43" s="23">
        <v>1</v>
      </c>
      <c r="AZ43" s="24">
        <v>36.5</v>
      </c>
      <c r="BA43" s="23">
        <v>517766</v>
      </c>
      <c r="BB43" s="23">
        <v>3553</v>
      </c>
      <c r="BC43" s="23">
        <v>5784</v>
      </c>
      <c r="BD43" s="23">
        <v>5229</v>
      </c>
      <c r="BE43" s="23">
        <v>503200</v>
      </c>
      <c r="BF43" s="23">
        <v>529</v>
      </c>
      <c r="BG43" s="23">
        <v>20</v>
      </c>
      <c r="BH43" s="23">
        <v>1</v>
      </c>
      <c r="BI43" s="23">
        <v>1</v>
      </c>
    </row>
    <row r="44" spans="1:61">
      <c r="A44" s="23">
        <f t="shared" si="51"/>
        <v>0</v>
      </c>
      <c r="B44" s="36">
        <v>37</v>
      </c>
      <c r="C44" s="23">
        <f t="shared" si="52"/>
        <v>215182</v>
      </c>
      <c r="D44" s="23">
        <f t="shared" si="53"/>
        <v>9282</v>
      </c>
      <c r="E44" s="23">
        <f t="shared" si="53"/>
        <v>3585.6</v>
      </c>
      <c r="F44" s="23">
        <f t="shared" si="53"/>
        <v>9234.4</v>
      </c>
      <c r="G44" s="23">
        <f t="shared" si="53"/>
        <v>193080</v>
      </c>
      <c r="H44" s="27">
        <f t="shared" si="53"/>
        <v>543.6</v>
      </c>
      <c r="I44" s="27">
        <f t="shared" si="53"/>
        <v>25.6</v>
      </c>
      <c r="J44" s="27">
        <f t="shared" si="53"/>
        <v>1</v>
      </c>
      <c r="K44" s="27">
        <f t="shared" si="53"/>
        <v>1</v>
      </c>
      <c r="L44" s="24">
        <v>37.1</v>
      </c>
      <c r="M44" s="23">
        <v>245716</v>
      </c>
      <c r="N44" s="23">
        <v>11317</v>
      </c>
      <c r="O44" s="23">
        <v>3792</v>
      </c>
      <c r="P44" s="23">
        <v>8607</v>
      </c>
      <c r="Q44" s="23">
        <v>222000</v>
      </c>
      <c r="R44" s="23">
        <v>640</v>
      </c>
      <c r="S44" s="23">
        <v>27</v>
      </c>
      <c r="T44" s="23">
        <v>1</v>
      </c>
      <c r="U44" s="23">
        <v>1</v>
      </c>
      <c r="V44" s="24">
        <v>37.200000000000003</v>
      </c>
      <c r="W44" s="23">
        <v>206887</v>
      </c>
      <c r="X44" s="23">
        <v>9832</v>
      </c>
      <c r="Y44" s="23">
        <v>3177</v>
      </c>
      <c r="Z44" s="23">
        <v>9078</v>
      </c>
      <c r="AA44" s="23">
        <v>184800</v>
      </c>
      <c r="AB44" s="23">
        <v>516</v>
      </c>
      <c r="AC44" s="23">
        <v>22</v>
      </c>
      <c r="AD44" s="23">
        <v>1</v>
      </c>
      <c r="AE44" s="23">
        <v>1</v>
      </c>
      <c r="AF44" s="24">
        <v>37.299999999999997</v>
      </c>
      <c r="AG44" s="23">
        <v>187113</v>
      </c>
      <c r="AH44" s="23">
        <v>8734</v>
      </c>
      <c r="AI44" s="23">
        <v>2949</v>
      </c>
      <c r="AJ44" s="23">
        <v>6530</v>
      </c>
      <c r="AK44" s="23">
        <v>168900</v>
      </c>
      <c r="AL44" s="23">
        <v>463</v>
      </c>
      <c r="AM44" s="23">
        <v>17</v>
      </c>
      <c r="AN44" s="23">
        <v>1</v>
      </c>
      <c r="AO44" s="23">
        <v>1</v>
      </c>
      <c r="AP44" s="24">
        <v>37.4</v>
      </c>
      <c r="AQ44" s="23">
        <v>223448</v>
      </c>
      <c r="AR44" s="23">
        <v>9721</v>
      </c>
      <c r="AS44" s="23">
        <v>3666</v>
      </c>
      <c r="AT44" s="23">
        <v>9061</v>
      </c>
      <c r="AU44" s="23">
        <v>201000</v>
      </c>
      <c r="AV44" s="23">
        <v>570</v>
      </c>
      <c r="AW44" s="23">
        <v>27</v>
      </c>
      <c r="AX44" s="23">
        <v>1</v>
      </c>
      <c r="AY44" s="23">
        <v>1</v>
      </c>
      <c r="AZ44" s="24">
        <v>37.5</v>
      </c>
      <c r="BA44" s="23">
        <v>212746</v>
      </c>
      <c r="BB44" s="23">
        <v>6806</v>
      </c>
      <c r="BC44" s="23">
        <v>4344</v>
      </c>
      <c r="BD44" s="23">
        <v>12896</v>
      </c>
      <c r="BE44" s="23">
        <v>188700</v>
      </c>
      <c r="BF44" s="23">
        <v>529</v>
      </c>
      <c r="BG44" s="23">
        <v>35</v>
      </c>
      <c r="BH44" s="23">
        <v>1</v>
      </c>
      <c r="BI44" s="23">
        <v>1</v>
      </c>
    </row>
    <row r="45" spans="1:61">
      <c r="A45" s="23">
        <f t="shared" si="51"/>
        <v>0</v>
      </c>
      <c r="B45" s="36">
        <v>38</v>
      </c>
      <c r="C45" s="23">
        <f t="shared" si="52"/>
        <v>214994.6</v>
      </c>
      <c r="D45" s="23">
        <f t="shared" si="53"/>
        <v>9533.6</v>
      </c>
      <c r="E45" s="23">
        <f t="shared" si="53"/>
        <v>3480</v>
      </c>
      <c r="F45" s="23">
        <f t="shared" si="53"/>
        <v>8901</v>
      </c>
      <c r="G45" s="23">
        <f t="shared" si="53"/>
        <v>193080</v>
      </c>
      <c r="H45" s="27">
        <f t="shared" si="53"/>
        <v>543.6</v>
      </c>
      <c r="I45" s="27">
        <f t="shared" si="53"/>
        <v>23.6</v>
      </c>
      <c r="J45" s="27">
        <f t="shared" si="53"/>
        <v>1</v>
      </c>
      <c r="K45" s="27">
        <f t="shared" si="53"/>
        <v>1</v>
      </c>
      <c r="L45" s="24">
        <v>38.1</v>
      </c>
      <c r="M45" s="23">
        <v>246485</v>
      </c>
      <c r="N45" s="23">
        <v>10888</v>
      </c>
      <c r="O45" s="23">
        <v>3996</v>
      </c>
      <c r="P45" s="23">
        <v>9601</v>
      </c>
      <c r="Q45" s="23">
        <v>222000</v>
      </c>
      <c r="R45" s="23">
        <v>640</v>
      </c>
      <c r="S45" s="23">
        <v>25</v>
      </c>
      <c r="T45" s="23">
        <v>1</v>
      </c>
      <c r="U45" s="23">
        <v>1</v>
      </c>
      <c r="V45" s="24">
        <v>38.200000000000003</v>
      </c>
      <c r="W45" s="23">
        <v>207372</v>
      </c>
      <c r="X45" s="23">
        <v>9538</v>
      </c>
      <c r="Y45" s="23">
        <v>3267</v>
      </c>
      <c r="Z45" s="23">
        <v>9767</v>
      </c>
      <c r="AA45" s="23">
        <v>184800</v>
      </c>
      <c r="AB45" s="23">
        <v>516</v>
      </c>
      <c r="AC45" s="23">
        <v>23</v>
      </c>
      <c r="AD45" s="23">
        <v>1</v>
      </c>
      <c r="AE45" s="23">
        <v>1</v>
      </c>
      <c r="AF45" s="24">
        <v>38.299999999999997</v>
      </c>
      <c r="AG45" s="23">
        <v>186260</v>
      </c>
      <c r="AH45" s="23">
        <v>9182</v>
      </c>
      <c r="AI45" s="23">
        <v>2757</v>
      </c>
      <c r="AJ45" s="23">
        <v>5421</v>
      </c>
      <c r="AK45" s="23">
        <v>168900</v>
      </c>
      <c r="AL45" s="23">
        <v>463</v>
      </c>
      <c r="AM45" s="23">
        <v>18</v>
      </c>
      <c r="AN45" s="23">
        <v>1</v>
      </c>
      <c r="AO45" s="23">
        <v>1</v>
      </c>
      <c r="AP45" s="24">
        <v>38.4</v>
      </c>
      <c r="AQ45" s="23">
        <v>223464</v>
      </c>
      <c r="AR45" s="23">
        <v>10646</v>
      </c>
      <c r="AS45" s="23">
        <v>3279</v>
      </c>
      <c r="AT45" s="23">
        <v>8539</v>
      </c>
      <c r="AU45" s="23">
        <v>201000</v>
      </c>
      <c r="AV45" s="23">
        <v>570</v>
      </c>
      <c r="AW45" s="23">
        <v>23</v>
      </c>
      <c r="AX45" s="23">
        <v>1</v>
      </c>
      <c r="AY45" s="23">
        <v>1</v>
      </c>
      <c r="AZ45" s="24">
        <v>38.5</v>
      </c>
      <c r="BA45" s="23">
        <v>211392</v>
      </c>
      <c r="BB45" s="23">
        <v>7414</v>
      </c>
      <c r="BC45" s="23">
        <v>4101</v>
      </c>
      <c r="BD45" s="23">
        <v>11177</v>
      </c>
      <c r="BE45" s="23">
        <v>188700</v>
      </c>
      <c r="BF45" s="23">
        <v>529</v>
      </c>
      <c r="BG45" s="23">
        <v>29</v>
      </c>
      <c r="BH45" s="23">
        <v>1</v>
      </c>
      <c r="BI45" s="23">
        <v>1</v>
      </c>
    </row>
    <row r="46" spans="1:61">
      <c r="A46" s="23">
        <f t="shared" si="51"/>
        <v>0</v>
      </c>
      <c r="B46" s="36">
        <v>39</v>
      </c>
      <c r="C46" s="23">
        <f t="shared" si="52"/>
        <v>215605.8</v>
      </c>
      <c r="D46" s="23">
        <f t="shared" si="53"/>
        <v>9362</v>
      </c>
      <c r="E46" s="23">
        <f t="shared" si="53"/>
        <v>3551.4</v>
      </c>
      <c r="F46" s="23">
        <f t="shared" si="53"/>
        <v>9612.4</v>
      </c>
      <c r="G46" s="23">
        <f t="shared" si="53"/>
        <v>193080</v>
      </c>
      <c r="H46" s="27">
        <f t="shared" si="53"/>
        <v>543.6</v>
      </c>
      <c r="I46" s="27">
        <f t="shared" si="53"/>
        <v>24.2</v>
      </c>
      <c r="J46" s="27">
        <f t="shared" si="53"/>
        <v>1</v>
      </c>
      <c r="K46" s="27">
        <f t="shared" si="53"/>
        <v>1</v>
      </c>
      <c r="L46" s="24">
        <v>39.1</v>
      </c>
      <c r="M46" s="23">
        <v>247271</v>
      </c>
      <c r="N46" s="23">
        <v>10294</v>
      </c>
      <c r="O46" s="23">
        <v>4182</v>
      </c>
      <c r="P46" s="23">
        <v>10795</v>
      </c>
      <c r="Q46" s="23">
        <v>222000</v>
      </c>
      <c r="R46" s="23">
        <v>640</v>
      </c>
      <c r="S46" s="23">
        <v>29</v>
      </c>
      <c r="T46" s="23">
        <v>1</v>
      </c>
      <c r="U46" s="23">
        <v>1</v>
      </c>
      <c r="V46" s="24">
        <v>39.200000000000003</v>
      </c>
      <c r="W46" s="23">
        <v>206834</v>
      </c>
      <c r="X46" s="23">
        <v>9880</v>
      </c>
      <c r="Y46" s="23">
        <v>3153</v>
      </c>
      <c r="Z46" s="23">
        <v>9001</v>
      </c>
      <c r="AA46" s="23">
        <v>184800</v>
      </c>
      <c r="AB46" s="23">
        <v>516</v>
      </c>
      <c r="AC46" s="23">
        <v>22</v>
      </c>
      <c r="AD46" s="23">
        <v>1</v>
      </c>
      <c r="AE46" s="23">
        <v>1</v>
      </c>
      <c r="AF46" s="24">
        <v>39.299999999999997</v>
      </c>
      <c r="AG46" s="23">
        <v>187824</v>
      </c>
      <c r="AH46" s="23">
        <v>8427</v>
      </c>
      <c r="AI46" s="23">
        <v>3099</v>
      </c>
      <c r="AJ46" s="23">
        <v>7398</v>
      </c>
      <c r="AK46" s="23">
        <v>168900</v>
      </c>
      <c r="AL46" s="23">
        <v>463</v>
      </c>
      <c r="AM46" s="23">
        <v>20</v>
      </c>
      <c r="AN46" s="23">
        <v>1</v>
      </c>
      <c r="AO46" s="23">
        <v>1</v>
      </c>
      <c r="AP46" s="24">
        <v>39.4</v>
      </c>
      <c r="AQ46" s="23">
        <v>224132</v>
      </c>
      <c r="AR46" s="23">
        <v>9957</v>
      </c>
      <c r="AS46" s="23">
        <v>3573</v>
      </c>
      <c r="AT46" s="23">
        <v>9602</v>
      </c>
      <c r="AU46" s="23">
        <v>201000</v>
      </c>
      <c r="AV46" s="23">
        <v>570</v>
      </c>
      <c r="AW46" s="23">
        <v>25</v>
      </c>
      <c r="AX46" s="23">
        <v>1</v>
      </c>
      <c r="AY46" s="23">
        <v>1</v>
      </c>
      <c r="AZ46" s="24">
        <v>39.5</v>
      </c>
      <c r="BA46" s="23">
        <v>211968</v>
      </c>
      <c r="BB46" s="23">
        <v>8252</v>
      </c>
      <c r="BC46" s="23">
        <v>3750</v>
      </c>
      <c r="BD46" s="23">
        <v>11266</v>
      </c>
      <c r="BE46" s="23">
        <v>188700</v>
      </c>
      <c r="BF46" s="23">
        <v>529</v>
      </c>
      <c r="BG46" s="23">
        <v>25</v>
      </c>
      <c r="BH46" s="23">
        <v>1</v>
      </c>
      <c r="BI46" s="23">
        <v>1</v>
      </c>
    </row>
    <row r="47" spans="1:61">
      <c r="A47" s="23">
        <f t="shared" si="51"/>
        <v>0</v>
      </c>
      <c r="B47" s="36">
        <v>40</v>
      </c>
      <c r="C47" s="23">
        <f t="shared" si="52"/>
        <v>540253.19999999995</v>
      </c>
      <c r="D47" s="23">
        <f t="shared" si="53"/>
        <v>14096</v>
      </c>
      <c r="E47" s="23">
        <f t="shared" si="53"/>
        <v>4019.2</v>
      </c>
      <c r="F47" s="23">
        <f t="shared" si="53"/>
        <v>7258</v>
      </c>
      <c r="G47" s="23">
        <f t="shared" si="53"/>
        <v>514880</v>
      </c>
      <c r="H47" s="27">
        <f t="shared" si="53"/>
        <v>543.6</v>
      </c>
      <c r="I47" s="27">
        <f t="shared" si="53"/>
        <v>17.600000000000001</v>
      </c>
      <c r="J47" s="27">
        <f t="shared" si="53"/>
        <v>1</v>
      </c>
      <c r="K47" s="27">
        <f t="shared" si="53"/>
        <v>1</v>
      </c>
      <c r="L47" s="24">
        <v>40.1</v>
      </c>
      <c r="M47" s="23">
        <v>620973</v>
      </c>
      <c r="N47" s="23">
        <v>15721</v>
      </c>
      <c r="O47" s="23">
        <v>5152</v>
      </c>
      <c r="P47" s="23">
        <v>8100</v>
      </c>
      <c r="Q47" s="23">
        <v>592000</v>
      </c>
      <c r="R47" s="23">
        <v>640</v>
      </c>
      <c r="S47" s="23">
        <v>20</v>
      </c>
      <c r="T47" s="23">
        <v>1</v>
      </c>
      <c r="U47" s="23">
        <v>1</v>
      </c>
      <c r="V47" s="24">
        <v>40.200000000000003</v>
      </c>
      <c r="W47" s="23">
        <v>518379</v>
      </c>
      <c r="X47" s="23">
        <v>13769</v>
      </c>
      <c r="Y47" s="23">
        <v>3952</v>
      </c>
      <c r="Z47" s="23">
        <v>7858</v>
      </c>
      <c r="AA47" s="23">
        <v>492800</v>
      </c>
      <c r="AB47" s="23">
        <v>516</v>
      </c>
      <c r="AC47" s="23">
        <v>17</v>
      </c>
      <c r="AD47" s="23">
        <v>1</v>
      </c>
      <c r="AE47" s="23">
        <v>1</v>
      </c>
      <c r="AF47" s="24">
        <v>40.299999999999997</v>
      </c>
      <c r="AG47" s="23">
        <v>471988</v>
      </c>
      <c r="AH47" s="23">
        <v>13210</v>
      </c>
      <c r="AI47" s="23">
        <v>2384</v>
      </c>
      <c r="AJ47" s="23">
        <v>5994</v>
      </c>
      <c r="AK47" s="23">
        <v>450400</v>
      </c>
      <c r="AL47" s="23">
        <v>463</v>
      </c>
      <c r="AM47" s="23">
        <v>16</v>
      </c>
      <c r="AN47" s="23">
        <v>1</v>
      </c>
      <c r="AO47" s="23">
        <v>1</v>
      </c>
      <c r="AP47" s="24">
        <v>40.4</v>
      </c>
      <c r="AQ47" s="23">
        <v>561373</v>
      </c>
      <c r="AR47" s="23">
        <v>14595</v>
      </c>
      <c r="AS47" s="23">
        <v>4128</v>
      </c>
      <c r="AT47" s="23">
        <v>6650</v>
      </c>
      <c r="AU47" s="23">
        <v>536000</v>
      </c>
      <c r="AV47" s="23">
        <v>570</v>
      </c>
      <c r="AW47" s="23">
        <v>18</v>
      </c>
      <c r="AX47" s="23">
        <v>1</v>
      </c>
      <c r="AY47" s="23">
        <v>1</v>
      </c>
      <c r="AZ47" s="24">
        <v>40.5</v>
      </c>
      <c r="BA47" s="23">
        <v>528553</v>
      </c>
      <c r="BB47" s="23">
        <v>13185</v>
      </c>
      <c r="BC47" s="23">
        <v>4480</v>
      </c>
      <c r="BD47" s="23">
        <v>7688</v>
      </c>
      <c r="BE47" s="23">
        <v>503200</v>
      </c>
      <c r="BF47" s="23">
        <v>529</v>
      </c>
      <c r="BG47" s="23">
        <v>17</v>
      </c>
      <c r="BH47" s="23">
        <v>1</v>
      </c>
      <c r="BI47" s="23">
        <v>1</v>
      </c>
    </row>
    <row r="48" spans="1:61">
      <c r="A48" s="23">
        <f t="shared" si="51"/>
        <v>0</v>
      </c>
      <c r="B48" s="36">
        <v>41</v>
      </c>
      <c r="C48" s="23">
        <f t="shared" si="52"/>
        <v>540064.6</v>
      </c>
      <c r="D48" s="23">
        <f t="shared" si="53"/>
        <v>14189</v>
      </c>
      <c r="E48" s="23">
        <f t="shared" si="53"/>
        <v>3896</v>
      </c>
      <c r="F48" s="23">
        <f t="shared" si="53"/>
        <v>7099.6</v>
      </c>
      <c r="G48" s="23">
        <f t="shared" si="53"/>
        <v>514880</v>
      </c>
      <c r="H48" s="27">
        <f t="shared" si="53"/>
        <v>543.6</v>
      </c>
      <c r="I48" s="27">
        <f t="shared" si="53"/>
        <v>18.2</v>
      </c>
      <c r="J48" s="27">
        <f t="shared" si="53"/>
        <v>1</v>
      </c>
      <c r="K48" s="27">
        <f t="shared" si="53"/>
        <v>1</v>
      </c>
      <c r="L48" s="24">
        <v>41.1</v>
      </c>
      <c r="M48" s="23">
        <v>620713</v>
      </c>
      <c r="N48" s="23">
        <v>15711</v>
      </c>
      <c r="O48" s="23">
        <v>5112</v>
      </c>
      <c r="P48" s="23">
        <v>7890</v>
      </c>
      <c r="Q48" s="23">
        <v>592000</v>
      </c>
      <c r="R48" s="23">
        <v>640</v>
      </c>
      <c r="S48" s="23">
        <v>21</v>
      </c>
      <c r="T48" s="23">
        <v>1</v>
      </c>
      <c r="U48" s="23">
        <v>1</v>
      </c>
      <c r="V48" s="24">
        <v>41.2</v>
      </c>
      <c r="W48" s="23">
        <v>517540</v>
      </c>
      <c r="X48" s="23">
        <v>13769</v>
      </c>
      <c r="Y48" s="23">
        <v>3952</v>
      </c>
      <c r="Z48" s="23">
        <v>7019</v>
      </c>
      <c r="AA48" s="23">
        <v>492800</v>
      </c>
      <c r="AB48" s="23">
        <v>516</v>
      </c>
      <c r="AC48" s="23">
        <v>17</v>
      </c>
      <c r="AD48" s="23">
        <v>1</v>
      </c>
      <c r="AE48" s="23">
        <v>1</v>
      </c>
      <c r="AF48" s="24">
        <v>41.3</v>
      </c>
      <c r="AG48" s="23">
        <v>471468</v>
      </c>
      <c r="AH48" s="23">
        <v>13599</v>
      </c>
      <c r="AI48" s="23">
        <v>1984</v>
      </c>
      <c r="AJ48" s="23">
        <v>5485</v>
      </c>
      <c r="AK48" s="23">
        <v>450400</v>
      </c>
      <c r="AL48" s="23">
        <v>463</v>
      </c>
      <c r="AM48" s="23">
        <v>18</v>
      </c>
      <c r="AN48" s="23">
        <v>1</v>
      </c>
      <c r="AO48" s="23">
        <v>1</v>
      </c>
      <c r="AP48" s="24">
        <v>41.4</v>
      </c>
      <c r="AQ48" s="23">
        <v>561904</v>
      </c>
      <c r="AR48" s="23">
        <v>14001</v>
      </c>
      <c r="AS48" s="23">
        <v>4728</v>
      </c>
      <c r="AT48" s="23">
        <v>7175</v>
      </c>
      <c r="AU48" s="23">
        <v>536000</v>
      </c>
      <c r="AV48" s="23">
        <v>570</v>
      </c>
      <c r="AW48" s="23">
        <v>18</v>
      </c>
      <c r="AX48" s="23">
        <v>1</v>
      </c>
      <c r="AY48" s="23">
        <v>1</v>
      </c>
      <c r="AZ48" s="24">
        <v>41.5</v>
      </c>
      <c r="BA48" s="23">
        <v>528698</v>
      </c>
      <c r="BB48" s="23">
        <v>13865</v>
      </c>
      <c r="BC48" s="23">
        <v>3704</v>
      </c>
      <c r="BD48" s="23">
        <v>7929</v>
      </c>
      <c r="BE48" s="23">
        <v>503200</v>
      </c>
      <c r="BF48" s="23">
        <v>529</v>
      </c>
      <c r="BG48" s="23">
        <v>17</v>
      </c>
      <c r="BH48" s="23">
        <v>1</v>
      </c>
      <c r="BI48" s="23">
        <v>1</v>
      </c>
    </row>
    <row r="49" spans="1:61">
      <c r="A49" s="23">
        <f t="shared" si="51"/>
        <v>0</v>
      </c>
      <c r="B49" s="36">
        <v>42</v>
      </c>
      <c r="C49" s="23">
        <f t="shared" si="52"/>
        <v>541965.4</v>
      </c>
      <c r="D49" s="23">
        <f t="shared" si="53"/>
        <v>12532.6</v>
      </c>
      <c r="E49" s="23">
        <f t="shared" si="53"/>
        <v>5652.8</v>
      </c>
      <c r="F49" s="23">
        <f t="shared" si="53"/>
        <v>8900</v>
      </c>
      <c r="G49" s="23">
        <f t="shared" si="53"/>
        <v>514880</v>
      </c>
      <c r="H49" s="27">
        <f t="shared" si="53"/>
        <v>543.6</v>
      </c>
      <c r="I49" s="27">
        <f t="shared" si="53"/>
        <v>20.2</v>
      </c>
      <c r="J49" s="27">
        <f t="shared" si="53"/>
        <v>1</v>
      </c>
      <c r="K49" s="27">
        <f t="shared" si="53"/>
        <v>1</v>
      </c>
      <c r="L49" s="24">
        <v>42.1</v>
      </c>
      <c r="M49" s="23">
        <v>621762</v>
      </c>
      <c r="N49" s="23">
        <v>13350</v>
      </c>
      <c r="O49" s="23">
        <v>7728</v>
      </c>
      <c r="P49" s="23">
        <v>8684</v>
      </c>
      <c r="Q49" s="23">
        <v>592000</v>
      </c>
      <c r="R49" s="23">
        <v>640</v>
      </c>
      <c r="S49" s="23">
        <v>23</v>
      </c>
      <c r="T49" s="23">
        <v>1</v>
      </c>
      <c r="U49" s="23">
        <v>1</v>
      </c>
      <c r="V49" s="24">
        <v>42.2</v>
      </c>
      <c r="W49" s="23">
        <v>520442</v>
      </c>
      <c r="X49" s="23">
        <v>13025</v>
      </c>
      <c r="Y49" s="23">
        <v>4680</v>
      </c>
      <c r="Z49" s="23">
        <v>9937</v>
      </c>
      <c r="AA49" s="23">
        <v>492800</v>
      </c>
      <c r="AB49" s="23">
        <v>516</v>
      </c>
      <c r="AC49" s="23">
        <v>20</v>
      </c>
      <c r="AD49" s="23">
        <v>1</v>
      </c>
      <c r="AE49" s="23">
        <v>1</v>
      </c>
      <c r="AF49" s="24">
        <v>42.3</v>
      </c>
      <c r="AG49" s="23">
        <v>472562</v>
      </c>
      <c r="AH49" s="23">
        <v>12195</v>
      </c>
      <c r="AI49" s="23">
        <v>3544</v>
      </c>
      <c r="AJ49" s="23">
        <v>6423</v>
      </c>
      <c r="AK49" s="23">
        <v>450400</v>
      </c>
      <c r="AL49" s="23">
        <v>463</v>
      </c>
      <c r="AM49" s="23">
        <v>18</v>
      </c>
      <c r="AN49" s="23">
        <v>1</v>
      </c>
      <c r="AO49" s="23">
        <v>1</v>
      </c>
      <c r="AP49" s="24">
        <v>42.4</v>
      </c>
      <c r="AQ49" s="23">
        <v>563959</v>
      </c>
      <c r="AR49" s="23">
        <v>12644</v>
      </c>
      <c r="AS49" s="23">
        <v>6192</v>
      </c>
      <c r="AT49" s="23">
        <v>9123</v>
      </c>
      <c r="AU49" s="23">
        <v>536000</v>
      </c>
      <c r="AV49" s="23">
        <v>570</v>
      </c>
      <c r="AW49" s="23">
        <v>20</v>
      </c>
      <c r="AX49" s="23">
        <v>1</v>
      </c>
      <c r="AY49" s="23">
        <v>1</v>
      </c>
      <c r="AZ49" s="24">
        <v>42.5</v>
      </c>
      <c r="BA49" s="23">
        <v>531102</v>
      </c>
      <c r="BB49" s="23">
        <v>11449</v>
      </c>
      <c r="BC49" s="23">
        <v>6120</v>
      </c>
      <c r="BD49" s="23">
        <v>10333</v>
      </c>
      <c r="BE49" s="23">
        <v>503200</v>
      </c>
      <c r="BF49" s="23">
        <v>529</v>
      </c>
      <c r="BG49" s="23">
        <v>20</v>
      </c>
      <c r="BH49" s="23">
        <v>1</v>
      </c>
      <c r="BI49" s="23">
        <v>1</v>
      </c>
    </row>
    <row r="50" spans="1:61">
      <c r="A50" s="23">
        <f t="shared" si="51"/>
        <v>0</v>
      </c>
      <c r="B50" s="36">
        <v>43</v>
      </c>
      <c r="C50" s="23">
        <f t="shared" si="52"/>
        <v>205990.2</v>
      </c>
      <c r="D50" s="23">
        <f t="shared" si="53"/>
        <v>4106</v>
      </c>
      <c r="E50" s="23">
        <f t="shared" si="53"/>
        <v>1481.4</v>
      </c>
      <c r="F50" s="23">
        <f t="shared" si="53"/>
        <v>7322.8</v>
      </c>
      <c r="G50" s="23">
        <f t="shared" si="53"/>
        <v>193080</v>
      </c>
      <c r="H50" s="27">
        <f t="shared" si="53"/>
        <v>543.6</v>
      </c>
      <c r="I50" s="27">
        <f t="shared" si="53"/>
        <v>18.399999999999999</v>
      </c>
      <c r="J50" s="27">
        <f t="shared" si="53"/>
        <v>1</v>
      </c>
      <c r="K50" s="27">
        <f t="shared" si="53"/>
        <v>1</v>
      </c>
      <c r="L50" s="24">
        <v>43.1</v>
      </c>
      <c r="M50" s="23">
        <v>236923</v>
      </c>
      <c r="N50" s="23">
        <v>4891</v>
      </c>
      <c r="O50" s="23">
        <v>1932</v>
      </c>
      <c r="P50" s="23">
        <v>8100</v>
      </c>
      <c r="Q50" s="23">
        <v>222000</v>
      </c>
      <c r="R50" s="23">
        <v>640</v>
      </c>
      <c r="S50" s="23">
        <v>20</v>
      </c>
      <c r="T50" s="23">
        <v>1</v>
      </c>
      <c r="U50" s="23">
        <v>1</v>
      </c>
      <c r="V50" s="24">
        <v>43.2</v>
      </c>
      <c r="W50" s="23">
        <v>198584</v>
      </c>
      <c r="X50" s="23">
        <v>3893</v>
      </c>
      <c r="Y50" s="23">
        <v>1569</v>
      </c>
      <c r="Z50" s="23">
        <v>8322</v>
      </c>
      <c r="AA50" s="23">
        <v>184800</v>
      </c>
      <c r="AB50" s="23">
        <v>516</v>
      </c>
      <c r="AC50" s="23">
        <v>18</v>
      </c>
      <c r="AD50" s="23">
        <v>1</v>
      </c>
      <c r="AE50" s="23">
        <v>1</v>
      </c>
      <c r="AF50" s="24">
        <v>43.3</v>
      </c>
      <c r="AG50" s="23">
        <v>178501</v>
      </c>
      <c r="AH50" s="23">
        <v>3610</v>
      </c>
      <c r="AI50" s="23">
        <v>582</v>
      </c>
      <c r="AJ50" s="23">
        <v>5409</v>
      </c>
      <c r="AK50" s="23">
        <v>168900</v>
      </c>
      <c r="AL50" s="23">
        <v>463</v>
      </c>
      <c r="AM50" s="23">
        <v>18</v>
      </c>
      <c r="AN50" s="23">
        <v>1</v>
      </c>
      <c r="AO50" s="23">
        <v>1</v>
      </c>
      <c r="AP50" s="24">
        <v>43.4</v>
      </c>
      <c r="AQ50" s="23">
        <v>213795</v>
      </c>
      <c r="AR50" s="23">
        <v>4056</v>
      </c>
      <c r="AS50" s="23">
        <v>1644</v>
      </c>
      <c r="AT50" s="23">
        <v>7095</v>
      </c>
      <c r="AU50" s="23">
        <v>201000</v>
      </c>
      <c r="AV50" s="23">
        <v>570</v>
      </c>
      <c r="AW50" s="23">
        <v>19</v>
      </c>
      <c r="AX50" s="23">
        <v>1</v>
      </c>
      <c r="AY50" s="23">
        <v>1</v>
      </c>
      <c r="AZ50" s="24">
        <v>43.5</v>
      </c>
      <c r="BA50" s="23">
        <v>202148</v>
      </c>
      <c r="BB50" s="23">
        <v>4080</v>
      </c>
      <c r="BC50" s="23">
        <v>1680</v>
      </c>
      <c r="BD50" s="23">
        <v>7688</v>
      </c>
      <c r="BE50" s="23">
        <v>188700</v>
      </c>
      <c r="BF50" s="23">
        <v>529</v>
      </c>
      <c r="BG50" s="23">
        <v>17</v>
      </c>
      <c r="BH50" s="23">
        <v>1</v>
      </c>
      <c r="BI50" s="23">
        <v>1</v>
      </c>
    </row>
    <row r="51" spans="1:61">
      <c r="A51" s="23">
        <f t="shared" si="51"/>
        <v>0</v>
      </c>
      <c r="B51" s="36">
        <v>44</v>
      </c>
      <c r="C51" s="23">
        <f t="shared" si="52"/>
        <v>205969.4</v>
      </c>
      <c r="D51" s="23">
        <f t="shared" si="53"/>
        <v>4082</v>
      </c>
      <c r="E51" s="23">
        <f t="shared" si="53"/>
        <v>1499.4</v>
      </c>
      <c r="F51" s="23">
        <f t="shared" si="53"/>
        <v>7308</v>
      </c>
      <c r="G51" s="23">
        <f t="shared" si="53"/>
        <v>193080</v>
      </c>
      <c r="H51" s="27">
        <f t="shared" si="53"/>
        <v>543.6</v>
      </c>
      <c r="I51" s="27">
        <f t="shared" si="53"/>
        <v>18.399999999999999</v>
      </c>
      <c r="J51" s="27">
        <f t="shared" si="53"/>
        <v>1</v>
      </c>
      <c r="K51" s="27">
        <f t="shared" si="53"/>
        <v>1</v>
      </c>
      <c r="L51" s="24">
        <v>44.1</v>
      </c>
      <c r="M51" s="23">
        <v>237134</v>
      </c>
      <c r="N51" s="23">
        <v>4792</v>
      </c>
      <c r="O51" s="23">
        <v>1917</v>
      </c>
      <c r="P51" s="23">
        <v>8425</v>
      </c>
      <c r="Q51" s="23">
        <v>222000</v>
      </c>
      <c r="R51" s="23">
        <v>640</v>
      </c>
      <c r="S51" s="23">
        <v>23</v>
      </c>
      <c r="T51" s="23">
        <v>1</v>
      </c>
      <c r="U51" s="23">
        <v>1</v>
      </c>
      <c r="V51" s="24">
        <v>44.2</v>
      </c>
      <c r="W51" s="23">
        <v>197348</v>
      </c>
      <c r="X51" s="23">
        <v>4116</v>
      </c>
      <c r="Y51" s="23">
        <v>1410</v>
      </c>
      <c r="Z51" s="23">
        <v>7022</v>
      </c>
      <c r="AA51" s="23">
        <v>184800</v>
      </c>
      <c r="AB51" s="23">
        <v>516</v>
      </c>
      <c r="AC51" s="23">
        <v>17</v>
      </c>
      <c r="AD51" s="23">
        <v>1</v>
      </c>
      <c r="AE51" s="23">
        <v>1</v>
      </c>
      <c r="AF51" s="24">
        <v>44.3</v>
      </c>
      <c r="AG51" s="23">
        <v>178827</v>
      </c>
      <c r="AH51" s="23">
        <v>3387</v>
      </c>
      <c r="AI51" s="23">
        <v>867</v>
      </c>
      <c r="AJ51" s="23">
        <v>5673</v>
      </c>
      <c r="AK51" s="23">
        <v>168900</v>
      </c>
      <c r="AL51" s="23">
        <v>463</v>
      </c>
      <c r="AM51" s="23">
        <v>17</v>
      </c>
      <c r="AN51" s="23">
        <v>1</v>
      </c>
      <c r="AO51" s="23">
        <v>1</v>
      </c>
      <c r="AP51" s="24">
        <v>44.4</v>
      </c>
      <c r="AQ51" s="23">
        <v>213787</v>
      </c>
      <c r="AR51" s="23">
        <v>3981</v>
      </c>
      <c r="AS51" s="23">
        <v>1773</v>
      </c>
      <c r="AT51" s="23">
        <v>7033</v>
      </c>
      <c r="AU51" s="23">
        <v>201000</v>
      </c>
      <c r="AV51" s="23">
        <v>570</v>
      </c>
      <c r="AW51" s="23">
        <v>18</v>
      </c>
      <c r="AX51" s="23">
        <v>1</v>
      </c>
      <c r="AY51" s="23">
        <v>1</v>
      </c>
      <c r="AZ51" s="24">
        <v>44.5</v>
      </c>
      <c r="BA51" s="23">
        <v>202751</v>
      </c>
      <c r="BB51" s="23">
        <v>4134</v>
      </c>
      <c r="BC51" s="23">
        <v>1530</v>
      </c>
      <c r="BD51" s="23">
        <v>8387</v>
      </c>
      <c r="BE51" s="23">
        <v>188700</v>
      </c>
      <c r="BF51" s="23">
        <v>529</v>
      </c>
      <c r="BG51" s="23">
        <v>17</v>
      </c>
      <c r="BH51" s="23">
        <v>1</v>
      </c>
      <c r="BI51" s="23">
        <v>1</v>
      </c>
    </row>
    <row r="52" spans="1:61">
      <c r="A52" s="23">
        <f t="shared" si="51"/>
        <v>0</v>
      </c>
      <c r="B52" s="36">
        <v>45</v>
      </c>
      <c r="C52" s="23">
        <f t="shared" si="52"/>
        <v>207436.79999999999</v>
      </c>
      <c r="D52" s="23">
        <f t="shared" si="53"/>
        <v>3611.6</v>
      </c>
      <c r="E52" s="23">
        <f t="shared" si="53"/>
        <v>2099.4</v>
      </c>
      <c r="F52" s="23">
        <f t="shared" si="53"/>
        <v>8645.7999999999993</v>
      </c>
      <c r="G52" s="23">
        <f t="shared" si="53"/>
        <v>193080</v>
      </c>
      <c r="H52" s="27">
        <f t="shared" si="53"/>
        <v>543.6</v>
      </c>
      <c r="I52" s="27">
        <f t="shared" si="53"/>
        <v>19.399999999999999</v>
      </c>
      <c r="J52" s="27">
        <f t="shared" si="53"/>
        <v>1</v>
      </c>
      <c r="K52" s="27">
        <f t="shared" si="53"/>
        <v>1</v>
      </c>
      <c r="L52" s="24">
        <v>45.1</v>
      </c>
      <c r="M52" s="23">
        <v>237537</v>
      </c>
      <c r="N52" s="23">
        <v>4151</v>
      </c>
      <c r="O52" s="23">
        <v>2898</v>
      </c>
      <c r="P52" s="23">
        <v>8488</v>
      </c>
      <c r="Q52" s="23">
        <v>222000</v>
      </c>
      <c r="R52" s="23">
        <v>640</v>
      </c>
      <c r="S52" s="23">
        <v>21</v>
      </c>
      <c r="T52" s="23">
        <v>1</v>
      </c>
      <c r="U52" s="23">
        <v>1</v>
      </c>
      <c r="V52" s="24">
        <v>45.2</v>
      </c>
      <c r="W52" s="23">
        <v>200185</v>
      </c>
      <c r="X52" s="23">
        <v>3765</v>
      </c>
      <c r="Y52" s="23">
        <v>1755</v>
      </c>
      <c r="Z52" s="23">
        <v>9865</v>
      </c>
      <c r="AA52" s="23">
        <v>184800</v>
      </c>
      <c r="AB52" s="23">
        <v>516</v>
      </c>
      <c r="AC52" s="23">
        <v>19</v>
      </c>
      <c r="AD52" s="23">
        <v>1</v>
      </c>
      <c r="AE52" s="23">
        <v>1</v>
      </c>
      <c r="AF52" s="24">
        <v>45.3</v>
      </c>
      <c r="AG52" s="23">
        <v>179162</v>
      </c>
      <c r="AH52" s="23">
        <v>3089</v>
      </c>
      <c r="AI52" s="23">
        <v>1329</v>
      </c>
      <c r="AJ52" s="23">
        <v>5844</v>
      </c>
      <c r="AK52" s="23">
        <v>168900</v>
      </c>
      <c r="AL52" s="23">
        <v>463</v>
      </c>
      <c r="AM52" s="23">
        <v>17</v>
      </c>
      <c r="AN52" s="23">
        <v>1</v>
      </c>
      <c r="AO52" s="23">
        <v>1</v>
      </c>
      <c r="AP52" s="24">
        <v>45.4</v>
      </c>
      <c r="AQ52" s="23">
        <v>215566</v>
      </c>
      <c r="AR52" s="23">
        <v>3540</v>
      </c>
      <c r="AS52" s="23">
        <v>2328</v>
      </c>
      <c r="AT52" s="23">
        <v>8698</v>
      </c>
      <c r="AU52" s="23">
        <v>201000</v>
      </c>
      <c r="AV52" s="23">
        <v>570</v>
      </c>
      <c r="AW52" s="23">
        <v>21</v>
      </c>
      <c r="AX52" s="23">
        <v>1</v>
      </c>
      <c r="AY52" s="23">
        <v>1</v>
      </c>
      <c r="AZ52" s="24">
        <v>45.5</v>
      </c>
      <c r="BA52" s="23">
        <v>204734</v>
      </c>
      <c r="BB52" s="23">
        <v>3513</v>
      </c>
      <c r="BC52" s="23">
        <v>2187</v>
      </c>
      <c r="BD52" s="23">
        <v>10334</v>
      </c>
      <c r="BE52" s="23">
        <v>188700</v>
      </c>
      <c r="BF52" s="23">
        <v>529</v>
      </c>
      <c r="BG52" s="23">
        <v>19</v>
      </c>
      <c r="BH52" s="23">
        <v>1</v>
      </c>
      <c r="BI52" s="23">
        <v>1</v>
      </c>
    </row>
    <row r="53" spans="1:61">
      <c r="A53" s="23">
        <f t="shared" si="51"/>
        <v>0</v>
      </c>
      <c r="B53" s="36">
        <v>46</v>
      </c>
      <c r="C53" s="23">
        <f t="shared" si="52"/>
        <v>528741</v>
      </c>
      <c r="D53" s="23">
        <f t="shared" si="53"/>
        <v>4756.2</v>
      </c>
      <c r="E53" s="23">
        <f t="shared" si="53"/>
        <v>2291.1999999999998</v>
      </c>
      <c r="F53" s="23">
        <f t="shared" si="53"/>
        <v>6813.6</v>
      </c>
      <c r="G53" s="23">
        <f t="shared" si="53"/>
        <v>514880</v>
      </c>
      <c r="H53" s="27">
        <f t="shared" si="53"/>
        <v>543.6</v>
      </c>
      <c r="I53" s="27">
        <f t="shared" si="53"/>
        <v>19.399999999999999</v>
      </c>
      <c r="J53" s="27">
        <f t="shared" si="53"/>
        <v>1</v>
      </c>
      <c r="K53" s="27">
        <f t="shared" si="53"/>
        <v>1</v>
      </c>
      <c r="L53" s="24">
        <v>46.1</v>
      </c>
      <c r="M53" s="23">
        <v>607626</v>
      </c>
      <c r="N53" s="23">
        <v>5728</v>
      </c>
      <c r="O53" s="23">
        <v>2888</v>
      </c>
      <c r="P53" s="23">
        <v>7010</v>
      </c>
      <c r="Q53" s="23">
        <v>592000</v>
      </c>
      <c r="R53" s="23">
        <v>640</v>
      </c>
      <c r="S53" s="23">
        <v>21</v>
      </c>
      <c r="T53" s="23">
        <v>1</v>
      </c>
      <c r="U53" s="23">
        <v>1</v>
      </c>
      <c r="V53" s="24">
        <v>46.2</v>
      </c>
      <c r="W53" s="23">
        <v>507279</v>
      </c>
      <c r="X53" s="23">
        <v>4700</v>
      </c>
      <c r="Y53" s="23">
        <v>2264</v>
      </c>
      <c r="Z53" s="23">
        <v>7515</v>
      </c>
      <c r="AA53" s="23">
        <v>492800</v>
      </c>
      <c r="AB53" s="23">
        <v>516</v>
      </c>
      <c r="AC53" s="23">
        <v>19</v>
      </c>
      <c r="AD53" s="23">
        <v>1</v>
      </c>
      <c r="AE53" s="23">
        <v>1</v>
      </c>
      <c r="AF53" s="24">
        <v>46.3</v>
      </c>
      <c r="AG53" s="23">
        <v>460940</v>
      </c>
      <c r="AH53" s="23">
        <v>3685</v>
      </c>
      <c r="AI53" s="23">
        <v>1336</v>
      </c>
      <c r="AJ53" s="23">
        <v>5519</v>
      </c>
      <c r="AK53" s="23">
        <v>450400</v>
      </c>
      <c r="AL53" s="23">
        <v>463</v>
      </c>
      <c r="AM53" s="23">
        <v>19</v>
      </c>
      <c r="AN53" s="23">
        <v>1</v>
      </c>
      <c r="AO53" s="23">
        <v>1</v>
      </c>
      <c r="AP53" s="24">
        <v>46.4</v>
      </c>
      <c r="AQ53" s="23">
        <v>550789</v>
      </c>
      <c r="AR53" s="23">
        <v>4735</v>
      </c>
      <c r="AS53" s="23">
        <v>2712</v>
      </c>
      <c r="AT53" s="23">
        <v>7342</v>
      </c>
      <c r="AU53" s="23">
        <v>536000</v>
      </c>
      <c r="AV53" s="23">
        <v>570</v>
      </c>
      <c r="AW53" s="23">
        <v>20</v>
      </c>
      <c r="AX53" s="23">
        <v>1</v>
      </c>
      <c r="AY53" s="23">
        <v>1</v>
      </c>
      <c r="AZ53" s="24">
        <v>46.5</v>
      </c>
      <c r="BA53" s="23">
        <v>517071</v>
      </c>
      <c r="BB53" s="23">
        <v>4933</v>
      </c>
      <c r="BC53" s="23">
        <v>2256</v>
      </c>
      <c r="BD53" s="23">
        <v>6682</v>
      </c>
      <c r="BE53" s="23">
        <v>503200</v>
      </c>
      <c r="BF53" s="23">
        <v>529</v>
      </c>
      <c r="BG53" s="23">
        <v>18</v>
      </c>
      <c r="BH53" s="23">
        <v>1</v>
      </c>
      <c r="BI53" s="23">
        <v>1</v>
      </c>
    </row>
    <row r="54" spans="1:61">
      <c r="A54" s="23">
        <f t="shared" si="51"/>
        <v>0</v>
      </c>
      <c r="B54" s="36">
        <v>47</v>
      </c>
      <c r="C54" s="23">
        <f t="shared" si="52"/>
        <v>529839.80000000005</v>
      </c>
      <c r="D54" s="23">
        <f t="shared" si="53"/>
        <v>4414</v>
      </c>
      <c r="E54" s="23">
        <f t="shared" si="53"/>
        <v>3176</v>
      </c>
      <c r="F54" s="23">
        <f t="shared" si="53"/>
        <v>7369.8</v>
      </c>
      <c r="G54" s="23">
        <f t="shared" si="53"/>
        <v>514880</v>
      </c>
      <c r="H54" s="27">
        <f t="shared" si="53"/>
        <v>543.6</v>
      </c>
      <c r="I54" s="27">
        <f t="shared" si="53"/>
        <v>19.399999999999999</v>
      </c>
      <c r="J54" s="27">
        <f t="shared" si="53"/>
        <v>1</v>
      </c>
      <c r="K54" s="27">
        <f t="shared" si="53"/>
        <v>1</v>
      </c>
      <c r="L54" s="24">
        <v>47.1</v>
      </c>
      <c r="M54" s="23">
        <v>608886</v>
      </c>
      <c r="N54" s="23">
        <v>5100</v>
      </c>
      <c r="O54" s="23">
        <v>4456</v>
      </c>
      <c r="P54" s="23">
        <v>7330</v>
      </c>
      <c r="Q54" s="23">
        <v>592000</v>
      </c>
      <c r="R54" s="23">
        <v>640</v>
      </c>
      <c r="S54" s="23">
        <v>21</v>
      </c>
      <c r="T54" s="23">
        <v>1</v>
      </c>
      <c r="U54" s="23">
        <v>1</v>
      </c>
      <c r="V54" s="24">
        <v>47.2</v>
      </c>
      <c r="W54" s="23">
        <v>508819</v>
      </c>
      <c r="X54" s="23">
        <v>4497</v>
      </c>
      <c r="Y54" s="23">
        <v>2808</v>
      </c>
      <c r="Z54" s="23">
        <v>8714</v>
      </c>
      <c r="AA54" s="23">
        <v>492800</v>
      </c>
      <c r="AB54" s="23">
        <v>516</v>
      </c>
      <c r="AC54" s="23">
        <v>19</v>
      </c>
      <c r="AD54" s="23">
        <v>1</v>
      </c>
      <c r="AE54" s="23">
        <v>1</v>
      </c>
      <c r="AF54" s="24">
        <v>47.3</v>
      </c>
      <c r="AG54" s="23">
        <v>461292</v>
      </c>
      <c r="AH54" s="23">
        <v>3504</v>
      </c>
      <c r="AI54" s="23">
        <v>1984</v>
      </c>
      <c r="AJ54" s="23">
        <v>5404</v>
      </c>
      <c r="AK54" s="23">
        <v>450400</v>
      </c>
      <c r="AL54" s="23">
        <v>463</v>
      </c>
      <c r="AM54" s="23">
        <v>19</v>
      </c>
      <c r="AN54" s="23">
        <v>1</v>
      </c>
      <c r="AO54" s="23">
        <v>1</v>
      </c>
      <c r="AP54" s="24">
        <v>47.4</v>
      </c>
      <c r="AQ54" s="23">
        <v>551343</v>
      </c>
      <c r="AR54" s="23">
        <v>4541</v>
      </c>
      <c r="AS54" s="23">
        <v>3352</v>
      </c>
      <c r="AT54" s="23">
        <v>7450</v>
      </c>
      <c r="AU54" s="23">
        <v>536000</v>
      </c>
      <c r="AV54" s="23">
        <v>570</v>
      </c>
      <c r="AW54" s="23">
        <v>20</v>
      </c>
      <c r="AX54" s="23">
        <v>1</v>
      </c>
      <c r="AY54" s="23">
        <v>1</v>
      </c>
      <c r="AZ54" s="24">
        <v>47.5</v>
      </c>
      <c r="BA54" s="23">
        <v>518859</v>
      </c>
      <c r="BB54" s="23">
        <v>4428</v>
      </c>
      <c r="BC54" s="23">
        <v>3280</v>
      </c>
      <c r="BD54" s="23">
        <v>7951</v>
      </c>
      <c r="BE54" s="23">
        <v>503200</v>
      </c>
      <c r="BF54" s="23">
        <v>529</v>
      </c>
      <c r="BG54" s="23">
        <v>18</v>
      </c>
      <c r="BH54" s="23">
        <v>1</v>
      </c>
      <c r="BI54" s="23">
        <v>1</v>
      </c>
    </row>
    <row r="55" spans="1:61">
      <c r="A55" s="23">
        <f t="shared" si="51"/>
        <v>0</v>
      </c>
      <c r="B55" s="31">
        <v>48</v>
      </c>
      <c r="C55" s="39">
        <f t="shared" si="52"/>
        <v>532673</v>
      </c>
      <c r="D55" s="39">
        <f t="shared" si="53"/>
        <v>3652</v>
      </c>
      <c r="E55" s="39">
        <f t="shared" si="53"/>
        <v>5456</v>
      </c>
      <c r="F55" s="39">
        <f t="shared" si="53"/>
        <v>8685</v>
      </c>
      <c r="G55" s="39">
        <f t="shared" si="53"/>
        <v>514880</v>
      </c>
      <c r="H55" s="183">
        <f t="shared" si="53"/>
        <v>543.6</v>
      </c>
      <c r="I55" s="183">
        <f t="shared" si="53"/>
        <v>20</v>
      </c>
      <c r="J55" s="183">
        <f t="shared" si="53"/>
        <v>1</v>
      </c>
      <c r="K55" s="183">
        <f t="shared" si="53"/>
        <v>1</v>
      </c>
      <c r="L55" s="84">
        <v>48.1</v>
      </c>
      <c r="M55" s="39">
        <v>612379</v>
      </c>
      <c r="N55" s="39">
        <v>4103</v>
      </c>
      <c r="O55" s="39">
        <v>7632</v>
      </c>
      <c r="P55" s="39">
        <v>8644</v>
      </c>
      <c r="Q55" s="39">
        <v>592000</v>
      </c>
      <c r="R55" s="39">
        <v>640</v>
      </c>
      <c r="S55" s="39">
        <v>22</v>
      </c>
      <c r="T55" s="39">
        <v>1</v>
      </c>
      <c r="U55" s="39">
        <v>1</v>
      </c>
      <c r="V55" s="84">
        <v>48.2</v>
      </c>
      <c r="W55" s="39">
        <v>510226</v>
      </c>
      <c r="X55" s="39">
        <v>3817</v>
      </c>
      <c r="Y55" s="39">
        <v>4656</v>
      </c>
      <c r="Z55" s="39">
        <v>8953</v>
      </c>
      <c r="AA55" s="39">
        <v>492800</v>
      </c>
      <c r="AB55" s="39">
        <v>516</v>
      </c>
      <c r="AC55" s="39">
        <v>20</v>
      </c>
      <c r="AD55" s="39">
        <v>1</v>
      </c>
      <c r="AE55" s="39">
        <v>1</v>
      </c>
      <c r="AF55" s="84">
        <v>48.3</v>
      </c>
      <c r="AG55" s="39">
        <v>462877</v>
      </c>
      <c r="AH55" s="39">
        <v>3089</v>
      </c>
      <c r="AI55" s="39">
        <v>3544</v>
      </c>
      <c r="AJ55" s="39">
        <v>5844</v>
      </c>
      <c r="AK55" s="39">
        <v>450400</v>
      </c>
      <c r="AL55" s="39">
        <v>463</v>
      </c>
      <c r="AM55" s="39">
        <v>17</v>
      </c>
      <c r="AN55" s="39">
        <v>1</v>
      </c>
      <c r="AO55" s="39">
        <v>1</v>
      </c>
      <c r="AP55" s="84">
        <v>48.4</v>
      </c>
      <c r="AQ55" s="39">
        <v>555004</v>
      </c>
      <c r="AR55" s="39">
        <v>3738</v>
      </c>
      <c r="AS55" s="39">
        <v>5616</v>
      </c>
      <c r="AT55" s="39">
        <v>9650</v>
      </c>
      <c r="AU55" s="39">
        <v>536000</v>
      </c>
      <c r="AV55" s="39">
        <v>570</v>
      </c>
      <c r="AW55" s="39">
        <v>22</v>
      </c>
      <c r="AX55" s="39">
        <v>1</v>
      </c>
      <c r="AY55" s="39">
        <v>1</v>
      </c>
      <c r="AZ55" s="84">
        <v>48.5</v>
      </c>
      <c r="BA55" s="39">
        <v>522879</v>
      </c>
      <c r="BB55" s="39">
        <v>3513</v>
      </c>
      <c r="BC55" s="39">
        <v>5832</v>
      </c>
      <c r="BD55" s="39">
        <v>10334</v>
      </c>
      <c r="BE55" s="39">
        <v>503200</v>
      </c>
      <c r="BF55" s="39">
        <v>529</v>
      </c>
      <c r="BG55" s="39">
        <v>19</v>
      </c>
      <c r="BH55" s="39">
        <v>1</v>
      </c>
      <c r="BI55" s="39">
        <v>1</v>
      </c>
    </row>
    <row r="56" spans="1:61">
      <c r="A56" s="23">
        <f t="shared" si="51"/>
        <v>0</v>
      </c>
      <c r="B56" s="36">
        <v>49</v>
      </c>
      <c r="C56" s="23">
        <f t="shared" si="52"/>
        <v>67771.199999999997</v>
      </c>
      <c r="D56" s="23">
        <f t="shared" ref="D56:K71" si="54">AVERAGE(N56,X56,AH56,AR56,BB56)</f>
        <v>10675.8</v>
      </c>
      <c r="E56" s="23">
        <f t="shared" si="54"/>
        <v>1103.4000000000001</v>
      </c>
      <c r="F56" s="23">
        <f t="shared" si="54"/>
        <v>34284</v>
      </c>
      <c r="G56" s="23">
        <f t="shared" si="54"/>
        <v>21708</v>
      </c>
      <c r="H56" s="27">
        <f t="shared" si="54"/>
        <v>543.6</v>
      </c>
      <c r="I56" s="27">
        <f t="shared" si="54"/>
        <v>18.600000000000001</v>
      </c>
      <c r="J56" s="27">
        <f t="shared" si="54"/>
        <v>1</v>
      </c>
      <c r="K56" s="27">
        <f t="shared" si="54"/>
        <v>1.8</v>
      </c>
      <c r="L56" s="24">
        <v>49.1</v>
      </c>
      <c r="M56" s="23">
        <v>72339</v>
      </c>
      <c r="N56" s="23">
        <v>12746</v>
      </c>
      <c r="O56" s="23">
        <v>726</v>
      </c>
      <c r="P56" s="23">
        <v>33667</v>
      </c>
      <c r="Q56" s="23">
        <v>25200</v>
      </c>
      <c r="R56" s="23">
        <v>640</v>
      </c>
      <c r="S56" s="23">
        <v>19</v>
      </c>
      <c r="T56" s="23">
        <v>1</v>
      </c>
      <c r="U56" s="23">
        <v>2</v>
      </c>
      <c r="V56" s="24">
        <v>49.2</v>
      </c>
      <c r="W56" s="23">
        <v>67131</v>
      </c>
      <c r="X56" s="23">
        <v>11230</v>
      </c>
      <c r="Y56" s="23">
        <v>300</v>
      </c>
      <c r="Z56" s="23">
        <v>34121</v>
      </c>
      <c r="AA56" s="23">
        <v>21480</v>
      </c>
      <c r="AB56" s="23">
        <v>516</v>
      </c>
      <c r="AC56" s="23">
        <v>17</v>
      </c>
      <c r="AD56" s="23">
        <v>1</v>
      </c>
      <c r="AE56" s="23">
        <v>2</v>
      </c>
      <c r="AF56" s="24">
        <v>49.3</v>
      </c>
      <c r="AG56" s="23">
        <v>56036</v>
      </c>
      <c r="AH56" s="23">
        <v>9917</v>
      </c>
      <c r="AI56" s="23">
        <v>570</v>
      </c>
      <c r="AJ56" s="23">
        <v>25659</v>
      </c>
      <c r="AK56" s="23">
        <v>19890</v>
      </c>
      <c r="AL56" s="23">
        <v>463</v>
      </c>
      <c r="AM56" s="23">
        <v>16</v>
      </c>
      <c r="AN56" s="23">
        <v>1</v>
      </c>
      <c r="AO56" s="23">
        <v>2</v>
      </c>
      <c r="AP56" s="24">
        <v>49.4</v>
      </c>
      <c r="AQ56" s="23">
        <v>67481</v>
      </c>
      <c r="AR56" s="23">
        <v>10971</v>
      </c>
      <c r="AS56" s="23">
        <v>264</v>
      </c>
      <c r="AT56" s="23">
        <v>33146</v>
      </c>
      <c r="AU56" s="23">
        <v>23100</v>
      </c>
      <c r="AV56" s="23">
        <v>570</v>
      </c>
      <c r="AW56" s="23">
        <v>19</v>
      </c>
      <c r="AX56" s="23">
        <v>1</v>
      </c>
      <c r="AY56" s="23">
        <v>2</v>
      </c>
      <c r="AZ56" s="24">
        <v>49.5</v>
      </c>
      <c r="BA56" s="23">
        <v>75869</v>
      </c>
      <c r="BB56" s="23">
        <v>8515</v>
      </c>
      <c r="BC56" s="23">
        <v>3657</v>
      </c>
      <c r="BD56" s="23">
        <v>44827</v>
      </c>
      <c r="BE56" s="23">
        <v>18870</v>
      </c>
      <c r="BF56" s="23">
        <v>529</v>
      </c>
      <c r="BG56" s="23">
        <v>22</v>
      </c>
      <c r="BH56" s="23">
        <v>1</v>
      </c>
      <c r="BI56" s="23">
        <v>1</v>
      </c>
    </row>
    <row r="57" spans="1:61">
      <c r="A57" s="23">
        <f t="shared" si="51"/>
        <v>0</v>
      </c>
      <c r="B57" s="36">
        <v>50</v>
      </c>
      <c r="C57" s="23">
        <f t="shared" si="52"/>
        <v>70551.199999999997</v>
      </c>
      <c r="D57" s="23">
        <f t="shared" si="54"/>
        <v>10544</v>
      </c>
      <c r="E57" s="23">
        <f t="shared" si="54"/>
        <v>2628</v>
      </c>
      <c r="F57" s="23">
        <f t="shared" si="54"/>
        <v>37471.199999999997</v>
      </c>
      <c r="G57" s="23">
        <f t="shared" si="54"/>
        <v>19908</v>
      </c>
      <c r="H57" s="27">
        <f t="shared" si="54"/>
        <v>543.6</v>
      </c>
      <c r="I57" s="27">
        <f t="shared" si="54"/>
        <v>19.600000000000001</v>
      </c>
      <c r="J57" s="27">
        <f t="shared" si="54"/>
        <v>1</v>
      </c>
      <c r="K57" s="27">
        <f t="shared" si="54"/>
        <v>1.2</v>
      </c>
      <c r="L57" s="24">
        <v>50.1</v>
      </c>
      <c r="M57" s="23">
        <v>76150</v>
      </c>
      <c r="N57" s="23">
        <v>12212</v>
      </c>
      <c r="O57" s="23">
        <v>3438</v>
      </c>
      <c r="P57" s="23">
        <v>38300</v>
      </c>
      <c r="Q57" s="23">
        <v>22200</v>
      </c>
      <c r="R57" s="23">
        <v>640</v>
      </c>
      <c r="S57" s="23">
        <v>24</v>
      </c>
      <c r="T57" s="23">
        <v>1</v>
      </c>
      <c r="U57" s="23">
        <v>1</v>
      </c>
      <c r="V57" s="24">
        <v>50.2</v>
      </c>
      <c r="W57" s="23">
        <v>67524</v>
      </c>
      <c r="X57" s="23">
        <v>11482</v>
      </c>
      <c r="Y57" s="23">
        <v>300</v>
      </c>
      <c r="Z57" s="23">
        <v>34262</v>
      </c>
      <c r="AA57" s="23">
        <v>21480</v>
      </c>
      <c r="AB57" s="23">
        <v>516</v>
      </c>
      <c r="AC57" s="23">
        <v>17</v>
      </c>
      <c r="AD57" s="23">
        <v>1</v>
      </c>
      <c r="AE57" s="23">
        <v>2</v>
      </c>
      <c r="AF57" s="24">
        <v>50.3</v>
      </c>
      <c r="AG57" s="23">
        <v>57429</v>
      </c>
      <c r="AH57" s="23">
        <v>9154</v>
      </c>
      <c r="AI57" s="23">
        <v>2769</v>
      </c>
      <c r="AJ57" s="23">
        <v>28616</v>
      </c>
      <c r="AK57" s="23">
        <v>16890</v>
      </c>
      <c r="AL57" s="23">
        <v>463</v>
      </c>
      <c r="AM57" s="23">
        <v>16</v>
      </c>
      <c r="AN57" s="23">
        <v>1</v>
      </c>
      <c r="AO57" s="23">
        <v>1</v>
      </c>
      <c r="AP57" s="24">
        <v>50.4</v>
      </c>
      <c r="AQ57" s="23">
        <v>74510</v>
      </c>
      <c r="AR57" s="23">
        <v>10505</v>
      </c>
      <c r="AS57" s="23">
        <v>3330</v>
      </c>
      <c r="AT57" s="23">
        <v>40575</v>
      </c>
      <c r="AU57" s="23">
        <v>20100</v>
      </c>
      <c r="AV57" s="23">
        <v>570</v>
      </c>
      <c r="AW57" s="23">
        <v>22</v>
      </c>
      <c r="AX57" s="23">
        <v>1</v>
      </c>
      <c r="AY57" s="23">
        <v>1</v>
      </c>
      <c r="AZ57" s="24">
        <v>50.5</v>
      </c>
      <c r="BA57" s="23">
        <v>77143</v>
      </c>
      <c r="BB57" s="23">
        <v>9367</v>
      </c>
      <c r="BC57" s="23">
        <v>3303</v>
      </c>
      <c r="BD57" s="23">
        <v>45603</v>
      </c>
      <c r="BE57" s="23">
        <v>18870</v>
      </c>
      <c r="BF57" s="23">
        <v>529</v>
      </c>
      <c r="BG57" s="23">
        <v>19</v>
      </c>
      <c r="BH57" s="23">
        <v>1</v>
      </c>
      <c r="BI57" s="23">
        <v>1</v>
      </c>
    </row>
    <row r="58" spans="1:61">
      <c r="A58" s="23">
        <f t="shared" si="51"/>
        <v>0</v>
      </c>
      <c r="B58" s="36">
        <v>51</v>
      </c>
      <c r="C58" s="23">
        <f t="shared" si="52"/>
        <v>76300</v>
      </c>
      <c r="D58" s="23">
        <f t="shared" si="54"/>
        <v>11170.4</v>
      </c>
      <c r="E58" s="23">
        <f t="shared" si="54"/>
        <v>2613.6</v>
      </c>
      <c r="F58" s="23">
        <f t="shared" si="54"/>
        <v>42008</v>
      </c>
      <c r="G58" s="23">
        <f t="shared" si="54"/>
        <v>20508</v>
      </c>
      <c r="H58" s="27">
        <f t="shared" si="54"/>
        <v>543.6</v>
      </c>
      <c r="I58" s="27">
        <f t="shared" si="54"/>
        <v>19.399999999999999</v>
      </c>
      <c r="J58" s="27">
        <f t="shared" si="54"/>
        <v>1</v>
      </c>
      <c r="K58" s="27">
        <f t="shared" si="54"/>
        <v>1.4</v>
      </c>
      <c r="L58" s="24">
        <v>51.1</v>
      </c>
      <c r="M58" s="23">
        <v>82171</v>
      </c>
      <c r="N58" s="23">
        <v>12792</v>
      </c>
      <c r="O58" s="23">
        <v>3177</v>
      </c>
      <c r="P58" s="23">
        <v>44002</v>
      </c>
      <c r="Q58" s="23">
        <v>22200</v>
      </c>
      <c r="R58" s="23">
        <v>640</v>
      </c>
      <c r="S58" s="23">
        <v>21</v>
      </c>
      <c r="T58" s="23">
        <v>1</v>
      </c>
      <c r="U58" s="23">
        <v>1</v>
      </c>
      <c r="V58" s="24">
        <v>51.2</v>
      </c>
      <c r="W58" s="23">
        <v>75326</v>
      </c>
      <c r="X58" s="23">
        <v>11386</v>
      </c>
      <c r="Y58" s="23">
        <v>1437</v>
      </c>
      <c r="Z58" s="23">
        <v>41023</v>
      </c>
      <c r="AA58" s="23">
        <v>21480</v>
      </c>
      <c r="AB58" s="23">
        <v>516</v>
      </c>
      <c r="AC58" s="23">
        <v>18</v>
      </c>
      <c r="AD58" s="23">
        <v>1</v>
      </c>
      <c r="AE58" s="23">
        <v>2</v>
      </c>
      <c r="AF58" s="24">
        <v>51.3</v>
      </c>
      <c r="AG58" s="23">
        <v>59794</v>
      </c>
      <c r="AH58" s="23">
        <v>9614</v>
      </c>
      <c r="AI58" s="23">
        <v>3930</v>
      </c>
      <c r="AJ58" s="23">
        <v>29360</v>
      </c>
      <c r="AK58" s="23">
        <v>16890</v>
      </c>
      <c r="AL58" s="23">
        <v>463</v>
      </c>
      <c r="AM58" s="23">
        <v>17</v>
      </c>
      <c r="AN58" s="23">
        <v>1</v>
      </c>
      <c r="AO58" s="23">
        <v>1</v>
      </c>
      <c r="AP58" s="24">
        <v>51.4</v>
      </c>
      <c r="AQ58" s="23">
        <v>80363</v>
      </c>
      <c r="AR58" s="23">
        <v>10829</v>
      </c>
      <c r="AS58" s="23">
        <v>3240</v>
      </c>
      <c r="AT58" s="23">
        <v>46194</v>
      </c>
      <c r="AU58" s="23">
        <v>20100</v>
      </c>
      <c r="AV58" s="23">
        <v>570</v>
      </c>
      <c r="AW58" s="23">
        <v>19</v>
      </c>
      <c r="AX58" s="23">
        <v>1</v>
      </c>
      <c r="AY58" s="23">
        <v>1</v>
      </c>
      <c r="AZ58" s="24">
        <v>51.5</v>
      </c>
      <c r="BA58" s="23">
        <v>83846</v>
      </c>
      <c r="BB58" s="23">
        <v>11231</v>
      </c>
      <c r="BC58" s="23">
        <v>1284</v>
      </c>
      <c r="BD58" s="23">
        <v>49461</v>
      </c>
      <c r="BE58" s="23">
        <v>21870</v>
      </c>
      <c r="BF58" s="23">
        <v>529</v>
      </c>
      <c r="BG58" s="23">
        <v>22</v>
      </c>
      <c r="BH58" s="23">
        <v>1</v>
      </c>
      <c r="BI58" s="23">
        <v>2</v>
      </c>
    </row>
    <row r="59" spans="1:61">
      <c r="A59" s="23">
        <f t="shared" si="51"/>
        <v>0</v>
      </c>
      <c r="B59" s="36">
        <v>52</v>
      </c>
      <c r="C59" s="23">
        <f t="shared" si="52"/>
        <v>102448.4</v>
      </c>
      <c r="D59" s="23">
        <f t="shared" si="54"/>
        <v>12875.2</v>
      </c>
      <c r="E59" s="23">
        <f t="shared" si="54"/>
        <v>1656</v>
      </c>
      <c r="F59" s="23">
        <f t="shared" si="54"/>
        <v>31629.200000000001</v>
      </c>
      <c r="G59" s="23">
        <f t="shared" si="54"/>
        <v>56288</v>
      </c>
      <c r="H59" s="27">
        <f t="shared" si="54"/>
        <v>543.6</v>
      </c>
      <c r="I59" s="27">
        <f t="shared" si="54"/>
        <v>19</v>
      </c>
      <c r="J59" s="27">
        <f t="shared" si="54"/>
        <v>1</v>
      </c>
      <c r="K59" s="27">
        <f t="shared" si="54"/>
        <v>1.6</v>
      </c>
      <c r="L59" s="24">
        <v>52.1</v>
      </c>
      <c r="M59" s="23">
        <v>115176</v>
      </c>
      <c r="N59" s="23">
        <v>15279</v>
      </c>
      <c r="O59" s="23">
        <v>5632</v>
      </c>
      <c r="P59" s="23">
        <v>35065</v>
      </c>
      <c r="Q59" s="23">
        <v>59200</v>
      </c>
      <c r="R59" s="23">
        <v>640</v>
      </c>
      <c r="S59" s="23">
        <v>19</v>
      </c>
      <c r="T59" s="23">
        <v>1</v>
      </c>
      <c r="U59" s="23">
        <v>1</v>
      </c>
      <c r="V59" s="24">
        <v>52.2</v>
      </c>
      <c r="W59" s="23">
        <v>100738</v>
      </c>
      <c r="X59" s="23">
        <v>12745</v>
      </c>
      <c r="Y59" s="23">
        <v>0</v>
      </c>
      <c r="Z59" s="23">
        <v>30713</v>
      </c>
      <c r="AA59" s="23">
        <v>57280</v>
      </c>
      <c r="AB59" s="23">
        <v>516</v>
      </c>
      <c r="AC59" s="23">
        <v>19</v>
      </c>
      <c r="AD59" s="23">
        <v>1</v>
      </c>
      <c r="AE59" s="23">
        <v>2</v>
      </c>
      <c r="AF59" s="24">
        <v>52.3</v>
      </c>
      <c r="AG59" s="23">
        <v>87184</v>
      </c>
      <c r="AH59" s="23">
        <v>13701</v>
      </c>
      <c r="AI59" s="23">
        <v>1880</v>
      </c>
      <c r="AJ59" s="23">
        <v>26563</v>
      </c>
      <c r="AK59" s="23">
        <v>45040</v>
      </c>
      <c r="AL59" s="23">
        <v>463</v>
      </c>
      <c r="AM59" s="23">
        <v>17</v>
      </c>
      <c r="AN59" s="23">
        <v>1</v>
      </c>
      <c r="AO59" s="23">
        <v>1</v>
      </c>
      <c r="AP59" s="24">
        <v>52.4</v>
      </c>
      <c r="AQ59" s="23">
        <v>104800</v>
      </c>
      <c r="AR59" s="23">
        <v>11132</v>
      </c>
      <c r="AS59" s="23">
        <v>192</v>
      </c>
      <c r="AT59" s="23">
        <v>31876</v>
      </c>
      <c r="AU59" s="23">
        <v>61600</v>
      </c>
      <c r="AV59" s="23">
        <v>570</v>
      </c>
      <c r="AW59" s="23">
        <v>19</v>
      </c>
      <c r="AX59" s="23">
        <v>1</v>
      </c>
      <c r="AY59" s="23">
        <v>2</v>
      </c>
      <c r="AZ59" s="24">
        <v>52.5</v>
      </c>
      <c r="BA59" s="23">
        <v>104344</v>
      </c>
      <c r="BB59" s="23">
        <v>11519</v>
      </c>
      <c r="BC59" s="23">
        <v>576</v>
      </c>
      <c r="BD59" s="23">
        <v>33929</v>
      </c>
      <c r="BE59" s="23">
        <v>58320</v>
      </c>
      <c r="BF59" s="23">
        <v>529</v>
      </c>
      <c r="BG59" s="23">
        <v>21</v>
      </c>
      <c r="BH59" s="23">
        <v>1</v>
      </c>
      <c r="BI59" s="23">
        <v>2</v>
      </c>
    </row>
    <row r="60" spans="1:61">
      <c r="A60" s="23">
        <f t="shared" si="51"/>
        <v>0</v>
      </c>
      <c r="B60" s="36">
        <v>53</v>
      </c>
      <c r="C60" s="23">
        <f t="shared" si="52"/>
        <v>103493.6</v>
      </c>
      <c r="D60" s="23">
        <f t="shared" si="54"/>
        <v>13419.2</v>
      </c>
      <c r="E60" s="23">
        <f t="shared" si="54"/>
        <v>3537.6</v>
      </c>
      <c r="F60" s="23">
        <f t="shared" si="54"/>
        <v>33448.800000000003</v>
      </c>
      <c r="G60" s="23">
        <f t="shared" si="54"/>
        <v>53088</v>
      </c>
      <c r="H60" s="27">
        <f t="shared" si="54"/>
        <v>543.6</v>
      </c>
      <c r="I60" s="27">
        <f t="shared" si="54"/>
        <v>17.8</v>
      </c>
      <c r="J60" s="27">
        <f t="shared" si="54"/>
        <v>1</v>
      </c>
      <c r="K60" s="27">
        <f t="shared" si="54"/>
        <v>1.2</v>
      </c>
      <c r="L60" s="24">
        <v>53.1</v>
      </c>
      <c r="M60" s="23">
        <v>118176</v>
      </c>
      <c r="N60" s="23">
        <v>13296</v>
      </c>
      <c r="O60" s="23">
        <v>1744</v>
      </c>
      <c r="P60" s="23">
        <v>35936</v>
      </c>
      <c r="Q60" s="23">
        <v>67200</v>
      </c>
      <c r="R60" s="23">
        <v>640</v>
      </c>
      <c r="S60" s="23">
        <v>19</v>
      </c>
      <c r="T60" s="23">
        <v>1</v>
      </c>
      <c r="U60" s="23">
        <v>2</v>
      </c>
      <c r="V60" s="24">
        <v>53.2</v>
      </c>
      <c r="W60" s="23">
        <v>101252</v>
      </c>
      <c r="X60" s="23">
        <v>13379</v>
      </c>
      <c r="Y60" s="23">
        <v>4416</v>
      </c>
      <c r="Z60" s="23">
        <v>34177</v>
      </c>
      <c r="AA60" s="23">
        <v>49280</v>
      </c>
      <c r="AB60" s="23">
        <v>516</v>
      </c>
      <c r="AC60" s="23">
        <v>17</v>
      </c>
      <c r="AD60" s="23">
        <v>1</v>
      </c>
      <c r="AE60" s="23">
        <v>1</v>
      </c>
      <c r="AF60" s="24">
        <v>53.3</v>
      </c>
      <c r="AG60" s="23">
        <v>85602</v>
      </c>
      <c r="AH60" s="23">
        <v>13295</v>
      </c>
      <c r="AI60" s="23">
        <v>2360</v>
      </c>
      <c r="AJ60" s="23">
        <v>24907</v>
      </c>
      <c r="AK60" s="23">
        <v>45040</v>
      </c>
      <c r="AL60" s="23">
        <v>463</v>
      </c>
      <c r="AM60" s="23">
        <v>17</v>
      </c>
      <c r="AN60" s="23">
        <v>1</v>
      </c>
      <c r="AO60" s="23">
        <v>1</v>
      </c>
      <c r="AP60" s="24">
        <v>53.4</v>
      </c>
      <c r="AQ60" s="23">
        <v>107761</v>
      </c>
      <c r="AR60" s="23">
        <v>13791</v>
      </c>
      <c r="AS60" s="23">
        <v>4896</v>
      </c>
      <c r="AT60" s="23">
        <v>35474</v>
      </c>
      <c r="AU60" s="23">
        <v>53600</v>
      </c>
      <c r="AV60" s="23">
        <v>570</v>
      </c>
      <c r="AW60" s="23">
        <v>18</v>
      </c>
      <c r="AX60" s="23">
        <v>1</v>
      </c>
      <c r="AY60" s="23">
        <v>1</v>
      </c>
      <c r="AZ60" s="24">
        <v>53.5</v>
      </c>
      <c r="BA60" s="23">
        <v>104677</v>
      </c>
      <c r="BB60" s="23">
        <v>13335</v>
      </c>
      <c r="BC60" s="23">
        <v>4272</v>
      </c>
      <c r="BD60" s="23">
        <v>36750</v>
      </c>
      <c r="BE60" s="23">
        <v>50320</v>
      </c>
      <c r="BF60" s="23">
        <v>529</v>
      </c>
      <c r="BG60" s="23">
        <v>18</v>
      </c>
      <c r="BH60" s="23">
        <v>1</v>
      </c>
      <c r="BI60" s="23">
        <v>1</v>
      </c>
    </row>
    <row r="61" spans="1:61">
      <c r="A61" s="23">
        <f t="shared" si="51"/>
        <v>0</v>
      </c>
      <c r="B61" s="36">
        <v>54</v>
      </c>
      <c r="C61" s="23">
        <f t="shared" si="52"/>
        <v>112463.8</v>
      </c>
      <c r="D61" s="23">
        <f t="shared" si="54"/>
        <v>12554.6</v>
      </c>
      <c r="E61" s="23">
        <f t="shared" si="54"/>
        <v>5707.2</v>
      </c>
      <c r="F61" s="23">
        <f t="shared" si="54"/>
        <v>42714</v>
      </c>
      <c r="G61" s="23">
        <f t="shared" si="54"/>
        <v>51488</v>
      </c>
      <c r="H61" s="27">
        <f t="shared" si="54"/>
        <v>543.6</v>
      </c>
      <c r="I61" s="27">
        <f t="shared" si="54"/>
        <v>18.399999999999999</v>
      </c>
      <c r="J61" s="27">
        <f t="shared" si="54"/>
        <v>1</v>
      </c>
      <c r="K61" s="27">
        <f t="shared" si="54"/>
        <v>1</v>
      </c>
      <c r="L61" s="24">
        <v>54.1</v>
      </c>
      <c r="M61" s="23">
        <v>121114</v>
      </c>
      <c r="N61" s="23">
        <v>13586</v>
      </c>
      <c r="O61" s="23">
        <v>7632</v>
      </c>
      <c r="P61" s="23">
        <v>40696</v>
      </c>
      <c r="Q61" s="23">
        <v>59200</v>
      </c>
      <c r="R61" s="23">
        <v>640</v>
      </c>
      <c r="S61" s="23">
        <v>21</v>
      </c>
      <c r="T61" s="23">
        <v>1</v>
      </c>
      <c r="U61" s="23">
        <v>1</v>
      </c>
      <c r="V61" s="24">
        <v>54.2</v>
      </c>
      <c r="W61" s="23">
        <v>110576</v>
      </c>
      <c r="X61" s="23">
        <v>12529</v>
      </c>
      <c r="Y61" s="23">
        <v>5280</v>
      </c>
      <c r="Z61" s="23">
        <v>43487</v>
      </c>
      <c r="AA61" s="23">
        <v>49280</v>
      </c>
      <c r="AB61" s="23">
        <v>516</v>
      </c>
      <c r="AC61" s="23">
        <v>18</v>
      </c>
      <c r="AD61" s="23">
        <v>1</v>
      </c>
      <c r="AE61" s="23">
        <v>1</v>
      </c>
      <c r="AF61" s="24">
        <v>54.3</v>
      </c>
      <c r="AG61" s="23">
        <v>91678</v>
      </c>
      <c r="AH61" s="23">
        <v>12244</v>
      </c>
      <c r="AI61" s="23">
        <v>3544</v>
      </c>
      <c r="AJ61" s="23">
        <v>30850</v>
      </c>
      <c r="AK61" s="23">
        <v>45040</v>
      </c>
      <c r="AL61" s="23">
        <v>463</v>
      </c>
      <c r="AM61" s="23">
        <v>16</v>
      </c>
      <c r="AN61" s="23">
        <v>1</v>
      </c>
      <c r="AO61" s="23">
        <v>1</v>
      </c>
      <c r="AP61" s="24">
        <v>54.4</v>
      </c>
      <c r="AQ61" s="23">
        <v>118633</v>
      </c>
      <c r="AR61" s="23">
        <v>13143</v>
      </c>
      <c r="AS61" s="23">
        <v>5752</v>
      </c>
      <c r="AT61" s="23">
        <v>46138</v>
      </c>
      <c r="AU61" s="23">
        <v>53600</v>
      </c>
      <c r="AV61" s="23">
        <v>570</v>
      </c>
      <c r="AW61" s="23">
        <v>18</v>
      </c>
      <c r="AX61" s="23">
        <v>1</v>
      </c>
      <c r="AY61" s="23">
        <v>1</v>
      </c>
      <c r="AZ61" s="24">
        <v>54.5</v>
      </c>
      <c r="BA61" s="23">
        <v>120318</v>
      </c>
      <c r="BB61" s="23">
        <v>11271</v>
      </c>
      <c r="BC61" s="23">
        <v>6328</v>
      </c>
      <c r="BD61" s="23">
        <v>52399</v>
      </c>
      <c r="BE61" s="23">
        <v>50320</v>
      </c>
      <c r="BF61" s="23">
        <v>529</v>
      </c>
      <c r="BG61" s="23">
        <v>19</v>
      </c>
      <c r="BH61" s="23">
        <v>1</v>
      </c>
      <c r="BI61" s="23">
        <v>1</v>
      </c>
    </row>
    <row r="62" spans="1:61">
      <c r="A62" s="23">
        <f t="shared" si="51"/>
        <v>0</v>
      </c>
      <c r="B62" s="36">
        <v>55</v>
      </c>
      <c r="C62" s="23">
        <f t="shared" si="52"/>
        <v>57103.8</v>
      </c>
      <c r="D62" s="23">
        <f t="shared" si="54"/>
        <v>3739.2</v>
      </c>
      <c r="E62" s="23">
        <f t="shared" si="54"/>
        <v>368.4</v>
      </c>
      <c r="F62" s="23">
        <f t="shared" si="54"/>
        <v>30688.2</v>
      </c>
      <c r="G62" s="23">
        <f t="shared" si="54"/>
        <v>22308</v>
      </c>
      <c r="H62" s="27">
        <f t="shared" si="54"/>
        <v>543.6</v>
      </c>
      <c r="I62" s="27">
        <f t="shared" si="54"/>
        <v>17.8</v>
      </c>
      <c r="J62" s="27">
        <f t="shared" si="54"/>
        <v>1</v>
      </c>
      <c r="K62" s="27">
        <f t="shared" si="54"/>
        <v>2</v>
      </c>
      <c r="L62" s="24">
        <v>55.1</v>
      </c>
      <c r="M62" s="23">
        <v>62815</v>
      </c>
      <c r="N62" s="23">
        <v>4711</v>
      </c>
      <c r="O62" s="23">
        <v>864</v>
      </c>
      <c r="P62" s="23">
        <v>32040</v>
      </c>
      <c r="Q62" s="23">
        <v>25200</v>
      </c>
      <c r="R62" s="23">
        <v>640</v>
      </c>
      <c r="S62" s="23">
        <v>18</v>
      </c>
      <c r="T62" s="23">
        <v>1</v>
      </c>
      <c r="U62" s="23">
        <v>2</v>
      </c>
      <c r="V62" s="24">
        <v>55.2</v>
      </c>
      <c r="W62" s="23">
        <v>55963</v>
      </c>
      <c r="X62" s="23">
        <v>3770</v>
      </c>
      <c r="Y62" s="23">
        <v>0</v>
      </c>
      <c r="Z62" s="23">
        <v>30713</v>
      </c>
      <c r="AA62" s="23">
        <v>21480</v>
      </c>
      <c r="AB62" s="23">
        <v>516</v>
      </c>
      <c r="AC62" s="23">
        <v>19</v>
      </c>
      <c r="AD62" s="23">
        <v>1</v>
      </c>
      <c r="AE62" s="23">
        <v>2</v>
      </c>
      <c r="AF62" s="24">
        <v>55.3</v>
      </c>
      <c r="AG62" s="23">
        <v>46770</v>
      </c>
      <c r="AH62" s="23">
        <v>3148</v>
      </c>
      <c r="AI62" s="23">
        <v>243</v>
      </c>
      <c r="AJ62" s="23">
        <v>23489</v>
      </c>
      <c r="AK62" s="23">
        <v>19890</v>
      </c>
      <c r="AL62" s="23">
        <v>463</v>
      </c>
      <c r="AM62" s="23">
        <v>16</v>
      </c>
      <c r="AN62" s="23">
        <v>1</v>
      </c>
      <c r="AO62" s="23">
        <v>2</v>
      </c>
      <c r="AP62" s="24">
        <v>55.4</v>
      </c>
      <c r="AQ62" s="23">
        <v>59881</v>
      </c>
      <c r="AR62" s="23">
        <v>3827</v>
      </c>
      <c r="AS62" s="23">
        <v>243</v>
      </c>
      <c r="AT62" s="23">
        <v>32711</v>
      </c>
      <c r="AU62" s="23">
        <v>23100</v>
      </c>
      <c r="AV62" s="23">
        <v>570</v>
      </c>
      <c r="AW62" s="23">
        <v>18</v>
      </c>
      <c r="AX62" s="23">
        <v>1</v>
      </c>
      <c r="AY62" s="23">
        <v>2</v>
      </c>
      <c r="AZ62" s="24">
        <v>55.5</v>
      </c>
      <c r="BA62" s="23">
        <v>60090</v>
      </c>
      <c r="BB62" s="23">
        <v>3240</v>
      </c>
      <c r="BC62" s="23">
        <v>492</v>
      </c>
      <c r="BD62" s="23">
        <v>34488</v>
      </c>
      <c r="BE62" s="23">
        <v>21870</v>
      </c>
      <c r="BF62" s="23">
        <v>529</v>
      </c>
      <c r="BG62" s="23">
        <v>18</v>
      </c>
      <c r="BH62" s="23">
        <v>1</v>
      </c>
      <c r="BI62" s="23">
        <v>2</v>
      </c>
    </row>
    <row r="63" spans="1:61">
      <c r="A63" s="23">
        <f t="shared" si="51"/>
        <v>0</v>
      </c>
      <c r="B63" s="36">
        <v>56</v>
      </c>
      <c r="C63" s="23">
        <f t="shared" si="52"/>
        <v>58234.2</v>
      </c>
      <c r="D63" s="23">
        <f t="shared" si="54"/>
        <v>3952.4</v>
      </c>
      <c r="E63" s="23">
        <f t="shared" si="54"/>
        <v>1389.6</v>
      </c>
      <c r="F63" s="23">
        <f t="shared" si="54"/>
        <v>32384.2</v>
      </c>
      <c r="G63" s="23">
        <f t="shared" si="54"/>
        <v>20508</v>
      </c>
      <c r="H63" s="27">
        <f t="shared" si="54"/>
        <v>543.6</v>
      </c>
      <c r="I63" s="27">
        <f t="shared" si="54"/>
        <v>18.2</v>
      </c>
      <c r="J63" s="27">
        <f t="shared" si="54"/>
        <v>1</v>
      </c>
      <c r="K63" s="27">
        <f t="shared" si="54"/>
        <v>1.4</v>
      </c>
      <c r="L63" s="24">
        <v>56.1</v>
      </c>
      <c r="M63" s="23">
        <v>65463</v>
      </c>
      <c r="N63" s="23">
        <v>4251</v>
      </c>
      <c r="O63" s="23">
        <v>1830</v>
      </c>
      <c r="P63" s="23">
        <v>34182</v>
      </c>
      <c r="Q63" s="23">
        <v>25200</v>
      </c>
      <c r="R63" s="23">
        <v>640</v>
      </c>
      <c r="S63" s="23">
        <v>21</v>
      </c>
      <c r="T63" s="23">
        <v>1</v>
      </c>
      <c r="U63" s="23">
        <v>2</v>
      </c>
      <c r="V63" s="24">
        <v>56.2</v>
      </c>
      <c r="W63" s="23">
        <v>58460</v>
      </c>
      <c r="X63" s="23">
        <v>3944</v>
      </c>
      <c r="Y63" s="23">
        <v>1656</v>
      </c>
      <c r="Z63" s="23">
        <v>34380</v>
      </c>
      <c r="AA63" s="23">
        <v>18480</v>
      </c>
      <c r="AB63" s="23">
        <v>516</v>
      </c>
      <c r="AC63" s="23">
        <v>17</v>
      </c>
      <c r="AD63" s="23">
        <v>1</v>
      </c>
      <c r="AE63" s="23">
        <v>1</v>
      </c>
      <c r="AF63" s="24">
        <v>56.3</v>
      </c>
      <c r="AG63" s="23">
        <v>46990</v>
      </c>
      <c r="AH63" s="23">
        <v>3375</v>
      </c>
      <c r="AI63" s="23">
        <v>201</v>
      </c>
      <c r="AJ63" s="23">
        <v>23524</v>
      </c>
      <c r="AK63" s="23">
        <v>19890</v>
      </c>
      <c r="AL63" s="23">
        <v>463</v>
      </c>
      <c r="AM63" s="23">
        <v>16</v>
      </c>
      <c r="AN63" s="23">
        <v>1</v>
      </c>
      <c r="AO63" s="23">
        <v>2</v>
      </c>
      <c r="AP63" s="24">
        <v>56.4</v>
      </c>
      <c r="AQ63" s="23">
        <v>58939</v>
      </c>
      <c r="AR63" s="23">
        <v>4092</v>
      </c>
      <c r="AS63" s="23">
        <v>1674</v>
      </c>
      <c r="AT63" s="23">
        <v>33073</v>
      </c>
      <c r="AU63" s="23">
        <v>20100</v>
      </c>
      <c r="AV63" s="23">
        <v>570</v>
      </c>
      <c r="AW63" s="23">
        <v>18</v>
      </c>
      <c r="AX63" s="23">
        <v>1</v>
      </c>
      <c r="AY63" s="23">
        <v>1</v>
      </c>
      <c r="AZ63" s="24">
        <v>56.5</v>
      </c>
      <c r="BA63" s="23">
        <v>61319</v>
      </c>
      <c r="BB63" s="23">
        <v>4100</v>
      </c>
      <c r="BC63" s="23">
        <v>1587</v>
      </c>
      <c r="BD63" s="23">
        <v>36762</v>
      </c>
      <c r="BE63" s="23">
        <v>18870</v>
      </c>
      <c r="BF63" s="23">
        <v>529</v>
      </c>
      <c r="BG63" s="23">
        <v>19</v>
      </c>
      <c r="BH63" s="23">
        <v>1</v>
      </c>
      <c r="BI63" s="23">
        <v>1</v>
      </c>
    </row>
    <row r="64" spans="1:61">
      <c r="A64" s="23">
        <f t="shared" si="51"/>
        <v>0</v>
      </c>
      <c r="B64" s="36">
        <v>57</v>
      </c>
      <c r="C64" s="23">
        <f t="shared" si="52"/>
        <v>66901.2</v>
      </c>
      <c r="D64" s="23">
        <f t="shared" si="54"/>
        <v>3587</v>
      </c>
      <c r="E64" s="23">
        <f t="shared" si="54"/>
        <v>1923</v>
      </c>
      <c r="F64" s="23">
        <f t="shared" si="54"/>
        <v>41483.199999999997</v>
      </c>
      <c r="G64" s="23">
        <f t="shared" si="54"/>
        <v>19908</v>
      </c>
      <c r="H64" s="27">
        <f t="shared" si="54"/>
        <v>543.6</v>
      </c>
      <c r="I64" s="27">
        <f t="shared" si="54"/>
        <v>18.399999999999999</v>
      </c>
      <c r="J64" s="27">
        <f t="shared" si="54"/>
        <v>1</v>
      </c>
      <c r="K64" s="27">
        <f t="shared" si="54"/>
        <v>1.2</v>
      </c>
      <c r="L64" s="24">
        <v>57.1</v>
      </c>
      <c r="M64" s="23">
        <v>72717</v>
      </c>
      <c r="N64" s="23">
        <v>4245</v>
      </c>
      <c r="O64" s="23">
        <v>1437</v>
      </c>
      <c r="P64" s="23">
        <v>41835</v>
      </c>
      <c r="Q64" s="23">
        <v>25200</v>
      </c>
      <c r="R64" s="23">
        <v>640</v>
      </c>
      <c r="S64" s="23">
        <v>21</v>
      </c>
      <c r="T64" s="23">
        <v>1</v>
      </c>
      <c r="U64" s="23">
        <v>2</v>
      </c>
      <c r="V64" s="24">
        <v>57.2</v>
      </c>
      <c r="W64" s="23">
        <v>68741</v>
      </c>
      <c r="X64" s="23">
        <v>3532</v>
      </c>
      <c r="Y64" s="23">
        <v>2127</v>
      </c>
      <c r="Z64" s="23">
        <v>44602</v>
      </c>
      <c r="AA64" s="23">
        <v>18480</v>
      </c>
      <c r="AB64" s="23">
        <v>516</v>
      </c>
      <c r="AC64" s="23">
        <v>17</v>
      </c>
      <c r="AD64" s="23">
        <v>1</v>
      </c>
      <c r="AE64" s="23">
        <v>1</v>
      </c>
      <c r="AF64" s="24">
        <v>57.3</v>
      </c>
      <c r="AG64" s="23">
        <v>50316</v>
      </c>
      <c r="AH64" s="23">
        <v>3071</v>
      </c>
      <c r="AI64" s="23">
        <v>1398</v>
      </c>
      <c r="AJ64" s="23">
        <v>28957</v>
      </c>
      <c r="AK64" s="23">
        <v>16890</v>
      </c>
      <c r="AL64" s="23">
        <v>463</v>
      </c>
      <c r="AM64" s="23">
        <v>16</v>
      </c>
      <c r="AN64" s="23">
        <v>1</v>
      </c>
      <c r="AO64" s="23">
        <v>1</v>
      </c>
      <c r="AP64" s="24">
        <v>57.4</v>
      </c>
      <c r="AQ64" s="23">
        <v>69034</v>
      </c>
      <c r="AR64" s="23">
        <v>3593</v>
      </c>
      <c r="AS64" s="23">
        <v>2343</v>
      </c>
      <c r="AT64" s="23">
        <v>42998</v>
      </c>
      <c r="AU64" s="23">
        <v>20100</v>
      </c>
      <c r="AV64" s="23">
        <v>570</v>
      </c>
      <c r="AW64" s="23">
        <v>18</v>
      </c>
      <c r="AX64" s="23">
        <v>1</v>
      </c>
      <c r="AY64" s="23">
        <v>1</v>
      </c>
      <c r="AZ64" s="24">
        <v>57.5</v>
      </c>
      <c r="BA64" s="23">
        <v>73698</v>
      </c>
      <c r="BB64" s="23">
        <v>3494</v>
      </c>
      <c r="BC64" s="23">
        <v>2310</v>
      </c>
      <c r="BD64" s="23">
        <v>49024</v>
      </c>
      <c r="BE64" s="23">
        <v>18870</v>
      </c>
      <c r="BF64" s="23">
        <v>529</v>
      </c>
      <c r="BG64" s="23">
        <v>20</v>
      </c>
      <c r="BH64" s="23">
        <v>1</v>
      </c>
      <c r="BI64" s="23">
        <v>1</v>
      </c>
    </row>
    <row r="65" spans="1:61">
      <c r="A65" s="23">
        <f t="shared" si="51"/>
        <v>0</v>
      </c>
      <c r="B65" s="36">
        <v>58</v>
      </c>
      <c r="C65" s="23">
        <f t="shared" si="52"/>
        <v>91409.600000000006</v>
      </c>
      <c r="D65" s="23">
        <f t="shared" si="54"/>
        <v>4278.6000000000004</v>
      </c>
      <c r="E65" s="23">
        <f t="shared" si="54"/>
        <v>1478.4</v>
      </c>
      <c r="F65" s="23">
        <f t="shared" si="54"/>
        <v>30964.6</v>
      </c>
      <c r="G65" s="23">
        <f t="shared" si="54"/>
        <v>54688</v>
      </c>
      <c r="H65" s="27">
        <f t="shared" si="54"/>
        <v>543.6</v>
      </c>
      <c r="I65" s="27">
        <f t="shared" si="54"/>
        <v>17.8</v>
      </c>
      <c r="J65" s="27">
        <f t="shared" si="54"/>
        <v>1</v>
      </c>
      <c r="K65" s="27">
        <f t="shared" si="54"/>
        <v>1.4</v>
      </c>
      <c r="L65" s="24">
        <v>58.1</v>
      </c>
      <c r="M65" s="23">
        <v>101306</v>
      </c>
      <c r="N65" s="23">
        <v>5713</v>
      </c>
      <c r="O65" s="23">
        <v>3376</v>
      </c>
      <c r="P65" s="23">
        <v>33017</v>
      </c>
      <c r="Q65" s="23">
        <v>59200</v>
      </c>
      <c r="R65" s="23">
        <v>640</v>
      </c>
      <c r="S65" s="23">
        <v>18</v>
      </c>
      <c r="T65" s="23">
        <v>1</v>
      </c>
      <c r="U65" s="23">
        <v>1</v>
      </c>
      <c r="V65" s="24">
        <v>58.2</v>
      </c>
      <c r="W65" s="23">
        <v>91763</v>
      </c>
      <c r="X65" s="23">
        <v>3770</v>
      </c>
      <c r="Y65" s="23">
        <v>0</v>
      </c>
      <c r="Z65" s="23">
        <v>30713</v>
      </c>
      <c r="AA65" s="23">
        <v>57280</v>
      </c>
      <c r="AB65" s="23">
        <v>516</v>
      </c>
      <c r="AC65" s="23">
        <v>19</v>
      </c>
      <c r="AD65" s="23">
        <v>1</v>
      </c>
      <c r="AE65" s="23">
        <v>2</v>
      </c>
      <c r="AF65" s="24">
        <v>58.3</v>
      </c>
      <c r="AG65" s="23">
        <v>76462</v>
      </c>
      <c r="AH65" s="23">
        <v>3617</v>
      </c>
      <c r="AI65" s="23">
        <v>1760</v>
      </c>
      <c r="AJ65" s="23">
        <v>26045</v>
      </c>
      <c r="AK65" s="23">
        <v>45040</v>
      </c>
      <c r="AL65" s="23">
        <v>463</v>
      </c>
      <c r="AM65" s="23">
        <v>16</v>
      </c>
      <c r="AN65" s="23">
        <v>1</v>
      </c>
      <c r="AO65" s="23">
        <v>1</v>
      </c>
      <c r="AP65" s="24">
        <v>58.4</v>
      </c>
      <c r="AQ65" s="23">
        <v>95224</v>
      </c>
      <c r="AR65" s="23">
        <v>3377</v>
      </c>
      <c r="AS65" s="23">
        <v>0</v>
      </c>
      <c r="AT65" s="23">
        <v>30247</v>
      </c>
      <c r="AU65" s="23">
        <v>61600</v>
      </c>
      <c r="AV65" s="23">
        <v>570</v>
      </c>
      <c r="AW65" s="23">
        <v>20</v>
      </c>
      <c r="AX65" s="23">
        <v>1</v>
      </c>
      <c r="AY65" s="23">
        <v>2</v>
      </c>
      <c r="AZ65" s="24">
        <v>58.5</v>
      </c>
      <c r="BA65" s="23">
        <v>92293</v>
      </c>
      <c r="BB65" s="23">
        <v>4916</v>
      </c>
      <c r="BC65" s="23">
        <v>2256</v>
      </c>
      <c r="BD65" s="23">
        <v>34801</v>
      </c>
      <c r="BE65" s="23">
        <v>50320</v>
      </c>
      <c r="BF65" s="23">
        <v>529</v>
      </c>
      <c r="BG65" s="23">
        <v>16</v>
      </c>
      <c r="BH65" s="23">
        <v>1</v>
      </c>
      <c r="BI65" s="23">
        <v>1</v>
      </c>
    </row>
    <row r="66" spans="1:61">
      <c r="A66" s="23">
        <f t="shared" si="51"/>
        <v>0</v>
      </c>
      <c r="B66" s="36">
        <v>59</v>
      </c>
      <c r="C66" s="23">
        <f t="shared" si="52"/>
        <v>93962.2</v>
      </c>
      <c r="D66" s="23">
        <f t="shared" si="54"/>
        <v>4138</v>
      </c>
      <c r="E66" s="23">
        <f t="shared" si="54"/>
        <v>2272</v>
      </c>
      <c r="F66" s="23">
        <f t="shared" si="54"/>
        <v>32864.199999999997</v>
      </c>
      <c r="G66" s="23">
        <f t="shared" si="54"/>
        <v>54688</v>
      </c>
      <c r="H66" s="27">
        <f t="shared" si="54"/>
        <v>543.6</v>
      </c>
      <c r="I66" s="27">
        <f t="shared" si="54"/>
        <v>18.2</v>
      </c>
      <c r="J66" s="27">
        <f t="shared" si="54"/>
        <v>1</v>
      </c>
      <c r="K66" s="27">
        <f t="shared" si="54"/>
        <v>1.4</v>
      </c>
      <c r="L66" s="24">
        <v>59.1</v>
      </c>
      <c r="M66" s="23">
        <v>101870</v>
      </c>
      <c r="N66" s="23">
        <v>5277</v>
      </c>
      <c r="O66" s="23">
        <v>4456</v>
      </c>
      <c r="P66" s="23">
        <v>32937</v>
      </c>
      <c r="Q66" s="23">
        <v>59200</v>
      </c>
      <c r="R66" s="23">
        <v>640</v>
      </c>
      <c r="S66" s="23">
        <v>19</v>
      </c>
      <c r="T66" s="23">
        <v>1</v>
      </c>
      <c r="U66" s="23">
        <v>1</v>
      </c>
      <c r="V66" s="24">
        <v>59.2</v>
      </c>
      <c r="W66" s="23">
        <v>93248</v>
      </c>
      <c r="X66" s="23">
        <v>4354</v>
      </c>
      <c r="Y66" s="23">
        <v>3216</v>
      </c>
      <c r="Z66" s="23">
        <v>36398</v>
      </c>
      <c r="AA66" s="23">
        <v>49280</v>
      </c>
      <c r="AB66" s="23">
        <v>516</v>
      </c>
      <c r="AC66" s="23">
        <v>17</v>
      </c>
      <c r="AD66" s="23">
        <v>1</v>
      </c>
      <c r="AE66" s="23">
        <v>1</v>
      </c>
      <c r="AF66" s="24">
        <v>59.3</v>
      </c>
      <c r="AG66" s="23">
        <v>75742</v>
      </c>
      <c r="AH66" s="23">
        <v>3435</v>
      </c>
      <c r="AI66" s="23">
        <v>2360</v>
      </c>
      <c r="AJ66" s="23">
        <v>24907</v>
      </c>
      <c r="AK66" s="23">
        <v>45040</v>
      </c>
      <c r="AL66" s="23">
        <v>463</v>
      </c>
      <c r="AM66" s="23">
        <v>17</v>
      </c>
      <c r="AN66" s="23">
        <v>1</v>
      </c>
      <c r="AO66" s="23">
        <v>1</v>
      </c>
      <c r="AP66" s="24">
        <v>59.4</v>
      </c>
      <c r="AQ66" s="23">
        <v>98993</v>
      </c>
      <c r="AR66" s="23">
        <v>3524</v>
      </c>
      <c r="AS66" s="23">
        <v>552</v>
      </c>
      <c r="AT66" s="23">
        <v>33317</v>
      </c>
      <c r="AU66" s="23">
        <v>61600</v>
      </c>
      <c r="AV66" s="23">
        <v>570</v>
      </c>
      <c r="AW66" s="23">
        <v>19</v>
      </c>
      <c r="AX66" s="23">
        <v>1</v>
      </c>
      <c r="AY66" s="23">
        <v>2</v>
      </c>
      <c r="AZ66" s="24">
        <v>59.5</v>
      </c>
      <c r="BA66" s="23">
        <v>99958</v>
      </c>
      <c r="BB66" s="23">
        <v>4100</v>
      </c>
      <c r="BC66" s="23">
        <v>776</v>
      </c>
      <c r="BD66" s="23">
        <v>36762</v>
      </c>
      <c r="BE66" s="23">
        <v>58320</v>
      </c>
      <c r="BF66" s="23">
        <v>529</v>
      </c>
      <c r="BG66" s="23">
        <v>19</v>
      </c>
      <c r="BH66" s="23">
        <v>1</v>
      </c>
      <c r="BI66" s="23">
        <v>2</v>
      </c>
    </row>
    <row r="67" spans="1:61">
      <c r="A67" s="23">
        <f t="shared" si="51"/>
        <v>0</v>
      </c>
      <c r="B67" s="36">
        <v>60</v>
      </c>
      <c r="C67" s="23">
        <f t="shared" si="52"/>
        <v>104089.4</v>
      </c>
      <c r="D67" s="23">
        <f t="shared" si="54"/>
        <v>3937.4</v>
      </c>
      <c r="E67" s="23">
        <f t="shared" si="54"/>
        <v>5665.6</v>
      </c>
      <c r="F67" s="23">
        <f t="shared" si="54"/>
        <v>42998.400000000001</v>
      </c>
      <c r="G67" s="23">
        <f t="shared" si="54"/>
        <v>51488</v>
      </c>
      <c r="H67" s="27">
        <f t="shared" si="54"/>
        <v>543.6</v>
      </c>
      <c r="I67" s="27">
        <f t="shared" si="54"/>
        <v>18.600000000000001</v>
      </c>
      <c r="J67" s="27">
        <f t="shared" si="54"/>
        <v>1</v>
      </c>
      <c r="K67" s="27">
        <f t="shared" si="54"/>
        <v>1</v>
      </c>
      <c r="L67" s="24">
        <v>60.1</v>
      </c>
      <c r="M67" s="23">
        <v>114222</v>
      </c>
      <c r="N67" s="23">
        <v>4310</v>
      </c>
      <c r="O67" s="23">
        <v>7640</v>
      </c>
      <c r="P67" s="23">
        <v>43072</v>
      </c>
      <c r="Q67" s="23">
        <v>59200</v>
      </c>
      <c r="R67" s="23">
        <v>640</v>
      </c>
      <c r="S67" s="23">
        <v>20</v>
      </c>
      <c r="T67" s="23">
        <v>1</v>
      </c>
      <c r="U67" s="23">
        <v>1</v>
      </c>
      <c r="V67" s="24">
        <v>60.2</v>
      </c>
      <c r="W67" s="23">
        <v>105121</v>
      </c>
      <c r="X67" s="23">
        <v>3827</v>
      </c>
      <c r="Y67" s="23">
        <v>4864</v>
      </c>
      <c r="Z67" s="23">
        <v>47150</v>
      </c>
      <c r="AA67" s="23">
        <v>49280</v>
      </c>
      <c r="AB67" s="23">
        <v>516</v>
      </c>
      <c r="AC67" s="23">
        <v>17</v>
      </c>
      <c r="AD67" s="23">
        <v>1</v>
      </c>
      <c r="AE67" s="23">
        <v>1</v>
      </c>
      <c r="AF67" s="24">
        <v>60.3</v>
      </c>
      <c r="AG67" s="23">
        <v>81041</v>
      </c>
      <c r="AH67" s="23">
        <v>3085</v>
      </c>
      <c r="AI67" s="23">
        <v>3672</v>
      </c>
      <c r="AJ67" s="23">
        <v>29244</v>
      </c>
      <c r="AK67" s="23">
        <v>45040</v>
      </c>
      <c r="AL67" s="23">
        <v>463</v>
      </c>
      <c r="AM67" s="23">
        <v>17</v>
      </c>
      <c r="AN67" s="23">
        <v>1</v>
      </c>
      <c r="AO67" s="23">
        <v>1</v>
      </c>
      <c r="AP67" s="24">
        <v>60.4</v>
      </c>
      <c r="AQ67" s="23">
        <v>107993</v>
      </c>
      <c r="AR67" s="23">
        <v>4902</v>
      </c>
      <c r="AS67" s="23">
        <v>6368</v>
      </c>
      <c r="AT67" s="23">
        <v>43123</v>
      </c>
      <c r="AU67" s="23">
        <v>53600</v>
      </c>
      <c r="AV67" s="23">
        <v>570</v>
      </c>
      <c r="AW67" s="23">
        <v>20</v>
      </c>
      <c r="AX67" s="23">
        <v>1</v>
      </c>
      <c r="AY67" s="23">
        <v>1</v>
      </c>
      <c r="AZ67" s="24">
        <v>60.5</v>
      </c>
      <c r="BA67" s="23">
        <v>112070</v>
      </c>
      <c r="BB67" s="23">
        <v>3563</v>
      </c>
      <c r="BC67" s="23">
        <v>5784</v>
      </c>
      <c r="BD67" s="23">
        <v>52403</v>
      </c>
      <c r="BE67" s="23">
        <v>50320</v>
      </c>
      <c r="BF67" s="23">
        <v>529</v>
      </c>
      <c r="BG67" s="23">
        <v>19</v>
      </c>
      <c r="BH67" s="23">
        <v>1</v>
      </c>
      <c r="BI67" s="23">
        <v>1</v>
      </c>
    </row>
    <row r="68" spans="1:61">
      <c r="A68" s="23">
        <f t="shared" si="51"/>
        <v>0</v>
      </c>
      <c r="B68" s="36">
        <v>61</v>
      </c>
      <c r="C68" s="23">
        <f t="shared" si="52"/>
        <v>100350</v>
      </c>
      <c r="D68" s="23">
        <f t="shared" si="54"/>
        <v>11174</v>
      </c>
      <c r="E68" s="23">
        <f t="shared" si="54"/>
        <v>1230</v>
      </c>
      <c r="F68" s="23">
        <f t="shared" si="54"/>
        <v>66238</v>
      </c>
      <c r="G68" s="23">
        <f t="shared" si="54"/>
        <v>21708</v>
      </c>
      <c r="H68" s="27">
        <f t="shared" si="54"/>
        <v>543.6</v>
      </c>
      <c r="I68" s="27">
        <f t="shared" si="54"/>
        <v>17.8</v>
      </c>
      <c r="J68" s="27">
        <f t="shared" si="54"/>
        <v>1</v>
      </c>
      <c r="K68" s="27">
        <f t="shared" si="54"/>
        <v>1.8</v>
      </c>
      <c r="L68" s="24">
        <v>61.1</v>
      </c>
      <c r="M68" s="23">
        <v>107286</v>
      </c>
      <c r="N68" s="23">
        <v>13076</v>
      </c>
      <c r="O68" s="23">
        <v>906</v>
      </c>
      <c r="P68" s="23">
        <v>68104</v>
      </c>
      <c r="Q68" s="23">
        <v>25200</v>
      </c>
      <c r="R68" s="23">
        <v>640</v>
      </c>
      <c r="S68" s="23">
        <v>18</v>
      </c>
      <c r="T68" s="23">
        <v>1</v>
      </c>
      <c r="U68" s="23">
        <v>2</v>
      </c>
      <c r="V68" s="24">
        <v>61.2</v>
      </c>
      <c r="W68" s="23">
        <v>99763</v>
      </c>
      <c r="X68" s="23">
        <v>12771</v>
      </c>
      <c r="Y68" s="23">
        <v>1548</v>
      </c>
      <c r="Z68" s="23">
        <v>63964</v>
      </c>
      <c r="AA68" s="23">
        <v>21480</v>
      </c>
      <c r="AB68" s="23">
        <v>516</v>
      </c>
      <c r="AC68" s="23">
        <v>19</v>
      </c>
      <c r="AD68" s="23">
        <v>1</v>
      </c>
      <c r="AE68" s="23">
        <v>2</v>
      </c>
      <c r="AF68" s="24">
        <v>61.3</v>
      </c>
      <c r="AG68" s="23">
        <v>80913</v>
      </c>
      <c r="AH68" s="23">
        <v>9154</v>
      </c>
      <c r="AI68" s="23">
        <v>2769</v>
      </c>
      <c r="AJ68" s="23">
        <v>52100</v>
      </c>
      <c r="AK68" s="23">
        <v>16890</v>
      </c>
      <c r="AL68" s="23">
        <v>463</v>
      </c>
      <c r="AM68" s="23">
        <v>16</v>
      </c>
      <c r="AN68" s="23">
        <v>1</v>
      </c>
      <c r="AO68" s="23">
        <v>1</v>
      </c>
      <c r="AP68" s="24">
        <v>61.4</v>
      </c>
      <c r="AQ68" s="23">
        <v>100639</v>
      </c>
      <c r="AR68" s="23">
        <v>11195</v>
      </c>
      <c r="AS68" s="23">
        <v>180</v>
      </c>
      <c r="AT68" s="23">
        <v>66164</v>
      </c>
      <c r="AU68" s="23">
        <v>23100</v>
      </c>
      <c r="AV68" s="23">
        <v>570</v>
      </c>
      <c r="AW68" s="23">
        <v>18</v>
      </c>
      <c r="AX68" s="23">
        <v>1</v>
      </c>
      <c r="AY68" s="23">
        <v>2</v>
      </c>
      <c r="AZ68" s="24">
        <v>61.5</v>
      </c>
      <c r="BA68" s="23">
        <v>113149</v>
      </c>
      <c r="BB68" s="23">
        <v>9674</v>
      </c>
      <c r="BC68" s="23">
        <v>747</v>
      </c>
      <c r="BD68" s="23">
        <v>80858</v>
      </c>
      <c r="BE68" s="23">
        <v>21870</v>
      </c>
      <c r="BF68" s="23">
        <v>529</v>
      </c>
      <c r="BG68" s="23">
        <v>18</v>
      </c>
      <c r="BH68" s="23">
        <v>1</v>
      </c>
      <c r="BI68" s="23">
        <v>2</v>
      </c>
    </row>
    <row r="69" spans="1:61">
      <c r="A69" s="23">
        <f t="shared" si="51"/>
        <v>0</v>
      </c>
      <c r="B69" s="36">
        <v>62</v>
      </c>
      <c r="C69" s="23">
        <f t="shared" si="52"/>
        <v>104325.8</v>
      </c>
      <c r="D69" s="23">
        <f t="shared" si="54"/>
        <v>11677.2</v>
      </c>
      <c r="E69" s="23">
        <f t="shared" si="54"/>
        <v>2058.6</v>
      </c>
      <c r="F69" s="23">
        <f t="shared" si="54"/>
        <v>69482</v>
      </c>
      <c r="G69" s="23">
        <f t="shared" si="54"/>
        <v>21108</v>
      </c>
      <c r="H69" s="27">
        <f t="shared" si="54"/>
        <v>543.6</v>
      </c>
      <c r="I69" s="27">
        <f t="shared" si="54"/>
        <v>18</v>
      </c>
      <c r="J69" s="27">
        <f t="shared" si="54"/>
        <v>1</v>
      </c>
      <c r="K69" s="27">
        <f t="shared" si="54"/>
        <v>1.6</v>
      </c>
      <c r="L69" s="24">
        <v>62.1</v>
      </c>
      <c r="M69" s="23">
        <v>108636</v>
      </c>
      <c r="N69" s="23">
        <v>12879</v>
      </c>
      <c r="O69" s="23">
        <v>1941</v>
      </c>
      <c r="P69" s="23">
        <v>68616</v>
      </c>
      <c r="Q69" s="23">
        <v>25200</v>
      </c>
      <c r="R69" s="23">
        <v>640</v>
      </c>
      <c r="S69" s="23">
        <v>19</v>
      </c>
      <c r="T69" s="23">
        <v>1</v>
      </c>
      <c r="U69" s="23">
        <v>2</v>
      </c>
      <c r="V69" s="24">
        <v>62.2</v>
      </c>
      <c r="W69" s="23">
        <v>99819</v>
      </c>
      <c r="X69" s="23">
        <v>13053</v>
      </c>
      <c r="Y69" s="23">
        <v>3390</v>
      </c>
      <c r="Z69" s="23">
        <v>64896</v>
      </c>
      <c r="AA69" s="23">
        <v>18480</v>
      </c>
      <c r="AB69" s="23">
        <v>516</v>
      </c>
      <c r="AC69" s="23">
        <v>19</v>
      </c>
      <c r="AD69" s="23">
        <v>1</v>
      </c>
      <c r="AE69" s="23">
        <v>1</v>
      </c>
      <c r="AF69" s="24">
        <v>62.3</v>
      </c>
      <c r="AG69" s="23">
        <v>88005</v>
      </c>
      <c r="AH69" s="23">
        <v>9154</v>
      </c>
      <c r="AI69" s="23">
        <v>1692</v>
      </c>
      <c r="AJ69" s="23">
        <v>57269</v>
      </c>
      <c r="AK69" s="23">
        <v>19890</v>
      </c>
      <c r="AL69" s="23">
        <v>463</v>
      </c>
      <c r="AM69" s="23">
        <v>16</v>
      </c>
      <c r="AN69" s="23">
        <v>1</v>
      </c>
      <c r="AO69" s="23">
        <v>2</v>
      </c>
      <c r="AP69" s="24">
        <v>62.4</v>
      </c>
      <c r="AQ69" s="23">
        <v>112202</v>
      </c>
      <c r="AR69" s="23">
        <v>12189</v>
      </c>
      <c r="AS69" s="23">
        <v>2646</v>
      </c>
      <c r="AT69" s="23">
        <v>77267</v>
      </c>
      <c r="AU69" s="23">
        <v>20100</v>
      </c>
      <c r="AV69" s="23">
        <v>570</v>
      </c>
      <c r="AW69" s="23">
        <v>20</v>
      </c>
      <c r="AX69" s="23">
        <v>1</v>
      </c>
      <c r="AY69" s="23">
        <v>1</v>
      </c>
      <c r="AZ69" s="24">
        <v>62.5</v>
      </c>
      <c r="BA69" s="23">
        <v>112967</v>
      </c>
      <c r="BB69" s="23">
        <v>11111</v>
      </c>
      <c r="BC69" s="23">
        <v>624</v>
      </c>
      <c r="BD69" s="23">
        <v>79362</v>
      </c>
      <c r="BE69" s="23">
        <v>21870</v>
      </c>
      <c r="BF69" s="23">
        <v>529</v>
      </c>
      <c r="BG69" s="23">
        <v>16</v>
      </c>
      <c r="BH69" s="23">
        <v>1</v>
      </c>
      <c r="BI69" s="23">
        <v>2</v>
      </c>
    </row>
    <row r="70" spans="1:61">
      <c r="A70" s="23">
        <f t="shared" si="51"/>
        <v>0</v>
      </c>
      <c r="B70" s="36">
        <v>63</v>
      </c>
      <c r="C70" s="23">
        <f t="shared" si="52"/>
        <v>117566.39999999999</v>
      </c>
      <c r="D70" s="23">
        <f t="shared" si="54"/>
        <v>11089.6</v>
      </c>
      <c r="E70" s="23">
        <f t="shared" si="54"/>
        <v>2067</v>
      </c>
      <c r="F70" s="23">
        <f t="shared" si="54"/>
        <v>83901.8</v>
      </c>
      <c r="G70" s="23">
        <f t="shared" si="54"/>
        <v>20508</v>
      </c>
      <c r="H70" s="27">
        <f t="shared" si="54"/>
        <v>543.6</v>
      </c>
      <c r="I70" s="27">
        <f t="shared" si="54"/>
        <v>18.600000000000001</v>
      </c>
      <c r="J70" s="27">
        <f t="shared" si="54"/>
        <v>1</v>
      </c>
      <c r="K70" s="27">
        <f t="shared" si="54"/>
        <v>1.4</v>
      </c>
      <c r="L70" s="24">
        <v>63.1</v>
      </c>
      <c r="M70" s="23">
        <v>128631</v>
      </c>
      <c r="N70" s="23">
        <v>12471</v>
      </c>
      <c r="O70" s="23">
        <v>3360</v>
      </c>
      <c r="P70" s="23">
        <v>90600</v>
      </c>
      <c r="Q70" s="23">
        <v>22200</v>
      </c>
      <c r="R70" s="23">
        <v>640</v>
      </c>
      <c r="S70" s="23">
        <v>22</v>
      </c>
      <c r="T70" s="23">
        <v>1</v>
      </c>
      <c r="U70" s="23">
        <v>1</v>
      </c>
      <c r="V70" s="24">
        <v>63.2</v>
      </c>
      <c r="W70" s="23">
        <v>110800</v>
      </c>
      <c r="X70" s="23">
        <v>11281</v>
      </c>
      <c r="Y70" s="23">
        <v>2523</v>
      </c>
      <c r="Z70" s="23">
        <v>78516</v>
      </c>
      <c r="AA70" s="23">
        <v>18480</v>
      </c>
      <c r="AB70" s="23">
        <v>516</v>
      </c>
      <c r="AC70" s="23">
        <v>19</v>
      </c>
      <c r="AD70" s="23">
        <v>1</v>
      </c>
      <c r="AE70" s="23">
        <v>1</v>
      </c>
      <c r="AF70" s="24">
        <v>63.3</v>
      </c>
      <c r="AG70" s="23">
        <v>89535</v>
      </c>
      <c r="AH70" s="23">
        <v>9840</v>
      </c>
      <c r="AI70" s="23">
        <v>2451</v>
      </c>
      <c r="AJ70" s="23">
        <v>60354</v>
      </c>
      <c r="AK70" s="23">
        <v>16890</v>
      </c>
      <c r="AL70" s="23">
        <v>463</v>
      </c>
      <c r="AM70" s="23">
        <v>16</v>
      </c>
      <c r="AN70" s="23">
        <v>1</v>
      </c>
      <c r="AO70" s="23">
        <v>1</v>
      </c>
      <c r="AP70" s="24">
        <v>63.4</v>
      </c>
      <c r="AQ70" s="23">
        <v>126476</v>
      </c>
      <c r="AR70" s="23">
        <v>10829</v>
      </c>
      <c r="AS70" s="23">
        <v>1161</v>
      </c>
      <c r="AT70" s="23">
        <v>91386</v>
      </c>
      <c r="AU70" s="23">
        <v>23100</v>
      </c>
      <c r="AV70" s="23">
        <v>570</v>
      </c>
      <c r="AW70" s="23">
        <v>19</v>
      </c>
      <c r="AX70" s="23">
        <v>1</v>
      </c>
      <c r="AY70" s="23">
        <v>2</v>
      </c>
      <c r="AZ70" s="24">
        <v>63.5</v>
      </c>
      <c r="BA70" s="23">
        <v>132390</v>
      </c>
      <c r="BB70" s="23">
        <v>11027</v>
      </c>
      <c r="BC70" s="23">
        <v>840</v>
      </c>
      <c r="BD70" s="23">
        <v>98653</v>
      </c>
      <c r="BE70" s="23">
        <v>21870</v>
      </c>
      <c r="BF70" s="23">
        <v>529</v>
      </c>
      <c r="BG70" s="23">
        <v>17</v>
      </c>
      <c r="BH70" s="23">
        <v>1</v>
      </c>
      <c r="BI70" s="23">
        <v>2</v>
      </c>
    </row>
    <row r="71" spans="1:61">
      <c r="A71" s="23">
        <f t="shared" si="51"/>
        <v>0</v>
      </c>
      <c r="B71" s="36">
        <v>64</v>
      </c>
      <c r="C71" s="23">
        <f t="shared" si="52"/>
        <v>131804.4</v>
      </c>
      <c r="D71" s="23">
        <f t="shared" si="54"/>
        <v>12833.6</v>
      </c>
      <c r="E71" s="23">
        <f t="shared" si="54"/>
        <v>1408</v>
      </c>
      <c r="F71" s="23">
        <f t="shared" si="54"/>
        <v>59674.8</v>
      </c>
      <c r="G71" s="23">
        <f t="shared" si="54"/>
        <v>57888</v>
      </c>
      <c r="H71" s="27">
        <f t="shared" si="54"/>
        <v>543.6</v>
      </c>
      <c r="I71" s="27">
        <f t="shared" si="54"/>
        <v>18.2</v>
      </c>
      <c r="J71" s="27">
        <f t="shared" si="54"/>
        <v>1</v>
      </c>
      <c r="K71" s="27">
        <f t="shared" si="54"/>
        <v>1.8</v>
      </c>
      <c r="L71" s="24">
        <v>64.099999999999994</v>
      </c>
      <c r="M71" s="23">
        <v>148749</v>
      </c>
      <c r="N71" s="23">
        <v>13286</v>
      </c>
      <c r="O71" s="23">
        <v>2176</v>
      </c>
      <c r="P71" s="23">
        <v>66087</v>
      </c>
      <c r="Q71" s="23">
        <v>67200</v>
      </c>
      <c r="R71" s="23">
        <v>640</v>
      </c>
      <c r="S71" s="23">
        <v>18</v>
      </c>
      <c r="T71" s="23">
        <v>1</v>
      </c>
      <c r="U71" s="23">
        <v>2</v>
      </c>
      <c r="V71" s="24">
        <v>64.2</v>
      </c>
      <c r="W71" s="23">
        <v>130006</v>
      </c>
      <c r="X71" s="23">
        <v>11276</v>
      </c>
      <c r="Y71" s="23">
        <v>0</v>
      </c>
      <c r="Z71" s="23">
        <v>61450</v>
      </c>
      <c r="AA71" s="23">
        <v>57280</v>
      </c>
      <c r="AB71" s="23">
        <v>516</v>
      </c>
      <c r="AC71" s="23">
        <v>19</v>
      </c>
      <c r="AD71" s="23">
        <v>1</v>
      </c>
      <c r="AE71" s="23">
        <v>2</v>
      </c>
      <c r="AF71" s="24">
        <v>64.3</v>
      </c>
      <c r="AG71" s="23">
        <v>111581</v>
      </c>
      <c r="AH71" s="23">
        <v>11946</v>
      </c>
      <c r="AI71" s="23">
        <v>736</v>
      </c>
      <c r="AJ71" s="23">
        <v>45859</v>
      </c>
      <c r="AK71" s="23">
        <v>53040</v>
      </c>
      <c r="AL71" s="23">
        <v>463</v>
      </c>
      <c r="AM71" s="23">
        <v>16</v>
      </c>
      <c r="AN71" s="23">
        <v>1</v>
      </c>
      <c r="AO71" s="23">
        <v>2</v>
      </c>
      <c r="AP71" s="24">
        <v>64.400000000000006</v>
      </c>
      <c r="AQ71" s="23">
        <v>138840</v>
      </c>
      <c r="AR71" s="23">
        <v>14595</v>
      </c>
      <c r="AS71" s="23">
        <v>4128</v>
      </c>
      <c r="AT71" s="23">
        <v>66517</v>
      </c>
      <c r="AU71" s="23">
        <v>53600</v>
      </c>
      <c r="AV71" s="23">
        <v>570</v>
      </c>
      <c r="AW71" s="23">
        <v>18</v>
      </c>
      <c r="AX71" s="23">
        <v>1</v>
      </c>
      <c r="AY71" s="23">
        <v>1</v>
      </c>
      <c r="AZ71" s="24">
        <v>64.5</v>
      </c>
      <c r="BA71" s="23">
        <v>129846</v>
      </c>
      <c r="BB71" s="23">
        <v>13065</v>
      </c>
      <c r="BC71" s="23">
        <v>0</v>
      </c>
      <c r="BD71" s="23">
        <v>58461</v>
      </c>
      <c r="BE71" s="23">
        <v>58320</v>
      </c>
      <c r="BF71" s="23">
        <v>529</v>
      </c>
      <c r="BG71" s="23">
        <v>20</v>
      </c>
      <c r="BH71" s="23">
        <v>1</v>
      </c>
      <c r="BI71" s="23">
        <v>2</v>
      </c>
    </row>
    <row r="72" spans="1:61">
      <c r="A72" s="23">
        <f t="shared" ref="A72:A103" si="55">COUNTIF(S72,"&lt;0")+COUNTIF(AC72,"&lt;0")+COUNTIF(AM72,"&lt;0")+COUNTIF(AW72,"&lt;0")+COUNTIF(BG72,"&lt;0")</f>
        <v>0</v>
      </c>
      <c r="B72" s="36">
        <v>65</v>
      </c>
      <c r="C72" s="23">
        <f t="shared" ref="C72:C103" si="56">AVERAGE(M72,W72,AG72,AQ72,BA72)</f>
        <v>137151.79999999999</v>
      </c>
      <c r="D72" s="23">
        <f t="shared" ref="D72:K87" si="57">AVERAGE(N72,X72,AH72,AR72,BB72)</f>
        <v>14233.6</v>
      </c>
      <c r="E72" s="23">
        <f t="shared" si="57"/>
        <v>4740.8</v>
      </c>
      <c r="F72" s="23">
        <f t="shared" si="57"/>
        <v>66689.399999999994</v>
      </c>
      <c r="G72" s="23">
        <f t="shared" si="57"/>
        <v>51488</v>
      </c>
      <c r="H72" s="27">
        <f t="shared" si="57"/>
        <v>543.6</v>
      </c>
      <c r="I72" s="27">
        <f t="shared" si="57"/>
        <v>18.2</v>
      </c>
      <c r="J72" s="27">
        <f t="shared" si="57"/>
        <v>1</v>
      </c>
      <c r="K72" s="27">
        <f t="shared" si="57"/>
        <v>1</v>
      </c>
      <c r="L72" s="24">
        <v>65.099999999999994</v>
      </c>
      <c r="M72" s="23">
        <v>151465</v>
      </c>
      <c r="N72" s="23">
        <v>14874</v>
      </c>
      <c r="O72" s="23">
        <v>5992</v>
      </c>
      <c r="P72" s="23">
        <v>71399</v>
      </c>
      <c r="Q72" s="23">
        <v>59200</v>
      </c>
      <c r="R72" s="23">
        <v>640</v>
      </c>
      <c r="S72" s="23">
        <v>20</v>
      </c>
      <c r="T72" s="23">
        <v>1</v>
      </c>
      <c r="U72" s="23">
        <v>1</v>
      </c>
      <c r="V72" s="24">
        <v>65.2</v>
      </c>
      <c r="W72" s="23">
        <v>137184</v>
      </c>
      <c r="X72" s="23">
        <v>13769</v>
      </c>
      <c r="Y72" s="23">
        <v>3952</v>
      </c>
      <c r="Z72" s="23">
        <v>70183</v>
      </c>
      <c r="AA72" s="23">
        <v>49280</v>
      </c>
      <c r="AB72" s="23">
        <v>516</v>
      </c>
      <c r="AC72" s="23">
        <v>17</v>
      </c>
      <c r="AD72" s="23">
        <v>1</v>
      </c>
      <c r="AE72" s="23">
        <v>1</v>
      </c>
      <c r="AF72" s="24">
        <v>65.3</v>
      </c>
      <c r="AG72" s="23">
        <v>111389</v>
      </c>
      <c r="AH72" s="23">
        <v>13435</v>
      </c>
      <c r="AI72" s="23">
        <v>2192</v>
      </c>
      <c r="AJ72" s="23">
        <v>50722</v>
      </c>
      <c r="AK72" s="23">
        <v>45040</v>
      </c>
      <c r="AL72" s="23">
        <v>463</v>
      </c>
      <c r="AM72" s="23">
        <v>16</v>
      </c>
      <c r="AN72" s="23">
        <v>1</v>
      </c>
      <c r="AO72" s="23">
        <v>1</v>
      </c>
      <c r="AP72" s="24">
        <v>65.400000000000006</v>
      </c>
      <c r="AQ72" s="23">
        <v>149673</v>
      </c>
      <c r="AR72" s="23">
        <v>15621</v>
      </c>
      <c r="AS72" s="23">
        <v>7440</v>
      </c>
      <c r="AT72" s="23">
        <v>73012</v>
      </c>
      <c r="AU72" s="23">
        <v>53600</v>
      </c>
      <c r="AV72" s="23">
        <v>570</v>
      </c>
      <c r="AW72" s="23">
        <v>19</v>
      </c>
      <c r="AX72" s="23">
        <v>1</v>
      </c>
      <c r="AY72" s="23">
        <v>1</v>
      </c>
      <c r="AZ72" s="24">
        <v>65.5</v>
      </c>
      <c r="BA72" s="23">
        <v>136048</v>
      </c>
      <c r="BB72" s="23">
        <v>13469</v>
      </c>
      <c r="BC72" s="23">
        <v>4128</v>
      </c>
      <c r="BD72" s="23">
        <v>68131</v>
      </c>
      <c r="BE72" s="23">
        <v>50320</v>
      </c>
      <c r="BF72" s="23">
        <v>529</v>
      </c>
      <c r="BG72" s="23">
        <v>19</v>
      </c>
      <c r="BH72" s="23">
        <v>1</v>
      </c>
      <c r="BI72" s="23">
        <v>1</v>
      </c>
    </row>
    <row r="73" spans="1:61">
      <c r="A73" s="23">
        <f t="shared" si="55"/>
        <v>0</v>
      </c>
      <c r="B73" s="36">
        <v>66</v>
      </c>
      <c r="C73" s="23">
        <f t="shared" si="56"/>
        <v>149930.20000000001</v>
      </c>
      <c r="D73" s="23">
        <f t="shared" si="57"/>
        <v>12506.8</v>
      </c>
      <c r="E73" s="23">
        <f t="shared" si="57"/>
        <v>5790.4</v>
      </c>
      <c r="F73" s="23">
        <f t="shared" si="57"/>
        <v>80145</v>
      </c>
      <c r="G73" s="23">
        <f t="shared" si="57"/>
        <v>51488</v>
      </c>
      <c r="H73" s="27">
        <f t="shared" si="57"/>
        <v>543.6</v>
      </c>
      <c r="I73" s="27">
        <f t="shared" si="57"/>
        <v>18.2</v>
      </c>
      <c r="J73" s="27">
        <f t="shared" si="57"/>
        <v>1</v>
      </c>
      <c r="K73" s="27">
        <f t="shared" si="57"/>
        <v>1</v>
      </c>
      <c r="L73" s="24">
        <v>66.099999999999994</v>
      </c>
      <c r="M73" s="23">
        <v>160340</v>
      </c>
      <c r="N73" s="23">
        <v>13526</v>
      </c>
      <c r="O73" s="23">
        <v>7696</v>
      </c>
      <c r="P73" s="23">
        <v>79918</v>
      </c>
      <c r="Q73" s="23">
        <v>59200</v>
      </c>
      <c r="R73" s="23">
        <v>640</v>
      </c>
      <c r="S73" s="23">
        <v>20</v>
      </c>
      <c r="T73" s="23">
        <v>1</v>
      </c>
      <c r="U73" s="23">
        <v>1</v>
      </c>
      <c r="V73" s="24">
        <v>66.2</v>
      </c>
      <c r="W73" s="23">
        <v>141453</v>
      </c>
      <c r="X73" s="23">
        <v>12700</v>
      </c>
      <c r="Y73" s="23">
        <v>5256</v>
      </c>
      <c r="Z73" s="23">
        <v>74217</v>
      </c>
      <c r="AA73" s="23">
        <v>49280</v>
      </c>
      <c r="AB73" s="23">
        <v>516</v>
      </c>
      <c r="AC73" s="23">
        <v>17</v>
      </c>
      <c r="AD73" s="23">
        <v>1</v>
      </c>
      <c r="AE73" s="23">
        <v>1</v>
      </c>
      <c r="AF73" s="24">
        <v>66.3</v>
      </c>
      <c r="AG73" s="23">
        <v>118014</v>
      </c>
      <c r="AH73" s="23">
        <v>12034</v>
      </c>
      <c r="AI73" s="23">
        <v>3784</v>
      </c>
      <c r="AJ73" s="23">
        <v>57156</v>
      </c>
      <c r="AK73" s="23">
        <v>45040</v>
      </c>
      <c r="AL73" s="23">
        <v>463</v>
      </c>
      <c r="AM73" s="23">
        <v>16</v>
      </c>
      <c r="AN73" s="23">
        <v>1</v>
      </c>
      <c r="AO73" s="23">
        <v>1</v>
      </c>
      <c r="AP73" s="24">
        <v>66.400000000000006</v>
      </c>
      <c r="AQ73" s="23">
        <v>157141</v>
      </c>
      <c r="AR73" s="23">
        <v>13003</v>
      </c>
      <c r="AS73" s="23">
        <v>5888</v>
      </c>
      <c r="AT73" s="23">
        <v>84650</v>
      </c>
      <c r="AU73" s="23">
        <v>53600</v>
      </c>
      <c r="AV73" s="23">
        <v>570</v>
      </c>
      <c r="AW73" s="23">
        <v>19</v>
      </c>
      <c r="AX73" s="23">
        <v>1</v>
      </c>
      <c r="AY73" s="23">
        <v>1</v>
      </c>
      <c r="AZ73" s="24">
        <v>66.5</v>
      </c>
      <c r="BA73" s="23">
        <v>172703</v>
      </c>
      <c r="BB73" s="23">
        <v>11271</v>
      </c>
      <c r="BC73" s="23">
        <v>6328</v>
      </c>
      <c r="BD73" s="23">
        <v>104784</v>
      </c>
      <c r="BE73" s="23">
        <v>50320</v>
      </c>
      <c r="BF73" s="23">
        <v>529</v>
      </c>
      <c r="BG73" s="23">
        <v>19</v>
      </c>
      <c r="BH73" s="23">
        <v>1</v>
      </c>
      <c r="BI73" s="23">
        <v>1</v>
      </c>
    </row>
    <row r="74" spans="1:61">
      <c r="A74" s="23">
        <f t="shared" si="55"/>
        <v>0</v>
      </c>
      <c r="B74" s="36">
        <v>67</v>
      </c>
      <c r="C74" s="23">
        <f t="shared" si="56"/>
        <v>87521.2</v>
      </c>
      <c r="D74" s="23">
        <f t="shared" si="57"/>
        <v>3850.8</v>
      </c>
      <c r="E74" s="23">
        <f t="shared" si="57"/>
        <v>747.6</v>
      </c>
      <c r="F74" s="23">
        <f t="shared" si="57"/>
        <v>60614.8</v>
      </c>
      <c r="G74" s="23">
        <f t="shared" si="57"/>
        <v>22308</v>
      </c>
      <c r="H74" s="27">
        <f t="shared" si="57"/>
        <v>543.6</v>
      </c>
      <c r="I74" s="27">
        <f t="shared" si="57"/>
        <v>17.399999999999999</v>
      </c>
      <c r="J74" s="27">
        <f t="shared" si="57"/>
        <v>1</v>
      </c>
      <c r="K74" s="27">
        <f t="shared" si="57"/>
        <v>2</v>
      </c>
      <c r="L74" s="24">
        <v>67.099999999999994</v>
      </c>
      <c r="M74" s="23">
        <v>97595</v>
      </c>
      <c r="N74" s="23">
        <v>4316</v>
      </c>
      <c r="O74" s="23">
        <v>1992</v>
      </c>
      <c r="P74" s="23">
        <v>66087</v>
      </c>
      <c r="Q74" s="23">
        <v>25200</v>
      </c>
      <c r="R74" s="23">
        <v>640</v>
      </c>
      <c r="S74" s="23">
        <v>18</v>
      </c>
      <c r="T74" s="23">
        <v>1</v>
      </c>
      <c r="U74" s="23">
        <v>2</v>
      </c>
      <c r="V74" s="24">
        <v>67.2</v>
      </c>
      <c r="W74" s="23">
        <v>86700</v>
      </c>
      <c r="X74" s="23">
        <v>3770</v>
      </c>
      <c r="Y74" s="23">
        <v>0</v>
      </c>
      <c r="Z74" s="23">
        <v>61450</v>
      </c>
      <c r="AA74" s="23">
        <v>21480</v>
      </c>
      <c r="AB74" s="23">
        <v>516</v>
      </c>
      <c r="AC74" s="23">
        <v>19</v>
      </c>
      <c r="AD74" s="23">
        <v>1</v>
      </c>
      <c r="AE74" s="23">
        <v>2</v>
      </c>
      <c r="AF74" s="24">
        <v>67.3</v>
      </c>
      <c r="AG74" s="23">
        <v>69862</v>
      </c>
      <c r="AH74" s="23">
        <v>3148</v>
      </c>
      <c r="AI74" s="23">
        <v>243</v>
      </c>
      <c r="AJ74" s="23">
        <v>46581</v>
      </c>
      <c r="AK74" s="23">
        <v>19890</v>
      </c>
      <c r="AL74" s="23">
        <v>463</v>
      </c>
      <c r="AM74" s="23">
        <v>16</v>
      </c>
      <c r="AN74" s="23">
        <v>1</v>
      </c>
      <c r="AO74" s="23">
        <v>2</v>
      </c>
      <c r="AP74" s="24">
        <v>67.400000000000006</v>
      </c>
      <c r="AQ74" s="23">
        <v>91909</v>
      </c>
      <c r="AR74" s="23">
        <v>4093</v>
      </c>
      <c r="AS74" s="23">
        <v>732</v>
      </c>
      <c r="AT74" s="23">
        <v>63984</v>
      </c>
      <c r="AU74" s="23">
        <v>23100</v>
      </c>
      <c r="AV74" s="23">
        <v>570</v>
      </c>
      <c r="AW74" s="23">
        <v>18</v>
      </c>
      <c r="AX74" s="23">
        <v>1</v>
      </c>
      <c r="AY74" s="23">
        <v>2</v>
      </c>
      <c r="AZ74" s="24">
        <v>67.5</v>
      </c>
      <c r="BA74" s="23">
        <v>91540</v>
      </c>
      <c r="BB74" s="23">
        <v>3927</v>
      </c>
      <c r="BC74" s="23">
        <v>771</v>
      </c>
      <c r="BD74" s="23">
        <v>64972</v>
      </c>
      <c r="BE74" s="23">
        <v>21870</v>
      </c>
      <c r="BF74" s="23">
        <v>529</v>
      </c>
      <c r="BG74" s="23">
        <v>16</v>
      </c>
      <c r="BH74" s="23">
        <v>1</v>
      </c>
      <c r="BI74" s="23">
        <v>2</v>
      </c>
    </row>
    <row r="75" spans="1:61">
      <c r="A75" s="23">
        <f t="shared" si="55"/>
        <v>0</v>
      </c>
      <c r="B75" s="36">
        <v>68</v>
      </c>
      <c r="C75" s="23">
        <f t="shared" si="56"/>
        <v>94072.6</v>
      </c>
      <c r="D75" s="23">
        <f t="shared" si="57"/>
        <v>3919.4</v>
      </c>
      <c r="E75" s="23">
        <f t="shared" si="57"/>
        <v>1272.5999999999999</v>
      </c>
      <c r="F75" s="23">
        <f t="shared" si="57"/>
        <v>68372.600000000006</v>
      </c>
      <c r="G75" s="23">
        <f t="shared" si="57"/>
        <v>20508</v>
      </c>
      <c r="H75" s="27">
        <f t="shared" si="57"/>
        <v>543.6</v>
      </c>
      <c r="I75" s="27">
        <f t="shared" si="57"/>
        <v>18.399999999999999</v>
      </c>
      <c r="J75" s="27">
        <f t="shared" si="57"/>
        <v>1</v>
      </c>
      <c r="K75" s="27">
        <f t="shared" si="57"/>
        <v>1.4</v>
      </c>
      <c r="L75" s="24">
        <v>68.099999999999994</v>
      </c>
      <c r="M75" s="23">
        <v>104537</v>
      </c>
      <c r="N75" s="23">
        <v>4290</v>
      </c>
      <c r="O75" s="23">
        <v>2541</v>
      </c>
      <c r="P75" s="23">
        <v>75506</v>
      </c>
      <c r="Q75" s="23">
        <v>22200</v>
      </c>
      <c r="R75" s="23">
        <v>640</v>
      </c>
      <c r="S75" s="23">
        <v>22</v>
      </c>
      <c r="T75" s="23">
        <v>1</v>
      </c>
      <c r="U75" s="23">
        <v>1</v>
      </c>
      <c r="V75" s="24">
        <v>68.2</v>
      </c>
      <c r="W75" s="23">
        <v>92433</v>
      </c>
      <c r="X75" s="23">
        <v>3971</v>
      </c>
      <c r="Y75" s="23">
        <v>1575</v>
      </c>
      <c r="Z75" s="23">
        <v>68407</v>
      </c>
      <c r="AA75" s="23">
        <v>18480</v>
      </c>
      <c r="AB75" s="23">
        <v>516</v>
      </c>
      <c r="AC75" s="23">
        <v>18</v>
      </c>
      <c r="AD75" s="23">
        <v>1</v>
      </c>
      <c r="AE75" s="23">
        <v>1</v>
      </c>
      <c r="AF75" s="24">
        <v>68.3</v>
      </c>
      <c r="AG75" s="23">
        <v>71246</v>
      </c>
      <c r="AH75" s="23">
        <v>3363</v>
      </c>
      <c r="AI75" s="23">
        <v>972</v>
      </c>
      <c r="AJ75" s="23">
        <v>50021</v>
      </c>
      <c r="AK75" s="23">
        <v>16890</v>
      </c>
      <c r="AL75" s="23">
        <v>463</v>
      </c>
      <c r="AM75" s="23">
        <v>16</v>
      </c>
      <c r="AN75" s="23">
        <v>1</v>
      </c>
      <c r="AO75" s="23">
        <v>1</v>
      </c>
      <c r="AP75" s="24">
        <v>68.400000000000006</v>
      </c>
      <c r="AQ75" s="23">
        <v>98048</v>
      </c>
      <c r="AR75" s="23">
        <v>3805</v>
      </c>
      <c r="AS75" s="23">
        <v>894</v>
      </c>
      <c r="AT75" s="23">
        <v>70249</v>
      </c>
      <c r="AU75" s="23">
        <v>23100</v>
      </c>
      <c r="AV75" s="23">
        <v>570</v>
      </c>
      <c r="AW75" s="23">
        <v>18</v>
      </c>
      <c r="AX75" s="23">
        <v>1</v>
      </c>
      <c r="AY75" s="23">
        <v>2</v>
      </c>
      <c r="AZ75" s="24">
        <v>68.5</v>
      </c>
      <c r="BA75" s="23">
        <v>104099</v>
      </c>
      <c r="BB75" s="23">
        <v>4168</v>
      </c>
      <c r="BC75" s="23">
        <v>381</v>
      </c>
      <c r="BD75" s="23">
        <v>77680</v>
      </c>
      <c r="BE75" s="23">
        <v>21870</v>
      </c>
      <c r="BF75" s="23">
        <v>529</v>
      </c>
      <c r="BG75" s="23">
        <v>18</v>
      </c>
      <c r="BH75" s="23">
        <v>1</v>
      </c>
      <c r="BI75" s="23">
        <v>2</v>
      </c>
    </row>
    <row r="76" spans="1:61">
      <c r="A76" s="23">
        <f t="shared" si="55"/>
        <v>0</v>
      </c>
      <c r="B76" s="36">
        <v>69</v>
      </c>
      <c r="C76" s="23">
        <f t="shared" si="56"/>
        <v>105111.8</v>
      </c>
      <c r="D76" s="23">
        <f t="shared" si="57"/>
        <v>3645.4</v>
      </c>
      <c r="E76" s="23">
        <f t="shared" si="57"/>
        <v>1704.6</v>
      </c>
      <c r="F76" s="23">
        <f t="shared" si="57"/>
        <v>79253.8</v>
      </c>
      <c r="G76" s="23">
        <f t="shared" si="57"/>
        <v>20508</v>
      </c>
      <c r="H76" s="27">
        <f t="shared" si="57"/>
        <v>543.6</v>
      </c>
      <c r="I76" s="27">
        <f t="shared" si="57"/>
        <v>18.399999999999999</v>
      </c>
      <c r="J76" s="27">
        <f t="shared" si="57"/>
        <v>1</v>
      </c>
      <c r="K76" s="27">
        <f t="shared" si="57"/>
        <v>1.4</v>
      </c>
      <c r="L76" s="24">
        <v>69.099999999999994</v>
      </c>
      <c r="M76" s="23">
        <v>109290</v>
      </c>
      <c r="N76" s="23">
        <v>4286</v>
      </c>
      <c r="O76" s="23">
        <v>2886</v>
      </c>
      <c r="P76" s="23">
        <v>79918</v>
      </c>
      <c r="Q76" s="23">
        <v>22200</v>
      </c>
      <c r="R76" s="23">
        <v>640</v>
      </c>
      <c r="S76" s="23">
        <v>20</v>
      </c>
      <c r="T76" s="23">
        <v>1</v>
      </c>
      <c r="U76" s="23">
        <v>1</v>
      </c>
      <c r="V76" s="24">
        <v>69.2</v>
      </c>
      <c r="W76" s="23">
        <v>113504</v>
      </c>
      <c r="X76" s="23">
        <v>3432</v>
      </c>
      <c r="Y76" s="23">
        <v>657</v>
      </c>
      <c r="Z76" s="23">
        <v>87935</v>
      </c>
      <c r="AA76" s="23">
        <v>21480</v>
      </c>
      <c r="AB76" s="23">
        <v>516</v>
      </c>
      <c r="AC76" s="23">
        <v>17</v>
      </c>
      <c r="AD76" s="23">
        <v>1</v>
      </c>
      <c r="AE76" s="23">
        <v>2</v>
      </c>
      <c r="AF76" s="24">
        <v>69.3</v>
      </c>
      <c r="AG76" s="23">
        <v>77873</v>
      </c>
      <c r="AH76" s="23">
        <v>3044</v>
      </c>
      <c r="AI76" s="23">
        <v>483</v>
      </c>
      <c r="AJ76" s="23">
        <v>54456</v>
      </c>
      <c r="AK76" s="23">
        <v>19890</v>
      </c>
      <c r="AL76" s="23">
        <v>463</v>
      </c>
      <c r="AM76" s="23">
        <v>17</v>
      </c>
      <c r="AN76" s="23">
        <v>1</v>
      </c>
      <c r="AO76" s="23">
        <v>2</v>
      </c>
      <c r="AP76" s="24">
        <v>69.400000000000006</v>
      </c>
      <c r="AQ76" s="23">
        <v>110659</v>
      </c>
      <c r="AR76" s="23">
        <v>3676</v>
      </c>
      <c r="AS76" s="23">
        <v>2232</v>
      </c>
      <c r="AT76" s="23">
        <v>84651</v>
      </c>
      <c r="AU76" s="23">
        <v>20100</v>
      </c>
      <c r="AV76" s="23">
        <v>570</v>
      </c>
      <c r="AW76" s="23">
        <v>20</v>
      </c>
      <c r="AX76" s="23">
        <v>1</v>
      </c>
      <c r="AY76" s="23">
        <v>1</v>
      </c>
      <c r="AZ76" s="24">
        <v>69.5</v>
      </c>
      <c r="BA76" s="23">
        <v>114233</v>
      </c>
      <c r="BB76" s="23">
        <v>3789</v>
      </c>
      <c r="BC76" s="23">
        <v>2265</v>
      </c>
      <c r="BD76" s="23">
        <v>89309</v>
      </c>
      <c r="BE76" s="23">
        <v>18870</v>
      </c>
      <c r="BF76" s="23">
        <v>529</v>
      </c>
      <c r="BG76" s="23">
        <v>18</v>
      </c>
      <c r="BH76" s="23">
        <v>1</v>
      </c>
      <c r="BI76" s="23">
        <v>1</v>
      </c>
    </row>
    <row r="77" spans="1:61">
      <c r="A77" s="23">
        <f t="shared" si="55"/>
        <v>0</v>
      </c>
      <c r="B77" s="36">
        <v>70</v>
      </c>
      <c r="C77" s="23">
        <f t="shared" si="56"/>
        <v>121097.60000000001</v>
      </c>
      <c r="D77" s="23">
        <f t="shared" si="57"/>
        <v>4223.2</v>
      </c>
      <c r="E77" s="23">
        <f t="shared" si="57"/>
        <v>1593.6</v>
      </c>
      <c r="F77" s="23">
        <f t="shared" si="57"/>
        <v>60592.800000000003</v>
      </c>
      <c r="G77" s="23">
        <f t="shared" si="57"/>
        <v>54688</v>
      </c>
      <c r="H77" s="27">
        <f t="shared" si="57"/>
        <v>543.6</v>
      </c>
      <c r="I77" s="27">
        <f t="shared" si="57"/>
        <v>18.399999999999999</v>
      </c>
      <c r="J77" s="27">
        <f t="shared" si="57"/>
        <v>1</v>
      </c>
      <c r="K77" s="27">
        <f t="shared" si="57"/>
        <v>1.4</v>
      </c>
      <c r="L77" s="24">
        <v>70.099999999999994</v>
      </c>
      <c r="M77" s="23">
        <v>129749</v>
      </c>
      <c r="N77" s="23">
        <v>5609</v>
      </c>
      <c r="O77" s="23">
        <v>3584</v>
      </c>
      <c r="P77" s="23">
        <v>61356</v>
      </c>
      <c r="Q77" s="23">
        <v>59200</v>
      </c>
      <c r="R77" s="23">
        <v>640</v>
      </c>
      <c r="S77" s="23">
        <v>19</v>
      </c>
      <c r="T77" s="23">
        <v>1</v>
      </c>
      <c r="U77" s="23">
        <v>1</v>
      </c>
      <c r="V77" s="24">
        <v>70.2</v>
      </c>
      <c r="W77" s="23">
        <v>122500</v>
      </c>
      <c r="X77" s="23">
        <v>3770</v>
      </c>
      <c r="Y77" s="23">
        <v>0</v>
      </c>
      <c r="Z77" s="23">
        <v>61450</v>
      </c>
      <c r="AA77" s="23">
        <v>57280</v>
      </c>
      <c r="AB77" s="23">
        <v>516</v>
      </c>
      <c r="AC77" s="23">
        <v>19</v>
      </c>
      <c r="AD77" s="23">
        <v>1</v>
      </c>
      <c r="AE77" s="23">
        <v>2</v>
      </c>
      <c r="AF77" s="24">
        <v>70.3</v>
      </c>
      <c r="AG77" s="23">
        <v>100856</v>
      </c>
      <c r="AH77" s="23">
        <v>3495</v>
      </c>
      <c r="AI77" s="23">
        <v>2248</v>
      </c>
      <c r="AJ77" s="23">
        <v>50073</v>
      </c>
      <c r="AK77" s="23">
        <v>45040</v>
      </c>
      <c r="AL77" s="23">
        <v>463</v>
      </c>
      <c r="AM77" s="23">
        <v>16</v>
      </c>
      <c r="AN77" s="23">
        <v>1</v>
      </c>
      <c r="AO77" s="23">
        <v>1</v>
      </c>
      <c r="AP77" s="24">
        <v>70.400000000000006</v>
      </c>
      <c r="AQ77" s="23">
        <v>125464</v>
      </c>
      <c r="AR77" s="23">
        <v>3296</v>
      </c>
      <c r="AS77" s="23">
        <v>0</v>
      </c>
      <c r="AT77" s="23">
        <v>60568</v>
      </c>
      <c r="AU77" s="23">
        <v>61600</v>
      </c>
      <c r="AV77" s="23">
        <v>570</v>
      </c>
      <c r="AW77" s="23">
        <v>21</v>
      </c>
      <c r="AX77" s="23">
        <v>1</v>
      </c>
      <c r="AY77" s="23">
        <v>2</v>
      </c>
      <c r="AZ77" s="24">
        <v>70.5</v>
      </c>
      <c r="BA77" s="23">
        <v>126919</v>
      </c>
      <c r="BB77" s="23">
        <v>4946</v>
      </c>
      <c r="BC77" s="23">
        <v>2136</v>
      </c>
      <c r="BD77" s="23">
        <v>69517</v>
      </c>
      <c r="BE77" s="23">
        <v>50320</v>
      </c>
      <c r="BF77" s="23">
        <v>529</v>
      </c>
      <c r="BG77" s="23">
        <v>17</v>
      </c>
      <c r="BH77" s="23">
        <v>1</v>
      </c>
      <c r="BI77" s="23">
        <v>1</v>
      </c>
    </row>
    <row r="78" spans="1:61">
      <c r="A78" s="23">
        <f t="shared" si="55"/>
        <v>0</v>
      </c>
      <c r="B78" s="36">
        <v>71</v>
      </c>
      <c r="C78" s="23">
        <f t="shared" si="56"/>
        <v>127312.2</v>
      </c>
      <c r="D78" s="23">
        <f t="shared" si="57"/>
        <v>4177.3999999999996</v>
      </c>
      <c r="E78" s="23">
        <f t="shared" si="57"/>
        <v>2164.8000000000002</v>
      </c>
      <c r="F78" s="23">
        <f t="shared" si="57"/>
        <v>66282</v>
      </c>
      <c r="G78" s="23">
        <f t="shared" si="57"/>
        <v>54688</v>
      </c>
      <c r="H78" s="27">
        <f t="shared" si="57"/>
        <v>543.6</v>
      </c>
      <c r="I78" s="27">
        <f t="shared" si="57"/>
        <v>18</v>
      </c>
      <c r="J78" s="27">
        <f t="shared" si="57"/>
        <v>1</v>
      </c>
      <c r="K78" s="27">
        <f t="shared" si="57"/>
        <v>1.4</v>
      </c>
      <c r="L78" s="24">
        <v>71.099999999999994</v>
      </c>
      <c r="M78" s="23">
        <v>137650</v>
      </c>
      <c r="N78" s="23">
        <v>5209</v>
      </c>
      <c r="O78" s="23">
        <v>4536</v>
      </c>
      <c r="P78" s="23">
        <v>68705</v>
      </c>
      <c r="Q78" s="23">
        <v>59200</v>
      </c>
      <c r="R78" s="23">
        <v>640</v>
      </c>
      <c r="S78" s="23">
        <v>19</v>
      </c>
      <c r="T78" s="23">
        <v>1</v>
      </c>
      <c r="U78" s="23">
        <v>1</v>
      </c>
      <c r="V78" s="24">
        <v>71.2</v>
      </c>
      <c r="W78" s="23">
        <v>127869</v>
      </c>
      <c r="X78" s="23">
        <v>4048</v>
      </c>
      <c r="Y78" s="23">
        <v>288</v>
      </c>
      <c r="Z78" s="23">
        <v>66253</v>
      </c>
      <c r="AA78" s="23">
        <v>57280</v>
      </c>
      <c r="AB78" s="23">
        <v>516</v>
      </c>
      <c r="AC78" s="23">
        <v>18</v>
      </c>
      <c r="AD78" s="23">
        <v>1</v>
      </c>
      <c r="AE78" s="23">
        <v>2</v>
      </c>
      <c r="AF78" s="24">
        <v>71.3</v>
      </c>
      <c r="AG78" s="23">
        <v>101846</v>
      </c>
      <c r="AH78" s="23">
        <v>3470</v>
      </c>
      <c r="AI78" s="23">
        <v>2192</v>
      </c>
      <c r="AJ78" s="23">
        <v>51144</v>
      </c>
      <c r="AK78" s="23">
        <v>45040</v>
      </c>
      <c r="AL78" s="23">
        <v>463</v>
      </c>
      <c r="AM78" s="23">
        <v>16</v>
      </c>
      <c r="AN78" s="23">
        <v>1</v>
      </c>
      <c r="AO78" s="23">
        <v>1</v>
      </c>
      <c r="AP78" s="24">
        <v>71.400000000000006</v>
      </c>
      <c r="AQ78" s="23">
        <v>131970</v>
      </c>
      <c r="AR78" s="23">
        <v>3686</v>
      </c>
      <c r="AS78" s="23">
        <v>528</v>
      </c>
      <c r="AT78" s="23">
        <v>66156</v>
      </c>
      <c r="AU78" s="23">
        <v>61600</v>
      </c>
      <c r="AV78" s="23">
        <v>570</v>
      </c>
      <c r="AW78" s="23">
        <v>20</v>
      </c>
      <c r="AX78" s="23">
        <v>1</v>
      </c>
      <c r="AY78" s="23">
        <v>2</v>
      </c>
      <c r="AZ78" s="24">
        <v>71.5</v>
      </c>
      <c r="BA78" s="23">
        <v>137226</v>
      </c>
      <c r="BB78" s="23">
        <v>4474</v>
      </c>
      <c r="BC78" s="23">
        <v>3280</v>
      </c>
      <c r="BD78" s="23">
        <v>79152</v>
      </c>
      <c r="BE78" s="23">
        <v>50320</v>
      </c>
      <c r="BF78" s="23">
        <v>529</v>
      </c>
      <c r="BG78" s="23">
        <v>17</v>
      </c>
      <c r="BH78" s="23">
        <v>1</v>
      </c>
      <c r="BI78" s="23">
        <v>1</v>
      </c>
    </row>
    <row r="79" spans="1:61">
      <c r="A79" s="23">
        <f t="shared" si="55"/>
        <v>0</v>
      </c>
      <c r="B79" s="31">
        <v>72</v>
      </c>
      <c r="C79" s="39">
        <f t="shared" si="56"/>
        <v>142527.79999999999</v>
      </c>
      <c r="D79" s="39">
        <f t="shared" si="57"/>
        <v>4136.3999999999996</v>
      </c>
      <c r="E79" s="39">
        <f t="shared" si="57"/>
        <v>3329.6</v>
      </c>
      <c r="F79" s="39">
        <f t="shared" si="57"/>
        <v>78773.8</v>
      </c>
      <c r="G79" s="39">
        <f t="shared" si="57"/>
        <v>56288</v>
      </c>
      <c r="H79" s="183">
        <f t="shared" si="57"/>
        <v>543.6</v>
      </c>
      <c r="I79" s="183">
        <f t="shared" si="57"/>
        <v>18.2</v>
      </c>
      <c r="J79" s="183">
        <f t="shared" si="57"/>
        <v>1</v>
      </c>
      <c r="K79" s="183">
        <f t="shared" si="57"/>
        <v>1.6</v>
      </c>
      <c r="L79" s="84">
        <v>72.099999999999994</v>
      </c>
      <c r="M79" s="39">
        <v>153948</v>
      </c>
      <c r="N79" s="39">
        <v>4286</v>
      </c>
      <c r="O79" s="39">
        <v>2544</v>
      </c>
      <c r="P79" s="39">
        <v>79918</v>
      </c>
      <c r="Q79" s="39">
        <v>67200</v>
      </c>
      <c r="R79" s="39">
        <v>640</v>
      </c>
      <c r="S79" s="39">
        <v>20</v>
      </c>
      <c r="T79" s="39">
        <v>1</v>
      </c>
      <c r="U79" s="39">
        <v>2</v>
      </c>
      <c r="V79" s="84">
        <v>72.2</v>
      </c>
      <c r="W79" s="39">
        <v>137379</v>
      </c>
      <c r="X79" s="39">
        <v>3482</v>
      </c>
      <c r="Y79" s="39">
        <v>2464</v>
      </c>
      <c r="Z79" s="39">
        <v>74153</v>
      </c>
      <c r="AA79" s="39">
        <v>57280</v>
      </c>
      <c r="AB79" s="39">
        <v>516</v>
      </c>
      <c r="AC79" s="39">
        <v>17</v>
      </c>
      <c r="AD79" s="39">
        <v>1</v>
      </c>
      <c r="AE79" s="39">
        <v>2</v>
      </c>
      <c r="AF79" s="84">
        <v>72.3</v>
      </c>
      <c r="AG79" s="39">
        <v>110510</v>
      </c>
      <c r="AH79" s="39">
        <v>3079</v>
      </c>
      <c r="AI79" s="39">
        <v>3544</v>
      </c>
      <c r="AJ79" s="39">
        <v>58847</v>
      </c>
      <c r="AK79" s="39">
        <v>45040</v>
      </c>
      <c r="AL79" s="39">
        <v>463</v>
      </c>
      <c r="AM79" s="39">
        <v>17</v>
      </c>
      <c r="AN79" s="39">
        <v>1</v>
      </c>
      <c r="AO79" s="39">
        <v>1</v>
      </c>
      <c r="AP79" s="84">
        <v>72.400000000000006</v>
      </c>
      <c r="AQ79" s="39">
        <v>151038</v>
      </c>
      <c r="AR79" s="39">
        <v>5019</v>
      </c>
      <c r="AS79" s="39">
        <v>6056</v>
      </c>
      <c r="AT79" s="39">
        <v>86363</v>
      </c>
      <c r="AU79" s="39">
        <v>53600</v>
      </c>
      <c r="AV79" s="39">
        <v>570</v>
      </c>
      <c r="AW79" s="39">
        <v>19</v>
      </c>
      <c r="AX79" s="39">
        <v>1</v>
      </c>
      <c r="AY79" s="39">
        <v>1</v>
      </c>
      <c r="AZ79" s="84">
        <v>72.5</v>
      </c>
      <c r="BA79" s="39">
        <v>159764</v>
      </c>
      <c r="BB79" s="39">
        <v>4816</v>
      </c>
      <c r="BC79" s="39">
        <v>2040</v>
      </c>
      <c r="BD79" s="39">
        <v>94588</v>
      </c>
      <c r="BE79" s="39">
        <v>58320</v>
      </c>
      <c r="BF79" s="39">
        <v>529</v>
      </c>
      <c r="BG79" s="39">
        <v>18</v>
      </c>
      <c r="BH79" s="39">
        <v>1</v>
      </c>
      <c r="BI79" s="39">
        <v>2</v>
      </c>
    </row>
    <row r="80" spans="1:61">
      <c r="A80" s="23">
        <f t="shared" si="55"/>
        <v>0</v>
      </c>
      <c r="B80" s="28">
        <v>73</v>
      </c>
      <c r="C80" s="23">
        <f t="shared" si="56"/>
        <v>23501.200000000001</v>
      </c>
      <c r="D80" s="23">
        <f t="shared" si="57"/>
        <v>0</v>
      </c>
      <c r="E80" s="23">
        <f t="shared" si="57"/>
        <v>868.8</v>
      </c>
      <c r="F80" s="23">
        <f t="shared" si="57"/>
        <v>3324.4</v>
      </c>
      <c r="G80" s="23">
        <f t="shared" si="57"/>
        <v>19308</v>
      </c>
      <c r="H80" s="27">
        <f t="shared" si="57"/>
        <v>543.6</v>
      </c>
      <c r="I80" s="27">
        <f t="shared" si="57"/>
        <v>18.600000000000001</v>
      </c>
      <c r="J80" s="27">
        <f t="shared" si="57"/>
        <v>1</v>
      </c>
      <c r="K80" s="27">
        <f t="shared" si="57"/>
        <v>1</v>
      </c>
      <c r="L80" s="24">
        <v>73.099999999999994</v>
      </c>
      <c r="M80" s="23">
        <v>26782</v>
      </c>
      <c r="N80" s="23">
        <v>0</v>
      </c>
      <c r="O80" s="23">
        <v>1104</v>
      </c>
      <c r="P80" s="23">
        <v>3478</v>
      </c>
      <c r="Q80" s="23">
        <v>22200</v>
      </c>
      <c r="R80" s="23">
        <v>640</v>
      </c>
      <c r="S80" s="23">
        <v>20</v>
      </c>
      <c r="T80" s="23">
        <v>1</v>
      </c>
      <c r="U80" s="23">
        <v>1</v>
      </c>
      <c r="V80" s="24">
        <v>73.2</v>
      </c>
      <c r="W80" s="23">
        <v>22800</v>
      </c>
      <c r="X80" s="23">
        <v>0</v>
      </c>
      <c r="Y80" s="23">
        <v>906</v>
      </c>
      <c r="Z80" s="23">
        <v>3414</v>
      </c>
      <c r="AA80" s="23">
        <v>18480</v>
      </c>
      <c r="AB80" s="23">
        <v>516</v>
      </c>
      <c r="AC80" s="23">
        <v>18</v>
      </c>
      <c r="AD80" s="23">
        <v>1</v>
      </c>
      <c r="AE80" s="23">
        <v>1</v>
      </c>
      <c r="AF80" s="24">
        <v>73.3</v>
      </c>
      <c r="AG80" s="23">
        <v>20147</v>
      </c>
      <c r="AH80" s="23">
        <v>0</v>
      </c>
      <c r="AI80" s="23">
        <v>534</v>
      </c>
      <c r="AJ80" s="23">
        <v>2723</v>
      </c>
      <c r="AK80" s="23">
        <v>16890</v>
      </c>
      <c r="AL80" s="23">
        <v>463</v>
      </c>
      <c r="AM80" s="23">
        <v>18</v>
      </c>
      <c r="AN80" s="23">
        <v>1</v>
      </c>
      <c r="AO80" s="23">
        <v>1</v>
      </c>
      <c r="AP80" s="24">
        <v>73.400000000000006</v>
      </c>
      <c r="AQ80" s="23">
        <v>24628</v>
      </c>
      <c r="AR80" s="23">
        <v>0</v>
      </c>
      <c r="AS80" s="23">
        <v>1038</v>
      </c>
      <c r="AT80" s="23">
        <v>3490</v>
      </c>
      <c r="AU80" s="23">
        <v>20100</v>
      </c>
      <c r="AV80" s="23">
        <v>570</v>
      </c>
      <c r="AW80" s="23">
        <v>19</v>
      </c>
      <c r="AX80" s="23">
        <v>1</v>
      </c>
      <c r="AY80" s="23">
        <v>1</v>
      </c>
      <c r="AZ80" s="24">
        <v>73.5</v>
      </c>
      <c r="BA80" s="23">
        <v>23149</v>
      </c>
      <c r="BB80" s="23">
        <v>0</v>
      </c>
      <c r="BC80" s="23">
        <v>762</v>
      </c>
      <c r="BD80" s="23">
        <v>3517</v>
      </c>
      <c r="BE80" s="23">
        <v>18870</v>
      </c>
      <c r="BF80" s="23">
        <v>529</v>
      </c>
      <c r="BG80" s="23">
        <v>18</v>
      </c>
      <c r="BH80" s="23">
        <v>1</v>
      </c>
      <c r="BI80" s="23">
        <v>1</v>
      </c>
    </row>
    <row r="81" spans="1:61">
      <c r="A81" s="23">
        <f t="shared" si="55"/>
        <v>0</v>
      </c>
      <c r="B81" s="28">
        <v>74</v>
      </c>
      <c r="C81" s="23">
        <f t="shared" si="56"/>
        <v>24065.599999999999</v>
      </c>
      <c r="D81" s="23">
        <f t="shared" si="57"/>
        <v>0</v>
      </c>
      <c r="E81" s="23">
        <f t="shared" si="57"/>
        <v>1213.8</v>
      </c>
      <c r="F81" s="23">
        <f t="shared" si="57"/>
        <v>3543.8</v>
      </c>
      <c r="G81" s="23">
        <f t="shared" si="57"/>
        <v>19308</v>
      </c>
      <c r="H81" s="27">
        <f t="shared" si="57"/>
        <v>543.6</v>
      </c>
      <c r="I81" s="27">
        <f t="shared" si="57"/>
        <v>18</v>
      </c>
      <c r="J81" s="27">
        <f t="shared" si="57"/>
        <v>1</v>
      </c>
      <c r="K81" s="27">
        <f t="shared" si="57"/>
        <v>1</v>
      </c>
      <c r="L81" s="24">
        <v>74.099999999999994</v>
      </c>
      <c r="M81" s="23">
        <v>27264</v>
      </c>
      <c r="N81" s="23">
        <v>0</v>
      </c>
      <c r="O81" s="23">
        <v>1671</v>
      </c>
      <c r="P81" s="23">
        <v>3393</v>
      </c>
      <c r="Q81" s="23">
        <v>22200</v>
      </c>
      <c r="R81" s="23">
        <v>640</v>
      </c>
      <c r="S81" s="23">
        <v>19</v>
      </c>
      <c r="T81" s="23">
        <v>1</v>
      </c>
      <c r="U81" s="23">
        <v>1</v>
      </c>
      <c r="V81" s="24">
        <v>74.2</v>
      </c>
      <c r="W81" s="23">
        <v>23559</v>
      </c>
      <c r="X81" s="23">
        <v>0</v>
      </c>
      <c r="Y81" s="23">
        <v>1092</v>
      </c>
      <c r="Z81" s="23">
        <v>3987</v>
      </c>
      <c r="AA81" s="23">
        <v>18480</v>
      </c>
      <c r="AB81" s="23">
        <v>516</v>
      </c>
      <c r="AC81" s="23">
        <v>18</v>
      </c>
      <c r="AD81" s="23">
        <v>1</v>
      </c>
      <c r="AE81" s="23">
        <v>1</v>
      </c>
      <c r="AF81" s="24">
        <v>74.3</v>
      </c>
      <c r="AG81" s="23">
        <v>20282</v>
      </c>
      <c r="AH81" s="23">
        <v>0</v>
      </c>
      <c r="AI81" s="23">
        <v>786</v>
      </c>
      <c r="AJ81" s="23">
        <v>2606</v>
      </c>
      <c r="AK81" s="23">
        <v>16890</v>
      </c>
      <c r="AL81" s="23">
        <v>463</v>
      </c>
      <c r="AM81" s="23">
        <v>17</v>
      </c>
      <c r="AN81" s="23">
        <v>1</v>
      </c>
      <c r="AO81" s="23">
        <v>1</v>
      </c>
      <c r="AP81" s="24">
        <v>74.400000000000006</v>
      </c>
      <c r="AQ81" s="23">
        <v>25143</v>
      </c>
      <c r="AR81" s="23">
        <v>0</v>
      </c>
      <c r="AS81" s="23">
        <v>1290</v>
      </c>
      <c r="AT81" s="23">
        <v>3753</v>
      </c>
      <c r="AU81" s="23">
        <v>20100</v>
      </c>
      <c r="AV81" s="23">
        <v>570</v>
      </c>
      <c r="AW81" s="23">
        <v>19</v>
      </c>
      <c r="AX81" s="23">
        <v>1</v>
      </c>
      <c r="AY81" s="23">
        <v>1</v>
      </c>
      <c r="AZ81" s="24">
        <v>74.5</v>
      </c>
      <c r="BA81" s="23">
        <v>24080</v>
      </c>
      <c r="BB81" s="23">
        <v>0</v>
      </c>
      <c r="BC81" s="23">
        <v>1230</v>
      </c>
      <c r="BD81" s="23">
        <v>3980</v>
      </c>
      <c r="BE81" s="23">
        <v>18870</v>
      </c>
      <c r="BF81" s="23">
        <v>529</v>
      </c>
      <c r="BG81" s="23">
        <v>17</v>
      </c>
      <c r="BH81" s="23">
        <v>1</v>
      </c>
      <c r="BI81" s="23">
        <v>1</v>
      </c>
    </row>
    <row r="82" spans="1:61">
      <c r="A82" s="23">
        <f t="shared" si="55"/>
        <v>0</v>
      </c>
      <c r="B82" s="28">
        <v>75</v>
      </c>
      <c r="C82" s="23">
        <f t="shared" si="56"/>
        <v>25597.599999999999</v>
      </c>
      <c r="D82" s="23">
        <f t="shared" si="57"/>
        <v>0</v>
      </c>
      <c r="E82" s="23">
        <f t="shared" si="57"/>
        <v>2048.4</v>
      </c>
      <c r="F82" s="23">
        <f t="shared" si="57"/>
        <v>4241.2</v>
      </c>
      <c r="G82" s="23">
        <f t="shared" si="57"/>
        <v>19308</v>
      </c>
      <c r="H82" s="27">
        <f t="shared" si="57"/>
        <v>543.6</v>
      </c>
      <c r="I82" s="27">
        <f t="shared" si="57"/>
        <v>18.399999999999999</v>
      </c>
      <c r="J82" s="27">
        <f t="shared" si="57"/>
        <v>1</v>
      </c>
      <c r="K82" s="27">
        <f t="shared" si="57"/>
        <v>1</v>
      </c>
      <c r="L82" s="24">
        <v>75.099999999999994</v>
      </c>
      <c r="M82" s="23">
        <v>29489</v>
      </c>
      <c r="N82" s="23">
        <v>0</v>
      </c>
      <c r="O82" s="23">
        <v>2865</v>
      </c>
      <c r="P82" s="23">
        <v>4424</v>
      </c>
      <c r="Q82" s="23">
        <v>22200</v>
      </c>
      <c r="R82" s="23">
        <v>640</v>
      </c>
      <c r="S82" s="23">
        <v>20</v>
      </c>
      <c r="T82" s="23">
        <v>1</v>
      </c>
      <c r="U82" s="23">
        <v>1</v>
      </c>
      <c r="V82" s="24">
        <v>75.2</v>
      </c>
      <c r="W82" s="23">
        <v>24749</v>
      </c>
      <c r="X82" s="23">
        <v>0</v>
      </c>
      <c r="Y82" s="23">
        <v>1752</v>
      </c>
      <c r="Z82" s="23">
        <v>4517</v>
      </c>
      <c r="AA82" s="23">
        <v>18480</v>
      </c>
      <c r="AB82" s="23">
        <v>516</v>
      </c>
      <c r="AC82" s="23">
        <v>18</v>
      </c>
      <c r="AD82" s="23">
        <v>1</v>
      </c>
      <c r="AE82" s="23">
        <v>1</v>
      </c>
      <c r="AF82" s="24">
        <v>75.3</v>
      </c>
      <c r="AG82" s="23">
        <v>21190</v>
      </c>
      <c r="AH82" s="23">
        <v>0</v>
      </c>
      <c r="AI82" s="23">
        <v>1350</v>
      </c>
      <c r="AJ82" s="23">
        <v>2950</v>
      </c>
      <c r="AK82" s="23">
        <v>16890</v>
      </c>
      <c r="AL82" s="23">
        <v>463</v>
      </c>
      <c r="AM82" s="23">
        <v>16</v>
      </c>
      <c r="AN82" s="23">
        <v>1</v>
      </c>
      <c r="AO82" s="23">
        <v>1</v>
      </c>
      <c r="AP82" s="24">
        <v>75.400000000000006</v>
      </c>
      <c r="AQ82" s="23">
        <v>26777</v>
      </c>
      <c r="AR82" s="23">
        <v>0</v>
      </c>
      <c r="AS82" s="23">
        <v>2106</v>
      </c>
      <c r="AT82" s="23">
        <v>4571</v>
      </c>
      <c r="AU82" s="23">
        <v>20100</v>
      </c>
      <c r="AV82" s="23">
        <v>570</v>
      </c>
      <c r="AW82" s="23">
        <v>19</v>
      </c>
      <c r="AX82" s="23">
        <v>1</v>
      </c>
      <c r="AY82" s="23">
        <v>1</v>
      </c>
      <c r="AZ82" s="24">
        <v>75.5</v>
      </c>
      <c r="BA82" s="23">
        <v>25783</v>
      </c>
      <c r="BB82" s="23">
        <v>0</v>
      </c>
      <c r="BC82" s="23">
        <v>2169</v>
      </c>
      <c r="BD82" s="23">
        <v>4744</v>
      </c>
      <c r="BE82" s="23">
        <v>18870</v>
      </c>
      <c r="BF82" s="23">
        <v>529</v>
      </c>
      <c r="BG82" s="23">
        <v>19</v>
      </c>
      <c r="BH82" s="23">
        <v>1</v>
      </c>
      <c r="BI82" s="23">
        <v>1</v>
      </c>
    </row>
    <row r="83" spans="1:61">
      <c r="A83" s="23">
        <f t="shared" si="55"/>
        <v>0</v>
      </c>
      <c r="B83" s="28">
        <v>76</v>
      </c>
      <c r="C83" s="23">
        <f t="shared" si="56"/>
        <v>57172.4</v>
      </c>
      <c r="D83" s="23">
        <f t="shared" si="57"/>
        <v>0</v>
      </c>
      <c r="E83" s="23">
        <f t="shared" si="57"/>
        <v>2256</v>
      </c>
      <c r="F83" s="23">
        <f t="shared" si="57"/>
        <v>3428.4</v>
      </c>
      <c r="G83" s="23">
        <f t="shared" si="57"/>
        <v>51488</v>
      </c>
      <c r="H83" s="27">
        <f t="shared" si="57"/>
        <v>543.6</v>
      </c>
      <c r="I83" s="27">
        <f t="shared" si="57"/>
        <v>19.399999999999999</v>
      </c>
      <c r="J83" s="27">
        <f t="shared" si="57"/>
        <v>1</v>
      </c>
      <c r="K83" s="27">
        <f t="shared" si="57"/>
        <v>1</v>
      </c>
      <c r="L83" s="24">
        <v>76.099999999999994</v>
      </c>
      <c r="M83" s="23">
        <v>65603</v>
      </c>
      <c r="N83" s="23">
        <v>0</v>
      </c>
      <c r="O83" s="23">
        <v>2784</v>
      </c>
      <c r="P83" s="23">
        <v>3619</v>
      </c>
      <c r="Q83" s="23">
        <v>59200</v>
      </c>
      <c r="R83" s="23">
        <v>640</v>
      </c>
      <c r="S83" s="23">
        <v>22</v>
      </c>
      <c r="T83" s="23">
        <v>1</v>
      </c>
      <c r="U83" s="23">
        <v>1</v>
      </c>
      <c r="V83" s="24">
        <v>76.2</v>
      </c>
      <c r="W83" s="23">
        <v>55390</v>
      </c>
      <c r="X83" s="23">
        <v>0</v>
      </c>
      <c r="Y83" s="23">
        <v>2416</v>
      </c>
      <c r="Z83" s="23">
        <v>3694</v>
      </c>
      <c r="AA83" s="23">
        <v>49280</v>
      </c>
      <c r="AB83" s="23">
        <v>516</v>
      </c>
      <c r="AC83" s="23">
        <v>18</v>
      </c>
      <c r="AD83" s="23">
        <v>1</v>
      </c>
      <c r="AE83" s="23">
        <v>1</v>
      </c>
      <c r="AF83" s="24">
        <v>76.3</v>
      </c>
      <c r="AG83" s="23">
        <v>49181</v>
      </c>
      <c r="AH83" s="23">
        <v>0</v>
      </c>
      <c r="AI83" s="23">
        <v>1336</v>
      </c>
      <c r="AJ83" s="23">
        <v>2805</v>
      </c>
      <c r="AK83" s="23">
        <v>45040</v>
      </c>
      <c r="AL83" s="23">
        <v>463</v>
      </c>
      <c r="AM83" s="23">
        <v>19</v>
      </c>
      <c r="AN83" s="23">
        <v>1</v>
      </c>
      <c r="AO83" s="23">
        <v>1</v>
      </c>
      <c r="AP83" s="24">
        <v>76.400000000000006</v>
      </c>
      <c r="AQ83" s="23">
        <v>59821</v>
      </c>
      <c r="AR83" s="23">
        <v>0</v>
      </c>
      <c r="AS83" s="23">
        <v>2712</v>
      </c>
      <c r="AT83" s="23">
        <v>3509</v>
      </c>
      <c r="AU83" s="23">
        <v>53600</v>
      </c>
      <c r="AV83" s="23">
        <v>570</v>
      </c>
      <c r="AW83" s="23">
        <v>20</v>
      </c>
      <c r="AX83" s="23">
        <v>1</v>
      </c>
      <c r="AY83" s="23">
        <v>1</v>
      </c>
      <c r="AZ83" s="24">
        <v>76.5</v>
      </c>
      <c r="BA83" s="23">
        <v>55867</v>
      </c>
      <c r="BB83" s="23">
        <v>0</v>
      </c>
      <c r="BC83" s="23">
        <v>2032</v>
      </c>
      <c r="BD83" s="23">
        <v>3515</v>
      </c>
      <c r="BE83" s="23">
        <v>50320</v>
      </c>
      <c r="BF83" s="23">
        <v>529</v>
      </c>
      <c r="BG83" s="23">
        <v>18</v>
      </c>
      <c r="BH83" s="23">
        <v>1</v>
      </c>
      <c r="BI83" s="23">
        <v>1</v>
      </c>
    </row>
    <row r="84" spans="1:61">
      <c r="A84" s="23">
        <f t="shared" si="55"/>
        <v>0</v>
      </c>
      <c r="B84" s="28">
        <v>77</v>
      </c>
      <c r="C84" s="23">
        <f t="shared" si="56"/>
        <v>58166.2</v>
      </c>
      <c r="D84" s="23">
        <f t="shared" si="57"/>
        <v>0</v>
      </c>
      <c r="E84" s="23">
        <f t="shared" si="57"/>
        <v>3208</v>
      </c>
      <c r="F84" s="23">
        <f t="shared" si="57"/>
        <v>3470.2</v>
      </c>
      <c r="G84" s="23">
        <f t="shared" si="57"/>
        <v>51488</v>
      </c>
      <c r="H84" s="27">
        <f t="shared" si="57"/>
        <v>543.6</v>
      </c>
      <c r="I84" s="27">
        <f t="shared" si="57"/>
        <v>18.399999999999999</v>
      </c>
      <c r="J84" s="27">
        <f t="shared" si="57"/>
        <v>1</v>
      </c>
      <c r="K84" s="27">
        <f t="shared" si="57"/>
        <v>1</v>
      </c>
      <c r="L84" s="24">
        <v>77.099999999999994</v>
      </c>
      <c r="M84" s="23">
        <v>67016</v>
      </c>
      <c r="N84" s="23">
        <v>0</v>
      </c>
      <c r="O84" s="23">
        <v>4456</v>
      </c>
      <c r="P84" s="23">
        <v>3360</v>
      </c>
      <c r="Q84" s="23">
        <v>59200</v>
      </c>
      <c r="R84" s="23">
        <v>640</v>
      </c>
      <c r="S84" s="23">
        <v>19</v>
      </c>
      <c r="T84" s="23">
        <v>1</v>
      </c>
      <c r="U84" s="23">
        <v>1</v>
      </c>
      <c r="V84" s="24">
        <v>77.2</v>
      </c>
      <c r="W84" s="23">
        <v>55944</v>
      </c>
      <c r="X84" s="23">
        <v>0</v>
      </c>
      <c r="Y84" s="23">
        <v>2912</v>
      </c>
      <c r="Z84" s="23">
        <v>3752</v>
      </c>
      <c r="AA84" s="23">
        <v>49280</v>
      </c>
      <c r="AB84" s="23">
        <v>516</v>
      </c>
      <c r="AC84" s="23">
        <v>18</v>
      </c>
      <c r="AD84" s="23">
        <v>1</v>
      </c>
      <c r="AE84" s="23">
        <v>1</v>
      </c>
      <c r="AF84" s="24">
        <v>77.3</v>
      </c>
      <c r="AG84" s="23">
        <v>49684</v>
      </c>
      <c r="AH84" s="23">
        <v>0</v>
      </c>
      <c r="AI84" s="23">
        <v>1984</v>
      </c>
      <c r="AJ84" s="23">
        <v>2660</v>
      </c>
      <c r="AK84" s="23">
        <v>45040</v>
      </c>
      <c r="AL84" s="23">
        <v>463</v>
      </c>
      <c r="AM84" s="23">
        <v>18</v>
      </c>
      <c r="AN84" s="23">
        <v>1</v>
      </c>
      <c r="AO84" s="23">
        <v>1</v>
      </c>
      <c r="AP84" s="24">
        <v>77.400000000000006</v>
      </c>
      <c r="AQ84" s="23">
        <v>60594</v>
      </c>
      <c r="AR84" s="23">
        <v>0</v>
      </c>
      <c r="AS84" s="23">
        <v>3408</v>
      </c>
      <c r="AT84" s="23">
        <v>3586</v>
      </c>
      <c r="AU84" s="23">
        <v>53600</v>
      </c>
      <c r="AV84" s="23">
        <v>570</v>
      </c>
      <c r="AW84" s="23">
        <v>20</v>
      </c>
      <c r="AX84" s="23">
        <v>1</v>
      </c>
      <c r="AY84" s="23">
        <v>1</v>
      </c>
      <c r="AZ84" s="24">
        <v>77.5</v>
      </c>
      <c r="BA84" s="23">
        <v>57593</v>
      </c>
      <c r="BB84" s="23">
        <v>0</v>
      </c>
      <c r="BC84" s="23">
        <v>3280</v>
      </c>
      <c r="BD84" s="23">
        <v>3993</v>
      </c>
      <c r="BE84" s="23">
        <v>50320</v>
      </c>
      <c r="BF84" s="23">
        <v>529</v>
      </c>
      <c r="BG84" s="23">
        <v>17</v>
      </c>
      <c r="BH84" s="23">
        <v>1</v>
      </c>
      <c r="BI84" s="23">
        <v>1</v>
      </c>
    </row>
    <row r="85" spans="1:61">
      <c r="A85" s="23">
        <f t="shared" si="55"/>
        <v>0</v>
      </c>
      <c r="B85" s="28">
        <v>78</v>
      </c>
      <c r="C85" s="23">
        <f t="shared" si="56"/>
        <v>61149.2</v>
      </c>
      <c r="D85" s="23">
        <f t="shared" si="57"/>
        <v>0</v>
      </c>
      <c r="E85" s="23">
        <f t="shared" si="57"/>
        <v>5446.4</v>
      </c>
      <c r="F85" s="23">
        <f t="shared" si="57"/>
        <v>4214.8</v>
      </c>
      <c r="G85" s="23">
        <f t="shared" si="57"/>
        <v>51488</v>
      </c>
      <c r="H85" s="27">
        <f t="shared" si="57"/>
        <v>543.6</v>
      </c>
      <c r="I85" s="27">
        <f t="shared" si="57"/>
        <v>18.8</v>
      </c>
      <c r="J85" s="27">
        <f t="shared" si="57"/>
        <v>1</v>
      </c>
      <c r="K85" s="27">
        <f t="shared" si="57"/>
        <v>1</v>
      </c>
      <c r="L85" s="24">
        <v>78.099999999999994</v>
      </c>
      <c r="M85" s="23">
        <v>70937</v>
      </c>
      <c r="N85" s="23">
        <v>0</v>
      </c>
      <c r="O85" s="23">
        <v>7632</v>
      </c>
      <c r="P85" s="23">
        <v>4105</v>
      </c>
      <c r="Q85" s="23">
        <v>59200</v>
      </c>
      <c r="R85" s="23">
        <v>640</v>
      </c>
      <c r="S85" s="23">
        <v>21</v>
      </c>
      <c r="T85" s="23">
        <v>1</v>
      </c>
      <c r="U85" s="23">
        <v>1</v>
      </c>
      <c r="V85" s="24">
        <v>78.2</v>
      </c>
      <c r="W85" s="23">
        <v>58368</v>
      </c>
      <c r="X85" s="23">
        <v>0</v>
      </c>
      <c r="Y85" s="23">
        <v>4656</v>
      </c>
      <c r="Z85" s="23">
        <v>4432</v>
      </c>
      <c r="AA85" s="23">
        <v>49280</v>
      </c>
      <c r="AB85" s="23">
        <v>516</v>
      </c>
      <c r="AC85" s="23">
        <v>17</v>
      </c>
      <c r="AD85" s="23">
        <v>1</v>
      </c>
      <c r="AE85" s="23">
        <v>1</v>
      </c>
      <c r="AF85" s="24">
        <v>78.3</v>
      </c>
      <c r="AG85" s="23">
        <v>51453</v>
      </c>
      <c r="AH85" s="23">
        <v>0</v>
      </c>
      <c r="AI85" s="23">
        <v>3544</v>
      </c>
      <c r="AJ85" s="23">
        <v>2869</v>
      </c>
      <c r="AK85" s="23">
        <v>45040</v>
      </c>
      <c r="AL85" s="23">
        <v>463</v>
      </c>
      <c r="AM85" s="23">
        <v>17</v>
      </c>
      <c r="AN85" s="23">
        <v>1</v>
      </c>
      <c r="AO85" s="23">
        <v>1</v>
      </c>
      <c r="AP85" s="24">
        <v>78.400000000000006</v>
      </c>
      <c r="AQ85" s="23">
        <v>63949</v>
      </c>
      <c r="AR85" s="23">
        <v>0</v>
      </c>
      <c r="AS85" s="23">
        <v>5616</v>
      </c>
      <c r="AT85" s="23">
        <v>4733</v>
      </c>
      <c r="AU85" s="23">
        <v>53600</v>
      </c>
      <c r="AV85" s="23">
        <v>570</v>
      </c>
      <c r="AW85" s="23">
        <v>20</v>
      </c>
      <c r="AX85" s="23">
        <v>1</v>
      </c>
      <c r="AY85" s="23">
        <v>1</v>
      </c>
      <c r="AZ85" s="24">
        <v>78.5</v>
      </c>
      <c r="BA85" s="23">
        <v>61039</v>
      </c>
      <c r="BB85" s="23">
        <v>0</v>
      </c>
      <c r="BC85" s="23">
        <v>5784</v>
      </c>
      <c r="BD85" s="23">
        <v>4935</v>
      </c>
      <c r="BE85" s="23">
        <v>50320</v>
      </c>
      <c r="BF85" s="23">
        <v>529</v>
      </c>
      <c r="BG85" s="23">
        <v>19</v>
      </c>
      <c r="BH85" s="23">
        <v>1</v>
      </c>
      <c r="BI85" s="23">
        <v>1</v>
      </c>
    </row>
    <row r="86" spans="1:61">
      <c r="A86" s="23">
        <f t="shared" si="55"/>
        <v>0</v>
      </c>
      <c r="B86" s="28">
        <v>79</v>
      </c>
      <c r="C86" s="23">
        <f t="shared" si="56"/>
        <v>26958.6</v>
      </c>
      <c r="D86" s="23">
        <f t="shared" si="57"/>
        <v>0</v>
      </c>
      <c r="E86" s="23">
        <f t="shared" si="57"/>
        <v>1079.4000000000001</v>
      </c>
      <c r="F86" s="23">
        <f t="shared" si="57"/>
        <v>6571.2</v>
      </c>
      <c r="G86" s="23">
        <f t="shared" si="57"/>
        <v>19308</v>
      </c>
      <c r="H86" s="27">
        <f t="shared" si="57"/>
        <v>543.6</v>
      </c>
      <c r="I86" s="27">
        <f t="shared" si="57"/>
        <v>18.2</v>
      </c>
      <c r="J86" s="27">
        <f t="shared" si="57"/>
        <v>1</v>
      </c>
      <c r="K86" s="27">
        <f t="shared" si="57"/>
        <v>1</v>
      </c>
      <c r="L86" s="24">
        <v>79.099999999999994</v>
      </c>
      <c r="M86" s="23">
        <v>30218</v>
      </c>
      <c r="N86" s="23">
        <v>0</v>
      </c>
      <c r="O86" s="23">
        <v>1191</v>
      </c>
      <c r="P86" s="23">
        <v>6827</v>
      </c>
      <c r="Q86" s="23">
        <v>22200</v>
      </c>
      <c r="R86" s="23">
        <v>640</v>
      </c>
      <c r="S86" s="23">
        <v>19</v>
      </c>
      <c r="T86" s="23">
        <v>1</v>
      </c>
      <c r="U86" s="23">
        <v>1</v>
      </c>
      <c r="V86" s="24">
        <v>79.2</v>
      </c>
      <c r="W86" s="23">
        <v>26217</v>
      </c>
      <c r="X86" s="23">
        <v>0</v>
      </c>
      <c r="Y86" s="23">
        <v>906</v>
      </c>
      <c r="Z86" s="23">
        <v>6831</v>
      </c>
      <c r="AA86" s="23">
        <v>18480</v>
      </c>
      <c r="AB86" s="23">
        <v>516</v>
      </c>
      <c r="AC86" s="23">
        <v>18</v>
      </c>
      <c r="AD86" s="23">
        <v>1</v>
      </c>
      <c r="AE86" s="23">
        <v>1</v>
      </c>
      <c r="AF86" s="24">
        <v>79.3</v>
      </c>
      <c r="AG86" s="23">
        <v>22910</v>
      </c>
      <c r="AH86" s="23">
        <v>0</v>
      </c>
      <c r="AI86" s="23">
        <v>501</v>
      </c>
      <c r="AJ86" s="23">
        <v>5519</v>
      </c>
      <c r="AK86" s="23">
        <v>16890</v>
      </c>
      <c r="AL86" s="23">
        <v>463</v>
      </c>
      <c r="AM86" s="23">
        <v>19</v>
      </c>
      <c r="AN86" s="23">
        <v>1</v>
      </c>
      <c r="AO86" s="23">
        <v>1</v>
      </c>
      <c r="AP86" s="24">
        <v>79.400000000000006</v>
      </c>
      <c r="AQ86" s="23">
        <v>28772</v>
      </c>
      <c r="AR86" s="23">
        <v>0</v>
      </c>
      <c r="AS86" s="23">
        <v>1953</v>
      </c>
      <c r="AT86" s="23">
        <v>6719</v>
      </c>
      <c r="AU86" s="23">
        <v>20100</v>
      </c>
      <c r="AV86" s="23">
        <v>570</v>
      </c>
      <c r="AW86" s="23">
        <v>19</v>
      </c>
      <c r="AX86" s="23">
        <v>1</v>
      </c>
      <c r="AY86" s="23">
        <v>1</v>
      </c>
      <c r="AZ86" s="24">
        <v>79.5</v>
      </c>
      <c r="BA86" s="23">
        <v>26676</v>
      </c>
      <c r="BB86" s="23">
        <v>0</v>
      </c>
      <c r="BC86" s="23">
        <v>846</v>
      </c>
      <c r="BD86" s="23">
        <v>6960</v>
      </c>
      <c r="BE86" s="23">
        <v>18870</v>
      </c>
      <c r="BF86" s="23">
        <v>529</v>
      </c>
      <c r="BG86" s="23">
        <v>16</v>
      </c>
      <c r="BH86" s="23">
        <v>1</v>
      </c>
      <c r="BI86" s="23">
        <v>1</v>
      </c>
    </row>
    <row r="87" spans="1:61">
      <c r="A87" s="23">
        <f t="shared" si="55"/>
        <v>0</v>
      </c>
      <c r="B87" s="28">
        <v>80</v>
      </c>
      <c r="C87" s="23">
        <f t="shared" si="56"/>
        <v>27525</v>
      </c>
      <c r="D87" s="23">
        <f t="shared" si="57"/>
        <v>0</v>
      </c>
      <c r="E87" s="23">
        <f t="shared" si="57"/>
        <v>1252.8</v>
      </c>
      <c r="F87" s="23">
        <f t="shared" si="57"/>
        <v>6964.2</v>
      </c>
      <c r="G87" s="23">
        <f t="shared" si="57"/>
        <v>19308</v>
      </c>
      <c r="H87" s="27">
        <f t="shared" si="57"/>
        <v>543.6</v>
      </c>
      <c r="I87" s="27">
        <f t="shared" si="57"/>
        <v>17.600000000000001</v>
      </c>
      <c r="J87" s="27">
        <f t="shared" si="57"/>
        <v>1</v>
      </c>
      <c r="K87" s="27">
        <f t="shared" si="57"/>
        <v>1</v>
      </c>
      <c r="L87" s="24">
        <v>80.099999999999994</v>
      </c>
      <c r="M87" s="23">
        <v>30542</v>
      </c>
      <c r="N87" s="23">
        <v>0</v>
      </c>
      <c r="O87" s="23">
        <v>1671</v>
      </c>
      <c r="P87" s="23">
        <v>6671</v>
      </c>
      <c r="Q87" s="23">
        <v>22200</v>
      </c>
      <c r="R87" s="23">
        <v>640</v>
      </c>
      <c r="S87" s="23">
        <v>19</v>
      </c>
      <c r="T87" s="23">
        <v>1</v>
      </c>
      <c r="U87" s="23">
        <v>1</v>
      </c>
      <c r="V87" s="24">
        <v>80.2</v>
      </c>
      <c r="W87" s="23">
        <v>27188</v>
      </c>
      <c r="X87" s="23">
        <v>0</v>
      </c>
      <c r="Y87" s="23">
        <v>1092</v>
      </c>
      <c r="Z87" s="23">
        <v>7616</v>
      </c>
      <c r="AA87" s="23">
        <v>18480</v>
      </c>
      <c r="AB87" s="23">
        <v>516</v>
      </c>
      <c r="AC87" s="23">
        <v>18</v>
      </c>
      <c r="AD87" s="23">
        <v>1</v>
      </c>
      <c r="AE87" s="23">
        <v>1</v>
      </c>
      <c r="AF87" s="24">
        <v>80.3</v>
      </c>
      <c r="AG87" s="23">
        <v>22947</v>
      </c>
      <c r="AH87" s="23">
        <v>0</v>
      </c>
      <c r="AI87" s="23">
        <v>834</v>
      </c>
      <c r="AJ87" s="23">
        <v>5223</v>
      </c>
      <c r="AK87" s="23">
        <v>16890</v>
      </c>
      <c r="AL87" s="23">
        <v>463</v>
      </c>
      <c r="AM87" s="23">
        <v>16</v>
      </c>
      <c r="AN87" s="23">
        <v>1</v>
      </c>
      <c r="AO87" s="23">
        <v>1</v>
      </c>
      <c r="AP87" s="24">
        <v>80.400000000000006</v>
      </c>
      <c r="AQ87" s="23">
        <v>28818</v>
      </c>
      <c r="AR87" s="23">
        <v>0</v>
      </c>
      <c r="AS87" s="23">
        <v>1437</v>
      </c>
      <c r="AT87" s="23">
        <v>7281</v>
      </c>
      <c r="AU87" s="23">
        <v>20100</v>
      </c>
      <c r="AV87" s="23">
        <v>570</v>
      </c>
      <c r="AW87" s="23">
        <v>18</v>
      </c>
      <c r="AX87" s="23">
        <v>1</v>
      </c>
      <c r="AY87" s="23">
        <v>1</v>
      </c>
      <c r="AZ87" s="24">
        <v>80.5</v>
      </c>
      <c r="BA87" s="23">
        <v>28130</v>
      </c>
      <c r="BB87" s="23">
        <v>0</v>
      </c>
      <c r="BC87" s="23">
        <v>1230</v>
      </c>
      <c r="BD87" s="23">
        <v>8030</v>
      </c>
      <c r="BE87" s="23">
        <v>18870</v>
      </c>
      <c r="BF87" s="23">
        <v>529</v>
      </c>
      <c r="BG87" s="23">
        <v>17</v>
      </c>
      <c r="BH87" s="23">
        <v>1</v>
      </c>
      <c r="BI87" s="23">
        <v>1</v>
      </c>
    </row>
    <row r="88" spans="1:61">
      <c r="A88" s="23">
        <f t="shared" si="55"/>
        <v>0</v>
      </c>
      <c r="B88" s="28">
        <v>81</v>
      </c>
      <c r="C88" s="23">
        <f t="shared" si="56"/>
        <v>29226.6</v>
      </c>
      <c r="D88" s="23">
        <f t="shared" ref="D88:K103" si="58">AVERAGE(N88,X88,AH88,AR88,BB88)</f>
        <v>0</v>
      </c>
      <c r="E88" s="23">
        <f t="shared" si="58"/>
        <v>2043</v>
      </c>
      <c r="F88" s="23">
        <f t="shared" si="58"/>
        <v>7875.6</v>
      </c>
      <c r="G88" s="23">
        <f t="shared" si="58"/>
        <v>19308</v>
      </c>
      <c r="H88" s="27">
        <f t="shared" si="58"/>
        <v>543.6</v>
      </c>
      <c r="I88" s="27">
        <f t="shared" si="58"/>
        <v>18.600000000000001</v>
      </c>
      <c r="J88" s="27">
        <f t="shared" si="58"/>
        <v>1</v>
      </c>
      <c r="K88" s="27">
        <f t="shared" si="58"/>
        <v>1</v>
      </c>
      <c r="L88" s="24">
        <v>81.099999999999994</v>
      </c>
      <c r="M88" s="23">
        <v>33151</v>
      </c>
      <c r="N88" s="23">
        <v>0</v>
      </c>
      <c r="O88" s="23">
        <v>2862</v>
      </c>
      <c r="P88" s="23">
        <v>8089</v>
      </c>
      <c r="Q88" s="23">
        <v>22200</v>
      </c>
      <c r="R88" s="23">
        <v>640</v>
      </c>
      <c r="S88" s="23">
        <v>20</v>
      </c>
      <c r="T88" s="23">
        <v>1</v>
      </c>
      <c r="U88" s="23">
        <v>1</v>
      </c>
      <c r="V88" s="24">
        <v>81.2</v>
      </c>
      <c r="W88" s="23">
        <v>28554</v>
      </c>
      <c r="X88" s="23">
        <v>0</v>
      </c>
      <c r="Y88" s="23">
        <v>1749</v>
      </c>
      <c r="Z88" s="23">
        <v>8325</v>
      </c>
      <c r="AA88" s="23">
        <v>18480</v>
      </c>
      <c r="AB88" s="23">
        <v>516</v>
      </c>
      <c r="AC88" s="23">
        <v>18</v>
      </c>
      <c r="AD88" s="23">
        <v>1</v>
      </c>
      <c r="AE88" s="23">
        <v>1</v>
      </c>
      <c r="AF88" s="24">
        <v>81.3</v>
      </c>
      <c r="AG88" s="23">
        <v>24042</v>
      </c>
      <c r="AH88" s="23">
        <v>0</v>
      </c>
      <c r="AI88" s="23">
        <v>1329</v>
      </c>
      <c r="AJ88" s="23">
        <v>5823</v>
      </c>
      <c r="AK88" s="23">
        <v>16890</v>
      </c>
      <c r="AL88" s="23">
        <v>463</v>
      </c>
      <c r="AM88" s="23">
        <v>17</v>
      </c>
      <c r="AN88" s="23">
        <v>1</v>
      </c>
      <c r="AO88" s="23">
        <v>1</v>
      </c>
      <c r="AP88" s="24">
        <v>81.400000000000006</v>
      </c>
      <c r="AQ88" s="23">
        <v>31022</v>
      </c>
      <c r="AR88" s="23">
        <v>0</v>
      </c>
      <c r="AS88" s="23">
        <v>2106</v>
      </c>
      <c r="AT88" s="23">
        <v>8816</v>
      </c>
      <c r="AU88" s="23">
        <v>20100</v>
      </c>
      <c r="AV88" s="23">
        <v>570</v>
      </c>
      <c r="AW88" s="23">
        <v>19</v>
      </c>
      <c r="AX88" s="23">
        <v>1</v>
      </c>
      <c r="AY88" s="23">
        <v>1</v>
      </c>
      <c r="AZ88" s="24">
        <v>81.5</v>
      </c>
      <c r="BA88" s="23">
        <v>29364</v>
      </c>
      <c r="BB88" s="23">
        <v>0</v>
      </c>
      <c r="BC88" s="23">
        <v>2169</v>
      </c>
      <c r="BD88" s="23">
        <v>8325</v>
      </c>
      <c r="BE88" s="23">
        <v>18870</v>
      </c>
      <c r="BF88" s="23">
        <v>529</v>
      </c>
      <c r="BG88" s="23">
        <v>19</v>
      </c>
      <c r="BH88" s="23">
        <v>1</v>
      </c>
      <c r="BI88" s="23">
        <v>1</v>
      </c>
    </row>
    <row r="89" spans="1:61">
      <c r="A89" s="23">
        <f t="shared" si="55"/>
        <v>0</v>
      </c>
      <c r="B89" s="28">
        <v>82</v>
      </c>
      <c r="C89" s="23">
        <f t="shared" si="56"/>
        <v>60423.199999999997</v>
      </c>
      <c r="D89" s="23">
        <f t="shared" si="58"/>
        <v>0</v>
      </c>
      <c r="E89" s="23">
        <f t="shared" si="58"/>
        <v>2324.8000000000002</v>
      </c>
      <c r="F89" s="23">
        <f t="shared" si="58"/>
        <v>6610.4</v>
      </c>
      <c r="G89" s="23">
        <f t="shared" si="58"/>
        <v>51488</v>
      </c>
      <c r="H89" s="27">
        <f t="shared" si="58"/>
        <v>543.6</v>
      </c>
      <c r="I89" s="27">
        <f t="shared" si="58"/>
        <v>18.600000000000001</v>
      </c>
      <c r="J89" s="27">
        <f t="shared" si="58"/>
        <v>1</v>
      </c>
      <c r="K89" s="27">
        <f t="shared" si="58"/>
        <v>1</v>
      </c>
      <c r="L89" s="24">
        <v>82.1</v>
      </c>
      <c r="M89" s="23">
        <v>69100</v>
      </c>
      <c r="N89" s="23">
        <v>0</v>
      </c>
      <c r="O89" s="23">
        <v>2944</v>
      </c>
      <c r="P89" s="23">
        <v>6956</v>
      </c>
      <c r="Q89" s="23">
        <v>59200</v>
      </c>
      <c r="R89" s="23">
        <v>640</v>
      </c>
      <c r="S89" s="23">
        <v>20</v>
      </c>
      <c r="T89" s="23">
        <v>1</v>
      </c>
      <c r="U89" s="23">
        <v>1</v>
      </c>
      <c r="V89" s="24">
        <v>82.2</v>
      </c>
      <c r="W89" s="23">
        <v>58635</v>
      </c>
      <c r="X89" s="23">
        <v>0</v>
      </c>
      <c r="Y89" s="23">
        <v>2528</v>
      </c>
      <c r="Z89" s="23">
        <v>6827</v>
      </c>
      <c r="AA89" s="23">
        <v>49280</v>
      </c>
      <c r="AB89" s="23">
        <v>516</v>
      </c>
      <c r="AC89" s="23">
        <v>17</v>
      </c>
      <c r="AD89" s="23">
        <v>1</v>
      </c>
      <c r="AE89" s="23">
        <v>1</v>
      </c>
      <c r="AF89" s="24">
        <v>82.3</v>
      </c>
      <c r="AG89" s="23">
        <v>51865</v>
      </c>
      <c r="AH89" s="23">
        <v>0</v>
      </c>
      <c r="AI89" s="23">
        <v>1336</v>
      </c>
      <c r="AJ89" s="23">
        <v>5489</v>
      </c>
      <c r="AK89" s="23">
        <v>45040</v>
      </c>
      <c r="AL89" s="23">
        <v>463</v>
      </c>
      <c r="AM89" s="23">
        <v>19</v>
      </c>
      <c r="AN89" s="23">
        <v>1</v>
      </c>
      <c r="AO89" s="23">
        <v>1</v>
      </c>
      <c r="AP89" s="24">
        <v>82.4</v>
      </c>
      <c r="AQ89" s="23">
        <v>63126</v>
      </c>
      <c r="AR89" s="23">
        <v>0</v>
      </c>
      <c r="AS89" s="23">
        <v>2784</v>
      </c>
      <c r="AT89" s="23">
        <v>6742</v>
      </c>
      <c r="AU89" s="23">
        <v>53600</v>
      </c>
      <c r="AV89" s="23">
        <v>570</v>
      </c>
      <c r="AW89" s="23">
        <v>19</v>
      </c>
      <c r="AX89" s="23">
        <v>1</v>
      </c>
      <c r="AY89" s="23">
        <v>1</v>
      </c>
      <c r="AZ89" s="24">
        <v>82.5</v>
      </c>
      <c r="BA89" s="23">
        <v>59390</v>
      </c>
      <c r="BB89" s="23">
        <v>0</v>
      </c>
      <c r="BC89" s="23">
        <v>2032</v>
      </c>
      <c r="BD89" s="23">
        <v>7038</v>
      </c>
      <c r="BE89" s="23">
        <v>50320</v>
      </c>
      <c r="BF89" s="23">
        <v>529</v>
      </c>
      <c r="BG89" s="23">
        <v>18</v>
      </c>
      <c r="BH89" s="23">
        <v>1</v>
      </c>
      <c r="BI89" s="23">
        <v>1</v>
      </c>
    </row>
    <row r="90" spans="1:61">
      <c r="A90" s="23">
        <f t="shared" si="55"/>
        <v>0</v>
      </c>
      <c r="B90" s="28">
        <v>83</v>
      </c>
      <c r="C90" s="23">
        <f t="shared" si="56"/>
        <v>61676</v>
      </c>
      <c r="D90" s="23">
        <f t="shared" si="58"/>
        <v>0</v>
      </c>
      <c r="E90" s="23">
        <f t="shared" si="58"/>
        <v>3241.6</v>
      </c>
      <c r="F90" s="23">
        <f t="shared" si="58"/>
        <v>6946.4</v>
      </c>
      <c r="G90" s="23">
        <f t="shared" si="58"/>
        <v>51488</v>
      </c>
      <c r="H90" s="27">
        <f t="shared" si="58"/>
        <v>543.6</v>
      </c>
      <c r="I90" s="27">
        <f t="shared" si="58"/>
        <v>18.399999999999999</v>
      </c>
      <c r="J90" s="27">
        <f t="shared" si="58"/>
        <v>1</v>
      </c>
      <c r="K90" s="27">
        <f t="shared" si="58"/>
        <v>1</v>
      </c>
      <c r="L90" s="24">
        <v>83.1</v>
      </c>
      <c r="M90" s="23">
        <v>70376</v>
      </c>
      <c r="N90" s="23">
        <v>0</v>
      </c>
      <c r="O90" s="23">
        <v>4456</v>
      </c>
      <c r="P90" s="23">
        <v>6720</v>
      </c>
      <c r="Q90" s="23">
        <v>59200</v>
      </c>
      <c r="R90" s="23">
        <v>640</v>
      </c>
      <c r="S90" s="23">
        <v>19</v>
      </c>
      <c r="T90" s="23">
        <v>1</v>
      </c>
      <c r="U90" s="23">
        <v>1</v>
      </c>
      <c r="V90" s="24">
        <v>83.2</v>
      </c>
      <c r="W90" s="23">
        <v>60077</v>
      </c>
      <c r="X90" s="23">
        <v>0</v>
      </c>
      <c r="Y90" s="23">
        <v>2912</v>
      </c>
      <c r="Z90" s="23">
        <v>7885</v>
      </c>
      <c r="AA90" s="23">
        <v>49280</v>
      </c>
      <c r="AB90" s="23">
        <v>516</v>
      </c>
      <c r="AC90" s="23">
        <v>19</v>
      </c>
      <c r="AD90" s="23">
        <v>1</v>
      </c>
      <c r="AE90" s="23">
        <v>1</v>
      </c>
      <c r="AF90" s="24">
        <v>83.3</v>
      </c>
      <c r="AG90" s="23">
        <v>52345</v>
      </c>
      <c r="AH90" s="23">
        <v>0</v>
      </c>
      <c r="AI90" s="23">
        <v>1984</v>
      </c>
      <c r="AJ90" s="23">
        <v>5321</v>
      </c>
      <c r="AK90" s="23">
        <v>45040</v>
      </c>
      <c r="AL90" s="23">
        <v>463</v>
      </c>
      <c r="AM90" s="23">
        <v>18</v>
      </c>
      <c r="AN90" s="23">
        <v>1</v>
      </c>
      <c r="AO90" s="23">
        <v>1</v>
      </c>
      <c r="AP90" s="24">
        <v>83.4</v>
      </c>
      <c r="AQ90" s="23">
        <v>64042</v>
      </c>
      <c r="AR90" s="23">
        <v>0</v>
      </c>
      <c r="AS90" s="23">
        <v>3576</v>
      </c>
      <c r="AT90" s="23">
        <v>6866</v>
      </c>
      <c r="AU90" s="23">
        <v>53600</v>
      </c>
      <c r="AV90" s="23">
        <v>570</v>
      </c>
      <c r="AW90" s="23">
        <v>19</v>
      </c>
      <c r="AX90" s="23">
        <v>1</v>
      </c>
      <c r="AY90" s="23">
        <v>1</v>
      </c>
      <c r="AZ90" s="24">
        <v>83.5</v>
      </c>
      <c r="BA90" s="23">
        <v>61540</v>
      </c>
      <c r="BB90" s="23">
        <v>0</v>
      </c>
      <c r="BC90" s="23">
        <v>3280</v>
      </c>
      <c r="BD90" s="23">
        <v>7940</v>
      </c>
      <c r="BE90" s="23">
        <v>50320</v>
      </c>
      <c r="BF90" s="23">
        <v>529</v>
      </c>
      <c r="BG90" s="23">
        <v>17</v>
      </c>
      <c r="BH90" s="23">
        <v>1</v>
      </c>
      <c r="BI90" s="23">
        <v>1</v>
      </c>
    </row>
    <row r="91" spans="1:61">
      <c r="A91" s="23">
        <f t="shared" si="55"/>
        <v>0</v>
      </c>
      <c r="B91" s="28">
        <v>84</v>
      </c>
      <c r="C91" s="23">
        <f t="shared" si="56"/>
        <v>65455</v>
      </c>
      <c r="D91" s="23">
        <f t="shared" si="58"/>
        <v>0</v>
      </c>
      <c r="E91" s="23">
        <f t="shared" si="58"/>
        <v>5446.4</v>
      </c>
      <c r="F91" s="23">
        <f t="shared" si="58"/>
        <v>8520.6</v>
      </c>
      <c r="G91" s="23">
        <f t="shared" si="58"/>
        <v>51488</v>
      </c>
      <c r="H91" s="27">
        <f t="shared" si="58"/>
        <v>543.6</v>
      </c>
      <c r="I91" s="27">
        <f t="shared" si="58"/>
        <v>19.399999999999999</v>
      </c>
      <c r="J91" s="27">
        <f t="shared" si="58"/>
        <v>1</v>
      </c>
      <c r="K91" s="27">
        <f t="shared" si="58"/>
        <v>1</v>
      </c>
      <c r="L91" s="24">
        <v>84.1</v>
      </c>
      <c r="M91" s="23">
        <v>75684</v>
      </c>
      <c r="N91" s="23">
        <v>0</v>
      </c>
      <c r="O91" s="23">
        <v>7632</v>
      </c>
      <c r="P91" s="23">
        <v>8852</v>
      </c>
      <c r="Q91" s="23">
        <v>59200</v>
      </c>
      <c r="R91" s="23">
        <v>640</v>
      </c>
      <c r="S91" s="23">
        <v>21</v>
      </c>
      <c r="T91" s="23">
        <v>1</v>
      </c>
      <c r="U91" s="23">
        <v>1</v>
      </c>
      <c r="V91" s="24">
        <v>84.2</v>
      </c>
      <c r="W91" s="23">
        <v>62785</v>
      </c>
      <c r="X91" s="23">
        <v>0</v>
      </c>
      <c r="Y91" s="23">
        <v>4656</v>
      </c>
      <c r="Z91" s="23">
        <v>8849</v>
      </c>
      <c r="AA91" s="23">
        <v>49280</v>
      </c>
      <c r="AB91" s="23">
        <v>516</v>
      </c>
      <c r="AC91" s="23">
        <v>19</v>
      </c>
      <c r="AD91" s="23">
        <v>1</v>
      </c>
      <c r="AE91" s="23">
        <v>1</v>
      </c>
      <c r="AF91" s="24">
        <v>84.3</v>
      </c>
      <c r="AG91" s="23">
        <v>54548</v>
      </c>
      <c r="AH91" s="23">
        <v>0</v>
      </c>
      <c r="AI91" s="23">
        <v>3544</v>
      </c>
      <c r="AJ91" s="23">
        <v>5964</v>
      </c>
      <c r="AK91" s="23">
        <v>45040</v>
      </c>
      <c r="AL91" s="23">
        <v>463</v>
      </c>
      <c r="AM91" s="23">
        <v>18</v>
      </c>
      <c r="AN91" s="23">
        <v>1</v>
      </c>
      <c r="AO91" s="23">
        <v>1</v>
      </c>
      <c r="AP91" s="24">
        <v>84.4</v>
      </c>
      <c r="AQ91" s="23">
        <v>68661</v>
      </c>
      <c r="AR91" s="23">
        <v>0</v>
      </c>
      <c r="AS91" s="23">
        <v>5616</v>
      </c>
      <c r="AT91" s="23">
        <v>9445</v>
      </c>
      <c r="AU91" s="23">
        <v>53600</v>
      </c>
      <c r="AV91" s="23">
        <v>570</v>
      </c>
      <c r="AW91" s="23">
        <v>20</v>
      </c>
      <c r="AX91" s="23">
        <v>1</v>
      </c>
      <c r="AY91" s="23">
        <v>1</v>
      </c>
      <c r="AZ91" s="24">
        <v>84.5</v>
      </c>
      <c r="BA91" s="23">
        <v>65597</v>
      </c>
      <c r="BB91" s="23">
        <v>0</v>
      </c>
      <c r="BC91" s="23">
        <v>5784</v>
      </c>
      <c r="BD91" s="23">
        <v>9493</v>
      </c>
      <c r="BE91" s="23">
        <v>50320</v>
      </c>
      <c r="BF91" s="23">
        <v>529</v>
      </c>
      <c r="BG91" s="23">
        <v>19</v>
      </c>
      <c r="BH91" s="23">
        <v>1</v>
      </c>
      <c r="BI91" s="23">
        <v>1</v>
      </c>
    </row>
    <row r="92" spans="1:61">
      <c r="A92" s="23">
        <f t="shared" si="55"/>
        <v>0</v>
      </c>
      <c r="B92" s="28">
        <v>85</v>
      </c>
      <c r="C92" s="23">
        <f t="shared" si="56"/>
        <v>197295.2</v>
      </c>
      <c r="D92" s="23">
        <f t="shared" si="58"/>
        <v>0</v>
      </c>
      <c r="E92" s="23">
        <f t="shared" si="58"/>
        <v>855.6</v>
      </c>
      <c r="F92" s="23">
        <f t="shared" si="58"/>
        <v>3359.6</v>
      </c>
      <c r="G92" s="23">
        <f t="shared" si="58"/>
        <v>193080</v>
      </c>
      <c r="H92" s="27">
        <f t="shared" si="58"/>
        <v>543.6</v>
      </c>
      <c r="I92" s="27">
        <f t="shared" si="58"/>
        <v>19</v>
      </c>
      <c r="J92" s="27">
        <f t="shared" si="58"/>
        <v>1</v>
      </c>
      <c r="K92" s="27">
        <f t="shared" si="58"/>
        <v>1</v>
      </c>
      <c r="L92" s="24">
        <v>85.1</v>
      </c>
      <c r="M92" s="23">
        <v>226582</v>
      </c>
      <c r="N92" s="23">
        <v>0</v>
      </c>
      <c r="O92" s="23">
        <v>1104</v>
      </c>
      <c r="P92" s="23">
        <v>3478</v>
      </c>
      <c r="Q92" s="23">
        <v>222000</v>
      </c>
      <c r="R92" s="23">
        <v>640</v>
      </c>
      <c r="S92" s="23">
        <v>20</v>
      </c>
      <c r="T92" s="23">
        <v>1</v>
      </c>
      <c r="U92" s="23">
        <v>1</v>
      </c>
      <c r="V92" s="24">
        <v>85.2</v>
      </c>
      <c r="W92" s="23">
        <v>189120</v>
      </c>
      <c r="X92" s="23">
        <v>0</v>
      </c>
      <c r="Y92" s="23">
        <v>906</v>
      </c>
      <c r="Z92" s="23">
        <v>3414</v>
      </c>
      <c r="AA92" s="23">
        <v>184800</v>
      </c>
      <c r="AB92" s="23">
        <v>516</v>
      </c>
      <c r="AC92" s="23">
        <v>18</v>
      </c>
      <c r="AD92" s="23">
        <v>1</v>
      </c>
      <c r="AE92" s="23">
        <v>1</v>
      </c>
      <c r="AF92" s="24">
        <v>85.3</v>
      </c>
      <c r="AG92" s="23">
        <v>172168</v>
      </c>
      <c r="AH92" s="23">
        <v>0</v>
      </c>
      <c r="AI92" s="23">
        <v>534</v>
      </c>
      <c r="AJ92" s="23">
        <v>2734</v>
      </c>
      <c r="AK92" s="23">
        <v>168900</v>
      </c>
      <c r="AL92" s="23">
        <v>463</v>
      </c>
      <c r="AM92" s="23">
        <v>18</v>
      </c>
      <c r="AN92" s="23">
        <v>1</v>
      </c>
      <c r="AO92" s="23">
        <v>1</v>
      </c>
      <c r="AP92" s="24">
        <v>85.4</v>
      </c>
      <c r="AQ92" s="23">
        <v>205661</v>
      </c>
      <c r="AR92" s="23">
        <v>0</v>
      </c>
      <c r="AS92" s="23">
        <v>972</v>
      </c>
      <c r="AT92" s="23">
        <v>3689</v>
      </c>
      <c r="AU92" s="23">
        <v>201000</v>
      </c>
      <c r="AV92" s="23">
        <v>570</v>
      </c>
      <c r="AW92" s="23">
        <v>20</v>
      </c>
      <c r="AX92" s="23">
        <v>1</v>
      </c>
      <c r="AY92" s="23">
        <v>1</v>
      </c>
      <c r="AZ92" s="24">
        <v>85.5</v>
      </c>
      <c r="BA92" s="23">
        <v>192945</v>
      </c>
      <c r="BB92" s="23">
        <v>0</v>
      </c>
      <c r="BC92" s="23">
        <v>762</v>
      </c>
      <c r="BD92" s="23">
        <v>3483</v>
      </c>
      <c r="BE92" s="23">
        <v>188700</v>
      </c>
      <c r="BF92" s="23">
        <v>529</v>
      </c>
      <c r="BG92" s="23">
        <v>19</v>
      </c>
      <c r="BH92" s="23">
        <v>1</v>
      </c>
      <c r="BI92" s="23">
        <v>1</v>
      </c>
    </row>
    <row r="93" spans="1:61">
      <c r="A93" s="23">
        <f t="shared" si="55"/>
        <v>0</v>
      </c>
      <c r="B93" s="28">
        <v>86</v>
      </c>
      <c r="C93" s="23">
        <f t="shared" si="56"/>
        <v>197795.8</v>
      </c>
      <c r="D93" s="23">
        <f t="shared" si="58"/>
        <v>0</v>
      </c>
      <c r="E93" s="23">
        <f t="shared" si="58"/>
        <v>1180.2</v>
      </c>
      <c r="F93" s="23">
        <f t="shared" si="58"/>
        <v>3535.6</v>
      </c>
      <c r="G93" s="23">
        <f t="shared" si="58"/>
        <v>193080</v>
      </c>
      <c r="H93" s="27">
        <f t="shared" si="58"/>
        <v>543.6</v>
      </c>
      <c r="I93" s="27">
        <f t="shared" si="58"/>
        <v>19</v>
      </c>
      <c r="J93" s="27">
        <f t="shared" si="58"/>
        <v>1</v>
      </c>
      <c r="K93" s="27">
        <f t="shared" si="58"/>
        <v>1</v>
      </c>
      <c r="L93" s="24">
        <v>86.1</v>
      </c>
      <c r="M93" s="23">
        <v>227031</v>
      </c>
      <c r="N93" s="23">
        <v>0</v>
      </c>
      <c r="O93" s="23">
        <v>1671</v>
      </c>
      <c r="P93" s="23">
        <v>3360</v>
      </c>
      <c r="Q93" s="23">
        <v>222000</v>
      </c>
      <c r="R93" s="23">
        <v>640</v>
      </c>
      <c r="S93" s="23">
        <v>19</v>
      </c>
      <c r="T93" s="23">
        <v>1</v>
      </c>
      <c r="U93" s="23">
        <v>1</v>
      </c>
      <c r="V93" s="24">
        <v>86.2</v>
      </c>
      <c r="W93" s="23">
        <v>189953</v>
      </c>
      <c r="X93" s="23">
        <v>0</v>
      </c>
      <c r="Y93" s="23">
        <v>1053</v>
      </c>
      <c r="Z93" s="23">
        <v>4100</v>
      </c>
      <c r="AA93" s="23">
        <v>184800</v>
      </c>
      <c r="AB93" s="23">
        <v>516</v>
      </c>
      <c r="AC93" s="23">
        <v>19</v>
      </c>
      <c r="AD93" s="23">
        <v>1</v>
      </c>
      <c r="AE93" s="23">
        <v>1</v>
      </c>
      <c r="AF93" s="24">
        <v>86.3</v>
      </c>
      <c r="AG93" s="23">
        <v>172264</v>
      </c>
      <c r="AH93" s="23">
        <v>0</v>
      </c>
      <c r="AI93" s="23">
        <v>744</v>
      </c>
      <c r="AJ93" s="23">
        <v>2620</v>
      </c>
      <c r="AK93" s="23">
        <v>168900</v>
      </c>
      <c r="AL93" s="23">
        <v>463</v>
      </c>
      <c r="AM93" s="23">
        <v>18</v>
      </c>
      <c r="AN93" s="23">
        <v>1</v>
      </c>
      <c r="AO93" s="23">
        <v>1</v>
      </c>
      <c r="AP93" s="24">
        <v>86.4</v>
      </c>
      <c r="AQ93" s="23">
        <v>205872</v>
      </c>
      <c r="AR93" s="23">
        <v>0</v>
      </c>
      <c r="AS93" s="23">
        <v>1203</v>
      </c>
      <c r="AT93" s="23">
        <v>3669</v>
      </c>
      <c r="AU93" s="23">
        <v>201000</v>
      </c>
      <c r="AV93" s="23">
        <v>570</v>
      </c>
      <c r="AW93" s="23">
        <v>21</v>
      </c>
      <c r="AX93" s="23">
        <v>1</v>
      </c>
      <c r="AY93" s="23">
        <v>1</v>
      </c>
      <c r="AZ93" s="24">
        <v>86.5</v>
      </c>
      <c r="BA93" s="23">
        <v>193859</v>
      </c>
      <c r="BB93" s="23">
        <v>0</v>
      </c>
      <c r="BC93" s="23">
        <v>1230</v>
      </c>
      <c r="BD93" s="23">
        <v>3929</v>
      </c>
      <c r="BE93" s="23">
        <v>188700</v>
      </c>
      <c r="BF93" s="23">
        <v>529</v>
      </c>
      <c r="BG93" s="23">
        <v>18</v>
      </c>
      <c r="BH93" s="23">
        <v>1</v>
      </c>
      <c r="BI93" s="23">
        <v>1</v>
      </c>
    </row>
    <row r="94" spans="1:61">
      <c r="A94" s="23">
        <f t="shared" si="55"/>
        <v>0</v>
      </c>
      <c r="B94" s="28">
        <v>87</v>
      </c>
      <c r="C94" s="23">
        <f t="shared" si="56"/>
        <v>199391.6</v>
      </c>
      <c r="D94" s="23">
        <f t="shared" si="58"/>
        <v>0</v>
      </c>
      <c r="E94" s="23">
        <f t="shared" si="58"/>
        <v>2057.4</v>
      </c>
      <c r="F94" s="23">
        <f t="shared" si="58"/>
        <v>4254.2</v>
      </c>
      <c r="G94" s="23">
        <f t="shared" si="58"/>
        <v>193080</v>
      </c>
      <c r="H94" s="27">
        <f t="shared" si="58"/>
        <v>543.6</v>
      </c>
      <c r="I94" s="27">
        <f t="shared" si="58"/>
        <v>18.8</v>
      </c>
      <c r="J94" s="27">
        <f t="shared" si="58"/>
        <v>1</v>
      </c>
      <c r="K94" s="27">
        <f t="shared" si="58"/>
        <v>1</v>
      </c>
      <c r="L94" s="24">
        <v>87.1</v>
      </c>
      <c r="M94" s="23">
        <v>228977</v>
      </c>
      <c r="N94" s="23">
        <v>0</v>
      </c>
      <c r="O94" s="23">
        <v>2862</v>
      </c>
      <c r="P94" s="23">
        <v>4115</v>
      </c>
      <c r="Q94" s="23">
        <v>222000</v>
      </c>
      <c r="R94" s="23">
        <v>640</v>
      </c>
      <c r="S94" s="23">
        <v>20</v>
      </c>
      <c r="T94" s="23">
        <v>1</v>
      </c>
      <c r="U94" s="23">
        <v>1</v>
      </c>
      <c r="V94" s="24">
        <v>87.2</v>
      </c>
      <c r="W94" s="23">
        <v>190918</v>
      </c>
      <c r="X94" s="23">
        <v>0</v>
      </c>
      <c r="Y94" s="23">
        <v>1746</v>
      </c>
      <c r="Z94" s="23">
        <v>4372</v>
      </c>
      <c r="AA94" s="23">
        <v>184800</v>
      </c>
      <c r="AB94" s="23">
        <v>516</v>
      </c>
      <c r="AC94" s="23">
        <v>17</v>
      </c>
      <c r="AD94" s="23">
        <v>1</v>
      </c>
      <c r="AE94" s="23">
        <v>1</v>
      </c>
      <c r="AF94" s="24">
        <v>87.3</v>
      </c>
      <c r="AG94" s="23">
        <v>173266</v>
      </c>
      <c r="AH94" s="23">
        <v>0</v>
      </c>
      <c r="AI94" s="23">
        <v>1329</v>
      </c>
      <c r="AJ94" s="23">
        <v>3037</v>
      </c>
      <c r="AK94" s="23">
        <v>168900</v>
      </c>
      <c r="AL94" s="23">
        <v>463</v>
      </c>
      <c r="AM94" s="23">
        <v>17</v>
      </c>
      <c r="AN94" s="23">
        <v>1</v>
      </c>
      <c r="AO94" s="23">
        <v>1</v>
      </c>
      <c r="AP94" s="24">
        <v>87.4</v>
      </c>
      <c r="AQ94" s="23">
        <v>208079</v>
      </c>
      <c r="AR94" s="23">
        <v>0</v>
      </c>
      <c r="AS94" s="23">
        <v>2163</v>
      </c>
      <c r="AT94" s="23">
        <v>4916</v>
      </c>
      <c r="AU94" s="23">
        <v>201000</v>
      </c>
      <c r="AV94" s="23">
        <v>570</v>
      </c>
      <c r="AW94" s="23">
        <v>22</v>
      </c>
      <c r="AX94" s="23">
        <v>1</v>
      </c>
      <c r="AY94" s="23">
        <v>1</v>
      </c>
      <c r="AZ94" s="24">
        <v>87.5</v>
      </c>
      <c r="BA94" s="23">
        <v>195718</v>
      </c>
      <c r="BB94" s="23">
        <v>0</v>
      </c>
      <c r="BC94" s="23">
        <v>2187</v>
      </c>
      <c r="BD94" s="23">
        <v>4831</v>
      </c>
      <c r="BE94" s="23">
        <v>188700</v>
      </c>
      <c r="BF94" s="23">
        <v>529</v>
      </c>
      <c r="BG94" s="23">
        <v>18</v>
      </c>
      <c r="BH94" s="23">
        <v>1</v>
      </c>
      <c r="BI94" s="23">
        <v>1</v>
      </c>
    </row>
    <row r="95" spans="1:61">
      <c r="A95" s="23">
        <f t="shared" si="55"/>
        <v>0</v>
      </c>
      <c r="B95" s="28">
        <v>88</v>
      </c>
      <c r="C95" s="23">
        <f t="shared" si="56"/>
        <v>520535.2</v>
      </c>
      <c r="D95" s="23">
        <f t="shared" si="58"/>
        <v>0</v>
      </c>
      <c r="E95" s="23">
        <f t="shared" si="58"/>
        <v>2220.8000000000002</v>
      </c>
      <c r="F95" s="23">
        <f t="shared" si="58"/>
        <v>3434.4</v>
      </c>
      <c r="G95" s="23">
        <f t="shared" si="58"/>
        <v>514880</v>
      </c>
      <c r="H95" s="27">
        <f t="shared" si="58"/>
        <v>543.6</v>
      </c>
      <c r="I95" s="27">
        <f t="shared" si="58"/>
        <v>19.8</v>
      </c>
      <c r="J95" s="27">
        <f t="shared" si="58"/>
        <v>1</v>
      </c>
      <c r="K95" s="27">
        <f t="shared" si="58"/>
        <v>1</v>
      </c>
      <c r="L95" s="24">
        <v>88.1</v>
      </c>
      <c r="M95" s="23">
        <v>598369</v>
      </c>
      <c r="N95" s="23">
        <v>0</v>
      </c>
      <c r="O95" s="23">
        <v>2784</v>
      </c>
      <c r="P95" s="23">
        <v>3585</v>
      </c>
      <c r="Q95" s="23">
        <v>592000</v>
      </c>
      <c r="R95" s="23">
        <v>640</v>
      </c>
      <c r="S95" s="23">
        <v>22</v>
      </c>
      <c r="T95" s="23">
        <v>1</v>
      </c>
      <c r="U95" s="23">
        <v>1</v>
      </c>
      <c r="V95" s="24">
        <v>88.2</v>
      </c>
      <c r="W95" s="23">
        <v>498701</v>
      </c>
      <c r="X95" s="23">
        <v>0</v>
      </c>
      <c r="Y95" s="23">
        <v>2416</v>
      </c>
      <c r="Z95" s="23">
        <v>3485</v>
      </c>
      <c r="AA95" s="23">
        <v>492800</v>
      </c>
      <c r="AB95" s="23">
        <v>516</v>
      </c>
      <c r="AC95" s="23">
        <v>18</v>
      </c>
      <c r="AD95" s="23">
        <v>1</v>
      </c>
      <c r="AE95" s="23">
        <v>1</v>
      </c>
      <c r="AF95" s="24">
        <v>88.3</v>
      </c>
      <c r="AG95" s="23">
        <v>454481</v>
      </c>
      <c r="AH95" s="23">
        <v>0</v>
      </c>
      <c r="AI95" s="23">
        <v>1336</v>
      </c>
      <c r="AJ95" s="23">
        <v>2745</v>
      </c>
      <c r="AK95" s="23">
        <v>450400</v>
      </c>
      <c r="AL95" s="23">
        <v>463</v>
      </c>
      <c r="AM95" s="23">
        <v>19</v>
      </c>
      <c r="AN95" s="23">
        <v>1</v>
      </c>
      <c r="AO95" s="23">
        <v>1</v>
      </c>
      <c r="AP95" s="24">
        <v>88.4</v>
      </c>
      <c r="AQ95" s="23">
        <v>542410</v>
      </c>
      <c r="AR95" s="23">
        <v>0</v>
      </c>
      <c r="AS95" s="23">
        <v>2536</v>
      </c>
      <c r="AT95" s="23">
        <v>3874</v>
      </c>
      <c r="AU95" s="23">
        <v>536000</v>
      </c>
      <c r="AV95" s="23">
        <v>570</v>
      </c>
      <c r="AW95" s="23">
        <v>21</v>
      </c>
      <c r="AX95" s="23">
        <v>1</v>
      </c>
      <c r="AY95" s="23">
        <v>1</v>
      </c>
      <c r="AZ95" s="24">
        <v>88.5</v>
      </c>
      <c r="BA95" s="23">
        <v>508715</v>
      </c>
      <c r="BB95" s="23">
        <v>0</v>
      </c>
      <c r="BC95" s="23">
        <v>2032</v>
      </c>
      <c r="BD95" s="23">
        <v>3483</v>
      </c>
      <c r="BE95" s="23">
        <v>503200</v>
      </c>
      <c r="BF95" s="23">
        <v>529</v>
      </c>
      <c r="BG95" s="23">
        <v>19</v>
      </c>
      <c r="BH95" s="23">
        <v>1</v>
      </c>
      <c r="BI95" s="23">
        <v>1</v>
      </c>
    </row>
    <row r="96" spans="1:61">
      <c r="A96" s="23">
        <f t="shared" si="55"/>
        <v>0</v>
      </c>
      <c r="B96" s="28">
        <v>89</v>
      </c>
      <c r="C96" s="23">
        <f t="shared" si="56"/>
        <v>521573</v>
      </c>
      <c r="D96" s="23">
        <f t="shared" si="58"/>
        <v>0</v>
      </c>
      <c r="E96" s="23">
        <f t="shared" si="58"/>
        <v>3147.2</v>
      </c>
      <c r="F96" s="23">
        <f t="shared" si="58"/>
        <v>3545.8</v>
      </c>
      <c r="G96" s="23">
        <f t="shared" si="58"/>
        <v>514880</v>
      </c>
      <c r="H96" s="27">
        <f t="shared" si="58"/>
        <v>543.6</v>
      </c>
      <c r="I96" s="27">
        <f t="shared" si="58"/>
        <v>18.8</v>
      </c>
      <c r="J96" s="27">
        <f t="shared" si="58"/>
        <v>1</v>
      </c>
      <c r="K96" s="27">
        <f t="shared" si="58"/>
        <v>1</v>
      </c>
      <c r="L96" s="24">
        <v>89.1</v>
      </c>
      <c r="M96" s="23">
        <v>599816</v>
      </c>
      <c r="N96" s="23">
        <v>0</v>
      </c>
      <c r="O96" s="23">
        <v>4456</v>
      </c>
      <c r="P96" s="23">
        <v>3360</v>
      </c>
      <c r="Q96" s="23">
        <v>592000</v>
      </c>
      <c r="R96" s="23">
        <v>640</v>
      </c>
      <c r="S96" s="23">
        <v>19</v>
      </c>
      <c r="T96" s="23">
        <v>1</v>
      </c>
      <c r="U96" s="23">
        <v>1</v>
      </c>
      <c r="V96" s="24">
        <v>89.2</v>
      </c>
      <c r="W96" s="23">
        <v>499708</v>
      </c>
      <c r="X96" s="23">
        <v>0</v>
      </c>
      <c r="Y96" s="23">
        <v>2808</v>
      </c>
      <c r="Z96" s="23">
        <v>4100</v>
      </c>
      <c r="AA96" s="23">
        <v>492800</v>
      </c>
      <c r="AB96" s="23">
        <v>516</v>
      </c>
      <c r="AC96" s="23">
        <v>19</v>
      </c>
      <c r="AD96" s="23">
        <v>1</v>
      </c>
      <c r="AE96" s="23">
        <v>1</v>
      </c>
      <c r="AF96" s="24">
        <v>89.3</v>
      </c>
      <c r="AG96" s="23">
        <v>455004</v>
      </c>
      <c r="AH96" s="23">
        <v>0</v>
      </c>
      <c r="AI96" s="23">
        <v>1984</v>
      </c>
      <c r="AJ96" s="23">
        <v>2620</v>
      </c>
      <c r="AK96" s="23">
        <v>450400</v>
      </c>
      <c r="AL96" s="23">
        <v>463</v>
      </c>
      <c r="AM96" s="23">
        <v>18</v>
      </c>
      <c r="AN96" s="23">
        <v>1</v>
      </c>
      <c r="AO96" s="23">
        <v>1</v>
      </c>
      <c r="AP96" s="24">
        <v>89.4</v>
      </c>
      <c r="AQ96" s="23">
        <v>542877</v>
      </c>
      <c r="AR96" s="23">
        <v>0</v>
      </c>
      <c r="AS96" s="23">
        <v>3208</v>
      </c>
      <c r="AT96" s="23">
        <v>3669</v>
      </c>
      <c r="AU96" s="23">
        <v>536000</v>
      </c>
      <c r="AV96" s="23">
        <v>570</v>
      </c>
      <c r="AW96" s="23">
        <v>21</v>
      </c>
      <c r="AX96" s="23">
        <v>1</v>
      </c>
      <c r="AY96" s="23">
        <v>1</v>
      </c>
      <c r="AZ96" s="24">
        <v>89.5</v>
      </c>
      <c r="BA96" s="23">
        <v>510460</v>
      </c>
      <c r="BB96" s="23">
        <v>0</v>
      </c>
      <c r="BC96" s="23">
        <v>3280</v>
      </c>
      <c r="BD96" s="23">
        <v>3980</v>
      </c>
      <c r="BE96" s="23">
        <v>503200</v>
      </c>
      <c r="BF96" s="23">
        <v>529</v>
      </c>
      <c r="BG96" s="23">
        <v>17</v>
      </c>
      <c r="BH96" s="23">
        <v>1</v>
      </c>
      <c r="BI96" s="23">
        <v>1</v>
      </c>
    </row>
    <row r="97" spans="1:61">
      <c r="A97" s="23">
        <f t="shared" si="55"/>
        <v>0</v>
      </c>
      <c r="B97" s="28">
        <v>90</v>
      </c>
      <c r="C97" s="23">
        <f t="shared" si="56"/>
        <v>524652</v>
      </c>
      <c r="D97" s="23">
        <f t="shared" si="58"/>
        <v>0</v>
      </c>
      <c r="E97" s="23">
        <f t="shared" si="58"/>
        <v>5476.8</v>
      </c>
      <c r="F97" s="23">
        <f t="shared" si="58"/>
        <v>4295.2</v>
      </c>
      <c r="G97" s="23">
        <f t="shared" si="58"/>
        <v>514880</v>
      </c>
      <c r="H97" s="27">
        <f t="shared" si="58"/>
        <v>543.6</v>
      </c>
      <c r="I97" s="27">
        <f t="shared" si="58"/>
        <v>19.8</v>
      </c>
      <c r="J97" s="27">
        <f t="shared" si="58"/>
        <v>1</v>
      </c>
      <c r="K97" s="27">
        <f t="shared" si="58"/>
        <v>1</v>
      </c>
      <c r="L97" s="24">
        <v>90.1</v>
      </c>
      <c r="M97" s="23">
        <v>604059</v>
      </c>
      <c r="N97" s="23">
        <v>0</v>
      </c>
      <c r="O97" s="23">
        <v>7632</v>
      </c>
      <c r="P97" s="23">
        <v>4427</v>
      </c>
      <c r="Q97" s="23">
        <v>592000</v>
      </c>
      <c r="R97" s="23">
        <v>640</v>
      </c>
      <c r="S97" s="23">
        <v>21</v>
      </c>
      <c r="T97" s="23">
        <v>1</v>
      </c>
      <c r="U97" s="23">
        <v>1</v>
      </c>
      <c r="V97" s="24">
        <v>90.2</v>
      </c>
      <c r="W97" s="23">
        <v>501822</v>
      </c>
      <c r="X97" s="23">
        <v>0</v>
      </c>
      <c r="Y97" s="23">
        <v>4656</v>
      </c>
      <c r="Z97" s="23">
        <v>4366</v>
      </c>
      <c r="AA97" s="23">
        <v>492800</v>
      </c>
      <c r="AB97" s="23">
        <v>516</v>
      </c>
      <c r="AC97" s="23">
        <v>20</v>
      </c>
      <c r="AD97" s="23">
        <v>1</v>
      </c>
      <c r="AE97" s="23">
        <v>1</v>
      </c>
      <c r="AF97" s="24">
        <v>90.3</v>
      </c>
      <c r="AG97" s="23">
        <v>457059</v>
      </c>
      <c r="AH97" s="23">
        <v>0</v>
      </c>
      <c r="AI97" s="23">
        <v>3544</v>
      </c>
      <c r="AJ97" s="23">
        <v>3115</v>
      </c>
      <c r="AK97" s="23">
        <v>450400</v>
      </c>
      <c r="AL97" s="23">
        <v>463</v>
      </c>
      <c r="AM97" s="23">
        <v>17</v>
      </c>
      <c r="AN97" s="23">
        <v>1</v>
      </c>
      <c r="AO97" s="23">
        <v>1</v>
      </c>
      <c r="AP97" s="24">
        <v>90.4</v>
      </c>
      <c r="AQ97" s="23">
        <v>546520</v>
      </c>
      <c r="AR97" s="23">
        <v>0</v>
      </c>
      <c r="AS97" s="23">
        <v>5768</v>
      </c>
      <c r="AT97" s="23">
        <v>4752</v>
      </c>
      <c r="AU97" s="23">
        <v>536000</v>
      </c>
      <c r="AV97" s="23">
        <v>570</v>
      </c>
      <c r="AW97" s="23">
        <v>22</v>
      </c>
      <c r="AX97" s="23">
        <v>1</v>
      </c>
      <c r="AY97" s="23">
        <v>1</v>
      </c>
      <c r="AZ97" s="24">
        <v>90.5</v>
      </c>
      <c r="BA97" s="23">
        <v>513800</v>
      </c>
      <c r="BB97" s="23">
        <v>0</v>
      </c>
      <c r="BC97" s="23">
        <v>5784</v>
      </c>
      <c r="BD97" s="23">
        <v>4816</v>
      </c>
      <c r="BE97" s="23">
        <v>503200</v>
      </c>
      <c r="BF97" s="23">
        <v>529</v>
      </c>
      <c r="BG97" s="23">
        <v>19</v>
      </c>
      <c r="BH97" s="23">
        <v>1</v>
      </c>
      <c r="BI97" s="23">
        <v>1</v>
      </c>
    </row>
    <row r="98" spans="1:61">
      <c r="A98" s="23">
        <f t="shared" si="55"/>
        <v>0</v>
      </c>
      <c r="B98" s="28">
        <v>91</v>
      </c>
      <c r="C98" s="23">
        <f t="shared" si="56"/>
        <v>200665.2</v>
      </c>
      <c r="D98" s="23">
        <f t="shared" si="58"/>
        <v>0</v>
      </c>
      <c r="E98" s="23">
        <f t="shared" si="58"/>
        <v>1081.2</v>
      </c>
      <c r="F98" s="23">
        <f t="shared" si="58"/>
        <v>6504</v>
      </c>
      <c r="G98" s="23">
        <f t="shared" si="58"/>
        <v>193080</v>
      </c>
      <c r="H98" s="27">
        <f t="shared" si="58"/>
        <v>543.6</v>
      </c>
      <c r="I98" s="27">
        <f t="shared" si="58"/>
        <v>18.2</v>
      </c>
      <c r="J98" s="27">
        <f t="shared" si="58"/>
        <v>1</v>
      </c>
      <c r="K98" s="27">
        <f t="shared" si="58"/>
        <v>1</v>
      </c>
      <c r="L98" s="24">
        <v>91.1</v>
      </c>
      <c r="M98" s="23">
        <v>230018</v>
      </c>
      <c r="N98" s="23">
        <v>0</v>
      </c>
      <c r="O98" s="23">
        <v>1191</v>
      </c>
      <c r="P98" s="23">
        <v>6827</v>
      </c>
      <c r="Q98" s="23">
        <v>222000</v>
      </c>
      <c r="R98" s="23">
        <v>640</v>
      </c>
      <c r="S98" s="23">
        <v>19</v>
      </c>
      <c r="T98" s="23">
        <v>1</v>
      </c>
      <c r="U98" s="23">
        <v>1</v>
      </c>
      <c r="V98" s="24">
        <v>91.2</v>
      </c>
      <c r="W98" s="23">
        <v>192537</v>
      </c>
      <c r="X98" s="23">
        <v>0</v>
      </c>
      <c r="Y98" s="23">
        <v>906</v>
      </c>
      <c r="Z98" s="23">
        <v>6831</v>
      </c>
      <c r="AA98" s="23">
        <v>184800</v>
      </c>
      <c r="AB98" s="23">
        <v>516</v>
      </c>
      <c r="AC98" s="23">
        <v>18</v>
      </c>
      <c r="AD98" s="23">
        <v>1</v>
      </c>
      <c r="AE98" s="23">
        <v>1</v>
      </c>
      <c r="AF98" s="24">
        <v>91.3</v>
      </c>
      <c r="AG98" s="23">
        <v>174771</v>
      </c>
      <c r="AH98" s="23">
        <v>0</v>
      </c>
      <c r="AI98" s="23">
        <v>660</v>
      </c>
      <c r="AJ98" s="23">
        <v>5211</v>
      </c>
      <c r="AK98" s="23">
        <v>168900</v>
      </c>
      <c r="AL98" s="23">
        <v>463</v>
      </c>
      <c r="AM98" s="23">
        <v>16</v>
      </c>
      <c r="AN98" s="23">
        <v>1</v>
      </c>
      <c r="AO98" s="23">
        <v>1</v>
      </c>
      <c r="AP98" s="24">
        <v>91.4</v>
      </c>
      <c r="AQ98" s="23">
        <v>209500</v>
      </c>
      <c r="AR98" s="23">
        <v>0</v>
      </c>
      <c r="AS98" s="23">
        <v>1887</v>
      </c>
      <c r="AT98" s="23">
        <v>6613</v>
      </c>
      <c r="AU98" s="23">
        <v>201000</v>
      </c>
      <c r="AV98" s="23">
        <v>570</v>
      </c>
      <c r="AW98" s="23">
        <v>20</v>
      </c>
      <c r="AX98" s="23">
        <v>1</v>
      </c>
      <c r="AY98" s="23">
        <v>1</v>
      </c>
      <c r="AZ98" s="24">
        <v>91.5</v>
      </c>
      <c r="BA98" s="23">
        <v>196500</v>
      </c>
      <c r="BB98" s="23">
        <v>0</v>
      </c>
      <c r="BC98" s="23">
        <v>762</v>
      </c>
      <c r="BD98" s="23">
        <v>7038</v>
      </c>
      <c r="BE98" s="23">
        <v>188700</v>
      </c>
      <c r="BF98" s="23">
        <v>529</v>
      </c>
      <c r="BG98" s="23">
        <v>18</v>
      </c>
      <c r="BH98" s="23">
        <v>1</v>
      </c>
      <c r="BI98" s="23">
        <v>1</v>
      </c>
    </row>
    <row r="99" spans="1:61">
      <c r="A99" s="23">
        <f t="shared" si="55"/>
        <v>0</v>
      </c>
      <c r="B99" s="28">
        <v>92</v>
      </c>
      <c r="C99" s="23">
        <f t="shared" si="56"/>
        <v>201009.4</v>
      </c>
      <c r="D99" s="23">
        <f t="shared" si="58"/>
        <v>0</v>
      </c>
      <c r="E99" s="23">
        <f t="shared" si="58"/>
        <v>1222.2</v>
      </c>
      <c r="F99" s="23">
        <f t="shared" si="58"/>
        <v>6707.2</v>
      </c>
      <c r="G99" s="23">
        <f t="shared" si="58"/>
        <v>193080</v>
      </c>
      <c r="H99" s="27">
        <f t="shared" si="58"/>
        <v>543.6</v>
      </c>
      <c r="I99" s="27">
        <f t="shared" si="58"/>
        <v>18</v>
      </c>
      <c r="J99" s="27">
        <f t="shared" si="58"/>
        <v>1</v>
      </c>
      <c r="K99" s="27">
        <f t="shared" si="58"/>
        <v>1</v>
      </c>
      <c r="L99" s="24">
        <v>92.1</v>
      </c>
      <c r="M99" s="23">
        <v>230391</v>
      </c>
      <c r="N99" s="23">
        <v>0</v>
      </c>
      <c r="O99" s="23">
        <v>1671</v>
      </c>
      <c r="P99" s="23">
        <v>6720</v>
      </c>
      <c r="Q99" s="23">
        <v>222000</v>
      </c>
      <c r="R99" s="23">
        <v>640</v>
      </c>
      <c r="S99" s="23">
        <v>19</v>
      </c>
      <c r="T99" s="23">
        <v>1</v>
      </c>
      <c r="U99" s="23">
        <v>1</v>
      </c>
      <c r="V99" s="24">
        <v>92.2</v>
      </c>
      <c r="W99" s="23">
        <v>193508</v>
      </c>
      <c r="X99" s="23">
        <v>0</v>
      </c>
      <c r="Y99" s="23">
        <v>1092</v>
      </c>
      <c r="Z99" s="23">
        <v>7616</v>
      </c>
      <c r="AA99" s="23">
        <v>184800</v>
      </c>
      <c r="AB99" s="23">
        <v>516</v>
      </c>
      <c r="AC99" s="23">
        <v>18</v>
      </c>
      <c r="AD99" s="23">
        <v>1</v>
      </c>
      <c r="AE99" s="23">
        <v>1</v>
      </c>
      <c r="AF99" s="24">
        <v>92.3</v>
      </c>
      <c r="AG99" s="23">
        <v>174984</v>
      </c>
      <c r="AH99" s="23">
        <v>0</v>
      </c>
      <c r="AI99" s="23">
        <v>777</v>
      </c>
      <c r="AJ99" s="23">
        <v>5307</v>
      </c>
      <c r="AK99" s="23">
        <v>168900</v>
      </c>
      <c r="AL99" s="23">
        <v>463</v>
      </c>
      <c r="AM99" s="23">
        <v>17</v>
      </c>
      <c r="AN99" s="23">
        <v>1</v>
      </c>
      <c r="AO99" s="23">
        <v>1</v>
      </c>
      <c r="AP99" s="24">
        <v>92.4</v>
      </c>
      <c r="AQ99" s="23">
        <v>209276</v>
      </c>
      <c r="AR99" s="23">
        <v>0</v>
      </c>
      <c r="AS99" s="23">
        <v>1341</v>
      </c>
      <c r="AT99" s="23">
        <v>6935</v>
      </c>
      <c r="AU99" s="23">
        <v>201000</v>
      </c>
      <c r="AV99" s="23">
        <v>570</v>
      </c>
      <c r="AW99" s="23">
        <v>19</v>
      </c>
      <c r="AX99" s="23">
        <v>1</v>
      </c>
      <c r="AY99" s="23">
        <v>1</v>
      </c>
      <c r="AZ99" s="24">
        <v>92.5</v>
      </c>
      <c r="BA99" s="23">
        <v>196888</v>
      </c>
      <c r="BB99" s="23">
        <v>0</v>
      </c>
      <c r="BC99" s="23">
        <v>1230</v>
      </c>
      <c r="BD99" s="23">
        <v>6958</v>
      </c>
      <c r="BE99" s="23">
        <v>188700</v>
      </c>
      <c r="BF99" s="23">
        <v>529</v>
      </c>
      <c r="BG99" s="23">
        <v>17</v>
      </c>
      <c r="BH99" s="23">
        <v>1</v>
      </c>
      <c r="BI99" s="23">
        <v>1</v>
      </c>
    </row>
    <row r="100" spans="1:61">
      <c r="A100" s="23">
        <f t="shared" si="55"/>
        <v>0</v>
      </c>
      <c r="B100" s="28">
        <v>93</v>
      </c>
      <c r="C100" s="23">
        <f t="shared" si="56"/>
        <v>203503</v>
      </c>
      <c r="D100" s="23">
        <f t="shared" si="58"/>
        <v>0</v>
      </c>
      <c r="E100" s="23">
        <f t="shared" si="58"/>
        <v>2046</v>
      </c>
      <c r="F100" s="23">
        <f t="shared" si="58"/>
        <v>8377</v>
      </c>
      <c r="G100" s="23">
        <f t="shared" si="58"/>
        <v>193080</v>
      </c>
      <c r="H100" s="27">
        <f t="shared" si="58"/>
        <v>543.6</v>
      </c>
      <c r="I100" s="27">
        <f t="shared" si="58"/>
        <v>18.8</v>
      </c>
      <c r="J100" s="27">
        <f t="shared" si="58"/>
        <v>1</v>
      </c>
      <c r="K100" s="27">
        <f t="shared" si="58"/>
        <v>1</v>
      </c>
      <c r="L100" s="24">
        <v>93.1</v>
      </c>
      <c r="M100" s="23">
        <v>233545</v>
      </c>
      <c r="N100" s="23">
        <v>0</v>
      </c>
      <c r="O100" s="23">
        <v>2862</v>
      </c>
      <c r="P100" s="23">
        <v>8683</v>
      </c>
      <c r="Q100" s="23">
        <v>222000</v>
      </c>
      <c r="R100" s="23">
        <v>640</v>
      </c>
      <c r="S100" s="23">
        <v>20</v>
      </c>
      <c r="T100" s="23">
        <v>1</v>
      </c>
      <c r="U100" s="23">
        <v>1</v>
      </c>
      <c r="V100" s="24">
        <v>93.2</v>
      </c>
      <c r="W100" s="23">
        <v>195386</v>
      </c>
      <c r="X100" s="23">
        <v>0</v>
      </c>
      <c r="Y100" s="23">
        <v>1746</v>
      </c>
      <c r="Z100" s="23">
        <v>8840</v>
      </c>
      <c r="AA100" s="23">
        <v>184800</v>
      </c>
      <c r="AB100" s="23">
        <v>516</v>
      </c>
      <c r="AC100" s="23">
        <v>19</v>
      </c>
      <c r="AD100" s="23">
        <v>1</v>
      </c>
      <c r="AE100" s="23">
        <v>1</v>
      </c>
      <c r="AF100" s="24">
        <v>93.3</v>
      </c>
      <c r="AG100" s="23">
        <v>175974</v>
      </c>
      <c r="AH100" s="23">
        <v>0</v>
      </c>
      <c r="AI100" s="23">
        <v>1329</v>
      </c>
      <c r="AJ100" s="23">
        <v>5745</v>
      </c>
      <c r="AK100" s="23">
        <v>168900</v>
      </c>
      <c r="AL100" s="23">
        <v>463</v>
      </c>
      <c r="AM100" s="23">
        <v>17</v>
      </c>
      <c r="AN100" s="23">
        <v>1</v>
      </c>
      <c r="AO100" s="23">
        <v>1</v>
      </c>
      <c r="AP100" s="24">
        <v>93.4</v>
      </c>
      <c r="AQ100" s="23">
        <v>212149</v>
      </c>
      <c r="AR100" s="23">
        <v>0</v>
      </c>
      <c r="AS100" s="23">
        <v>2106</v>
      </c>
      <c r="AT100" s="23">
        <v>9043</v>
      </c>
      <c r="AU100" s="23">
        <v>201000</v>
      </c>
      <c r="AV100" s="23">
        <v>570</v>
      </c>
      <c r="AW100" s="23">
        <v>20</v>
      </c>
      <c r="AX100" s="23">
        <v>1</v>
      </c>
      <c r="AY100" s="23">
        <v>1</v>
      </c>
      <c r="AZ100" s="24">
        <v>93.5</v>
      </c>
      <c r="BA100" s="23">
        <v>200461</v>
      </c>
      <c r="BB100" s="23">
        <v>0</v>
      </c>
      <c r="BC100" s="23">
        <v>2187</v>
      </c>
      <c r="BD100" s="23">
        <v>9574</v>
      </c>
      <c r="BE100" s="23">
        <v>188700</v>
      </c>
      <c r="BF100" s="23">
        <v>529</v>
      </c>
      <c r="BG100" s="23">
        <v>18</v>
      </c>
      <c r="BH100" s="23">
        <v>1</v>
      </c>
      <c r="BI100" s="23">
        <v>1</v>
      </c>
    </row>
    <row r="101" spans="1:61">
      <c r="A101" s="23">
        <f t="shared" si="55"/>
        <v>0</v>
      </c>
      <c r="B101" s="28">
        <v>94</v>
      </c>
      <c r="C101" s="23">
        <f t="shared" si="56"/>
        <v>523824.4</v>
      </c>
      <c r="D101" s="23">
        <f t="shared" si="58"/>
        <v>0</v>
      </c>
      <c r="E101" s="23">
        <f t="shared" si="58"/>
        <v>2286.4</v>
      </c>
      <c r="F101" s="23">
        <f t="shared" si="58"/>
        <v>6658</v>
      </c>
      <c r="G101" s="23">
        <f t="shared" si="58"/>
        <v>514880</v>
      </c>
      <c r="H101" s="27">
        <f t="shared" si="58"/>
        <v>543.6</v>
      </c>
      <c r="I101" s="27">
        <f t="shared" si="58"/>
        <v>19.2</v>
      </c>
      <c r="J101" s="27">
        <f t="shared" si="58"/>
        <v>1</v>
      </c>
      <c r="K101" s="27">
        <f t="shared" si="58"/>
        <v>1</v>
      </c>
      <c r="L101" s="24">
        <v>94.1</v>
      </c>
      <c r="M101" s="23">
        <v>601948</v>
      </c>
      <c r="N101" s="23">
        <v>0</v>
      </c>
      <c r="O101" s="23">
        <v>2888</v>
      </c>
      <c r="P101" s="23">
        <v>7060</v>
      </c>
      <c r="Q101" s="23">
        <v>592000</v>
      </c>
      <c r="R101" s="23">
        <v>640</v>
      </c>
      <c r="S101" s="23">
        <v>21</v>
      </c>
      <c r="T101" s="23">
        <v>1</v>
      </c>
      <c r="U101" s="23">
        <v>1</v>
      </c>
      <c r="V101" s="24">
        <v>94.2</v>
      </c>
      <c r="W101" s="23">
        <v>502047</v>
      </c>
      <c r="X101" s="23">
        <v>0</v>
      </c>
      <c r="Y101" s="23">
        <v>2416</v>
      </c>
      <c r="Z101" s="23">
        <v>6831</v>
      </c>
      <c r="AA101" s="23">
        <v>492800</v>
      </c>
      <c r="AB101" s="23">
        <v>516</v>
      </c>
      <c r="AC101" s="23">
        <v>18</v>
      </c>
      <c r="AD101" s="23">
        <v>1</v>
      </c>
      <c r="AE101" s="23">
        <v>1</v>
      </c>
      <c r="AF101" s="24">
        <v>94.3</v>
      </c>
      <c r="AG101" s="23">
        <v>457225</v>
      </c>
      <c r="AH101" s="23">
        <v>0</v>
      </c>
      <c r="AI101" s="23">
        <v>1336</v>
      </c>
      <c r="AJ101" s="23">
        <v>5489</v>
      </c>
      <c r="AK101" s="23">
        <v>450400</v>
      </c>
      <c r="AL101" s="23">
        <v>463</v>
      </c>
      <c r="AM101" s="23">
        <v>19</v>
      </c>
      <c r="AN101" s="23">
        <v>1</v>
      </c>
      <c r="AO101" s="23">
        <v>1</v>
      </c>
      <c r="AP101" s="24">
        <v>94.4</v>
      </c>
      <c r="AQ101" s="23">
        <v>545632</v>
      </c>
      <c r="AR101" s="23">
        <v>0</v>
      </c>
      <c r="AS101" s="23">
        <v>2760</v>
      </c>
      <c r="AT101" s="23">
        <v>6872</v>
      </c>
      <c r="AU101" s="23">
        <v>536000</v>
      </c>
      <c r="AV101" s="23">
        <v>570</v>
      </c>
      <c r="AW101" s="23">
        <v>20</v>
      </c>
      <c r="AX101" s="23">
        <v>1</v>
      </c>
      <c r="AY101" s="23">
        <v>1</v>
      </c>
      <c r="AZ101" s="24">
        <v>94.5</v>
      </c>
      <c r="BA101" s="23">
        <v>512270</v>
      </c>
      <c r="BB101" s="23">
        <v>0</v>
      </c>
      <c r="BC101" s="23">
        <v>2032</v>
      </c>
      <c r="BD101" s="23">
        <v>7038</v>
      </c>
      <c r="BE101" s="23">
        <v>503200</v>
      </c>
      <c r="BF101" s="23">
        <v>529</v>
      </c>
      <c r="BG101" s="23">
        <v>18</v>
      </c>
      <c r="BH101" s="23">
        <v>1</v>
      </c>
      <c r="BI101" s="23">
        <v>1</v>
      </c>
    </row>
    <row r="102" spans="1:61">
      <c r="A102" s="23">
        <f t="shared" si="55"/>
        <v>0</v>
      </c>
      <c r="B102" s="28">
        <v>95</v>
      </c>
      <c r="C102" s="23">
        <f t="shared" si="56"/>
        <v>525128.6</v>
      </c>
      <c r="D102" s="23">
        <f t="shared" si="58"/>
        <v>0</v>
      </c>
      <c r="E102" s="23">
        <f t="shared" si="58"/>
        <v>3174.4</v>
      </c>
      <c r="F102" s="23">
        <f t="shared" si="58"/>
        <v>7074.2</v>
      </c>
      <c r="G102" s="23">
        <f t="shared" si="58"/>
        <v>514880</v>
      </c>
      <c r="H102" s="27">
        <f t="shared" si="58"/>
        <v>543.6</v>
      </c>
      <c r="I102" s="27">
        <f t="shared" si="58"/>
        <v>18.8</v>
      </c>
      <c r="J102" s="27">
        <f t="shared" si="58"/>
        <v>1</v>
      </c>
      <c r="K102" s="27">
        <f t="shared" si="58"/>
        <v>1</v>
      </c>
      <c r="L102" s="24">
        <v>95.1</v>
      </c>
      <c r="M102" s="23">
        <v>603176</v>
      </c>
      <c r="N102" s="23">
        <v>0</v>
      </c>
      <c r="O102" s="23">
        <v>4456</v>
      </c>
      <c r="P102" s="23">
        <v>6720</v>
      </c>
      <c r="Q102" s="23">
        <v>592000</v>
      </c>
      <c r="R102" s="23">
        <v>640</v>
      </c>
      <c r="S102" s="23">
        <v>19</v>
      </c>
      <c r="T102" s="23">
        <v>1</v>
      </c>
      <c r="U102" s="23">
        <v>1</v>
      </c>
      <c r="V102" s="24">
        <v>95.2</v>
      </c>
      <c r="W102" s="23">
        <v>503627</v>
      </c>
      <c r="X102" s="23">
        <v>0</v>
      </c>
      <c r="Y102" s="23">
        <v>2808</v>
      </c>
      <c r="Z102" s="23">
        <v>8019</v>
      </c>
      <c r="AA102" s="23">
        <v>492800</v>
      </c>
      <c r="AB102" s="23">
        <v>516</v>
      </c>
      <c r="AC102" s="23">
        <v>19</v>
      </c>
      <c r="AD102" s="23">
        <v>1</v>
      </c>
      <c r="AE102" s="23">
        <v>1</v>
      </c>
      <c r="AF102" s="24">
        <v>95.3</v>
      </c>
      <c r="AG102" s="23">
        <v>457625</v>
      </c>
      <c r="AH102" s="23">
        <v>0</v>
      </c>
      <c r="AI102" s="23">
        <v>1984</v>
      </c>
      <c r="AJ102" s="23">
        <v>5241</v>
      </c>
      <c r="AK102" s="23">
        <v>450400</v>
      </c>
      <c r="AL102" s="23">
        <v>463</v>
      </c>
      <c r="AM102" s="23">
        <v>18</v>
      </c>
      <c r="AN102" s="23">
        <v>1</v>
      </c>
      <c r="AO102" s="23">
        <v>1</v>
      </c>
      <c r="AP102" s="24">
        <v>95.4</v>
      </c>
      <c r="AQ102" s="23">
        <v>546705</v>
      </c>
      <c r="AR102" s="23">
        <v>0</v>
      </c>
      <c r="AS102" s="23">
        <v>3344</v>
      </c>
      <c r="AT102" s="23">
        <v>7361</v>
      </c>
      <c r="AU102" s="23">
        <v>536000</v>
      </c>
      <c r="AV102" s="23">
        <v>570</v>
      </c>
      <c r="AW102" s="23">
        <v>21</v>
      </c>
      <c r="AX102" s="23">
        <v>1</v>
      </c>
      <c r="AY102" s="23">
        <v>1</v>
      </c>
      <c r="AZ102" s="24">
        <v>95.5</v>
      </c>
      <c r="BA102" s="23">
        <v>514510</v>
      </c>
      <c r="BB102" s="23">
        <v>0</v>
      </c>
      <c r="BC102" s="23">
        <v>3280</v>
      </c>
      <c r="BD102" s="23">
        <v>8030</v>
      </c>
      <c r="BE102" s="23">
        <v>503200</v>
      </c>
      <c r="BF102" s="23">
        <v>529</v>
      </c>
      <c r="BG102" s="23">
        <v>17</v>
      </c>
      <c r="BH102" s="23">
        <v>1</v>
      </c>
      <c r="BI102" s="23">
        <v>1</v>
      </c>
    </row>
    <row r="103" spans="1:61">
      <c r="A103" s="23">
        <f t="shared" si="55"/>
        <v>0</v>
      </c>
      <c r="B103" s="36">
        <v>96</v>
      </c>
      <c r="C103" s="23">
        <f t="shared" si="56"/>
        <v>528911.80000000005</v>
      </c>
      <c r="D103" s="23">
        <f t="shared" si="58"/>
        <v>0</v>
      </c>
      <c r="E103" s="23">
        <f t="shared" si="58"/>
        <v>5518.4</v>
      </c>
      <c r="F103" s="23">
        <f t="shared" si="58"/>
        <v>8513.4</v>
      </c>
      <c r="G103" s="23">
        <f t="shared" si="58"/>
        <v>514880</v>
      </c>
      <c r="H103" s="27">
        <f t="shared" si="58"/>
        <v>543.6</v>
      </c>
      <c r="I103" s="27">
        <f t="shared" si="58"/>
        <v>19.2</v>
      </c>
      <c r="J103" s="27">
        <f t="shared" si="58"/>
        <v>1</v>
      </c>
      <c r="K103" s="27">
        <f t="shared" si="58"/>
        <v>1</v>
      </c>
      <c r="L103" s="24">
        <v>96.1</v>
      </c>
      <c r="M103" s="23">
        <v>608469</v>
      </c>
      <c r="N103" s="23">
        <v>0</v>
      </c>
      <c r="O103" s="23">
        <v>7632</v>
      </c>
      <c r="P103" s="23">
        <v>8837</v>
      </c>
      <c r="Q103" s="23">
        <v>592000</v>
      </c>
      <c r="R103" s="23">
        <v>640</v>
      </c>
      <c r="S103" s="23">
        <v>22</v>
      </c>
      <c r="T103" s="23">
        <v>1</v>
      </c>
      <c r="U103" s="23">
        <v>1</v>
      </c>
      <c r="V103" s="24">
        <v>96.2</v>
      </c>
      <c r="W103" s="23">
        <v>506450</v>
      </c>
      <c r="X103" s="23">
        <v>0</v>
      </c>
      <c r="Y103" s="23">
        <v>4656</v>
      </c>
      <c r="Z103" s="23">
        <v>8994</v>
      </c>
      <c r="AA103" s="23">
        <v>492800</v>
      </c>
      <c r="AB103" s="23">
        <v>516</v>
      </c>
      <c r="AC103" s="23">
        <v>18</v>
      </c>
      <c r="AD103" s="23">
        <v>1</v>
      </c>
      <c r="AE103" s="23">
        <v>1</v>
      </c>
      <c r="AF103" s="24">
        <v>96.3</v>
      </c>
      <c r="AG103" s="23">
        <v>460105</v>
      </c>
      <c r="AH103" s="23">
        <v>0</v>
      </c>
      <c r="AI103" s="23">
        <v>3544</v>
      </c>
      <c r="AJ103" s="23">
        <v>6161</v>
      </c>
      <c r="AK103" s="23">
        <v>450400</v>
      </c>
      <c r="AL103" s="23">
        <v>463</v>
      </c>
      <c r="AM103" s="23">
        <v>17</v>
      </c>
      <c r="AN103" s="23">
        <v>1</v>
      </c>
      <c r="AO103" s="23">
        <v>1</v>
      </c>
      <c r="AP103" s="24">
        <v>96.4</v>
      </c>
      <c r="AQ103" s="23">
        <v>550929</v>
      </c>
      <c r="AR103" s="23">
        <v>0</v>
      </c>
      <c r="AS103" s="23">
        <v>5928</v>
      </c>
      <c r="AT103" s="23">
        <v>9001</v>
      </c>
      <c r="AU103" s="23">
        <v>536000</v>
      </c>
      <c r="AV103" s="23">
        <v>570</v>
      </c>
      <c r="AW103" s="23">
        <v>21</v>
      </c>
      <c r="AX103" s="23">
        <v>1</v>
      </c>
      <c r="AY103" s="23">
        <v>1</v>
      </c>
      <c r="AZ103" s="24">
        <v>96.5</v>
      </c>
      <c r="BA103" s="23">
        <v>518606</v>
      </c>
      <c r="BB103" s="23">
        <v>0</v>
      </c>
      <c r="BC103" s="23">
        <v>5832</v>
      </c>
      <c r="BD103" s="23">
        <v>9574</v>
      </c>
      <c r="BE103" s="23">
        <v>503200</v>
      </c>
      <c r="BF103" s="23">
        <v>529</v>
      </c>
      <c r="BG103" s="23">
        <v>18</v>
      </c>
      <c r="BH103" s="23">
        <v>1</v>
      </c>
      <c r="BI103" s="23">
        <v>1</v>
      </c>
    </row>
    <row r="105" spans="1:61">
      <c r="B105" s="30" t="s">
        <v>20</v>
      </c>
      <c r="C105" s="30" t="s">
        <v>26</v>
      </c>
      <c r="D105" s="29"/>
      <c r="E105" s="29"/>
      <c r="F105" s="29"/>
      <c r="G105" s="29"/>
    </row>
    <row r="106" spans="1:61">
      <c r="B106" s="30" t="s">
        <v>83</v>
      </c>
      <c r="C106" s="30" t="s">
        <v>91</v>
      </c>
      <c r="D106" s="86"/>
      <c r="E106" s="86"/>
      <c r="F106" s="86"/>
      <c r="G106" s="86"/>
      <c r="H106" s="184"/>
    </row>
    <row r="107" spans="1:61">
      <c r="B107" s="30" t="s">
        <v>84</v>
      </c>
      <c r="C107" s="30" t="s">
        <v>92</v>
      </c>
    </row>
    <row r="108" spans="1:61">
      <c r="B108" s="30" t="s">
        <v>85</v>
      </c>
      <c r="C108" s="30" t="s">
        <v>93</v>
      </c>
    </row>
    <row r="109" spans="1:61">
      <c r="B109" s="30" t="s">
        <v>86</v>
      </c>
      <c r="C109" s="30" t="s">
        <v>94</v>
      </c>
    </row>
    <row r="110" spans="1:61">
      <c r="B110" s="30" t="s">
        <v>87</v>
      </c>
      <c r="C110" s="30" t="s">
        <v>95</v>
      </c>
    </row>
    <row r="111" spans="1:61">
      <c r="B111" s="30" t="s">
        <v>88</v>
      </c>
      <c r="C111" s="30" t="s">
        <v>96</v>
      </c>
    </row>
    <row r="112" spans="1:61">
      <c r="B112" s="30" t="s">
        <v>89</v>
      </c>
      <c r="C112" s="30" t="s">
        <v>97</v>
      </c>
    </row>
    <row r="113" spans="2:3">
      <c r="B113" s="30" t="s">
        <v>90</v>
      </c>
      <c r="C113" s="30" t="s">
        <v>98</v>
      </c>
    </row>
  </sheetData>
  <mergeCells count="6">
    <mergeCell ref="BA1:BI1"/>
    <mergeCell ref="F1:G1"/>
    <mergeCell ref="M1:U1"/>
    <mergeCell ref="W1:AE1"/>
    <mergeCell ref="AG1:AO1"/>
    <mergeCell ref="AQ1:AY1"/>
  </mergeCells>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dimension ref="A1:BI113"/>
  <sheetViews>
    <sheetView zoomScale="90" zoomScaleNormal="90" workbookViewId="0">
      <pane xSplit="11" ySplit="7" topLeftCell="L8" activePane="bottomRight" state="frozen"/>
      <selection pane="topRight" activeCell="L1" sqref="L1"/>
      <selection pane="bottomLeft" activeCell="A8" sqref="A8"/>
      <selection pane="bottomRight" activeCell="C8" sqref="C8"/>
    </sheetView>
  </sheetViews>
  <sheetFormatPr defaultRowHeight="12" outlineLevelRow="1"/>
  <cols>
    <col min="1" max="1" width="3.5" style="23" bestFit="1" customWidth="1"/>
    <col min="2" max="2" width="4.375" style="28" bestFit="1" customWidth="1"/>
    <col min="3" max="7" width="7.375" style="23" customWidth="1"/>
    <col min="8" max="8" width="7.375" style="27" customWidth="1"/>
    <col min="9" max="9" width="5.875" style="27" bestFit="1" customWidth="1"/>
    <col min="10" max="10" width="5.25" style="27" customWidth="1"/>
    <col min="11" max="11" width="6.25" style="27" customWidth="1"/>
    <col min="12" max="12" width="4.875" style="24" bestFit="1" customWidth="1"/>
    <col min="13" max="13" width="7.25" style="23" customWidth="1"/>
    <col min="14" max="14" width="6.125" style="23" bestFit="1" customWidth="1"/>
    <col min="15" max="15" width="8" style="23" customWidth="1"/>
    <col min="16" max="19" width="7.125" style="23" bestFit="1" customWidth="1"/>
    <col min="20" max="20" width="5.25" style="23" bestFit="1" customWidth="1"/>
    <col min="21" max="21" width="6.25" style="23" bestFit="1" customWidth="1"/>
    <col min="22" max="22" width="4.875" style="24" bestFit="1" customWidth="1"/>
    <col min="23" max="23" width="7.25" style="23" customWidth="1"/>
    <col min="24" max="24" width="6.125" style="23" bestFit="1" customWidth="1"/>
    <col min="25" max="25" width="8" style="23" customWidth="1"/>
    <col min="26" max="29" width="7.125" style="23" bestFit="1" customWidth="1"/>
    <col min="30" max="30" width="5.25" style="23" bestFit="1" customWidth="1"/>
    <col min="31" max="31" width="6.25" style="23" bestFit="1" customWidth="1"/>
    <col min="32" max="32" width="4.875" style="24" bestFit="1" customWidth="1"/>
    <col min="33" max="33" width="7.25" style="23" customWidth="1"/>
    <col min="34" max="34" width="6.125" style="23" bestFit="1" customWidth="1"/>
    <col min="35" max="35" width="8" style="23" customWidth="1"/>
    <col min="36" max="39" width="7.125" style="23" bestFit="1" customWidth="1"/>
    <col min="40" max="40" width="5.25" style="23" bestFit="1" customWidth="1"/>
    <col min="41" max="41" width="6.25" style="23" bestFit="1" customWidth="1"/>
    <col min="42" max="42" width="4.875" style="24" bestFit="1" customWidth="1"/>
    <col min="43" max="43" width="7.25" style="23" customWidth="1"/>
    <col min="44" max="44" width="6.125" style="23" bestFit="1" customWidth="1"/>
    <col min="45" max="45" width="8" style="23" customWidth="1"/>
    <col min="46" max="49" width="7.125" style="23" bestFit="1" customWidth="1"/>
    <col min="50" max="50" width="5.25" style="23" bestFit="1" customWidth="1"/>
    <col min="51" max="51" width="6.25" style="23" bestFit="1" customWidth="1"/>
    <col min="52" max="52" width="4.875" style="24" bestFit="1" customWidth="1"/>
    <col min="53" max="53" width="7.25" style="23" customWidth="1"/>
    <col min="54" max="54" width="6.125" style="23" bestFit="1" customWidth="1"/>
    <col min="55" max="55" width="8" style="23" customWidth="1"/>
    <col min="56" max="59" width="7.125" style="23" bestFit="1" customWidth="1"/>
    <col min="60" max="60" width="5.25" style="23" bestFit="1" customWidth="1"/>
    <col min="61" max="61" width="6.25" style="23" bestFit="1" customWidth="1"/>
    <col min="62" max="16384" width="9" style="23"/>
  </cols>
  <sheetData>
    <row r="1" spans="1:61" ht="14.25" customHeight="1">
      <c r="B1" s="179"/>
      <c r="C1" s="22"/>
      <c r="D1" s="22"/>
      <c r="E1" s="22"/>
      <c r="F1" s="203" t="s">
        <v>26</v>
      </c>
      <c r="G1" s="203"/>
      <c r="H1" s="185"/>
      <c r="I1" s="186"/>
      <c r="J1" s="186"/>
      <c r="K1" s="186"/>
      <c r="M1" s="202" t="s">
        <v>44</v>
      </c>
      <c r="N1" s="202"/>
      <c r="O1" s="202"/>
      <c r="P1" s="202"/>
      <c r="Q1" s="202"/>
      <c r="R1" s="202"/>
      <c r="S1" s="202"/>
      <c r="T1" s="202"/>
      <c r="U1" s="202"/>
      <c r="W1" s="202" t="s">
        <v>46</v>
      </c>
      <c r="X1" s="202"/>
      <c r="Y1" s="202"/>
      <c r="Z1" s="202"/>
      <c r="AA1" s="202"/>
      <c r="AB1" s="202"/>
      <c r="AC1" s="202"/>
      <c r="AD1" s="202"/>
      <c r="AE1" s="202"/>
      <c r="AG1" s="202" t="s">
        <v>45</v>
      </c>
      <c r="AH1" s="202"/>
      <c r="AI1" s="202"/>
      <c r="AJ1" s="202"/>
      <c r="AK1" s="202"/>
      <c r="AL1" s="202"/>
      <c r="AM1" s="202"/>
      <c r="AN1" s="202"/>
      <c r="AO1" s="202"/>
      <c r="AQ1" s="202" t="s">
        <v>47</v>
      </c>
      <c r="AR1" s="202"/>
      <c r="AS1" s="202"/>
      <c r="AT1" s="202"/>
      <c r="AU1" s="202"/>
      <c r="AV1" s="202"/>
      <c r="AW1" s="202"/>
      <c r="AX1" s="202"/>
      <c r="AY1" s="202"/>
      <c r="BA1" s="202" t="s">
        <v>48</v>
      </c>
      <c r="BB1" s="202"/>
      <c r="BC1" s="202"/>
      <c r="BD1" s="202"/>
      <c r="BE1" s="202"/>
      <c r="BF1" s="202"/>
      <c r="BG1" s="202"/>
      <c r="BH1" s="202"/>
      <c r="BI1" s="202"/>
    </row>
    <row r="2" spans="1:61" s="25" customFormat="1" ht="28.5" customHeight="1">
      <c r="B2" s="87"/>
      <c r="C2" s="187" t="s">
        <v>20</v>
      </c>
      <c r="D2" s="187" t="s">
        <v>83</v>
      </c>
      <c r="E2" s="187" t="s">
        <v>84</v>
      </c>
      <c r="F2" s="187" t="s">
        <v>85</v>
      </c>
      <c r="G2" s="187" t="s">
        <v>86</v>
      </c>
      <c r="H2" s="188" t="s">
        <v>87</v>
      </c>
      <c r="I2" s="188" t="s">
        <v>88</v>
      </c>
      <c r="J2" s="188" t="s">
        <v>89</v>
      </c>
      <c r="K2" s="188" t="s">
        <v>90</v>
      </c>
      <c r="L2" s="26"/>
      <c r="M2" s="187" t="s">
        <v>20</v>
      </c>
      <c r="N2" s="187" t="s">
        <v>83</v>
      </c>
      <c r="O2" s="187" t="s">
        <v>84</v>
      </c>
      <c r="P2" s="187" t="s">
        <v>85</v>
      </c>
      <c r="Q2" s="187" t="s">
        <v>86</v>
      </c>
      <c r="R2" s="188" t="s">
        <v>87</v>
      </c>
      <c r="S2" s="188" t="s">
        <v>88</v>
      </c>
      <c r="T2" s="188" t="s">
        <v>89</v>
      </c>
      <c r="U2" s="188" t="s">
        <v>90</v>
      </c>
      <c r="V2" s="26"/>
      <c r="W2" s="187" t="str">
        <f>M2</f>
        <v>Total</v>
      </c>
      <c r="X2" s="187" t="str">
        <f>N2</f>
        <v>C.Inv</v>
      </c>
      <c r="Y2" s="187" t="str">
        <f t="shared" ref="Y2:AB2" si="0">O2</f>
        <v>P.Inv</v>
      </c>
      <c r="Z2" s="187" t="str">
        <f t="shared" si="0"/>
        <v>Trans</v>
      </c>
      <c r="AA2" s="187" t="str">
        <f t="shared" si="0"/>
        <v>Prod</v>
      </c>
      <c r="AB2" s="188" t="str">
        <f t="shared" si="0"/>
        <v>D.Qty</v>
      </c>
      <c r="AC2" s="188" t="str">
        <f>S2</f>
        <v>N.Visits</v>
      </c>
      <c r="AD2" s="188" t="s">
        <v>38</v>
      </c>
      <c r="AE2" s="188" t="s">
        <v>25</v>
      </c>
      <c r="AF2" s="26"/>
      <c r="AG2" s="187" t="str">
        <f>W2</f>
        <v>Total</v>
      </c>
      <c r="AH2" s="187" t="str">
        <f>X2</f>
        <v>C.Inv</v>
      </c>
      <c r="AI2" s="187" t="str">
        <f t="shared" ref="AI2:AL2" si="1">Y2</f>
        <v>P.Inv</v>
      </c>
      <c r="AJ2" s="187" t="str">
        <f t="shared" si="1"/>
        <v>Trans</v>
      </c>
      <c r="AK2" s="187" t="str">
        <f t="shared" si="1"/>
        <v>Prod</v>
      </c>
      <c r="AL2" s="188" t="str">
        <f t="shared" si="1"/>
        <v>D.Qty</v>
      </c>
      <c r="AM2" s="188" t="str">
        <f>AC2</f>
        <v>N.Visits</v>
      </c>
      <c r="AN2" s="188" t="s">
        <v>38</v>
      </c>
      <c r="AO2" s="188" t="s">
        <v>25</v>
      </c>
      <c r="AP2" s="26"/>
      <c r="AQ2" s="187" t="str">
        <f>AG2</f>
        <v>Total</v>
      </c>
      <c r="AR2" s="187" t="str">
        <f t="shared" ref="AR2:AV2" si="2">AH2</f>
        <v>C.Inv</v>
      </c>
      <c r="AS2" s="187" t="str">
        <f t="shared" si="2"/>
        <v>P.Inv</v>
      </c>
      <c r="AT2" s="187" t="str">
        <f t="shared" si="2"/>
        <v>Trans</v>
      </c>
      <c r="AU2" s="187" t="str">
        <f t="shared" si="2"/>
        <v>Prod</v>
      </c>
      <c r="AV2" s="188" t="str">
        <f t="shared" si="2"/>
        <v>D.Qty</v>
      </c>
      <c r="AW2" s="188" t="str">
        <f>AM2</f>
        <v>N.Visits</v>
      </c>
      <c r="AX2" s="188" t="s">
        <v>38</v>
      </c>
      <c r="AY2" s="188" t="s">
        <v>25</v>
      </c>
      <c r="AZ2" s="26"/>
      <c r="BA2" s="187" t="str">
        <f>AQ2</f>
        <v>Total</v>
      </c>
      <c r="BB2" s="187" t="str">
        <f t="shared" ref="BB2:BF2" si="3">AR2</f>
        <v>C.Inv</v>
      </c>
      <c r="BC2" s="187" t="str">
        <f t="shared" si="3"/>
        <v>P.Inv</v>
      </c>
      <c r="BD2" s="187" t="str">
        <f t="shared" si="3"/>
        <v>Trans</v>
      </c>
      <c r="BE2" s="187" t="str">
        <f t="shared" si="3"/>
        <v>Prod</v>
      </c>
      <c r="BF2" s="188" t="str">
        <f t="shared" si="3"/>
        <v>D.Qty</v>
      </c>
      <c r="BG2" s="188" t="str">
        <f>AW2</f>
        <v>N.Visits</v>
      </c>
      <c r="BH2" s="188" t="s">
        <v>38</v>
      </c>
      <c r="BI2" s="188" t="s">
        <v>25</v>
      </c>
    </row>
    <row r="3" spans="1:61" s="29" customFormat="1" outlineLevel="1">
      <c r="B3" s="70" t="s">
        <v>1</v>
      </c>
      <c r="C3" s="29">
        <f>AVERAGE(C8:C31)</f>
        <v>166108.69166666671</v>
      </c>
      <c r="D3" s="29">
        <f>AVERAGE(D8:D31)</f>
        <v>20517.083333333332</v>
      </c>
      <c r="E3" s="29">
        <f t="shared" ref="E3:K3" si="4">AVERAGE(E8:E31)</f>
        <v>1922.0583333333327</v>
      </c>
      <c r="F3" s="29">
        <f t="shared" si="4"/>
        <v>15578.550000000001</v>
      </c>
      <c r="G3" s="29">
        <f t="shared" si="4"/>
        <v>128091</v>
      </c>
      <c r="H3" s="27">
        <f t="shared" si="4"/>
        <v>2126.1999999999994</v>
      </c>
      <c r="I3" s="27">
        <f t="shared" si="4"/>
        <v>88.133333333333368</v>
      </c>
      <c r="J3" s="27">
        <f t="shared" si="4"/>
        <v>5.4666666666666677</v>
      </c>
      <c r="K3" s="27">
        <f t="shared" si="4"/>
        <v>2.0500000000000003</v>
      </c>
      <c r="L3" s="72"/>
      <c r="M3" s="29">
        <f t="shared" ref="M3:U3" si="5">AVERAGE(M8:M31)</f>
        <v>169743.70833333334</v>
      </c>
      <c r="N3" s="29">
        <f t="shared" si="5"/>
        <v>23768.791666666668</v>
      </c>
      <c r="O3" s="29">
        <f t="shared" si="5"/>
        <v>2123.625</v>
      </c>
      <c r="P3" s="29">
        <f t="shared" si="5"/>
        <v>15521.291666666666</v>
      </c>
      <c r="Q3" s="29">
        <f t="shared" si="5"/>
        <v>128330</v>
      </c>
      <c r="R3" s="27">
        <f t="shared" si="5"/>
        <v>2131</v>
      </c>
      <c r="S3" s="27">
        <f t="shared" si="5"/>
        <v>88.25</v>
      </c>
      <c r="T3" s="27">
        <f t="shared" si="5"/>
        <v>5.291666666666667</v>
      </c>
      <c r="U3" s="27">
        <f t="shared" si="5"/>
        <v>2.0416666666666665</v>
      </c>
      <c r="V3" s="72"/>
      <c r="W3" s="29">
        <f t="shared" ref="W3:AE3" si="6">AVERAGE(W8:W31)</f>
        <v>163867.91666666666</v>
      </c>
      <c r="X3" s="29">
        <f t="shared" si="6"/>
        <v>21884.916666666668</v>
      </c>
      <c r="Y3" s="29">
        <f t="shared" si="6"/>
        <v>1910.1666666666667</v>
      </c>
      <c r="Z3" s="29">
        <f t="shared" si="6"/>
        <v>13762.833333333334</v>
      </c>
      <c r="AA3" s="29">
        <f t="shared" si="6"/>
        <v>126310</v>
      </c>
      <c r="AB3" s="27">
        <f t="shared" si="6"/>
        <v>2092</v>
      </c>
      <c r="AC3" s="27">
        <f t="shared" si="6"/>
        <v>85.5</v>
      </c>
      <c r="AD3" s="27">
        <f t="shared" si="6"/>
        <v>5.125</v>
      </c>
      <c r="AE3" s="27">
        <f t="shared" si="6"/>
        <v>2.0833333333333335</v>
      </c>
      <c r="AF3" s="72"/>
      <c r="AG3" s="29">
        <f t="shared" ref="AG3:AO3" si="7">AVERAGE(AG8:AG31)</f>
        <v>158084.08333333334</v>
      </c>
      <c r="AH3" s="29">
        <f t="shared" si="7"/>
        <v>17843.541666666668</v>
      </c>
      <c r="AI3" s="29">
        <f t="shared" si="7"/>
        <v>1674.0833333333333</v>
      </c>
      <c r="AJ3" s="29">
        <f t="shared" si="7"/>
        <v>14031.458333333334</v>
      </c>
      <c r="AK3" s="29">
        <f t="shared" si="7"/>
        <v>124535</v>
      </c>
      <c r="AL3" s="27">
        <f t="shared" si="7"/>
        <v>2062</v>
      </c>
      <c r="AM3" s="27">
        <f t="shared" si="7"/>
        <v>85.916666666666671</v>
      </c>
      <c r="AN3" s="27">
        <f t="shared" si="7"/>
        <v>5.5</v>
      </c>
      <c r="AO3" s="27">
        <f t="shared" si="7"/>
        <v>2.0416666666666665</v>
      </c>
      <c r="AP3" s="72"/>
      <c r="AQ3" s="29">
        <f t="shared" ref="AQ3:AY3" si="8">AVERAGE(AQ8:AQ31)</f>
        <v>181784.125</v>
      </c>
      <c r="AR3" s="29">
        <f t="shared" si="8"/>
        <v>20516.708333333332</v>
      </c>
      <c r="AS3" s="29">
        <f t="shared" si="8"/>
        <v>2016.75</v>
      </c>
      <c r="AT3" s="29">
        <f t="shared" si="8"/>
        <v>17045.666666666668</v>
      </c>
      <c r="AU3" s="29">
        <f t="shared" si="8"/>
        <v>142205</v>
      </c>
      <c r="AV3" s="27">
        <f t="shared" si="8"/>
        <v>2381</v>
      </c>
      <c r="AW3" s="27">
        <f t="shared" si="8"/>
        <v>91.5</v>
      </c>
      <c r="AX3" s="27">
        <f t="shared" si="8"/>
        <v>5.375</v>
      </c>
      <c r="AY3" s="27">
        <f t="shared" si="8"/>
        <v>2.0833333333333335</v>
      </c>
      <c r="AZ3" s="72"/>
      <c r="BA3" s="29">
        <f t="shared" ref="BA3:BI3" si="9">AVERAGE(BA8:BA31)</f>
        <v>157063.625</v>
      </c>
      <c r="BB3" s="29">
        <f t="shared" si="9"/>
        <v>18571.458333333332</v>
      </c>
      <c r="BC3" s="29">
        <f t="shared" si="9"/>
        <v>1885.6666666666667</v>
      </c>
      <c r="BD3" s="29">
        <f t="shared" si="9"/>
        <v>17531.5</v>
      </c>
      <c r="BE3" s="29">
        <f t="shared" si="9"/>
        <v>119075</v>
      </c>
      <c r="BF3" s="27">
        <f t="shared" si="9"/>
        <v>1965</v>
      </c>
      <c r="BG3" s="27">
        <f t="shared" si="9"/>
        <v>89.5</v>
      </c>
      <c r="BH3" s="27">
        <f t="shared" si="9"/>
        <v>6.041666666666667</v>
      </c>
      <c r="BI3" s="27">
        <f t="shared" si="9"/>
        <v>2</v>
      </c>
    </row>
    <row r="4" spans="1:61" s="29" customFormat="1" outlineLevel="1">
      <c r="B4" s="70" t="s">
        <v>2</v>
      </c>
      <c r="C4" s="29">
        <f t="shared" ref="C4:K4" si="10">AVERAGE(C32:C55)</f>
        <v>1278237.3833333331</v>
      </c>
      <c r="D4" s="29">
        <f t="shared" si="10"/>
        <v>26825.175000000003</v>
      </c>
      <c r="E4" s="29">
        <f t="shared" si="10"/>
        <v>11035.283333333331</v>
      </c>
      <c r="F4" s="29">
        <f t="shared" si="10"/>
        <v>15966.924999999997</v>
      </c>
      <c r="G4" s="29">
        <f t="shared" si="10"/>
        <v>1224410</v>
      </c>
      <c r="H4" s="27">
        <f t="shared" si="10"/>
        <v>2126.1999999999994</v>
      </c>
      <c r="I4" s="27">
        <f t="shared" si="10"/>
        <v>90.408333333333317</v>
      </c>
      <c r="J4" s="27">
        <f t="shared" si="10"/>
        <v>5.3000000000000007</v>
      </c>
      <c r="K4" s="27">
        <f t="shared" si="10"/>
        <v>1</v>
      </c>
      <c r="L4" s="72"/>
      <c r="M4" s="29">
        <f t="shared" ref="M4:U4" si="11">AVERAGE(M32:M55)</f>
        <v>1284631.1666666667</v>
      </c>
      <c r="N4" s="29">
        <f t="shared" si="11"/>
        <v>30552.125</v>
      </c>
      <c r="O4" s="29">
        <f t="shared" si="11"/>
        <v>11364.041666666666</v>
      </c>
      <c r="P4" s="29">
        <f t="shared" si="11"/>
        <v>15665</v>
      </c>
      <c r="Q4" s="29">
        <f t="shared" si="11"/>
        <v>1227050</v>
      </c>
      <c r="R4" s="27">
        <f t="shared" si="11"/>
        <v>2131</v>
      </c>
      <c r="S4" s="27">
        <f t="shared" si="11"/>
        <v>88.458333333333329</v>
      </c>
      <c r="T4" s="27">
        <f t="shared" si="11"/>
        <v>5.041666666666667</v>
      </c>
      <c r="U4" s="27">
        <f t="shared" si="11"/>
        <v>1</v>
      </c>
      <c r="V4" s="72"/>
      <c r="W4" s="29">
        <f t="shared" ref="W4:AE4" si="12">AVERAGE(W32:W55)</f>
        <v>1259053.4583333333</v>
      </c>
      <c r="X4" s="29">
        <f t="shared" si="12"/>
        <v>28084.583333333332</v>
      </c>
      <c r="Y4" s="29">
        <f t="shared" si="12"/>
        <v>11054.958333333334</v>
      </c>
      <c r="Z4" s="29">
        <f t="shared" si="12"/>
        <v>14313.916666666666</v>
      </c>
      <c r="AA4" s="29">
        <f t="shared" si="12"/>
        <v>1205600</v>
      </c>
      <c r="AB4" s="27">
        <f t="shared" si="12"/>
        <v>2092</v>
      </c>
      <c r="AC4" s="27">
        <f t="shared" si="12"/>
        <v>88.166666666666671</v>
      </c>
      <c r="AD4" s="27">
        <f t="shared" si="12"/>
        <v>5.25</v>
      </c>
      <c r="AE4" s="27">
        <f t="shared" si="12"/>
        <v>1</v>
      </c>
      <c r="AF4" s="72"/>
      <c r="AG4" s="29">
        <f t="shared" ref="AG4:AO4" si="13">AVERAGE(AG32:AG55)</f>
        <v>1237359.3333333333</v>
      </c>
      <c r="AH4" s="29">
        <f t="shared" si="13"/>
        <v>23642.416666666668</v>
      </c>
      <c r="AI4" s="29">
        <f t="shared" si="13"/>
        <v>10182.041666666666</v>
      </c>
      <c r="AJ4" s="29">
        <f t="shared" si="13"/>
        <v>14434.875</v>
      </c>
      <c r="AK4" s="29">
        <f t="shared" si="13"/>
        <v>1189100</v>
      </c>
      <c r="AL4" s="27">
        <f t="shared" si="13"/>
        <v>2062</v>
      </c>
      <c r="AM4" s="27">
        <f t="shared" si="13"/>
        <v>88.541666666666671</v>
      </c>
      <c r="AN4" s="27">
        <f t="shared" si="13"/>
        <v>5.291666666666667</v>
      </c>
      <c r="AO4" s="27">
        <f t="shared" si="13"/>
        <v>1</v>
      </c>
      <c r="AP4" s="72"/>
      <c r="AQ4" s="29">
        <f t="shared" ref="AQ4:AY4" si="14">AVERAGE(AQ32:AQ55)</f>
        <v>1421397.4166666667</v>
      </c>
      <c r="AR4" s="29">
        <f t="shared" si="14"/>
        <v>26784.291666666668</v>
      </c>
      <c r="AS4" s="29">
        <f t="shared" si="14"/>
        <v>12653.875</v>
      </c>
      <c r="AT4" s="29">
        <f t="shared" si="14"/>
        <v>17409.25</v>
      </c>
      <c r="AU4" s="29">
        <f t="shared" si="14"/>
        <v>1364550</v>
      </c>
      <c r="AV4" s="27">
        <f t="shared" si="14"/>
        <v>2381</v>
      </c>
      <c r="AW4" s="27">
        <f t="shared" si="14"/>
        <v>96.708333333333329</v>
      </c>
      <c r="AX4" s="27">
        <f t="shared" si="14"/>
        <v>5.208333333333333</v>
      </c>
      <c r="AY4" s="27">
        <f t="shared" si="14"/>
        <v>1</v>
      </c>
      <c r="AZ4" s="72"/>
      <c r="BA4" s="29">
        <f t="shared" ref="BA4:BI4" si="15">AVERAGE(BA32:BA55)</f>
        <v>1188745.5416666667</v>
      </c>
      <c r="BB4" s="29">
        <f t="shared" si="15"/>
        <v>25062.458333333332</v>
      </c>
      <c r="BC4" s="29">
        <f t="shared" si="15"/>
        <v>9921.5</v>
      </c>
      <c r="BD4" s="29">
        <f t="shared" si="15"/>
        <v>18011.583333333332</v>
      </c>
      <c r="BE4" s="29">
        <f t="shared" si="15"/>
        <v>1135750</v>
      </c>
      <c r="BF4" s="27">
        <f t="shared" si="15"/>
        <v>1965</v>
      </c>
      <c r="BG4" s="27">
        <f t="shared" si="15"/>
        <v>90.166666666666671</v>
      </c>
      <c r="BH4" s="27">
        <f t="shared" si="15"/>
        <v>5.708333333333333</v>
      </c>
      <c r="BI4" s="27">
        <f t="shared" si="15"/>
        <v>1</v>
      </c>
    </row>
    <row r="5" spans="1:61" s="29" customFormat="1" outlineLevel="1">
      <c r="B5" s="70" t="s">
        <v>3</v>
      </c>
      <c r="C5" s="29">
        <f>AVERAGE(C56:C79)</f>
        <v>224466.86666666667</v>
      </c>
      <c r="D5" s="29">
        <f>AVERAGE(D56:D79)</f>
        <v>23245.666666666672</v>
      </c>
      <c r="E5" s="29">
        <f t="shared" ref="E5:K5" si="16">AVERAGE(E56:E79)</f>
        <v>1573.8</v>
      </c>
      <c r="F5" s="29">
        <f t="shared" si="16"/>
        <v>70839.733333333337</v>
      </c>
      <c r="G5" s="29">
        <f t="shared" si="16"/>
        <v>128807.66666666667</v>
      </c>
      <c r="H5" s="27">
        <f t="shared" si="16"/>
        <v>2126.1999999999994</v>
      </c>
      <c r="I5" s="27">
        <f t="shared" si="16"/>
        <v>74.75833333333334</v>
      </c>
      <c r="J5" s="27">
        <f t="shared" si="16"/>
        <v>5.541666666666667</v>
      </c>
      <c r="K5" s="27">
        <f t="shared" si="16"/>
        <v>2.2333333333333338</v>
      </c>
      <c r="L5" s="72"/>
      <c r="M5" s="29">
        <f t="shared" ref="M5:U5" si="17">AVERAGE(M56:M79)</f>
        <v>228369.125</v>
      </c>
      <c r="N5" s="29">
        <f t="shared" si="17"/>
        <v>26810.583333333332</v>
      </c>
      <c r="O5" s="29">
        <f t="shared" si="17"/>
        <v>1949.375</v>
      </c>
      <c r="P5" s="29">
        <f t="shared" si="17"/>
        <v>70320.833333333328</v>
      </c>
      <c r="Q5" s="29">
        <f t="shared" si="17"/>
        <v>129288.33333333333</v>
      </c>
      <c r="R5" s="27">
        <f t="shared" si="17"/>
        <v>2131</v>
      </c>
      <c r="S5" s="27">
        <f t="shared" si="17"/>
        <v>73.458333333333329</v>
      </c>
      <c r="T5" s="27">
        <f t="shared" si="17"/>
        <v>5.208333333333333</v>
      </c>
      <c r="U5" s="27">
        <f t="shared" si="17"/>
        <v>2.2916666666666665</v>
      </c>
      <c r="V5" s="72"/>
      <c r="W5" s="29">
        <f t="shared" ref="W5:AE5" si="18">AVERAGE(W56:W79)</f>
        <v>214002.95833333334</v>
      </c>
      <c r="X5" s="29">
        <f t="shared" si="18"/>
        <v>24255.583333333332</v>
      </c>
      <c r="Y5" s="29">
        <f t="shared" si="18"/>
        <v>1218.9166666666667</v>
      </c>
      <c r="Z5" s="29">
        <f t="shared" si="18"/>
        <v>61301.791666666664</v>
      </c>
      <c r="AA5" s="29">
        <f t="shared" si="18"/>
        <v>127226.66666666667</v>
      </c>
      <c r="AB5" s="27">
        <f t="shared" si="18"/>
        <v>2092</v>
      </c>
      <c r="AC5" s="27">
        <f t="shared" si="18"/>
        <v>74.291666666666671</v>
      </c>
      <c r="AD5" s="27">
        <f t="shared" si="18"/>
        <v>5.458333333333333</v>
      </c>
      <c r="AE5" s="27">
        <f t="shared" si="18"/>
        <v>2.25</v>
      </c>
      <c r="AF5" s="72"/>
      <c r="AG5" s="29">
        <f t="shared" ref="AG5:AO5" si="19">AVERAGE(AG56:AG79)</f>
        <v>210580.5</v>
      </c>
      <c r="AH5" s="29">
        <f t="shared" si="19"/>
        <v>20309.291666666668</v>
      </c>
      <c r="AI5" s="29">
        <f t="shared" si="19"/>
        <v>1279.25</v>
      </c>
      <c r="AJ5" s="29">
        <f t="shared" si="19"/>
        <v>64206.958333333336</v>
      </c>
      <c r="AK5" s="29">
        <f t="shared" si="19"/>
        <v>124785</v>
      </c>
      <c r="AL5" s="27">
        <f t="shared" si="19"/>
        <v>2062</v>
      </c>
      <c r="AM5" s="27">
        <f t="shared" si="19"/>
        <v>73.625</v>
      </c>
      <c r="AN5" s="27">
        <f t="shared" si="19"/>
        <v>5.333333333333333</v>
      </c>
      <c r="AO5" s="27">
        <f t="shared" si="19"/>
        <v>2.125</v>
      </c>
      <c r="AP5" s="72"/>
      <c r="AQ5" s="29">
        <f t="shared" ref="AQ5:AY5" si="20">AVERAGE(AQ56:AQ79)</f>
        <v>244702.16666666666</v>
      </c>
      <c r="AR5" s="29">
        <f t="shared" si="20"/>
        <v>23543.708333333332</v>
      </c>
      <c r="AS5" s="29">
        <f t="shared" si="20"/>
        <v>1149.4166666666667</v>
      </c>
      <c r="AT5" s="29">
        <f t="shared" si="20"/>
        <v>77304.041666666672</v>
      </c>
      <c r="AU5" s="29">
        <f t="shared" si="20"/>
        <v>142705</v>
      </c>
      <c r="AV5" s="27">
        <f t="shared" si="20"/>
        <v>2381</v>
      </c>
      <c r="AW5" s="27">
        <f t="shared" si="20"/>
        <v>76.875</v>
      </c>
      <c r="AX5" s="27">
        <f t="shared" si="20"/>
        <v>5.791666666666667</v>
      </c>
      <c r="AY5" s="27">
        <f t="shared" si="20"/>
        <v>2.25</v>
      </c>
      <c r="AZ5" s="72"/>
      <c r="BA5" s="29">
        <f t="shared" ref="BA5:BI5" si="21">AVERAGE(BA56:BA79)</f>
        <v>224679.58333333334</v>
      </c>
      <c r="BB5" s="29">
        <f t="shared" si="21"/>
        <v>21309.166666666668</v>
      </c>
      <c r="BC5" s="29">
        <f t="shared" si="21"/>
        <v>2272.0416666666665</v>
      </c>
      <c r="BD5" s="29">
        <f t="shared" si="21"/>
        <v>81065.041666666672</v>
      </c>
      <c r="BE5" s="29">
        <f t="shared" si="21"/>
        <v>120033.33333333333</v>
      </c>
      <c r="BF5" s="27">
        <f t="shared" si="21"/>
        <v>1965</v>
      </c>
      <c r="BG5" s="27">
        <f t="shared" si="21"/>
        <v>75.541666666666671</v>
      </c>
      <c r="BH5" s="27">
        <f t="shared" si="21"/>
        <v>5.916666666666667</v>
      </c>
      <c r="BI5" s="27">
        <f t="shared" si="21"/>
        <v>2.25</v>
      </c>
    </row>
    <row r="6" spans="1:61" s="29" customFormat="1" outlineLevel="1">
      <c r="B6" s="70" t="s">
        <v>4</v>
      </c>
      <c r="C6" s="29">
        <f>AVERAGE(C80:C103)</f>
        <v>692027.18333333347</v>
      </c>
      <c r="D6" s="29">
        <f>AVERAGE(D80:D103)</f>
        <v>0</v>
      </c>
      <c r="E6" s="29">
        <f t="shared" ref="E6:K6" si="22">AVERAGE(E80:E103)</f>
        <v>3017.8249999999994</v>
      </c>
      <c r="F6" s="29">
        <f t="shared" si="22"/>
        <v>14092.191666666668</v>
      </c>
      <c r="G6" s="29">
        <f t="shared" si="22"/>
        <v>674917.16666666663</v>
      </c>
      <c r="H6" s="27">
        <f t="shared" si="22"/>
        <v>2126.1999999999994</v>
      </c>
      <c r="I6" s="27">
        <f t="shared" si="22"/>
        <v>78.683333333333323</v>
      </c>
      <c r="J6" s="27">
        <f t="shared" si="22"/>
        <v>7.1416666666666684</v>
      </c>
      <c r="K6" s="27">
        <f t="shared" si="22"/>
        <v>1.3166666666666669</v>
      </c>
      <c r="L6" s="72"/>
      <c r="M6" s="29">
        <f t="shared" ref="M6:U6" si="23">AVERAGE(M80:M103)</f>
        <v>692951.45833333337</v>
      </c>
      <c r="N6" s="29">
        <f t="shared" si="23"/>
        <v>0</v>
      </c>
      <c r="O6" s="29">
        <f>AVERAGE(O80:O103)</f>
        <v>2937.7916666666665</v>
      </c>
      <c r="P6" s="29">
        <f>AVERAGE(P80:P103)</f>
        <v>13844.5</v>
      </c>
      <c r="Q6" s="29">
        <f t="shared" si="23"/>
        <v>676169.16666666663</v>
      </c>
      <c r="R6" s="27">
        <f t="shared" si="23"/>
        <v>2131</v>
      </c>
      <c r="S6" s="27">
        <f t="shared" si="23"/>
        <v>78.666666666666671</v>
      </c>
      <c r="T6" s="27">
        <f t="shared" si="23"/>
        <v>7.083333333333333</v>
      </c>
      <c r="U6" s="27">
        <f t="shared" si="23"/>
        <v>1.2916666666666667</v>
      </c>
      <c r="V6" s="72"/>
      <c r="W6" s="29">
        <f t="shared" ref="W6:X6" si="24">AVERAGE(W80:W103)</f>
        <v>680011.83333333337</v>
      </c>
      <c r="X6" s="29">
        <f t="shared" si="24"/>
        <v>0</v>
      </c>
      <c r="Y6" s="29">
        <f>AVERAGE(Y80:Y103)</f>
        <v>2736.375</v>
      </c>
      <c r="Z6" s="29">
        <f>AVERAGE(Z80:Z103)</f>
        <v>12112.125</v>
      </c>
      <c r="AA6" s="29">
        <f t="shared" ref="AA6:AE6" si="25">AVERAGE(AA80:AA103)</f>
        <v>665163.33333333337</v>
      </c>
      <c r="AB6" s="27">
        <f t="shared" si="25"/>
        <v>2092</v>
      </c>
      <c r="AC6" s="27">
        <f t="shared" si="25"/>
        <v>75.666666666666671</v>
      </c>
      <c r="AD6" s="27">
        <f t="shared" si="25"/>
        <v>6.791666666666667</v>
      </c>
      <c r="AE6" s="27">
        <f t="shared" si="25"/>
        <v>1.4166666666666667</v>
      </c>
      <c r="AF6" s="72"/>
      <c r="AG6" s="29">
        <f t="shared" ref="AG6:AH6" si="26">AVERAGE(AG80:AG103)</f>
        <v>671397.75</v>
      </c>
      <c r="AH6" s="29">
        <f t="shared" si="26"/>
        <v>0</v>
      </c>
      <c r="AI6" s="29">
        <f>AVERAGE(AI80:AI103)</f>
        <v>3496.7083333333335</v>
      </c>
      <c r="AJ6" s="29">
        <f>AVERAGE(AJ80:AJ103)</f>
        <v>13062.708333333334</v>
      </c>
      <c r="AK6" s="29">
        <f t="shared" ref="AK6:AO6" si="27">AVERAGE(AK80:AK103)</f>
        <v>654838.33333333337</v>
      </c>
      <c r="AL6" s="27">
        <f t="shared" si="27"/>
        <v>2062</v>
      </c>
      <c r="AM6" s="27">
        <f t="shared" si="27"/>
        <v>79.375</v>
      </c>
      <c r="AN6" s="27">
        <f t="shared" si="27"/>
        <v>6.958333333333333</v>
      </c>
      <c r="AO6" s="27">
        <f t="shared" si="27"/>
        <v>1.2083333333333333</v>
      </c>
      <c r="AP6" s="72"/>
      <c r="AQ6" s="29">
        <f t="shared" ref="AQ6:AR6" si="28">AVERAGE(AQ80:AQ103)</f>
        <v>771170.91666666663</v>
      </c>
      <c r="AR6" s="29">
        <f t="shared" si="28"/>
        <v>0</v>
      </c>
      <c r="AS6" s="29">
        <f>AVERAGE(AS80:AS103)</f>
        <v>2668.2083333333335</v>
      </c>
      <c r="AT6" s="29">
        <f>AVERAGE(AT80:AT103)</f>
        <v>15250.208333333334</v>
      </c>
      <c r="AU6" s="29">
        <f t="shared" ref="AU6:AY6" si="29">AVERAGE(AU80:AU103)</f>
        <v>753252.5</v>
      </c>
      <c r="AV6" s="27">
        <f t="shared" si="29"/>
        <v>2381</v>
      </c>
      <c r="AW6" s="27">
        <f t="shared" si="29"/>
        <v>82.291666666666671</v>
      </c>
      <c r="AX6" s="27">
        <f t="shared" si="29"/>
        <v>7.083333333333333</v>
      </c>
      <c r="AY6" s="27">
        <f t="shared" si="29"/>
        <v>1.5</v>
      </c>
      <c r="AZ6" s="72"/>
      <c r="BA6" s="29">
        <f t="shared" ref="BA6:BD6" si="30">AVERAGE(BA80:BA103)</f>
        <v>644603.95833333337</v>
      </c>
      <c r="BB6" s="29">
        <f t="shared" si="30"/>
        <v>0</v>
      </c>
      <c r="BC6" s="29">
        <f>AVERAGE(BC80:BC103)</f>
        <v>3250.0416666666665</v>
      </c>
      <c r="BD6" s="29">
        <f t="shared" si="30"/>
        <v>16191.416666666666</v>
      </c>
      <c r="BE6" s="29">
        <f>AVERAGE(BE80:BE103)</f>
        <v>625162.5</v>
      </c>
      <c r="BF6" s="27">
        <f t="shared" ref="BF6:BI6" si="31">AVERAGE(BF80:BF103)</f>
        <v>1965</v>
      </c>
      <c r="BG6" s="27">
        <f t="shared" si="31"/>
        <v>77.416666666666671</v>
      </c>
      <c r="BH6" s="27">
        <f t="shared" si="31"/>
        <v>7.791666666666667</v>
      </c>
      <c r="BI6" s="27">
        <f t="shared" si="31"/>
        <v>1.1666666666666667</v>
      </c>
    </row>
    <row r="7" spans="1:61" s="29" customFormat="1" outlineLevel="1">
      <c r="B7" s="71" t="s">
        <v>53</v>
      </c>
      <c r="C7" s="29">
        <f>AVERAGE(C8:C103)</f>
        <v>590210.03124999988</v>
      </c>
      <c r="D7" s="29">
        <f>AVERAGE(D8:D103)</f>
        <v>17646.981250000001</v>
      </c>
      <c r="E7" s="29">
        <f t="shared" ref="E7:K7" si="32">AVERAGE(E8:E103)</f>
        <v>4387.2416666666677</v>
      </c>
      <c r="F7" s="29">
        <f t="shared" si="32"/>
        <v>29119.34999999998</v>
      </c>
      <c r="G7" s="29">
        <f t="shared" si="32"/>
        <v>539056.45833333337</v>
      </c>
      <c r="H7" s="27">
        <f t="shared" si="32"/>
        <v>2126.200000000003</v>
      </c>
      <c r="I7" s="27">
        <f t="shared" si="32"/>
        <v>82.995833333333366</v>
      </c>
      <c r="J7" s="27">
        <f t="shared" si="32"/>
        <v>5.8624999999999998</v>
      </c>
      <c r="K7" s="27">
        <f t="shared" si="32"/>
        <v>1.6500000000000004</v>
      </c>
      <c r="L7" s="72"/>
      <c r="M7" s="29">
        <f>AVERAGE(M8:M103)</f>
        <v>593923.86458333337</v>
      </c>
      <c r="N7" s="29">
        <f>AVERAGE(N8:N103)</f>
        <v>20282.875</v>
      </c>
      <c r="O7" s="29">
        <f t="shared" ref="O7:U7" si="33">AVERAGE(O8:O103)</f>
        <v>4593.708333333333</v>
      </c>
      <c r="P7" s="29">
        <f t="shared" si="33"/>
        <v>28837.90625</v>
      </c>
      <c r="Q7" s="29">
        <f t="shared" si="33"/>
        <v>540209.375</v>
      </c>
      <c r="R7" s="27">
        <f t="shared" si="33"/>
        <v>2131</v>
      </c>
      <c r="S7" s="27">
        <f t="shared" si="33"/>
        <v>82.208333333333329</v>
      </c>
      <c r="T7" s="27">
        <f t="shared" si="33"/>
        <v>5.65625</v>
      </c>
      <c r="U7" s="27">
        <f t="shared" si="33"/>
        <v>1.65625</v>
      </c>
      <c r="V7" s="72"/>
      <c r="W7" s="29">
        <f>AVERAGE(W8:W103)</f>
        <v>579234.04166666663</v>
      </c>
      <c r="X7" s="29">
        <f>AVERAGE(X8:X103)</f>
        <v>18556.270833333332</v>
      </c>
      <c r="Y7" s="29">
        <f t="shared" ref="Y7:AE7" si="34">AVERAGE(Y8:Y103)</f>
        <v>4230.104166666667</v>
      </c>
      <c r="Z7" s="29">
        <f t="shared" si="34"/>
        <v>25372.666666666668</v>
      </c>
      <c r="AA7" s="29">
        <f t="shared" si="34"/>
        <v>531075</v>
      </c>
      <c r="AB7" s="27">
        <f t="shared" si="34"/>
        <v>2092</v>
      </c>
      <c r="AC7" s="27">
        <f t="shared" si="34"/>
        <v>80.90625</v>
      </c>
      <c r="AD7" s="27">
        <f t="shared" si="34"/>
        <v>5.65625</v>
      </c>
      <c r="AE7" s="27">
        <f t="shared" si="34"/>
        <v>1.6875</v>
      </c>
      <c r="AF7" s="72"/>
      <c r="AG7" s="29">
        <f>AVERAGE(AG8:AG103)</f>
        <v>569355.41666666663</v>
      </c>
      <c r="AH7" s="29">
        <f>AVERAGE(AH8:AH103)</f>
        <v>15448.8125</v>
      </c>
      <c r="AI7" s="29">
        <f t="shared" ref="AI7:AO7" si="35">AVERAGE(AI8:AI103)</f>
        <v>4158.020833333333</v>
      </c>
      <c r="AJ7" s="29">
        <f t="shared" si="35"/>
        <v>26434</v>
      </c>
      <c r="AK7" s="29">
        <f t="shared" si="35"/>
        <v>523314.58333333331</v>
      </c>
      <c r="AL7" s="27">
        <f t="shared" si="35"/>
        <v>2062</v>
      </c>
      <c r="AM7" s="27">
        <f t="shared" si="35"/>
        <v>81.864583333333329</v>
      </c>
      <c r="AN7" s="27">
        <f t="shared" si="35"/>
        <v>5.770833333333333</v>
      </c>
      <c r="AO7" s="27">
        <f t="shared" si="35"/>
        <v>1.59375</v>
      </c>
      <c r="AP7" s="72"/>
      <c r="AQ7" s="29">
        <f>AVERAGE(AQ8:AQ103)</f>
        <v>654763.65625</v>
      </c>
      <c r="AR7" s="29">
        <f>AVERAGE(AR8:AR103)</f>
        <v>17711.177083333332</v>
      </c>
      <c r="AS7" s="29">
        <f t="shared" ref="AS7:AY7" si="36">AVERAGE(AS8:AS103)</f>
        <v>4622.0625</v>
      </c>
      <c r="AT7" s="29">
        <f t="shared" si="36"/>
        <v>31752.291666666668</v>
      </c>
      <c r="AU7" s="29">
        <f t="shared" si="36"/>
        <v>600678.125</v>
      </c>
      <c r="AV7" s="27">
        <f t="shared" si="36"/>
        <v>2381</v>
      </c>
      <c r="AW7" s="27">
        <f t="shared" si="36"/>
        <v>86.84375</v>
      </c>
      <c r="AX7" s="27">
        <f t="shared" si="36"/>
        <v>5.864583333333333</v>
      </c>
      <c r="AY7" s="27">
        <f t="shared" si="36"/>
        <v>1.7083333333333333</v>
      </c>
      <c r="AZ7" s="72"/>
      <c r="BA7" s="29">
        <f>AVERAGE(BA8:BA103)</f>
        <v>553773.17708333337</v>
      </c>
      <c r="BB7" s="29">
        <f>AVERAGE(BB8:BB103)</f>
        <v>16235.770833333334</v>
      </c>
      <c r="BC7" s="29">
        <f t="shared" ref="BC7:BI7" si="37">AVERAGE(BC8:BC103)</f>
        <v>4332.3125</v>
      </c>
      <c r="BD7" s="29">
        <f t="shared" si="37"/>
        <v>33199.885416666664</v>
      </c>
      <c r="BE7" s="29">
        <f t="shared" si="37"/>
        <v>500005.20833333331</v>
      </c>
      <c r="BF7" s="27">
        <f t="shared" si="37"/>
        <v>1965</v>
      </c>
      <c r="BG7" s="27">
        <f t="shared" si="37"/>
        <v>83.15625</v>
      </c>
      <c r="BH7" s="27">
        <f t="shared" si="37"/>
        <v>6.364583333333333</v>
      </c>
      <c r="BI7" s="27">
        <f t="shared" si="37"/>
        <v>1.6041666666666667</v>
      </c>
    </row>
    <row r="8" spans="1:61">
      <c r="A8" s="23">
        <f t="shared" ref="A8:A39" si="38">COUNTIF(S8,"&lt;0")+COUNTIF(AC8,"&lt;0")+COUNTIF(AM8,"&lt;0")+COUNTIF(AW8,"&lt;0")+COUNTIF(BG8,"&lt;0")</f>
        <v>0</v>
      </c>
      <c r="B8" s="36">
        <v>1</v>
      </c>
      <c r="C8" s="23">
        <f t="shared" ref="C8:C39" si="39">AVERAGE(M8,W8,AG8,AQ8,BA8)</f>
        <v>110194.2</v>
      </c>
      <c r="D8" s="23">
        <f t="shared" ref="D8:K23" si="40">AVERAGE(N8,X8,AH8,AR8,BB8)</f>
        <v>24921.4</v>
      </c>
      <c r="E8" s="23">
        <f t="shared" si="40"/>
        <v>4599.6000000000004</v>
      </c>
      <c r="F8" s="23">
        <f t="shared" si="40"/>
        <v>10887.2</v>
      </c>
      <c r="G8" s="23">
        <f t="shared" si="40"/>
        <v>69786</v>
      </c>
      <c r="H8" s="27">
        <f t="shared" si="40"/>
        <v>2126.1999999999998</v>
      </c>
      <c r="I8" s="27">
        <f t="shared" si="40"/>
        <v>127.8</v>
      </c>
      <c r="J8" s="27">
        <f t="shared" si="40"/>
        <v>2.8</v>
      </c>
      <c r="K8" s="27">
        <f t="shared" si="40"/>
        <v>2</v>
      </c>
      <c r="L8" s="24">
        <v>1.1000000000000001</v>
      </c>
      <c r="M8" s="23">
        <v>114926</v>
      </c>
      <c r="N8" s="23">
        <v>29081</v>
      </c>
      <c r="O8" s="23">
        <v>4839</v>
      </c>
      <c r="P8" s="23">
        <v>11076</v>
      </c>
      <c r="Q8" s="23">
        <v>69930</v>
      </c>
      <c r="R8" s="23">
        <v>2131</v>
      </c>
      <c r="S8" s="23">
        <v>127</v>
      </c>
      <c r="T8" s="23">
        <v>3</v>
      </c>
      <c r="U8" s="23">
        <v>2</v>
      </c>
      <c r="V8" s="24">
        <v>1.2</v>
      </c>
      <c r="W8" s="23">
        <v>110606</v>
      </c>
      <c r="X8" s="23">
        <v>27049</v>
      </c>
      <c r="Y8" s="23">
        <v>4584</v>
      </c>
      <c r="Z8" s="23">
        <v>10213</v>
      </c>
      <c r="AA8" s="23">
        <v>68760</v>
      </c>
      <c r="AB8" s="23">
        <v>2092</v>
      </c>
      <c r="AC8" s="23">
        <v>121</v>
      </c>
      <c r="AD8" s="23">
        <v>3</v>
      </c>
      <c r="AE8" s="23">
        <v>2</v>
      </c>
      <c r="AF8" s="24">
        <v>1.3</v>
      </c>
      <c r="AG8" s="23">
        <v>104318</v>
      </c>
      <c r="AH8" s="23">
        <v>22106</v>
      </c>
      <c r="AI8" s="23">
        <v>4140</v>
      </c>
      <c r="AJ8" s="23">
        <v>10212</v>
      </c>
      <c r="AK8" s="23">
        <v>67860</v>
      </c>
      <c r="AL8" s="23">
        <v>2062</v>
      </c>
      <c r="AM8" s="23">
        <v>123</v>
      </c>
      <c r="AN8" s="23">
        <v>3</v>
      </c>
      <c r="AO8" s="23">
        <v>2</v>
      </c>
      <c r="AP8" s="24">
        <v>1.4</v>
      </c>
      <c r="AQ8" s="23">
        <v>117972</v>
      </c>
      <c r="AR8" s="23">
        <v>23877</v>
      </c>
      <c r="AS8" s="23">
        <v>5238</v>
      </c>
      <c r="AT8" s="23">
        <v>11427</v>
      </c>
      <c r="AU8" s="23">
        <v>77430</v>
      </c>
      <c r="AV8" s="23">
        <v>2381</v>
      </c>
      <c r="AW8" s="23">
        <v>137</v>
      </c>
      <c r="AX8" s="23">
        <v>2</v>
      </c>
      <c r="AY8" s="23">
        <v>2</v>
      </c>
      <c r="AZ8" s="24">
        <v>1.5</v>
      </c>
      <c r="BA8" s="23">
        <v>103149</v>
      </c>
      <c r="BB8" s="23">
        <v>22494</v>
      </c>
      <c r="BC8" s="23">
        <v>4197</v>
      </c>
      <c r="BD8" s="23">
        <v>11508</v>
      </c>
      <c r="BE8" s="23">
        <v>64950</v>
      </c>
      <c r="BF8" s="23">
        <v>1965</v>
      </c>
      <c r="BG8" s="23">
        <v>131</v>
      </c>
      <c r="BH8" s="23">
        <v>3</v>
      </c>
      <c r="BI8" s="23">
        <v>2</v>
      </c>
    </row>
    <row r="9" spans="1:61">
      <c r="A9" s="23">
        <f t="shared" si="38"/>
        <v>0</v>
      </c>
      <c r="B9" s="36">
        <v>2</v>
      </c>
      <c r="C9" s="23">
        <f t="shared" si="39"/>
        <v>111344</v>
      </c>
      <c r="D9" s="23">
        <f t="shared" si="40"/>
        <v>24937.599999999999</v>
      </c>
      <c r="E9" s="23">
        <f t="shared" si="40"/>
        <v>4602</v>
      </c>
      <c r="F9" s="23">
        <f t="shared" si="40"/>
        <v>12018.4</v>
      </c>
      <c r="G9" s="23">
        <f t="shared" si="40"/>
        <v>69786</v>
      </c>
      <c r="H9" s="27">
        <f t="shared" si="40"/>
        <v>2126.1999999999998</v>
      </c>
      <c r="I9" s="27">
        <f t="shared" si="40"/>
        <v>127</v>
      </c>
      <c r="J9" s="27">
        <f t="shared" si="40"/>
        <v>3</v>
      </c>
      <c r="K9" s="27">
        <f t="shared" si="40"/>
        <v>2</v>
      </c>
      <c r="L9" s="24">
        <v>2.1</v>
      </c>
      <c r="M9" s="23">
        <v>116021</v>
      </c>
      <c r="N9" s="23">
        <v>29591</v>
      </c>
      <c r="O9" s="23">
        <v>4578</v>
      </c>
      <c r="P9" s="23">
        <v>11922</v>
      </c>
      <c r="Q9" s="23">
        <v>69930</v>
      </c>
      <c r="R9" s="23">
        <v>2131</v>
      </c>
      <c r="S9" s="23">
        <v>123</v>
      </c>
      <c r="T9" s="23">
        <v>3</v>
      </c>
      <c r="U9" s="23">
        <v>2</v>
      </c>
      <c r="V9" s="24">
        <v>2.2000000000000002</v>
      </c>
      <c r="W9" s="23">
        <v>111089</v>
      </c>
      <c r="X9" s="23">
        <v>27067</v>
      </c>
      <c r="Y9" s="23">
        <v>4584</v>
      </c>
      <c r="Z9" s="23">
        <v>10678</v>
      </c>
      <c r="AA9" s="23">
        <v>68760</v>
      </c>
      <c r="AB9" s="23">
        <v>2092</v>
      </c>
      <c r="AC9" s="23">
        <v>122</v>
      </c>
      <c r="AD9" s="23">
        <v>3</v>
      </c>
      <c r="AE9" s="23">
        <v>2</v>
      </c>
      <c r="AF9" s="24">
        <v>2.2999999999999998</v>
      </c>
      <c r="AG9" s="23">
        <v>104959</v>
      </c>
      <c r="AH9" s="23">
        <v>21908</v>
      </c>
      <c r="AI9" s="23">
        <v>4260</v>
      </c>
      <c r="AJ9" s="23">
        <v>10931</v>
      </c>
      <c r="AK9" s="23">
        <v>67860</v>
      </c>
      <c r="AL9" s="23">
        <v>2062</v>
      </c>
      <c r="AM9" s="23">
        <v>122</v>
      </c>
      <c r="AN9" s="23">
        <v>3</v>
      </c>
      <c r="AO9" s="23">
        <v>2</v>
      </c>
      <c r="AP9" s="24">
        <v>2.4</v>
      </c>
      <c r="AQ9" s="23">
        <v>119888</v>
      </c>
      <c r="AR9" s="23">
        <v>23579</v>
      </c>
      <c r="AS9" s="23">
        <v>5337</v>
      </c>
      <c r="AT9" s="23">
        <v>13542</v>
      </c>
      <c r="AU9" s="23">
        <v>77430</v>
      </c>
      <c r="AV9" s="23">
        <v>2381</v>
      </c>
      <c r="AW9" s="23">
        <v>141</v>
      </c>
      <c r="AX9" s="23">
        <v>3</v>
      </c>
      <c r="AY9" s="23">
        <v>2</v>
      </c>
      <c r="AZ9" s="24">
        <v>2.5</v>
      </c>
      <c r="BA9" s="23">
        <v>104763</v>
      </c>
      <c r="BB9" s="23">
        <v>22543</v>
      </c>
      <c r="BC9" s="23">
        <v>4251</v>
      </c>
      <c r="BD9" s="23">
        <v>13019</v>
      </c>
      <c r="BE9" s="23">
        <v>64950</v>
      </c>
      <c r="BF9" s="23">
        <v>1965</v>
      </c>
      <c r="BG9" s="23">
        <v>127</v>
      </c>
      <c r="BH9" s="23">
        <v>3</v>
      </c>
      <c r="BI9" s="23">
        <v>2</v>
      </c>
    </row>
    <row r="10" spans="1:61">
      <c r="A10" s="23">
        <f t="shared" si="38"/>
        <v>0</v>
      </c>
      <c r="B10" s="36">
        <v>3</v>
      </c>
      <c r="C10" s="23">
        <f t="shared" si="39"/>
        <v>113385</v>
      </c>
      <c r="D10" s="23">
        <f t="shared" si="40"/>
        <v>24868.400000000001</v>
      </c>
      <c r="E10" s="23">
        <f t="shared" si="40"/>
        <v>4641.6000000000004</v>
      </c>
      <c r="F10" s="23">
        <f t="shared" si="40"/>
        <v>14089</v>
      </c>
      <c r="G10" s="23">
        <f t="shared" si="40"/>
        <v>69786</v>
      </c>
      <c r="H10" s="27">
        <f t="shared" si="40"/>
        <v>2126.1999999999998</v>
      </c>
      <c r="I10" s="27">
        <f t="shared" si="40"/>
        <v>127.2</v>
      </c>
      <c r="J10" s="27">
        <f t="shared" si="40"/>
        <v>4.5999999999999996</v>
      </c>
      <c r="K10" s="27">
        <f t="shared" si="40"/>
        <v>2</v>
      </c>
      <c r="L10" s="24">
        <v>3.1</v>
      </c>
      <c r="M10" s="23">
        <v>117424</v>
      </c>
      <c r="N10" s="23">
        <v>28845</v>
      </c>
      <c r="O10" s="23">
        <v>4962</v>
      </c>
      <c r="P10" s="23">
        <v>13687</v>
      </c>
      <c r="Q10" s="23">
        <v>69930</v>
      </c>
      <c r="R10" s="23">
        <v>2131</v>
      </c>
      <c r="S10" s="23">
        <v>131</v>
      </c>
      <c r="T10" s="23">
        <v>4</v>
      </c>
      <c r="U10" s="23">
        <v>2</v>
      </c>
      <c r="V10" s="24">
        <v>3.2</v>
      </c>
      <c r="W10" s="23">
        <v>112840</v>
      </c>
      <c r="X10" s="23">
        <v>26648</v>
      </c>
      <c r="Y10" s="23">
        <v>4743</v>
      </c>
      <c r="Z10" s="23">
        <v>12689</v>
      </c>
      <c r="AA10" s="23">
        <v>68760</v>
      </c>
      <c r="AB10" s="23">
        <v>2092</v>
      </c>
      <c r="AC10" s="23">
        <v>124</v>
      </c>
      <c r="AD10" s="23">
        <v>4</v>
      </c>
      <c r="AE10" s="23">
        <v>2</v>
      </c>
      <c r="AF10" s="24">
        <v>3.3</v>
      </c>
      <c r="AG10" s="23">
        <v>107046</v>
      </c>
      <c r="AH10" s="23">
        <v>22057</v>
      </c>
      <c r="AI10" s="23">
        <v>4194</v>
      </c>
      <c r="AJ10" s="23">
        <v>12935</v>
      </c>
      <c r="AK10" s="23">
        <v>67860</v>
      </c>
      <c r="AL10" s="23">
        <v>2062</v>
      </c>
      <c r="AM10" s="23">
        <v>122</v>
      </c>
      <c r="AN10" s="23">
        <v>5</v>
      </c>
      <c r="AO10" s="23">
        <v>2</v>
      </c>
      <c r="AP10" s="24">
        <v>3.4</v>
      </c>
      <c r="AQ10" s="23">
        <v>121788</v>
      </c>
      <c r="AR10" s="23">
        <v>24014</v>
      </c>
      <c r="AS10" s="23">
        <v>5250</v>
      </c>
      <c r="AT10" s="23">
        <v>15094</v>
      </c>
      <c r="AU10" s="23">
        <v>77430</v>
      </c>
      <c r="AV10" s="23">
        <v>2381</v>
      </c>
      <c r="AW10" s="23">
        <v>134</v>
      </c>
      <c r="AX10" s="23">
        <v>5</v>
      </c>
      <c r="AY10" s="23">
        <v>2</v>
      </c>
      <c r="AZ10" s="24">
        <v>3.5</v>
      </c>
      <c r="BA10" s="23">
        <v>107827</v>
      </c>
      <c r="BB10" s="23">
        <v>22778</v>
      </c>
      <c r="BC10" s="23">
        <v>4059</v>
      </c>
      <c r="BD10" s="23">
        <v>16040</v>
      </c>
      <c r="BE10" s="23">
        <v>64950</v>
      </c>
      <c r="BF10" s="23">
        <v>1965</v>
      </c>
      <c r="BG10" s="23">
        <v>125</v>
      </c>
      <c r="BH10" s="23">
        <v>5</v>
      </c>
      <c r="BI10" s="23">
        <v>2</v>
      </c>
    </row>
    <row r="11" spans="1:61">
      <c r="A11" s="23">
        <f t="shared" si="38"/>
        <v>0</v>
      </c>
      <c r="B11" s="36">
        <v>4</v>
      </c>
      <c r="C11" s="23">
        <f t="shared" si="39"/>
        <v>231714.6</v>
      </c>
      <c r="D11" s="23">
        <f t="shared" si="40"/>
        <v>33055.4</v>
      </c>
      <c r="E11" s="23">
        <f t="shared" si="40"/>
        <v>3176</v>
      </c>
      <c r="F11" s="23">
        <f t="shared" si="40"/>
        <v>9387.2000000000007</v>
      </c>
      <c r="G11" s="23">
        <f t="shared" si="40"/>
        <v>186096</v>
      </c>
      <c r="H11" s="27">
        <f t="shared" si="40"/>
        <v>2126.1999999999998</v>
      </c>
      <c r="I11" s="27">
        <f t="shared" si="40"/>
        <v>81.599999999999994</v>
      </c>
      <c r="J11" s="27">
        <f t="shared" si="40"/>
        <v>4.2</v>
      </c>
      <c r="K11" s="27">
        <f t="shared" si="40"/>
        <v>2</v>
      </c>
      <c r="L11" s="24">
        <v>4.0999999999999996</v>
      </c>
      <c r="M11" s="23">
        <v>237254</v>
      </c>
      <c r="N11" s="23">
        <v>36340</v>
      </c>
      <c r="O11" s="23">
        <v>4568</v>
      </c>
      <c r="P11" s="23">
        <v>9866</v>
      </c>
      <c r="Q11" s="23">
        <v>186480</v>
      </c>
      <c r="R11" s="23">
        <v>2131</v>
      </c>
      <c r="S11" s="23">
        <v>86</v>
      </c>
      <c r="T11" s="23">
        <v>4</v>
      </c>
      <c r="U11" s="23">
        <v>2</v>
      </c>
      <c r="V11" s="24">
        <v>4.2</v>
      </c>
      <c r="W11" s="23">
        <v>229730</v>
      </c>
      <c r="X11" s="23">
        <v>35381</v>
      </c>
      <c r="Y11" s="23">
        <v>3056</v>
      </c>
      <c r="Z11" s="23">
        <v>7933</v>
      </c>
      <c r="AA11" s="23">
        <v>183360</v>
      </c>
      <c r="AB11" s="23">
        <v>2092</v>
      </c>
      <c r="AC11" s="23">
        <v>77</v>
      </c>
      <c r="AD11" s="23">
        <v>4</v>
      </c>
      <c r="AE11" s="23">
        <v>2</v>
      </c>
      <c r="AF11" s="24">
        <v>4.3</v>
      </c>
      <c r="AG11" s="23">
        <v>221166</v>
      </c>
      <c r="AH11" s="23">
        <v>29381</v>
      </c>
      <c r="AI11" s="23">
        <v>2680</v>
      </c>
      <c r="AJ11" s="23">
        <v>8145</v>
      </c>
      <c r="AK11" s="23">
        <v>180960</v>
      </c>
      <c r="AL11" s="23">
        <v>2062</v>
      </c>
      <c r="AM11" s="23">
        <v>81</v>
      </c>
      <c r="AN11" s="23">
        <v>4</v>
      </c>
      <c r="AO11" s="23">
        <v>2</v>
      </c>
      <c r="AP11" s="24">
        <v>4.4000000000000004</v>
      </c>
      <c r="AQ11" s="23">
        <v>253280</v>
      </c>
      <c r="AR11" s="23">
        <v>34409</v>
      </c>
      <c r="AS11" s="23">
        <v>2528</v>
      </c>
      <c r="AT11" s="23">
        <v>9863</v>
      </c>
      <c r="AU11" s="23">
        <v>206480</v>
      </c>
      <c r="AV11" s="23">
        <v>2381</v>
      </c>
      <c r="AW11" s="23">
        <v>80</v>
      </c>
      <c r="AX11" s="23">
        <v>4</v>
      </c>
      <c r="AY11" s="23">
        <v>2</v>
      </c>
      <c r="AZ11" s="24">
        <v>4.5</v>
      </c>
      <c r="BA11" s="23">
        <v>217143</v>
      </c>
      <c r="BB11" s="23">
        <v>29766</v>
      </c>
      <c r="BC11" s="23">
        <v>3048</v>
      </c>
      <c r="BD11" s="23">
        <v>11129</v>
      </c>
      <c r="BE11" s="23">
        <v>173200</v>
      </c>
      <c r="BF11" s="23">
        <v>1965</v>
      </c>
      <c r="BG11" s="23">
        <v>84</v>
      </c>
      <c r="BH11" s="23">
        <v>5</v>
      </c>
      <c r="BI11" s="23">
        <v>2</v>
      </c>
    </row>
    <row r="12" spans="1:61">
      <c r="A12" s="23">
        <f t="shared" si="38"/>
        <v>0</v>
      </c>
      <c r="B12" s="36">
        <v>5</v>
      </c>
      <c r="C12" s="23">
        <f t="shared" si="39"/>
        <v>233144.8</v>
      </c>
      <c r="D12" s="23">
        <f t="shared" si="40"/>
        <v>33070</v>
      </c>
      <c r="E12" s="23">
        <f t="shared" si="40"/>
        <v>3236.8</v>
      </c>
      <c r="F12" s="23">
        <f t="shared" si="40"/>
        <v>10742</v>
      </c>
      <c r="G12" s="23">
        <f t="shared" si="40"/>
        <v>186096</v>
      </c>
      <c r="H12" s="27">
        <f t="shared" si="40"/>
        <v>2126.1999999999998</v>
      </c>
      <c r="I12" s="27">
        <f t="shared" si="40"/>
        <v>83.2</v>
      </c>
      <c r="J12" s="27">
        <f t="shared" si="40"/>
        <v>5.4</v>
      </c>
      <c r="K12" s="27">
        <f t="shared" si="40"/>
        <v>2</v>
      </c>
      <c r="L12" s="24">
        <v>5.0999999999999996</v>
      </c>
      <c r="M12" s="23">
        <v>238441</v>
      </c>
      <c r="N12" s="23">
        <v>36850</v>
      </c>
      <c r="O12" s="23">
        <v>4024</v>
      </c>
      <c r="P12" s="23">
        <v>11087</v>
      </c>
      <c r="Q12" s="23">
        <v>186480</v>
      </c>
      <c r="R12" s="23">
        <v>2131</v>
      </c>
      <c r="S12" s="23">
        <v>87</v>
      </c>
      <c r="T12" s="23">
        <v>5</v>
      </c>
      <c r="U12" s="23">
        <v>2</v>
      </c>
      <c r="V12" s="24">
        <v>5.2</v>
      </c>
      <c r="W12" s="23">
        <v>231211</v>
      </c>
      <c r="X12" s="23">
        <v>34826</v>
      </c>
      <c r="Y12" s="23">
        <v>3608</v>
      </c>
      <c r="Z12" s="23">
        <v>9417</v>
      </c>
      <c r="AA12" s="23">
        <v>183360</v>
      </c>
      <c r="AB12" s="23">
        <v>2092</v>
      </c>
      <c r="AC12" s="23">
        <v>79</v>
      </c>
      <c r="AD12" s="23">
        <v>5</v>
      </c>
      <c r="AE12" s="23">
        <v>2</v>
      </c>
      <c r="AF12" s="24">
        <v>5.3</v>
      </c>
      <c r="AG12" s="23">
        <v>223161</v>
      </c>
      <c r="AH12" s="23">
        <v>29104</v>
      </c>
      <c r="AI12" s="23">
        <v>2944</v>
      </c>
      <c r="AJ12" s="23">
        <v>10153</v>
      </c>
      <c r="AK12" s="23">
        <v>180960</v>
      </c>
      <c r="AL12" s="23">
        <v>2062</v>
      </c>
      <c r="AM12" s="23">
        <v>82</v>
      </c>
      <c r="AN12" s="23">
        <v>5</v>
      </c>
      <c r="AO12" s="23">
        <v>2</v>
      </c>
      <c r="AP12" s="24">
        <v>5.4</v>
      </c>
      <c r="AQ12" s="23">
        <v>254828</v>
      </c>
      <c r="AR12" s="23">
        <v>34126</v>
      </c>
      <c r="AS12" s="23">
        <v>3256</v>
      </c>
      <c r="AT12" s="23">
        <v>10966</v>
      </c>
      <c r="AU12" s="23">
        <v>206480</v>
      </c>
      <c r="AV12" s="23">
        <v>2381</v>
      </c>
      <c r="AW12" s="23">
        <v>85</v>
      </c>
      <c r="AX12" s="23">
        <v>6</v>
      </c>
      <c r="AY12" s="23">
        <v>2</v>
      </c>
      <c r="AZ12" s="24">
        <v>5.5</v>
      </c>
      <c r="BA12" s="23">
        <v>218083</v>
      </c>
      <c r="BB12" s="23">
        <v>30444</v>
      </c>
      <c r="BC12" s="23">
        <v>2352</v>
      </c>
      <c r="BD12" s="23">
        <v>12087</v>
      </c>
      <c r="BE12" s="23">
        <v>173200</v>
      </c>
      <c r="BF12" s="23">
        <v>1965</v>
      </c>
      <c r="BG12" s="23">
        <v>83</v>
      </c>
      <c r="BH12" s="23">
        <v>6</v>
      </c>
      <c r="BI12" s="23">
        <v>2</v>
      </c>
    </row>
    <row r="13" spans="1:61">
      <c r="A13" s="23">
        <f t="shared" si="38"/>
        <v>0</v>
      </c>
      <c r="B13" s="36">
        <v>6</v>
      </c>
      <c r="C13" s="23">
        <f t="shared" si="39"/>
        <v>235414.2</v>
      </c>
      <c r="D13" s="23">
        <f t="shared" si="40"/>
        <v>33015.599999999999</v>
      </c>
      <c r="E13" s="23">
        <f t="shared" si="40"/>
        <v>3257.6</v>
      </c>
      <c r="F13" s="23">
        <f t="shared" si="40"/>
        <v>13045</v>
      </c>
      <c r="G13" s="23">
        <f t="shared" si="40"/>
        <v>186096</v>
      </c>
      <c r="H13" s="27">
        <f t="shared" si="40"/>
        <v>2126.1999999999998</v>
      </c>
      <c r="I13" s="27">
        <f t="shared" si="40"/>
        <v>83.8</v>
      </c>
      <c r="J13" s="27">
        <f t="shared" si="40"/>
        <v>8.1999999999999993</v>
      </c>
      <c r="K13" s="27">
        <f t="shared" si="40"/>
        <v>2</v>
      </c>
      <c r="L13" s="24">
        <v>6.1</v>
      </c>
      <c r="M13" s="23">
        <v>240299</v>
      </c>
      <c r="N13" s="23">
        <v>37085</v>
      </c>
      <c r="O13" s="23">
        <v>3808</v>
      </c>
      <c r="P13" s="23">
        <v>12926</v>
      </c>
      <c r="Q13" s="23">
        <v>186480</v>
      </c>
      <c r="R13" s="23">
        <v>2131</v>
      </c>
      <c r="S13" s="23">
        <v>86</v>
      </c>
      <c r="T13" s="23">
        <v>8</v>
      </c>
      <c r="U13" s="23">
        <v>2</v>
      </c>
      <c r="V13" s="24">
        <v>6.2</v>
      </c>
      <c r="W13" s="23">
        <v>233372</v>
      </c>
      <c r="X13" s="23">
        <v>35222</v>
      </c>
      <c r="Y13" s="23">
        <v>3176</v>
      </c>
      <c r="Z13" s="23">
        <v>11614</v>
      </c>
      <c r="AA13" s="23">
        <v>183360</v>
      </c>
      <c r="AB13" s="23">
        <v>2092</v>
      </c>
      <c r="AC13" s="23">
        <v>79</v>
      </c>
      <c r="AD13" s="23">
        <v>8</v>
      </c>
      <c r="AE13" s="23">
        <v>2</v>
      </c>
      <c r="AF13" s="24">
        <v>6.3</v>
      </c>
      <c r="AG13" s="23">
        <v>224805</v>
      </c>
      <c r="AH13" s="23">
        <v>28780</v>
      </c>
      <c r="AI13" s="23">
        <v>3248</v>
      </c>
      <c r="AJ13" s="23">
        <v>11817</v>
      </c>
      <c r="AK13" s="23">
        <v>180960</v>
      </c>
      <c r="AL13" s="23">
        <v>2062</v>
      </c>
      <c r="AM13" s="23">
        <v>84</v>
      </c>
      <c r="AN13" s="23">
        <v>8</v>
      </c>
      <c r="AO13" s="23">
        <v>2</v>
      </c>
      <c r="AP13" s="24">
        <v>6.4</v>
      </c>
      <c r="AQ13" s="23">
        <v>257801</v>
      </c>
      <c r="AR13" s="23">
        <v>34156</v>
      </c>
      <c r="AS13" s="23">
        <v>3088</v>
      </c>
      <c r="AT13" s="23">
        <v>14077</v>
      </c>
      <c r="AU13" s="23">
        <v>206480</v>
      </c>
      <c r="AV13" s="23">
        <v>2381</v>
      </c>
      <c r="AW13" s="23">
        <v>82</v>
      </c>
      <c r="AX13" s="23">
        <v>8</v>
      </c>
      <c r="AY13" s="23">
        <v>2</v>
      </c>
      <c r="AZ13" s="24">
        <v>6.5</v>
      </c>
      <c r="BA13" s="23">
        <v>220794</v>
      </c>
      <c r="BB13" s="23">
        <v>29835</v>
      </c>
      <c r="BC13" s="23">
        <v>2968</v>
      </c>
      <c r="BD13" s="23">
        <v>14791</v>
      </c>
      <c r="BE13" s="23">
        <v>173200</v>
      </c>
      <c r="BF13" s="23">
        <v>1965</v>
      </c>
      <c r="BG13" s="23">
        <v>88</v>
      </c>
      <c r="BH13" s="23">
        <v>9</v>
      </c>
      <c r="BI13" s="23">
        <v>2</v>
      </c>
    </row>
    <row r="14" spans="1:61">
      <c r="A14" s="23">
        <f t="shared" si="38"/>
        <v>0</v>
      </c>
      <c r="B14" s="36">
        <v>7</v>
      </c>
      <c r="C14" s="23">
        <f t="shared" si="39"/>
        <v>90456.2</v>
      </c>
      <c r="D14" s="23">
        <f t="shared" si="40"/>
        <v>10255.4</v>
      </c>
      <c r="E14" s="23">
        <f t="shared" si="40"/>
        <v>1207.2</v>
      </c>
      <c r="F14" s="23">
        <f t="shared" si="40"/>
        <v>9207.6</v>
      </c>
      <c r="G14" s="23">
        <f t="shared" si="40"/>
        <v>69786</v>
      </c>
      <c r="H14" s="27">
        <f t="shared" si="40"/>
        <v>2126.1999999999998</v>
      </c>
      <c r="I14" s="27">
        <f t="shared" si="40"/>
        <v>82</v>
      </c>
      <c r="J14" s="27">
        <f t="shared" si="40"/>
        <v>4</v>
      </c>
      <c r="K14" s="27">
        <f t="shared" si="40"/>
        <v>2</v>
      </c>
      <c r="L14" s="24">
        <v>7.1</v>
      </c>
      <c r="M14" s="23">
        <v>93356</v>
      </c>
      <c r="N14" s="23">
        <v>12303</v>
      </c>
      <c r="O14" s="23">
        <v>1530</v>
      </c>
      <c r="P14" s="23">
        <v>9593</v>
      </c>
      <c r="Q14" s="23">
        <v>69930</v>
      </c>
      <c r="R14" s="23">
        <v>2131</v>
      </c>
      <c r="S14" s="23">
        <v>84</v>
      </c>
      <c r="T14" s="23">
        <v>4</v>
      </c>
      <c r="U14" s="23">
        <v>2</v>
      </c>
      <c r="V14" s="24">
        <v>7.2</v>
      </c>
      <c r="W14" s="23">
        <v>89469</v>
      </c>
      <c r="X14" s="23">
        <v>11131</v>
      </c>
      <c r="Y14" s="23">
        <v>1176</v>
      </c>
      <c r="Z14" s="23">
        <v>8402</v>
      </c>
      <c r="AA14" s="23">
        <v>68760</v>
      </c>
      <c r="AB14" s="23">
        <v>2092</v>
      </c>
      <c r="AC14" s="23">
        <v>80</v>
      </c>
      <c r="AD14" s="23">
        <v>4</v>
      </c>
      <c r="AE14" s="23">
        <v>2</v>
      </c>
      <c r="AF14" s="24">
        <v>7.3</v>
      </c>
      <c r="AG14" s="23">
        <v>85953</v>
      </c>
      <c r="AH14" s="23">
        <v>8310</v>
      </c>
      <c r="AI14" s="23">
        <v>1056</v>
      </c>
      <c r="AJ14" s="23">
        <v>8727</v>
      </c>
      <c r="AK14" s="23">
        <v>67860</v>
      </c>
      <c r="AL14" s="23">
        <v>2062</v>
      </c>
      <c r="AM14" s="23">
        <v>80</v>
      </c>
      <c r="AN14" s="23">
        <v>4</v>
      </c>
      <c r="AO14" s="23">
        <v>2</v>
      </c>
      <c r="AP14" s="24">
        <v>7.4</v>
      </c>
      <c r="AQ14" s="23">
        <v>98758</v>
      </c>
      <c r="AR14" s="23">
        <v>9934</v>
      </c>
      <c r="AS14" s="23">
        <v>1392</v>
      </c>
      <c r="AT14" s="23">
        <v>10002</v>
      </c>
      <c r="AU14" s="23">
        <v>77430</v>
      </c>
      <c r="AV14" s="23">
        <v>2381</v>
      </c>
      <c r="AW14" s="23">
        <v>86</v>
      </c>
      <c r="AX14" s="23">
        <v>4</v>
      </c>
      <c r="AY14" s="23">
        <v>2</v>
      </c>
      <c r="AZ14" s="24">
        <v>7.5</v>
      </c>
      <c r="BA14" s="23">
        <v>84745</v>
      </c>
      <c r="BB14" s="23">
        <v>9599</v>
      </c>
      <c r="BC14" s="23">
        <v>882</v>
      </c>
      <c r="BD14" s="23">
        <v>9314</v>
      </c>
      <c r="BE14" s="23">
        <v>64950</v>
      </c>
      <c r="BF14" s="23">
        <v>1965</v>
      </c>
      <c r="BG14" s="23">
        <v>80</v>
      </c>
      <c r="BH14" s="23">
        <v>4</v>
      </c>
      <c r="BI14" s="23">
        <v>2</v>
      </c>
    </row>
    <row r="15" spans="1:61">
      <c r="A15" s="23">
        <f t="shared" si="38"/>
        <v>0</v>
      </c>
      <c r="B15" s="36">
        <v>8</v>
      </c>
      <c r="C15" s="23">
        <f t="shared" si="39"/>
        <v>92022.8</v>
      </c>
      <c r="D15" s="23">
        <f t="shared" si="40"/>
        <v>10490.8</v>
      </c>
      <c r="E15" s="23">
        <f t="shared" si="40"/>
        <v>1192.2</v>
      </c>
      <c r="F15" s="23">
        <f t="shared" si="40"/>
        <v>10553.8</v>
      </c>
      <c r="G15" s="23">
        <f t="shared" si="40"/>
        <v>69786</v>
      </c>
      <c r="H15" s="27">
        <f t="shared" si="40"/>
        <v>2126.1999999999998</v>
      </c>
      <c r="I15" s="27">
        <f t="shared" si="40"/>
        <v>82.4</v>
      </c>
      <c r="J15" s="27">
        <f t="shared" si="40"/>
        <v>5.4</v>
      </c>
      <c r="K15" s="27">
        <f t="shared" si="40"/>
        <v>2</v>
      </c>
      <c r="L15" s="24">
        <v>8.1</v>
      </c>
      <c r="M15" s="23">
        <v>94935</v>
      </c>
      <c r="N15" s="23">
        <v>12331</v>
      </c>
      <c r="O15" s="23">
        <v>1404</v>
      </c>
      <c r="P15" s="23">
        <v>11270</v>
      </c>
      <c r="Q15" s="23">
        <v>69930</v>
      </c>
      <c r="R15" s="23">
        <v>2131</v>
      </c>
      <c r="S15" s="23">
        <v>84</v>
      </c>
      <c r="T15" s="23">
        <v>5</v>
      </c>
      <c r="U15" s="23">
        <v>2</v>
      </c>
      <c r="V15" s="24">
        <v>8.1999999999999993</v>
      </c>
      <c r="W15" s="23">
        <v>89607</v>
      </c>
      <c r="X15" s="23">
        <v>11412</v>
      </c>
      <c r="Y15" s="23">
        <v>1032</v>
      </c>
      <c r="Z15" s="23">
        <v>8403</v>
      </c>
      <c r="AA15" s="23">
        <v>68760</v>
      </c>
      <c r="AB15" s="23">
        <v>2092</v>
      </c>
      <c r="AC15" s="23">
        <v>78</v>
      </c>
      <c r="AD15" s="23">
        <v>5</v>
      </c>
      <c r="AE15" s="23">
        <v>2</v>
      </c>
      <c r="AF15" s="24">
        <v>8.3000000000000007</v>
      </c>
      <c r="AG15" s="23">
        <v>87596</v>
      </c>
      <c r="AH15" s="23">
        <v>9199</v>
      </c>
      <c r="AI15" s="23">
        <v>1167</v>
      </c>
      <c r="AJ15" s="23">
        <v>9370</v>
      </c>
      <c r="AK15" s="23">
        <v>67860</v>
      </c>
      <c r="AL15" s="23">
        <v>2062</v>
      </c>
      <c r="AM15" s="23">
        <v>81</v>
      </c>
      <c r="AN15" s="23">
        <v>6</v>
      </c>
      <c r="AO15" s="23">
        <v>2</v>
      </c>
      <c r="AP15" s="24">
        <v>8.4</v>
      </c>
      <c r="AQ15" s="23">
        <v>100077</v>
      </c>
      <c r="AR15" s="23">
        <v>10117</v>
      </c>
      <c r="AS15" s="23">
        <v>1437</v>
      </c>
      <c r="AT15" s="23">
        <v>11093</v>
      </c>
      <c r="AU15" s="23">
        <v>77430</v>
      </c>
      <c r="AV15" s="23">
        <v>2381</v>
      </c>
      <c r="AW15" s="23">
        <v>84</v>
      </c>
      <c r="AX15" s="23">
        <v>5</v>
      </c>
      <c r="AY15" s="23">
        <v>2</v>
      </c>
      <c r="AZ15" s="24">
        <v>8.5</v>
      </c>
      <c r="BA15" s="23">
        <v>87899</v>
      </c>
      <c r="BB15" s="23">
        <v>9395</v>
      </c>
      <c r="BC15" s="23">
        <v>921</v>
      </c>
      <c r="BD15" s="23">
        <v>12633</v>
      </c>
      <c r="BE15" s="23">
        <v>64950</v>
      </c>
      <c r="BF15" s="23">
        <v>1965</v>
      </c>
      <c r="BG15" s="23">
        <v>85</v>
      </c>
      <c r="BH15" s="23">
        <v>6</v>
      </c>
      <c r="BI15" s="23">
        <v>2</v>
      </c>
    </row>
    <row r="16" spans="1:61">
      <c r="A16" s="23">
        <f t="shared" si="38"/>
        <v>0</v>
      </c>
      <c r="B16" s="36">
        <v>9</v>
      </c>
      <c r="C16" s="23">
        <f t="shared" si="39"/>
        <v>94060.4</v>
      </c>
      <c r="D16" s="23">
        <f t="shared" si="40"/>
        <v>10235.4</v>
      </c>
      <c r="E16" s="23">
        <f t="shared" si="40"/>
        <v>1246.8</v>
      </c>
      <c r="F16" s="23">
        <f t="shared" si="40"/>
        <v>12792.2</v>
      </c>
      <c r="G16" s="23">
        <f t="shared" si="40"/>
        <v>69786</v>
      </c>
      <c r="H16" s="27">
        <f t="shared" si="40"/>
        <v>2126.1999999999998</v>
      </c>
      <c r="I16" s="27">
        <f t="shared" si="40"/>
        <v>85.2</v>
      </c>
      <c r="J16" s="27">
        <f t="shared" si="40"/>
        <v>8</v>
      </c>
      <c r="K16" s="27">
        <f t="shared" si="40"/>
        <v>2</v>
      </c>
      <c r="L16" s="24">
        <v>9.1</v>
      </c>
      <c r="M16" s="23">
        <v>96543</v>
      </c>
      <c r="N16" s="23">
        <v>12300</v>
      </c>
      <c r="O16" s="23">
        <v>1428</v>
      </c>
      <c r="P16" s="23">
        <v>12885</v>
      </c>
      <c r="Q16" s="23">
        <v>69930</v>
      </c>
      <c r="R16" s="23">
        <v>2131</v>
      </c>
      <c r="S16" s="23">
        <v>89</v>
      </c>
      <c r="T16" s="23">
        <v>8</v>
      </c>
      <c r="U16" s="23">
        <v>2</v>
      </c>
      <c r="V16" s="24">
        <v>9.1999999999999993</v>
      </c>
      <c r="W16" s="23">
        <v>92607</v>
      </c>
      <c r="X16" s="23">
        <v>11126</v>
      </c>
      <c r="Y16" s="23">
        <v>1233</v>
      </c>
      <c r="Z16" s="23">
        <v>11488</v>
      </c>
      <c r="AA16" s="23">
        <v>68760</v>
      </c>
      <c r="AB16" s="23">
        <v>2092</v>
      </c>
      <c r="AC16" s="23">
        <v>79</v>
      </c>
      <c r="AD16" s="23">
        <v>7</v>
      </c>
      <c r="AE16" s="23">
        <v>2</v>
      </c>
      <c r="AF16" s="24">
        <v>9.3000000000000007</v>
      </c>
      <c r="AG16" s="23">
        <v>88593</v>
      </c>
      <c r="AH16" s="23">
        <v>8262</v>
      </c>
      <c r="AI16" s="23">
        <v>1284</v>
      </c>
      <c r="AJ16" s="23">
        <v>11187</v>
      </c>
      <c r="AK16" s="23">
        <v>67860</v>
      </c>
      <c r="AL16" s="23">
        <v>2062</v>
      </c>
      <c r="AM16" s="23">
        <v>84</v>
      </c>
      <c r="AN16" s="23">
        <v>8</v>
      </c>
      <c r="AO16" s="23">
        <v>2</v>
      </c>
      <c r="AP16" s="24">
        <v>9.4</v>
      </c>
      <c r="AQ16" s="23">
        <v>102541</v>
      </c>
      <c r="AR16" s="23">
        <v>10404</v>
      </c>
      <c r="AS16" s="23">
        <v>1032</v>
      </c>
      <c r="AT16" s="23">
        <v>13675</v>
      </c>
      <c r="AU16" s="23">
        <v>77430</v>
      </c>
      <c r="AV16" s="23">
        <v>2381</v>
      </c>
      <c r="AW16" s="23">
        <v>84</v>
      </c>
      <c r="AX16" s="23">
        <v>8</v>
      </c>
      <c r="AY16" s="23">
        <v>2</v>
      </c>
      <c r="AZ16" s="24">
        <v>9.5</v>
      </c>
      <c r="BA16" s="23">
        <v>90018</v>
      </c>
      <c r="BB16" s="23">
        <v>9085</v>
      </c>
      <c r="BC16" s="23">
        <v>1257</v>
      </c>
      <c r="BD16" s="23">
        <v>14726</v>
      </c>
      <c r="BE16" s="23">
        <v>64950</v>
      </c>
      <c r="BF16" s="23">
        <v>1965</v>
      </c>
      <c r="BG16" s="23">
        <v>90</v>
      </c>
      <c r="BH16" s="23">
        <v>9</v>
      </c>
      <c r="BI16" s="23">
        <v>2</v>
      </c>
    </row>
    <row r="17" spans="1:61">
      <c r="A17" s="23">
        <f t="shared" si="38"/>
        <v>0</v>
      </c>
      <c r="B17" s="36">
        <v>10</v>
      </c>
      <c r="C17" s="23">
        <f t="shared" si="39"/>
        <v>205314.6</v>
      </c>
      <c r="D17" s="23">
        <f t="shared" si="40"/>
        <v>11682.2</v>
      </c>
      <c r="E17" s="23">
        <f t="shared" si="40"/>
        <v>92.8</v>
      </c>
      <c r="F17" s="23">
        <f t="shared" si="40"/>
        <v>7443.6</v>
      </c>
      <c r="G17" s="23">
        <f t="shared" si="40"/>
        <v>186096</v>
      </c>
      <c r="H17" s="27">
        <f t="shared" si="40"/>
        <v>2126.1999999999998</v>
      </c>
      <c r="I17" s="27">
        <f t="shared" si="40"/>
        <v>74.2</v>
      </c>
      <c r="J17" s="27">
        <f t="shared" si="40"/>
        <v>4.2</v>
      </c>
      <c r="K17" s="27">
        <f t="shared" si="40"/>
        <v>2</v>
      </c>
      <c r="L17" s="24">
        <v>10.1</v>
      </c>
      <c r="M17" s="23">
        <v>208067</v>
      </c>
      <c r="N17" s="23">
        <v>14127</v>
      </c>
      <c r="O17" s="23">
        <v>0</v>
      </c>
      <c r="P17" s="23">
        <v>7460</v>
      </c>
      <c r="Q17" s="23">
        <v>186480</v>
      </c>
      <c r="R17" s="23">
        <v>2131</v>
      </c>
      <c r="S17" s="23">
        <v>75</v>
      </c>
      <c r="T17" s="23">
        <v>4</v>
      </c>
      <c r="U17" s="23">
        <v>2</v>
      </c>
      <c r="V17" s="24">
        <v>10.199999999999999</v>
      </c>
      <c r="W17" s="23">
        <v>202189</v>
      </c>
      <c r="X17" s="23">
        <v>12681</v>
      </c>
      <c r="Y17" s="23">
        <v>0</v>
      </c>
      <c r="Z17" s="23">
        <v>6148</v>
      </c>
      <c r="AA17" s="23">
        <v>183360</v>
      </c>
      <c r="AB17" s="23">
        <v>2092</v>
      </c>
      <c r="AC17" s="23">
        <v>70</v>
      </c>
      <c r="AD17" s="23">
        <v>4</v>
      </c>
      <c r="AE17" s="23">
        <v>2</v>
      </c>
      <c r="AF17" s="24">
        <v>10.3</v>
      </c>
      <c r="AG17" s="23">
        <v>197437</v>
      </c>
      <c r="AH17" s="23">
        <v>9545</v>
      </c>
      <c r="AI17" s="23">
        <v>0</v>
      </c>
      <c r="AJ17" s="23">
        <v>6932</v>
      </c>
      <c r="AK17" s="23">
        <v>180960</v>
      </c>
      <c r="AL17" s="23">
        <v>2062</v>
      </c>
      <c r="AM17" s="23">
        <v>72</v>
      </c>
      <c r="AN17" s="23">
        <v>4</v>
      </c>
      <c r="AO17" s="23">
        <v>2</v>
      </c>
      <c r="AP17" s="24">
        <v>10.4</v>
      </c>
      <c r="AQ17" s="23">
        <v>226697</v>
      </c>
      <c r="AR17" s="23">
        <v>11389</v>
      </c>
      <c r="AS17" s="23">
        <v>464</v>
      </c>
      <c r="AT17" s="23">
        <v>8364</v>
      </c>
      <c r="AU17" s="23">
        <v>206480</v>
      </c>
      <c r="AV17" s="23">
        <v>2381</v>
      </c>
      <c r="AW17" s="23">
        <v>79</v>
      </c>
      <c r="AX17" s="23">
        <v>4</v>
      </c>
      <c r="AY17" s="23">
        <v>2</v>
      </c>
      <c r="AZ17" s="24">
        <v>10.5</v>
      </c>
      <c r="BA17" s="23">
        <v>192183</v>
      </c>
      <c r="BB17" s="23">
        <v>10669</v>
      </c>
      <c r="BC17" s="23">
        <v>0</v>
      </c>
      <c r="BD17" s="23">
        <v>8314</v>
      </c>
      <c r="BE17" s="23">
        <v>173200</v>
      </c>
      <c r="BF17" s="23">
        <v>1965</v>
      </c>
      <c r="BG17" s="23">
        <v>75</v>
      </c>
      <c r="BH17" s="23">
        <v>5</v>
      </c>
      <c r="BI17" s="23">
        <v>2</v>
      </c>
    </row>
    <row r="18" spans="1:61">
      <c r="A18" s="23">
        <f t="shared" si="38"/>
        <v>0</v>
      </c>
      <c r="B18" s="36">
        <v>11</v>
      </c>
      <c r="C18" s="23">
        <f t="shared" si="39"/>
        <v>206514</v>
      </c>
      <c r="D18" s="23">
        <f t="shared" si="40"/>
        <v>11677.2</v>
      </c>
      <c r="E18" s="23">
        <f t="shared" si="40"/>
        <v>0</v>
      </c>
      <c r="F18" s="23">
        <f t="shared" si="40"/>
        <v>8740.7999999999993</v>
      </c>
      <c r="G18" s="23">
        <f t="shared" si="40"/>
        <v>186096</v>
      </c>
      <c r="H18" s="27">
        <f t="shared" si="40"/>
        <v>2126.1999999999998</v>
      </c>
      <c r="I18" s="27">
        <f t="shared" si="40"/>
        <v>73.400000000000006</v>
      </c>
      <c r="J18" s="27">
        <f t="shared" si="40"/>
        <v>6</v>
      </c>
      <c r="K18" s="27">
        <f t="shared" si="40"/>
        <v>2</v>
      </c>
      <c r="L18" s="24">
        <v>11.1</v>
      </c>
      <c r="M18" s="23">
        <v>209353</v>
      </c>
      <c r="N18" s="23">
        <v>14115</v>
      </c>
      <c r="O18" s="23">
        <v>0</v>
      </c>
      <c r="P18" s="23">
        <v>8758</v>
      </c>
      <c r="Q18" s="23">
        <v>186480</v>
      </c>
      <c r="R18" s="23">
        <v>2131</v>
      </c>
      <c r="S18" s="23">
        <v>74</v>
      </c>
      <c r="T18" s="23">
        <v>6</v>
      </c>
      <c r="U18" s="23">
        <v>2</v>
      </c>
      <c r="V18" s="24">
        <v>11.2</v>
      </c>
      <c r="W18" s="23">
        <v>203388</v>
      </c>
      <c r="X18" s="23">
        <v>12639</v>
      </c>
      <c r="Y18" s="23">
        <v>0</v>
      </c>
      <c r="Z18" s="23">
        <v>7389</v>
      </c>
      <c r="AA18" s="23">
        <v>183360</v>
      </c>
      <c r="AB18" s="23">
        <v>2092</v>
      </c>
      <c r="AC18" s="23">
        <v>70</v>
      </c>
      <c r="AD18" s="23">
        <v>6</v>
      </c>
      <c r="AE18" s="23">
        <v>2</v>
      </c>
      <c r="AF18" s="24">
        <v>11.3</v>
      </c>
      <c r="AG18" s="23">
        <v>198357</v>
      </c>
      <c r="AH18" s="23">
        <v>9521</v>
      </c>
      <c r="AI18" s="23">
        <v>0</v>
      </c>
      <c r="AJ18" s="23">
        <v>7876</v>
      </c>
      <c r="AK18" s="23">
        <v>180960</v>
      </c>
      <c r="AL18" s="23">
        <v>2062</v>
      </c>
      <c r="AM18" s="23">
        <v>72</v>
      </c>
      <c r="AN18" s="23">
        <v>6</v>
      </c>
      <c r="AO18" s="23">
        <v>2</v>
      </c>
      <c r="AP18" s="24">
        <v>11.4</v>
      </c>
      <c r="AQ18" s="23">
        <v>227757</v>
      </c>
      <c r="AR18" s="23">
        <v>11514</v>
      </c>
      <c r="AS18" s="23">
        <v>0</v>
      </c>
      <c r="AT18" s="23">
        <v>9763</v>
      </c>
      <c r="AU18" s="23">
        <v>206480</v>
      </c>
      <c r="AV18" s="23">
        <v>2381</v>
      </c>
      <c r="AW18" s="23">
        <v>76</v>
      </c>
      <c r="AX18" s="23">
        <v>6</v>
      </c>
      <c r="AY18" s="23">
        <v>2</v>
      </c>
      <c r="AZ18" s="24">
        <v>11.5</v>
      </c>
      <c r="BA18" s="23">
        <v>193715</v>
      </c>
      <c r="BB18" s="23">
        <v>10597</v>
      </c>
      <c r="BC18" s="23">
        <v>0</v>
      </c>
      <c r="BD18" s="23">
        <v>9918</v>
      </c>
      <c r="BE18" s="23">
        <v>173200</v>
      </c>
      <c r="BF18" s="23">
        <v>1965</v>
      </c>
      <c r="BG18" s="23">
        <v>75</v>
      </c>
      <c r="BH18" s="23">
        <v>6</v>
      </c>
      <c r="BI18" s="23">
        <v>2</v>
      </c>
    </row>
    <row r="19" spans="1:61">
      <c r="A19" s="23">
        <f t="shared" si="38"/>
        <v>0</v>
      </c>
      <c r="B19" s="36">
        <v>12</v>
      </c>
      <c r="C19" s="23">
        <f t="shared" si="39"/>
        <v>209053.8</v>
      </c>
      <c r="D19" s="23">
        <f t="shared" si="40"/>
        <v>11704.4</v>
      </c>
      <c r="E19" s="23">
        <f t="shared" si="40"/>
        <v>107.2</v>
      </c>
      <c r="F19" s="23">
        <f t="shared" si="40"/>
        <v>11146.2</v>
      </c>
      <c r="G19" s="23">
        <f t="shared" si="40"/>
        <v>186096</v>
      </c>
      <c r="H19" s="27">
        <f t="shared" si="40"/>
        <v>2126.1999999999998</v>
      </c>
      <c r="I19" s="27">
        <f t="shared" si="40"/>
        <v>74.400000000000006</v>
      </c>
      <c r="J19" s="27">
        <f t="shared" si="40"/>
        <v>8.6</v>
      </c>
      <c r="K19" s="27">
        <f t="shared" si="40"/>
        <v>2</v>
      </c>
      <c r="L19" s="24">
        <v>12.1</v>
      </c>
      <c r="M19" s="23">
        <v>211167</v>
      </c>
      <c r="N19" s="23">
        <v>14165</v>
      </c>
      <c r="O19" s="23">
        <v>32</v>
      </c>
      <c r="P19" s="23">
        <v>10490</v>
      </c>
      <c r="Q19" s="23">
        <v>186480</v>
      </c>
      <c r="R19" s="23">
        <v>2131</v>
      </c>
      <c r="S19" s="23">
        <v>75</v>
      </c>
      <c r="T19" s="23">
        <v>8</v>
      </c>
      <c r="U19" s="23">
        <v>2</v>
      </c>
      <c r="V19" s="24">
        <v>12.2</v>
      </c>
      <c r="W19" s="23">
        <v>206269</v>
      </c>
      <c r="X19" s="23">
        <v>12674</v>
      </c>
      <c r="Y19" s="23">
        <v>392</v>
      </c>
      <c r="Z19" s="23">
        <v>9843</v>
      </c>
      <c r="AA19" s="23">
        <v>183360</v>
      </c>
      <c r="AB19" s="23">
        <v>2092</v>
      </c>
      <c r="AC19" s="23">
        <v>72</v>
      </c>
      <c r="AD19" s="23">
        <v>8</v>
      </c>
      <c r="AE19" s="23">
        <v>2</v>
      </c>
      <c r="AF19" s="24">
        <v>12.3</v>
      </c>
      <c r="AG19" s="23">
        <v>200510</v>
      </c>
      <c r="AH19" s="23">
        <v>9521</v>
      </c>
      <c r="AI19" s="23">
        <v>0</v>
      </c>
      <c r="AJ19" s="23">
        <v>10029</v>
      </c>
      <c r="AK19" s="23">
        <v>180960</v>
      </c>
      <c r="AL19" s="23">
        <v>2062</v>
      </c>
      <c r="AM19" s="23">
        <v>72</v>
      </c>
      <c r="AN19" s="23">
        <v>9</v>
      </c>
      <c r="AO19" s="23">
        <v>2</v>
      </c>
      <c r="AP19" s="24">
        <v>12.4</v>
      </c>
      <c r="AQ19" s="23">
        <v>230439</v>
      </c>
      <c r="AR19" s="23">
        <v>11565</v>
      </c>
      <c r="AS19" s="23">
        <v>112</v>
      </c>
      <c r="AT19" s="23">
        <v>12282</v>
      </c>
      <c r="AU19" s="23">
        <v>206480</v>
      </c>
      <c r="AV19" s="23">
        <v>2381</v>
      </c>
      <c r="AW19" s="23">
        <v>78</v>
      </c>
      <c r="AX19" s="23">
        <v>8</v>
      </c>
      <c r="AY19" s="23">
        <v>2</v>
      </c>
      <c r="AZ19" s="24">
        <v>12.5</v>
      </c>
      <c r="BA19" s="23">
        <v>196884</v>
      </c>
      <c r="BB19" s="23">
        <v>10597</v>
      </c>
      <c r="BC19" s="23">
        <v>0</v>
      </c>
      <c r="BD19" s="23">
        <v>13087</v>
      </c>
      <c r="BE19" s="23">
        <v>173200</v>
      </c>
      <c r="BF19" s="23">
        <v>1965</v>
      </c>
      <c r="BG19" s="23">
        <v>75</v>
      </c>
      <c r="BH19" s="23">
        <v>10</v>
      </c>
      <c r="BI19" s="23">
        <v>2</v>
      </c>
    </row>
    <row r="20" spans="1:61">
      <c r="A20" s="23">
        <f t="shared" si="38"/>
        <v>0</v>
      </c>
      <c r="B20" s="36">
        <v>13</v>
      </c>
      <c r="C20" s="23">
        <f t="shared" si="39"/>
        <v>121183.6</v>
      </c>
      <c r="D20" s="23">
        <f t="shared" si="40"/>
        <v>27346.799999999999</v>
      </c>
      <c r="E20" s="23">
        <f t="shared" si="40"/>
        <v>2485.8000000000002</v>
      </c>
      <c r="F20" s="23">
        <f t="shared" si="40"/>
        <v>19765</v>
      </c>
      <c r="G20" s="23">
        <f t="shared" si="40"/>
        <v>71586</v>
      </c>
      <c r="H20" s="27">
        <f t="shared" si="40"/>
        <v>2126.1999999999998</v>
      </c>
      <c r="I20" s="27">
        <f t="shared" si="40"/>
        <v>109.4</v>
      </c>
      <c r="J20" s="27">
        <f t="shared" si="40"/>
        <v>3</v>
      </c>
      <c r="K20" s="27">
        <f t="shared" si="40"/>
        <v>2.6</v>
      </c>
      <c r="L20" s="24">
        <v>13.1</v>
      </c>
      <c r="M20" s="23">
        <v>125847</v>
      </c>
      <c r="N20" s="23">
        <v>31475</v>
      </c>
      <c r="O20" s="23">
        <v>1836</v>
      </c>
      <c r="P20" s="23">
        <v>19606</v>
      </c>
      <c r="Q20" s="23">
        <v>72930</v>
      </c>
      <c r="R20" s="23">
        <v>2131</v>
      </c>
      <c r="S20" s="23">
        <v>108</v>
      </c>
      <c r="T20" s="23">
        <v>3</v>
      </c>
      <c r="U20" s="23">
        <v>3</v>
      </c>
      <c r="V20" s="24">
        <v>13.2</v>
      </c>
      <c r="W20" s="23">
        <v>121023</v>
      </c>
      <c r="X20" s="23">
        <v>27989</v>
      </c>
      <c r="Y20" s="23">
        <v>2580</v>
      </c>
      <c r="Z20" s="23">
        <v>18694</v>
      </c>
      <c r="AA20" s="23">
        <v>71760</v>
      </c>
      <c r="AB20" s="23">
        <v>2092</v>
      </c>
      <c r="AC20" s="23">
        <v>116</v>
      </c>
      <c r="AD20" s="23">
        <v>2</v>
      </c>
      <c r="AE20" s="23">
        <v>3</v>
      </c>
      <c r="AF20" s="24">
        <v>13.3</v>
      </c>
      <c r="AG20" s="23">
        <v>113414</v>
      </c>
      <c r="AH20" s="23">
        <v>24601</v>
      </c>
      <c r="AI20" s="23">
        <v>3129</v>
      </c>
      <c r="AJ20" s="23">
        <v>17824</v>
      </c>
      <c r="AK20" s="23">
        <v>67860</v>
      </c>
      <c r="AL20" s="23">
        <v>2062</v>
      </c>
      <c r="AM20" s="23">
        <v>102</v>
      </c>
      <c r="AN20" s="23">
        <v>3</v>
      </c>
      <c r="AO20" s="23">
        <v>2</v>
      </c>
      <c r="AP20" s="24">
        <v>13.4</v>
      </c>
      <c r="AQ20" s="23">
        <v>130112</v>
      </c>
      <c r="AR20" s="23">
        <v>27341</v>
      </c>
      <c r="AS20" s="23">
        <v>1707</v>
      </c>
      <c r="AT20" s="23">
        <v>20634</v>
      </c>
      <c r="AU20" s="23">
        <v>80430</v>
      </c>
      <c r="AV20" s="23">
        <v>2381</v>
      </c>
      <c r="AW20" s="23">
        <v>113</v>
      </c>
      <c r="AX20" s="23">
        <v>3</v>
      </c>
      <c r="AY20" s="23">
        <v>3</v>
      </c>
      <c r="AZ20" s="24">
        <v>13.5</v>
      </c>
      <c r="BA20" s="23">
        <v>115522</v>
      </c>
      <c r="BB20" s="23">
        <v>25328</v>
      </c>
      <c r="BC20" s="23">
        <v>3177</v>
      </c>
      <c r="BD20" s="23">
        <v>22067</v>
      </c>
      <c r="BE20" s="23">
        <v>64950</v>
      </c>
      <c r="BF20" s="23">
        <v>1965</v>
      </c>
      <c r="BG20" s="23">
        <v>108</v>
      </c>
      <c r="BH20" s="23">
        <v>4</v>
      </c>
      <c r="BI20" s="23">
        <v>2</v>
      </c>
    </row>
    <row r="21" spans="1:61">
      <c r="A21" s="23">
        <f t="shared" si="38"/>
        <v>0</v>
      </c>
      <c r="B21" s="36">
        <v>14</v>
      </c>
      <c r="C21" s="23">
        <f t="shared" si="39"/>
        <v>122995</v>
      </c>
      <c r="D21" s="23">
        <f t="shared" si="40"/>
        <v>27379.599999999999</v>
      </c>
      <c r="E21" s="23">
        <f t="shared" si="40"/>
        <v>2907.6</v>
      </c>
      <c r="F21" s="23">
        <f t="shared" si="40"/>
        <v>21721.8</v>
      </c>
      <c r="G21" s="23">
        <f t="shared" si="40"/>
        <v>70986</v>
      </c>
      <c r="H21" s="27">
        <f t="shared" si="40"/>
        <v>2126.1999999999998</v>
      </c>
      <c r="I21" s="27">
        <f t="shared" si="40"/>
        <v>106.8</v>
      </c>
      <c r="J21" s="27">
        <f t="shared" si="40"/>
        <v>4</v>
      </c>
      <c r="K21" s="27">
        <f t="shared" si="40"/>
        <v>2.4</v>
      </c>
      <c r="L21" s="24">
        <v>14.1</v>
      </c>
      <c r="M21" s="23">
        <v>127507</v>
      </c>
      <c r="N21" s="23">
        <v>32568</v>
      </c>
      <c r="O21" s="23">
        <v>3696</v>
      </c>
      <c r="P21" s="23">
        <v>21313</v>
      </c>
      <c r="Q21" s="23">
        <v>69930</v>
      </c>
      <c r="R21" s="23">
        <v>2131</v>
      </c>
      <c r="S21" s="23">
        <v>98</v>
      </c>
      <c r="T21" s="23">
        <v>4</v>
      </c>
      <c r="U21" s="23">
        <v>2</v>
      </c>
      <c r="V21" s="24">
        <v>14.2</v>
      </c>
      <c r="W21" s="23">
        <v>121231</v>
      </c>
      <c r="X21" s="23">
        <v>28456</v>
      </c>
      <c r="Y21" s="23">
        <v>3990</v>
      </c>
      <c r="Z21" s="23">
        <v>20025</v>
      </c>
      <c r="AA21" s="23">
        <v>68760</v>
      </c>
      <c r="AB21" s="23">
        <v>2092</v>
      </c>
      <c r="AC21" s="23">
        <v>109</v>
      </c>
      <c r="AD21" s="23">
        <v>4</v>
      </c>
      <c r="AE21" s="23">
        <v>2</v>
      </c>
      <c r="AF21" s="24">
        <v>14.3</v>
      </c>
      <c r="AG21" s="23">
        <v>116143</v>
      </c>
      <c r="AH21" s="23">
        <v>23604</v>
      </c>
      <c r="AI21" s="23">
        <v>1734</v>
      </c>
      <c r="AJ21" s="23">
        <v>19945</v>
      </c>
      <c r="AK21" s="23">
        <v>70860</v>
      </c>
      <c r="AL21" s="23">
        <v>2062</v>
      </c>
      <c r="AM21" s="23">
        <v>111</v>
      </c>
      <c r="AN21" s="23">
        <v>4</v>
      </c>
      <c r="AO21" s="23">
        <v>3</v>
      </c>
      <c r="AP21" s="24">
        <v>14.4</v>
      </c>
      <c r="AQ21" s="23">
        <v>132753</v>
      </c>
      <c r="AR21" s="23">
        <v>26842</v>
      </c>
      <c r="AS21" s="23">
        <v>1779</v>
      </c>
      <c r="AT21" s="23">
        <v>23702</v>
      </c>
      <c r="AU21" s="23">
        <v>80430</v>
      </c>
      <c r="AV21" s="23">
        <v>2381</v>
      </c>
      <c r="AW21" s="23">
        <v>112</v>
      </c>
      <c r="AX21" s="23">
        <v>4</v>
      </c>
      <c r="AY21" s="23">
        <v>3</v>
      </c>
      <c r="AZ21" s="24">
        <v>14.5</v>
      </c>
      <c r="BA21" s="23">
        <v>117341</v>
      </c>
      <c r="BB21" s="23">
        <v>25428</v>
      </c>
      <c r="BC21" s="23">
        <v>3339</v>
      </c>
      <c r="BD21" s="23">
        <v>23624</v>
      </c>
      <c r="BE21" s="23">
        <v>64950</v>
      </c>
      <c r="BF21" s="23">
        <v>1965</v>
      </c>
      <c r="BG21" s="23">
        <v>104</v>
      </c>
      <c r="BH21" s="23">
        <v>4</v>
      </c>
      <c r="BI21" s="23">
        <v>2</v>
      </c>
    </row>
    <row r="22" spans="1:61">
      <c r="A22" s="23">
        <f t="shared" si="38"/>
        <v>0</v>
      </c>
      <c r="B22" s="36">
        <v>15</v>
      </c>
      <c r="C22" s="23">
        <f t="shared" si="39"/>
        <v>127111.6</v>
      </c>
      <c r="D22" s="23">
        <f t="shared" si="40"/>
        <v>27770.6</v>
      </c>
      <c r="E22" s="23">
        <f t="shared" si="40"/>
        <v>3034.2</v>
      </c>
      <c r="F22" s="23">
        <f t="shared" si="40"/>
        <v>25920.799999999999</v>
      </c>
      <c r="G22" s="23">
        <f t="shared" si="40"/>
        <v>70386</v>
      </c>
      <c r="H22" s="27">
        <f t="shared" si="40"/>
        <v>2126.1999999999998</v>
      </c>
      <c r="I22" s="27">
        <f t="shared" si="40"/>
        <v>105.6</v>
      </c>
      <c r="J22" s="27">
        <f t="shared" si="40"/>
        <v>5.8</v>
      </c>
      <c r="K22" s="27">
        <f t="shared" si="40"/>
        <v>2.2000000000000002</v>
      </c>
      <c r="L22" s="24">
        <v>15.1</v>
      </c>
      <c r="M22" s="23">
        <v>131071</v>
      </c>
      <c r="N22" s="23">
        <v>32157</v>
      </c>
      <c r="O22" s="23">
        <v>3597</v>
      </c>
      <c r="P22" s="23">
        <v>25387</v>
      </c>
      <c r="Q22" s="23">
        <v>69930</v>
      </c>
      <c r="R22" s="23">
        <v>2131</v>
      </c>
      <c r="S22" s="23">
        <v>101</v>
      </c>
      <c r="T22" s="23">
        <v>6</v>
      </c>
      <c r="U22" s="23">
        <v>2</v>
      </c>
      <c r="V22" s="24">
        <v>15.2</v>
      </c>
      <c r="W22" s="23">
        <v>124827</v>
      </c>
      <c r="X22" s="23">
        <v>29042</v>
      </c>
      <c r="Y22" s="23">
        <v>1404</v>
      </c>
      <c r="Z22" s="23">
        <v>22621</v>
      </c>
      <c r="AA22" s="23">
        <v>71760</v>
      </c>
      <c r="AB22" s="23">
        <v>2092</v>
      </c>
      <c r="AC22" s="23">
        <v>113</v>
      </c>
      <c r="AD22" s="23">
        <v>5</v>
      </c>
      <c r="AE22" s="23">
        <v>3</v>
      </c>
      <c r="AF22" s="24">
        <v>15.3</v>
      </c>
      <c r="AG22" s="23">
        <v>118377</v>
      </c>
      <c r="AH22" s="23">
        <v>24364</v>
      </c>
      <c r="AI22" s="23">
        <v>3267</v>
      </c>
      <c r="AJ22" s="23">
        <v>22886</v>
      </c>
      <c r="AK22" s="23">
        <v>67860</v>
      </c>
      <c r="AL22" s="23">
        <v>2062</v>
      </c>
      <c r="AM22" s="23">
        <v>103</v>
      </c>
      <c r="AN22" s="23">
        <v>6</v>
      </c>
      <c r="AO22" s="23">
        <v>2</v>
      </c>
      <c r="AP22" s="24">
        <v>15.4</v>
      </c>
      <c r="AQ22" s="23">
        <v>138192</v>
      </c>
      <c r="AR22" s="23">
        <v>28418</v>
      </c>
      <c r="AS22" s="23">
        <v>3549</v>
      </c>
      <c r="AT22" s="23">
        <v>28795</v>
      </c>
      <c r="AU22" s="23">
        <v>77430</v>
      </c>
      <c r="AV22" s="23">
        <v>2381</v>
      </c>
      <c r="AW22" s="23">
        <v>105</v>
      </c>
      <c r="AX22" s="23">
        <v>6</v>
      </c>
      <c r="AY22" s="23">
        <v>2</v>
      </c>
      <c r="AZ22" s="24">
        <v>15.5</v>
      </c>
      <c r="BA22" s="23">
        <v>123091</v>
      </c>
      <c r="BB22" s="23">
        <v>24872</v>
      </c>
      <c r="BC22" s="23">
        <v>3354</v>
      </c>
      <c r="BD22" s="23">
        <v>29915</v>
      </c>
      <c r="BE22" s="23">
        <v>64950</v>
      </c>
      <c r="BF22" s="23">
        <v>1965</v>
      </c>
      <c r="BG22" s="23">
        <v>106</v>
      </c>
      <c r="BH22" s="23">
        <v>6</v>
      </c>
      <c r="BI22" s="23">
        <v>2</v>
      </c>
    </row>
    <row r="23" spans="1:61">
      <c r="A23" s="23">
        <f t="shared" si="38"/>
        <v>0</v>
      </c>
      <c r="B23" s="36">
        <v>16</v>
      </c>
      <c r="C23" s="23">
        <f t="shared" si="39"/>
        <v>239739.6</v>
      </c>
      <c r="D23" s="23">
        <f t="shared" si="40"/>
        <v>34158.400000000001</v>
      </c>
      <c r="E23" s="23">
        <f t="shared" si="40"/>
        <v>2329.6</v>
      </c>
      <c r="F23" s="23">
        <f t="shared" si="40"/>
        <v>17155.599999999999</v>
      </c>
      <c r="G23" s="23">
        <f t="shared" si="40"/>
        <v>186096</v>
      </c>
      <c r="H23" s="27">
        <f t="shared" si="40"/>
        <v>2126.1999999999998</v>
      </c>
      <c r="I23" s="27">
        <f t="shared" si="40"/>
        <v>78.2</v>
      </c>
      <c r="J23" s="27">
        <f t="shared" si="40"/>
        <v>4.2</v>
      </c>
      <c r="K23" s="27">
        <f t="shared" si="40"/>
        <v>2</v>
      </c>
      <c r="L23" s="24">
        <v>16.100000000000001</v>
      </c>
      <c r="M23" s="23">
        <v>244971</v>
      </c>
      <c r="N23" s="23">
        <v>38742</v>
      </c>
      <c r="O23" s="23">
        <v>2328</v>
      </c>
      <c r="P23" s="23">
        <v>17421</v>
      </c>
      <c r="Q23" s="23">
        <v>186480</v>
      </c>
      <c r="R23" s="23">
        <v>2131</v>
      </c>
      <c r="S23" s="23">
        <v>77</v>
      </c>
      <c r="T23" s="23">
        <v>4</v>
      </c>
      <c r="U23" s="23">
        <v>2</v>
      </c>
      <c r="V23" s="24">
        <v>16.2</v>
      </c>
      <c r="W23" s="23">
        <v>237037</v>
      </c>
      <c r="X23" s="23">
        <v>36959</v>
      </c>
      <c r="Y23" s="23">
        <v>1624</v>
      </c>
      <c r="Z23" s="23">
        <v>15094</v>
      </c>
      <c r="AA23" s="23">
        <v>183360</v>
      </c>
      <c r="AB23" s="23">
        <v>2092</v>
      </c>
      <c r="AC23" s="23">
        <v>74</v>
      </c>
      <c r="AD23" s="23">
        <v>4</v>
      </c>
      <c r="AE23" s="23">
        <v>2</v>
      </c>
      <c r="AF23" s="24">
        <v>16.3</v>
      </c>
      <c r="AG23" s="23">
        <v>228849</v>
      </c>
      <c r="AH23" s="23">
        <v>29660</v>
      </c>
      <c r="AI23" s="23">
        <v>2528</v>
      </c>
      <c r="AJ23" s="23">
        <v>15701</v>
      </c>
      <c r="AK23" s="23">
        <v>180960</v>
      </c>
      <c r="AL23" s="23">
        <v>2062</v>
      </c>
      <c r="AM23" s="23">
        <v>79</v>
      </c>
      <c r="AN23" s="23">
        <v>4</v>
      </c>
      <c r="AO23" s="23">
        <v>2</v>
      </c>
      <c r="AP23" s="24">
        <v>16.399999999999999</v>
      </c>
      <c r="AQ23" s="23">
        <v>263069</v>
      </c>
      <c r="AR23" s="23">
        <v>34724</v>
      </c>
      <c r="AS23" s="23">
        <v>2480</v>
      </c>
      <c r="AT23" s="23">
        <v>19385</v>
      </c>
      <c r="AU23" s="23">
        <v>206480</v>
      </c>
      <c r="AV23" s="23">
        <v>2381</v>
      </c>
      <c r="AW23" s="23">
        <v>82</v>
      </c>
      <c r="AX23" s="23">
        <v>4</v>
      </c>
      <c r="AY23" s="23">
        <v>2</v>
      </c>
      <c r="AZ23" s="24">
        <v>16.5</v>
      </c>
      <c r="BA23" s="23">
        <v>224772</v>
      </c>
      <c r="BB23" s="23">
        <v>30707</v>
      </c>
      <c r="BC23" s="23">
        <v>2688</v>
      </c>
      <c r="BD23" s="23">
        <v>18177</v>
      </c>
      <c r="BE23" s="23">
        <v>173200</v>
      </c>
      <c r="BF23" s="23">
        <v>1965</v>
      </c>
      <c r="BG23" s="23">
        <v>79</v>
      </c>
      <c r="BH23" s="23">
        <v>5</v>
      </c>
      <c r="BI23" s="23">
        <v>2</v>
      </c>
    </row>
    <row r="24" spans="1:61">
      <c r="A24" s="23">
        <f t="shared" si="38"/>
        <v>0</v>
      </c>
      <c r="B24" s="36">
        <v>17</v>
      </c>
      <c r="C24" s="23">
        <f t="shared" si="39"/>
        <v>242907.2</v>
      </c>
      <c r="D24" s="23">
        <f t="shared" ref="D24:K39" si="41">AVERAGE(N24,X24,AH24,AR24,BB24)</f>
        <v>34107.800000000003</v>
      </c>
      <c r="E24" s="23">
        <f t="shared" si="41"/>
        <v>2545.6</v>
      </c>
      <c r="F24" s="23">
        <f t="shared" si="41"/>
        <v>20157.8</v>
      </c>
      <c r="G24" s="23">
        <f t="shared" si="41"/>
        <v>186096</v>
      </c>
      <c r="H24" s="27">
        <f t="shared" si="41"/>
        <v>2126.1999999999998</v>
      </c>
      <c r="I24" s="27">
        <f t="shared" si="41"/>
        <v>78.2</v>
      </c>
      <c r="J24" s="27">
        <f t="shared" si="41"/>
        <v>5.6</v>
      </c>
      <c r="K24" s="27">
        <f t="shared" si="41"/>
        <v>2</v>
      </c>
      <c r="L24" s="24">
        <v>17.100000000000001</v>
      </c>
      <c r="M24" s="23">
        <v>247117</v>
      </c>
      <c r="N24" s="23">
        <v>38245</v>
      </c>
      <c r="O24" s="23">
        <v>2816</v>
      </c>
      <c r="P24" s="23">
        <v>19576</v>
      </c>
      <c r="Q24" s="23">
        <v>186480</v>
      </c>
      <c r="R24" s="23">
        <v>2131</v>
      </c>
      <c r="S24" s="23">
        <v>77</v>
      </c>
      <c r="T24" s="23">
        <v>5</v>
      </c>
      <c r="U24" s="23">
        <v>2</v>
      </c>
      <c r="V24" s="24">
        <v>17.2</v>
      </c>
      <c r="W24" s="23">
        <v>240409</v>
      </c>
      <c r="X24" s="23">
        <v>35753</v>
      </c>
      <c r="Y24" s="23">
        <v>2784</v>
      </c>
      <c r="Z24" s="23">
        <v>18512</v>
      </c>
      <c r="AA24" s="23">
        <v>183360</v>
      </c>
      <c r="AB24" s="23">
        <v>2092</v>
      </c>
      <c r="AC24" s="23">
        <v>76</v>
      </c>
      <c r="AD24" s="23">
        <v>5</v>
      </c>
      <c r="AE24" s="23">
        <v>2</v>
      </c>
      <c r="AF24" s="24">
        <v>17.3</v>
      </c>
      <c r="AG24" s="23">
        <v>229999</v>
      </c>
      <c r="AH24" s="23">
        <v>31030</v>
      </c>
      <c r="AI24" s="23">
        <v>1400</v>
      </c>
      <c r="AJ24" s="23">
        <v>16609</v>
      </c>
      <c r="AK24" s="23">
        <v>180960</v>
      </c>
      <c r="AL24" s="23">
        <v>2062</v>
      </c>
      <c r="AM24" s="23">
        <v>75</v>
      </c>
      <c r="AN24" s="23">
        <v>6</v>
      </c>
      <c r="AO24" s="23">
        <v>2</v>
      </c>
      <c r="AP24" s="24">
        <v>17.399999999999999</v>
      </c>
      <c r="AQ24" s="23">
        <v>266996</v>
      </c>
      <c r="AR24" s="23">
        <v>35501</v>
      </c>
      <c r="AS24" s="23">
        <v>2712</v>
      </c>
      <c r="AT24" s="23">
        <v>22303</v>
      </c>
      <c r="AU24" s="23">
        <v>206480</v>
      </c>
      <c r="AV24" s="23">
        <v>2381</v>
      </c>
      <c r="AW24" s="23">
        <v>80</v>
      </c>
      <c r="AX24" s="23">
        <v>6</v>
      </c>
      <c r="AY24" s="23">
        <v>2</v>
      </c>
      <c r="AZ24" s="24">
        <v>17.5</v>
      </c>
      <c r="BA24" s="23">
        <v>230015</v>
      </c>
      <c r="BB24" s="23">
        <v>30010</v>
      </c>
      <c r="BC24" s="23">
        <v>3016</v>
      </c>
      <c r="BD24" s="23">
        <v>23789</v>
      </c>
      <c r="BE24" s="23">
        <v>173200</v>
      </c>
      <c r="BF24" s="23">
        <v>1965</v>
      </c>
      <c r="BG24" s="23">
        <v>83</v>
      </c>
      <c r="BH24" s="23">
        <v>6</v>
      </c>
      <c r="BI24" s="23">
        <v>2</v>
      </c>
    </row>
    <row r="25" spans="1:61">
      <c r="A25" s="23">
        <f t="shared" si="38"/>
        <v>0</v>
      </c>
      <c r="B25" s="36">
        <v>18</v>
      </c>
      <c r="C25" s="23">
        <f t="shared" si="39"/>
        <v>247723.2</v>
      </c>
      <c r="D25" s="23">
        <f t="shared" si="41"/>
        <v>33788.400000000001</v>
      </c>
      <c r="E25" s="23">
        <f t="shared" si="41"/>
        <v>2721.6</v>
      </c>
      <c r="F25" s="23">
        <f t="shared" si="41"/>
        <v>25117.200000000001</v>
      </c>
      <c r="G25" s="23">
        <f t="shared" si="41"/>
        <v>186096</v>
      </c>
      <c r="H25" s="27">
        <f t="shared" si="41"/>
        <v>2126.1999999999998</v>
      </c>
      <c r="I25" s="27">
        <f t="shared" si="41"/>
        <v>80.8</v>
      </c>
      <c r="J25" s="27">
        <f t="shared" si="41"/>
        <v>8.4</v>
      </c>
      <c r="K25" s="27">
        <f t="shared" si="41"/>
        <v>2</v>
      </c>
      <c r="L25" s="24">
        <v>18.100000000000001</v>
      </c>
      <c r="M25" s="23">
        <v>252078</v>
      </c>
      <c r="N25" s="23">
        <v>38314</v>
      </c>
      <c r="O25" s="23">
        <v>2728</v>
      </c>
      <c r="P25" s="23">
        <v>24556</v>
      </c>
      <c r="Q25" s="23">
        <v>186480</v>
      </c>
      <c r="R25" s="23">
        <v>2131</v>
      </c>
      <c r="S25" s="23">
        <v>80</v>
      </c>
      <c r="T25" s="23">
        <v>8</v>
      </c>
      <c r="U25" s="23">
        <v>2</v>
      </c>
      <c r="V25" s="24">
        <v>18.2</v>
      </c>
      <c r="W25" s="23">
        <v>244769</v>
      </c>
      <c r="X25" s="23">
        <v>35987</v>
      </c>
      <c r="Y25" s="23">
        <v>2584</v>
      </c>
      <c r="Z25" s="23">
        <v>22838</v>
      </c>
      <c r="AA25" s="23">
        <v>183360</v>
      </c>
      <c r="AB25" s="23">
        <v>2092</v>
      </c>
      <c r="AC25" s="23">
        <v>75</v>
      </c>
      <c r="AD25" s="23">
        <v>8</v>
      </c>
      <c r="AE25" s="23">
        <v>2</v>
      </c>
      <c r="AF25" s="24">
        <v>18.3</v>
      </c>
      <c r="AG25" s="23">
        <v>235540</v>
      </c>
      <c r="AH25" s="23">
        <v>30673</v>
      </c>
      <c r="AI25" s="23">
        <v>1584</v>
      </c>
      <c r="AJ25" s="23">
        <v>22323</v>
      </c>
      <c r="AK25" s="23">
        <v>180960</v>
      </c>
      <c r="AL25" s="23">
        <v>2062</v>
      </c>
      <c r="AM25" s="23">
        <v>75</v>
      </c>
      <c r="AN25" s="23">
        <v>8</v>
      </c>
      <c r="AO25" s="23">
        <v>2</v>
      </c>
      <c r="AP25" s="24">
        <v>18.399999999999999</v>
      </c>
      <c r="AQ25" s="23">
        <v>271039</v>
      </c>
      <c r="AR25" s="23">
        <v>34257</v>
      </c>
      <c r="AS25" s="23">
        <v>3104</v>
      </c>
      <c r="AT25" s="23">
        <v>27198</v>
      </c>
      <c r="AU25" s="23">
        <v>206480</v>
      </c>
      <c r="AV25" s="23">
        <v>2381</v>
      </c>
      <c r="AW25" s="23">
        <v>83</v>
      </c>
      <c r="AX25" s="23">
        <v>8</v>
      </c>
      <c r="AY25" s="23">
        <v>2</v>
      </c>
      <c r="AZ25" s="24">
        <v>18.5</v>
      </c>
      <c r="BA25" s="23">
        <v>235190</v>
      </c>
      <c r="BB25" s="23">
        <v>29711</v>
      </c>
      <c r="BC25" s="23">
        <v>3608</v>
      </c>
      <c r="BD25" s="23">
        <v>28671</v>
      </c>
      <c r="BE25" s="23">
        <v>173200</v>
      </c>
      <c r="BF25" s="23">
        <v>1965</v>
      </c>
      <c r="BG25" s="23">
        <v>91</v>
      </c>
      <c r="BH25" s="23">
        <v>10</v>
      </c>
      <c r="BI25" s="23">
        <v>2</v>
      </c>
    </row>
    <row r="26" spans="1:61">
      <c r="A26" s="23">
        <f t="shared" si="38"/>
        <v>0</v>
      </c>
      <c r="B26" s="36">
        <v>19</v>
      </c>
      <c r="C26" s="23">
        <f t="shared" si="39"/>
        <v>97999</v>
      </c>
      <c r="D26" s="23">
        <f t="shared" si="41"/>
        <v>11023.2</v>
      </c>
      <c r="E26" s="23">
        <f t="shared" si="41"/>
        <v>822</v>
      </c>
      <c r="F26" s="23">
        <f t="shared" si="41"/>
        <v>16367.8</v>
      </c>
      <c r="G26" s="23">
        <f t="shared" si="41"/>
        <v>69786</v>
      </c>
      <c r="H26" s="27">
        <f t="shared" si="41"/>
        <v>2126.1999999999998</v>
      </c>
      <c r="I26" s="27">
        <f t="shared" si="41"/>
        <v>76</v>
      </c>
      <c r="J26" s="27">
        <f t="shared" si="41"/>
        <v>4</v>
      </c>
      <c r="K26" s="27">
        <f t="shared" si="41"/>
        <v>2</v>
      </c>
      <c r="L26" s="24">
        <v>19.100000000000001</v>
      </c>
      <c r="M26" s="23">
        <v>100691</v>
      </c>
      <c r="N26" s="23">
        <v>13436</v>
      </c>
      <c r="O26" s="23">
        <v>831</v>
      </c>
      <c r="P26" s="23">
        <v>16494</v>
      </c>
      <c r="Q26" s="23">
        <v>69930</v>
      </c>
      <c r="R26" s="23">
        <v>2131</v>
      </c>
      <c r="S26" s="23">
        <v>75</v>
      </c>
      <c r="T26" s="23">
        <v>4</v>
      </c>
      <c r="U26" s="23">
        <v>2</v>
      </c>
      <c r="V26" s="24">
        <v>19.2</v>
      </c>
      <c r="W26" s="23">
        <v>95194</v>
      </c>
      <c r="X26" s="23">
        <v>12213</v>
      </c>
      <c r="Y26" s="23">
        <v>768</v>
      </c>
      <c r="Z26" s="23">
        <v>13453</v>
      </c>
      <c r="AA26" s="23">
        <v>68760</v>
      </c>
      <c r="AB26" s="23">
        <v>2092</v>
      </c>
      <c r="AC26" s="23">
        <v>73</v>
      </c>
      <c r="AD26" s="23">
        <v>4</v>
      </c>
      <c r="AE26" s="23">
        <v>2</v>
      </c>
      <c r="AF26" s="24">
        <v>19.3</v>
      </c>
      <c r="AG26" s="23">
        <v>92958</v>
      </c>
      <c r="AH26" s="23">
        <v>9098</v>
      </c>
      <c r="AI26" s="23">
        <v>369</v>
      </c>
      <c r="AJ26" s="23">
        <v>15631</v>
      </c>
      <c r="AK26" s="23">
        <v>67860</v>
      </c>
      <c r="AL26" s="23">
        <v>2062</v>
      </c>
      <c r="AM26" s="23">
        <v>75</v>
      </c>
      <c r="AN26" s="23">
        <v>4</v>
      </c>
      <c r="AO26" s="23">
        <v>2</v>
      </c>
      <c r="AP26" s="24">
        <v>19.399999999999999</v>
      </c>
      <c r="AQ26" s="23">
        <v>107468</v>
      </c>
      <c r="AR26" s="23">
        <v>10268</v>
      </c>
      <c r="AS26" s="23">
        <v>1539</v>
      </c>
      <c r="AT26" s="23">
        <v>18231</v>
      </c>
      <c r="AU26" s="23">
        <v>77430</v>
      </c>
      <c r="AV26" s="23">
        <v>2381</v>
      </c>
      <c r="AW26" s="23">
        <v>82</v>
      </c>
      <c r="AX26" s="23">
        <v>4</v>
      </c>
      <c r="AY26" s="23">
        <v>2</v>
      </c>
      <c r="AZ26" s="24">
        <v>19.5</v>
      </c>
      <c r="BA26" s="23">
        <v>93684</v>
      </c>
      <c r="BB26" s="23">
        <v>10101</v>
      </c>
      <c r="BC26" s="23">
        <v>603</v>
      </c>
      <c r="BD26" s="23">
        <v>18030</v>
      </c>
      <c r="BE26" s="23">
        <v>64950</v>
      </c>
      <c r="BF26" s="23">
        <v>1965</v>
      </c>
      <c r="BG26" s="23">
        <v>75</v>
      </c>
      <c r="BH26" s="23">
        <v>4</v>
      </c>
      <c r="BI26" s="23">
        <v>2</v>
      </c>
    </row>
    <row r="27" spans="1:61">
      <c r="A27" s="23">
        <f t="shared" si="38"/>
        <v>0</v>
      </c>
      <c r="B27" s="36">
        <v>20</v>
      </c>
      <c r="C27" s="23">
        <f t="shared" si="39"/>
        <v>100602.4</v>
      </c>
      <c r="D27" s="23">
        <f t="shared" si="41"/>
        <v>11026</v>
      </c>
      <c r="E27" s="23">
        <f t="shared" si="41"/>
        <v>928.2</v>
      </c>
      <c r="F27" s="23">
        <f t="shared" si="41"/>
        <v>18862.2</v>
      </c>
      <c r="G27" s="23">
        <f t="shared" si="41"/>
        <v>69786</v>
      </c>
      <c r="H27" s="27">
        <f t="shared" si="41"/>
        <v>2126.1999999999998</v>
      </c>
      <c r="I27" s="27">
        <f t="shared" si="41"/>
        <v>77.400000000000006</v>
      </c>
      <c r="J27" s="27">
        <f t="shared" si="41"/>
        <v>5.2</v>
      </c>
      <c r="K27" s="27">
        <f t="shared" si="41"/>
        <v>2</v>
      </c>
      <c r="L27" s="24">
        <v>20.100000000000001</v>
      </c>
      <c r="M27" s="23">
        <v>103319</v>
      </c>
      <c r="N27" s="23">
        <v>12989</v>
      </c>
      <c r="O27" s="23">
        <v>1008</v>
      </c>
      <c r="P27" s="23">
        <v>19392</v>
      </c>
      <c r="Q27" s="23">
        <v>69930</v>
      </c>
      <c r="R27" s="23">
        <v>2131</v>
      </c>
      <c r="S27" s="23">
        <v>78</v>
      </c>
      <c r="T27" s="23">
        <v>5</v>
      </c>
      <c r="U27" s="23">
        <v>2</v>
      </c>
      <c r="V27" s="24">
        <v>20.2</v>
      </c>
      <c r="W27" s="23">
        <v>97482</v>
      </c>
      <c r="X27" s="23">
        <v>11705</v>
      </c>
      <c r="Y27" s="23">
        <v>810</v>
      </c>
      <c r="Z27" s="23">
        <v>16207</v>
      </c>
      <c r="AA27" s="23">
        <v>68760</v>
      </c>
      <c r="AB27" s="23">
        <v>2092</v>
      </c>
      <c r="AC27" s="23">
        <v>74</v>
      </c>
      <c r="AD27" s="23">
        <v>5</v>
      </c>
      <c r="AE27" s="23">
        <v>2</v>
      </c>
      <c r="AF27" s="24">
        <v>20.3</v>
      </c>
      <c r="AG27" s="23">
        <v>95809</v>
      </c>
      <c r="AH27" s="23">
        <v>9778</v>
      </c>
      <c r="AI27" s="23">
        <v>711</v>
      </c>
      <c r="AJ27" s="23">
        <v>17460</v>
      </c>
      <c r="AK27" s="23">
        <v>67860</v>
      </c>
      <c r="AL27" s="23">
        <v>2062</v>
      </c>
      <c r="AM27" s="23">
        <v>76</v>
      </c>
      <c r="AN27" s="23">
        <v>6</v>
      </c>
      <c r="AO27" s="23">
        <v>2</v>
      </c>
      <c r="AP27" s="24">
        <v>20.399999999999999</v>
      </c>
      <c r="AQ27" s="23">
        <v>110581</v>
      </c>
      <c r="AR27" s="23">
        <v>10775</v>
      </c>
      <c r="AS27" s="23">
        <v>1170</v>
      </c>
      <c r="AT27" s="23">
        <v>21206</v>
      </c>
      <c r="AU27" s="23">
        <v>77430</v>
      </c>
      <c r="AV27" s="23">
        <v>2381</v>
      </c>
      <c r="AW27" s="23">
        <v>80</v>
      </c>
      <c r="AX27" s="23">
        <v>5</v>
      </c>
      <c r="AY27" s="23">
        <v>2</v>
      </c>
      <c r="AZ27" s="24">
        <v>20.5</v>
      </c>
      <c r="BA27" s="23">
        <v>95821</v>
      </c>
      <c r="BB27" s="23">
        <v>9883</v>
      </c>
      <c r="BC27" s="23">
        <v>942</v>
      </c>
      <c r="BD27" s="23">
        <v>20046</v>
      </c>
      <c r="BE27" s="23">
        <v>64950</v>
      </c>
      <c r="BF27" s="23">
        <v>1965</v>
      </c>
      <c r="BG27" s="23">
        <v>79</v>
      </c>
      <c r="BH27" s="23">
        <v>5</v>
      </c>
      <c r="BI27" s="23">
        <v>2</v>
      </c>
    </row>
    <row r="28" spans="1:61">
      <c r="A28" s="23">
        <f t="shared" si="38"/>
        <v>0</v>
      </c>
      <c r="B28" s="36">
        <v>21</v>
      </c>
      <c r="C28" s="23">
        <f t="shared" si="39"/>
        <v>105803.6</v>
      </c>
      <c r="D28" s="23">
        <f t="shared" si="41"/>
        <v>10800.2</v>
      </c>
      <c r="E28" s="23">
        <f t="shared" si="41"/>
        <v>895.8</v>
      </c>
      <c r="F28" s="23">
        <f t="shared" si="41"/>
        <v>24321.599999999999</v>
      </c>
      <c r="G28" s="23">
        <f t="shared" si="41"/>
        <v>69786</v>
      </c>
      <c r="H28" s="27">
        <f t="shared" si="41"/>
        <v>2126.1999999999998</v>
      </c>
      <c r="I28" s="27">
        <f t="shared" si="41"/>
        <v>79.8</v>
      </c>
      <c r="J28" s="27">
        <f t="shared" si="41"/>
        <v>8</v>
      </c>
      <c r="K28" s="27">
        <f t="shared" si="41"/>
        <v>2</v>
      </c>
      <c r="L28" s="24">
        <v>21.1</v>
      </c>
      <c r="M28" s="23">
        <v>108203</v>
      </c>
      <c r="N28" s="23">
        <v>12942</v>
      </c>
      <c r="O28" s="23">
        <v>954</v>
      </c>
      <c r="P28" s="23">
        <v>24377</v>
      </c>
      <c r="Q28" s="23">
        <v>69930</v>
      </c>
      <c r="R28" s="23">
        <v>2131</v>
      </c>
      <c r="S28" s="23">
        <v>80</v>
      </c>
      <c r="T28" s="23">
        <v>8</v>
      </c>
      <c r="U28" s="23">
        <v>2</v>
      </c>
      <c r="V28" s="24">
        <v>21.2</v>
      </c>
      <c r="W28" s="23">
        <v>103396</v>
      </c>
      <c r="X28" s="23">
        <v>11496</v>
      </c>
      <c r="Y28" s="23">
        <v>1332</v>
      </c>
      <c r="Z28" s="23">
        <v>21808</v>
      </c>
      <c r="AA28" s="23">
        <v>68760</v>
      </c>
      <c r="AB28" s="23">
        <v>2092</v>
      </c>
      <c r="AC28" s="23">
        <v>80</v>
      </c>
      <c r="AD28" s="23">
        <v>7</v>
      </c>
      <c r="AE28" s="23">
        <v>2</v>
      </c>
      <c r="AF28" s="24">
        <v>21.3</v>
      </c>
      <c r="AG28" s="23">
        <v>98077</v>
      </c>
      <c r="AH28" s="23">
        <v>9051</v>
      </c>
      <c r="AI28" s="23">
        <v>483</v>
      </c>
      <c r="AJ28" s="23">
        <v>20683</v>
      </c>
      <c r="AK28" s="23">
        <v>67860</v>
      </c>
      <c r="AL28" s="23">
        <v>2062</v>
      </c>
      <c r="AM28" s="23">
        <v>75</v>
      </c>
      <c r="AN28" s="23">
        <v>8</v>
      </c>
      <c r="AO28" s="23">
        <v>2</v>
      </c>
      <c r="AP28" s="24">
        <v>21.4</v>
      </c>
      <c r="AQ28" s="23">
        <v>116515</v>
      </c>
      <c r="AR28" s="23">
        <v>10544</v>
      </c>
      <c r="AS28" s="23">
        <v>1116</v>
      </c>
      <c r="AT28" s="23">
        <v>27425</v>
      </c>
      <c r="AU28" s="23">
        <v>77430</v>
      </c>
      <c r="AV28" s="23">
        <v>2381</v>
      </c>
      <c r="AW28" s="23">
        <v>84</v>
      </c>
      <c r="AX28" s="23">
        <v>8</v>
      </c>
      <c r="AY28" s="23">
        <v>2</v>
      </c>
      <c r="AZ28" s="24">
        <v>21.5</v>
      </c>
      <c r="BA28" s="23">
        <v>102827</v>
      </c>
      <c r="BB28" s="23">
        <v>9968</v>
      </c>
      <c r="BC28" s="23">
        <v>594</v>
      </c>
      <c r="BD28" s="23">
        <v>27315</v>
      </c>
      <c r="BE28" s="23">
        <v>64950</v>
      </c>
      <c r="BF28" s="23">
        <v>1965</v>
      </c>
      <c r="BG28" s="23">
        <v>80</v>
      </c>
      <c r="BH28" s="23">
        <v>9</v>
      </c>
      <c r="BI28" s="23">
        <v>2</v>
      </c>
    </row>
    <row r="29" spans="1:61">
      <c r="A29" s="23">
        <f t="shared" si="38"/>
        <v>0</v>
      </c>
      <c r="B29" s="36">
        <v>22</v>
      </c>
      <c r="C29" s="23">
        <f t="shared" si="39"/>
        <v>212629.4</v>
      </c>
      <c r="D29" s="23">
        <f t="shared" si="41"/>
        <v>11731.8</v>
      </c>
      <c r="E29" s="23">
        <f t="shared" si="41"/>
        <v>0</v>
      </c>
      <c r="F29" s="23">
        <f t="shared" si="41"/>
        <v>14801.6</v>
      </c>
      <c r="G29" s="23">
        <f t="shared" si="41"/>
        <v>186096</v>
      </c>
      <c r="H29" s="27">
        <f t="shared" si="41"/>
        <v>2126.1999999999998</v>
      </c>
      <c r="I29" s="27">
        <f t="shared" si="41"/>
        <v>73.400000000000006</v>
      </c>
      <c r="J29" s="27">
        <f t="shared" si="41"/>
        <v>4.2</v>
      </c>
      <c r="K29" s="27">
        <f t="shared" si="41"/>
        <v>2</v>
      </c>
      <c r="L29" s="24">
        <v>22.1</v>
      </c>
      <c r="M29" s="23">
        <v>215790</v>
      </c>
      <c r="N29" s="23">
        <v>14139</v>
      </c>
      <c r="O29" s="23">
        <v>0</v>
      </c>
      <c r="P29" s="23">
        <v>15171</v>
      </c>
      <c r="Q29" s="23">
        <v>186480</v>
      </c>
      <c r="R29" s="23">
        <v>2131</v>
      </c>
      <c r="S29" s="23">
        <v>74</v>
      </c>
      <c r="T29" s="23">
        <v>4</v>
      </c>
      <c r="U29" s="23">
        <v>2</v>
      </c>
      <c r="V29" s="24">
        <v>22.2</v>
      </c>
      <c r="W29" s="23">
        <v>208606</v>
      </c>
      <c r="X29" s="23">
        <v>12639</v>
      </c>
      <c r="Y29" s="23">
        <v>0</v>
      </c>
      <c r="Z29" s="23">
        <v>12607</v>
      </c>
      <c r="AA29" s="23">
        <v>183360</v>
      </c>
      <c r="AB29" s="23">
        <v>2092</v>
      </c>
      <c r="AC29" s="23">
        <v>70</v>
      </c>
      <c r="AD29" s="23">
        <v>4</v>
      </c>
      <c r="AE29" s="23">
        <v>2</v>
      </c>
      <c r="AF29" s="24">
        <v>22.3</v>
      </c>
      <c r="AG29" s="23">
        <v>204432</v>
      </c>
      <c r="AH29" s="23">
        <v>9563</v>
      </c>
      <c r="AI29" s="23">
        <v>0</v>
      </c>
      <c r="AJ29" s="23">
        <v>13909</v>
      </c>
      <c r="AK29" s="23">
        <v>180960</v>
      </c>
      <c r="AL29" s="23">
        <v>2062</v>
      </c>
      <c r="AM29" s="23">
        <v>72</v>
      </c>
      <c r="AN29" s="23">
        <v>4</v>
      </c>
      <c r="AO29" s="23">
        <v>2</v>
      </c>
      <c r="AP29" s="24">
        <v>22.4</v>
      </c>
      <c r="AQ29" s="23">
        <v>233818</v>
      </c>
      <c r="AR29" s="23">
        <v>11649</v>
      </c>
      <c r="AS29" s="23">
        <v>0</v>
      </c>
      <c r="AT29" s="23">
        <v>15689</v>
      </c>
      <c r="AU29" s="23">
        <v>206480</v>
      </c>
      <c r="AV29" s="23">
        <v>2381</v>
      </c>
      <c r="AW29" s="23">
        <v>76</v>
      </c>
      <c r="AX29" s="23">
        <v>4</v>
      </c>
      <c r="AY29" s="23">
        <v>2</v>
      </c>
      <c r="AZ29" s="24">
        <v>22.5</v>
      </c>
      <c r="BA29" s="23">
        <v>200501</v>
      </c>
      <c r="BB29" s="23">
        <v>10669</v>
      </c>
      <c r="BC29" s="23">
        <v>0</v>
      </c>
      <c r="BD29" s="23">
        <v>16632</v>
      </c>
      <c r="BE29" s="23">
        <v>173200</v>
      </c>
      <c r="BF29" s="23">
        <v>1965</v>
      </c>
      <c r="BG29" s="23">
        <v>75</v>
      </c>
      <c r="BH29" s="23">
        <v>5</v>
      </c>
      <c r="BI29" s="23">
        <v>2</v>
      </c>
    </row>
    <row r="30" spans="1:61">
      <c r="A30" s="23">
        <f t="shared" si="38"/>
        <v>0</v>
      </c>
      <c r="B30" s="36">
        <v>23</v>
      </c>
      <c r="C30" s="23">
        <f t="shared" si="39"/>
        <v>215289.2</v>
      </c>
      <c r="D30" s="23">
        <f t="shared" si="41"/>
        <v>11677.8</v>
      </c>
      <c r="E30" s="23">
        <f t="shared" si="41"/>
        <v>0</v>
      </c>
      <c r="F30" s="23">
        <f t="shared" si="41"/>
        <v>17515.400000000001</v>
      </c>
      <c r="G30" s="23">
        <f t="shared" si="41"/>
        <v>186096</v>
      </c>
      <c r="H30" s="27">
        <f t="shared" si="41"/>
        <v>2126.1999999999998</v>
      </c>
      <c r="I30" s="27">
        <f t="shared" si="41"/>
        <v>73.400000000000006</v>
      </c>
      <c r="J30" s="27">
        <f t="shared" si="41"/>
        <v>6</v>
      </c>
      <c r="K30" s="27">
        <f t="shared" si="41"/>
        <v>2</v>
      </c>
      <c r="L30" s="24">
        <v>23.1</v>
      </c>
      <c r="M30" s="23">
        <v>218167</v>
      </c>
      <c r="N30" s="23">
        <v>14115</v>
      </c>
      <c r="O30" s="23">
        <v>0</v>
      </c>
      <c r="P30" s="23">
        <v>17572</v>
      </c>
      <c r="Q30" s="23">
        <v>186480</v>
      </c>
      <c r="R30" s="23">
        <v>2131</v>
      </c>
      <c r="S30" s="23">
        <v>74</v>
      </c>
      <c r="T30" s="23">
        <v>6</v>
      </c>
      <c r="U30" s="23">
        <v>2</v>
      </c>
      <c r="V30" s="24">
        <v>23.2</v>
      </c>
      <c r="W30" s="23">
        <v>210850</v>
      </c>
      <c r="X30" s="23">
        <v>12639</v>
      </c>
      <c r="Y30" s="23">
        <v>0</v>
      </c>
      <c r="Z30" s="23">
        <v>14851</v>
      </c>
      <c r="AA30" s="23">
        <v>183360</v>
      </c>
      <c r="AB30" s="23">
        <v>2092</v>
      </c>
      <c r="AC30" s="23">
        <v>70</v>
      </c>
      <c r="AD30" s="23">
        <v>6</v>
      </c>
      <c r="AE30" s="23">
        <v>2</v>
      </c>
      <c r="AF30" s="24">
        <v>23.3</v>
      </c>
      <c r="AG30" s="23">
        <v>206304</v>
      </c>
      <c r="AH30" s="23">
        <v>9548</v>
      </c>
      <c r="AI30" s="23">
        <v>0</v>
      </c>
      <c r="AJ30" s="23">
        <v>15796</v>
      </c>
      <c r="AK30" s="23">
        <v>180960</v>
      </c>
      <c r="AL30" s="23">
        <v>2062</v>
      </c>
      <c r="AM30" s="23">
        <v>72</v>
      </c>
      <c r="AN30" s="23">
        <v>6</v>
      </c>
      <c r="AO30" s="23">
        <v>2</v>
      </c>
      <c r="AP30" s="24">
        <v>23.4</v>
      </c>
      <c r="AQ30" s="23">
        <v>237449</v>
      </c>
      <c r="AR30" s="23">
        <v>11481</v>
      </c>
      <c r="AS30" s="23">
        <v>0</v>
      </c>
      <c r="AT30" s="23">
        <v>19488</v>
      </c>
      <c r="AU30" s="23">
        <v>206480</v>
      </c>
      <c r="AV30" s="23">
        <v>2381</v>
      </c>
      <c r="AW30" s="23">
        <v>76</v>
      </c>
      <c r="AX30" s="23">
        <v>6</v>
      </c>
      <c r="AY30" s="23">
        <v>2</v>
      </c>
      <c r="AZ30" s="24">
        <v>23.5</v>
      </c>
      <c r="BA30" s="23">
        <v>203676</v>
      </c>
      <c r="BB30" s="23">
        <v>10606</v>
      </c>
      <c r="BC30" s="23">
        <v>0</v>
      </c>
      <c r="BD30" s="23">
        <v>19870</v>
      </c>
      <c r="BE30" s="23">
        <v>173200</v>
      </c>
      <c r="BF30" s="23">
        <v>1965</v>
      </c>
      <c r="BG30" s="23">
        <v>75</v>
      </c>
      <c r="BH30" s="23">
        <v>6</v>
      </c>
      <c r="BI30" s="23">
        <v>2</v>
      </c>
    </row>
    <row r="31" spans="1:61">
      <c r="A31" s="23">
        <f t="shared" si="38"/>
        <v>0</v>
      </c>
      <c r="B31" s="31">
        <v>24</v>
      </c>
      <c r="C31" s="39">
        <f t="shared" si="39"/>
        <v>220006.2</v>
      </c>
      <c r="D31" s="39">
        <f t="shared" si="41"/>
        <v>11685.6</v>
      </c>
      <c r="E31" s="39">
        <f t="shared" si="41"/>
        <v>99.2</v>
      </c>
      <c r="F31" s="39">
        <f t="shared" si="41"/>
        <v>22125.4</v>
      </c>
      <c r="G31" s="39">
        <f t="shared" si="41"/>
        <v>186096</v>
      </c>
      <c r="H31" s="183">
        <f t="shared" si="41"/>
        <v>2126.1999999999998</v>
      </c>
      <c r="I31" s="183">
        <f t="shared" si="41"/>
        <v>74</v>
      </c>
      <c r="J31" s="183">
        <f t="shared" si="41"/>
        <v>8.4</v>
      </c>
      <c r="K31" s="183">
        <f t="shared" si="41"/>
        <v>2</v>
      </c>
      <c r="L31" s="84">
        <v>24.1</v>
      </c>
      <c r="M31" s="39">
        <v>221302</v>
      </c>
      <c r="N31" s="39">
        <v>14196</v>
      </c>
      <c r="O31" s="39">
        <v>0</v>
      </c>
      <c r="P31" s="39">
        <v>20626</v>
      </c>
      <c r="Q31" s="39">
        <v>186480</v>
      </c>
      <c r="R31" s="39">
        <v>2131</v>
      </c>
      <c r="S31" s="39">
        <v>75</v>
      </c>
      <c r="T31" s="39">
        <v>8</v>
      </c>
      <c r="U31" s="39">
        <v>2</v>
      </c>
      <c r="V31" s="84">
        <v>24.2</v>
      </c>
      <c r="W31" s="39">
        <v>215629</v>
      </c>
      <c r="X31" s="39">
        <v>12504</v>
      </c>
      <c r="Y31" s="39">
        <v>384</v>
      </c>
      <c r="Z31" s="39">
        <v>19381</v>
      </c>
      <c r="AA31" s="39">
        <v>183360</v>
      </c>
      <c r="AB31" s="39">
        <v>2092</v>
      </c>
      <c r="AC31" s="39">
        <v>71</v>
      </c>
      <c r="AD31" s="39">
        <v>8</v>
      </c>
      <c r="AE31" s="39">
        <v>2</v>
      </c>
      <c r="AF31" s="84">
        <v>24.3</v>
      </c>
      <c r="AG31" s="39">
        <v>210215</v>
      </c>
      <c r="AH31" s="39">
        <v>9581</v>
      </c>
      <c r="AI31" s="39">
        <v>0</v>
      </c>
      <c r="AJ31" s="39">
        <v>19674</v>
      </c>
      <c r="AK31" s="39">
        <v>180960</v>
      </c>
      <c r="AL31" s="39">
        <v>2062</v>
      </c>
      <c r="AM31" s="39">
        <v>72</v>
      </c>
      <c r="AN31" s="39">
        <v>8</v>
      </c>
      <c r="AO31" s="39">
        <v>2</v>
      </c>
      <c r="AP31" s="84">
        <v>24.4</v>
      </c>
      <c r="AQ31" s="39">
        <v>243001</v>
      </c>
      <c r="AR31" s="39">
        <v>11517</v>
      </c>
      <c r="AS31" s="39">
        <v>112</v>
      </c>
      <c r="AT31" s="39">
        <v>24892</v>
      </c>
      <c r="AU31" s="39">
        <v>206480</v>
      </c>
      <c r="AV31" s="39">
        <v>2381</v>
      </c>
      <c r="AW31" s="39">
        <v>77</v>
      </c>
      <c r="AX31" s="39">
        <v>8</v>
      </c>
      <c r="AY31" s="39">
        <v>2</v>
      </c>
      <c r="AZ31" s="84">
        <v>24.5</v>
      </c>
      <c r="BA31" s="39">
        <v>209884</v>
      </c>
      <c r="BB31" s="39">
        <v>10630</v>
      </c>
      <c r="BC31" s="39">
        <v>0</v>
      </c>
      <c r="BD31" s="39">
        <v>26054</v>
      </c>
      <c r="BE31" s="39">
        <v>173200</v>
      </c>
      <c r="BF31" s="39">
        <v>1965</v>
      </c>
      <c r="BG31" s="39">
        <v>75</v>
      </c>
      <c r="BH31" s="39">
        <v>10</v>
      </c>
      <c r="BI31" s="39">
        <v>2</v>
      </c>
    </row>
    <row r="32" spans="1:61">
      <c r="A32" s="23">
        <f t="shared" si="38"/>
        <v>0</v>
      </c>
      <c r="B32" s="36">
        <v>25</v>
      </c>
      <c r="C32" s="23">
        <f t="shared" si="39"/>
        <v>719412</v>
      </c>
      <c r="D32" s="23">
        <f t="shared" si="41"/>
        <v>24675</v>
      </c>
      <c r="E32" s="23">
        <f t="shared" si="41"/>
        <v>16008</v>
      </c>
      <c r="F32" s="23">
        <f t="shared" si="41"/>
        <v>10869</v>
      </c>
      <c r="G32" s="23">
        <f t="shared" si="41"/>
        <v>667860</v>
      </c>
      <c r="H32" s="27">
        <f t="shared" si="41"/>
        <v>2126.1999999999998</v>
      </c>
      <c r="I32" s="27">
        <f t="shared" si="41"/>
        <v>129.80000000000001</v>
      </c>
      <c r="J32" s="27">
        <f t="shared" si="41"/>
        <v>2.4</v>
      </c>
      <c r="K32" s="27">
        <f t="shared" si="41"/>
        <v>1</v>
      </c>
      <c r="L32" s="24">
        <v>25.1</v>
      </c>
      <c r="M32" s="23">
        <v>725554</v>
      </c>
      <c r="N32" s="23">
        <v>29177</v>
      </c>
      <c r="O32" s="23">
        <v>16299</v>
      </c>
      <c r="P32" s="23">
        <v>10778</v>
      </c>
      <c r="Q32" s="23">
        <v>669300</v>
      </c>
      <c r="R32" s="23">
        <v>2131</v>
      </c>
      <c r="S32" s="23">
        <v>125</v>
      </c>
      <c r="T32" s="23">
        <v>2</v>
      </c>
      <c r="U32" s="23">
        <v>1</v>
      </c>
      <c r="V32" s="24">
        <v>25.2</v>
      </c>
      <c r="W32" s="23">
        <v>710458</v>
      </c>
      <c r="X32" s="23">
        <v>26512</v>
      </c>
      <c r="Y32" s="23">
        <v>15885</v>
      </c>
      <c r="Z32" s="23">
        <v>10461</v>
      </c>
      <c r="AA32" s="23">
        <v>657600</v>
      </c>
      <c r="AB32" s="23">
        <v>2092</v>
      </c>
      <c r="AC32" s="23">
        <v>127</v>
      </c>
      <c r="AD32" s="23">
        <v>3</v>
      </c>
      <c r="AE32" s="23">
        <v>1</v>
      </c>
      <c r="AF32" s="24">
        <v>25.3</v>
      </c>
      <c r="AG32" s="23">
        <v>695477</v>
      </c>
      <c r="AH32" s="23">
        <v>21647</v>
      </c>
      <c r="AI32" s="23">
        <v>15321</v>
      </c>
      <c r="AJ32" s="23">
        <v>9909</v>
      </c>
      <c r="AK32" s="23">
        <v>648600</v>
      </c>
      <c r="AL32" s="23">
        <v>2062</v>
      </c>
      <c r="AM32" s="23">
        <v>127</v>
      </c>
      <c r="AN32" s="23">
        <v>2</v>
      </c>
      <c r="AO32" s="23">
        <v>1</v>
      </c>
      <c r="AP32" s="24">
        <v>25.4</v>
      </c>
      <c r="AQ32" s="23">
        <v>797029</v>
      </c>
      <c r="AR32" s="23">
        <v>23779</v>
      </c>
      <c r="AS32" s="23">
        <v>17268</v>
      </c>
      <c r="AT32" s="23">
        <v>11682</v>
      </c>
      <c r="AU32" s="23">
        <v>744300</v>
      </c>
      <c r="AV32" s="23">
        <v>2381</v>
      </c>
      <c r="AW32" s="23">
        <v>136</v>
      </c>
      <c r="AX32" s="23">
        <v>2</v>
      </c>
      <c r="AY32" s="23">
        <v>1</v>
      </c>
      <c r="AZ32" s="24">
        <v>25.5</v>
      </c>
      <c r="BA32" s="23">
        <v>668542</v>
      </c>
      <c r="BB32" s="23">
        <v>22260</v>
      </c>
      <c r="BC32" s="23">
        <v>15267</v>
      </c>
      <c r="BD32" s="23">
        <v>11515</v>
      </c>
      <c r="BE32" s="23">
        <v>619500</v>
      </c>
      <c r="BF32" s="23">
        <v>1965</v>
      </c>
      <c r="BG32" s="23">
        <v>134</v>
      </c>
      <c r="BH32" s="23">
        <v>3</v>
      </c>
      <c r="BI32" s="23">
        <v>1</v>
      </c>
    </row>
    <row r="33" spans="1:61">
      <c r="A33" s="23">
        <f t="shared" si="38"/>
        <v>0</v>
      </c>
      <c r="B33" s="36">
        <v>26</v>
      </c>
      <c r="C33" s="23">
        <f t="shared" si="39"/>
        <v>720638.4</v>
      </c>
      <c r="D33" s="23">
        <f t="shared" si="41"/>
        <v>25000.6</v>
      </c>
      <c r="E33" s="23">
        <f t="shared" si="41"/>
        <v>15862.8</v>
      </c>
      <c r="F33" s="23">
        <f t="shared" si="41"/>
        <v>11915</v>
      </c>
      <c r="G33" s="23">
        <f t="shared" si="41"/>
        <v>667860</v>
      </c>
      <c r="H33" s="27">
        <f t="shared" si="41"/>
        <v>2126.1999999999998</v>
      </c>
      <c r="I33" s="27">
        <f t="shared" si="41"/>
        <v>129.6</v>
      </c>
      <c r="J33" s="27">
        <f t="shared" si="41"/>
        <v>3</v>
      </c>
      <c r="K33" s="27">
        <f t="shared" si="41"/>
        <v>1</v>
      </c>
      <c r="L33" s="24">
        <v>26.1</v>
      </c>
      <c r="M33" s="23">
        <v>726816</v>
      </c>
      <c r="N33" s="23">
        <v>30101</v>
      </c>
      <c r="O33" s="23">
        <v>15906</v>
      </c>
      <c r="P33" s="23">
        <v>11509</v>
      </c>
      <c r="Q33" s="23">
        <v>669300</v>
      </c>
      <c r="R33" s="23">
        <v>2131</v>
      </c>
      <c r="S33" s="23">
        <v>120</v>
      </c>
      <c r="T33" s="23">
        <v>3</v>
      </c>
      <c r="U33" s="23">
        <v>1</v>
      </c>
      <c r="V33" s="24">
        <v>26.2</v>
      </c>
      <c r="W33" s="23">
        <v>711185</v>
      </c>
      <c r="X33" s="23">
        <v>26595</v>
      </c>
      <c r="Y33" s="23">
        <v>15825</v>
      </c>
      <c r="Z33" s="23">
        <v>11165</v>
      </c>
      <c r="AA33" s="23">
        <v>657600</v>
      </c>
      <c r="AB33" s="23">
        <v>2092</v>
      </c>
      <c r="AC33" s="23">
        <v>128</v>
      </c>
      <c r="AD33" s="23">
        <v>3</v>
      </c>
      <c r="AE33" s="23">
        <v>1</v>
      </c>
      <c r="AF33" s="24">
        <v>26.3</v>
      </c>
      <c r="AG33" s="23">
        <v>696804</v>
      </c>
      <c r="AH33" s="23">
        <v>21845</v>
      </c>
      <c r="AI33" s="23">
        <v>15222</v>
      </c>
      <c r="AJ33" s="23">
        <v>11137</v>
      </c>
      <c r="AK33" s="23">
        <v>648600</v>
      </c>
      <c r="AL33" s="23">
        <v>2062</v>
      </c>
      <c r="AM33" s="23">
        <v>126</v>
      </c>
      <c r="AN33" s="23">
        <v>3</v>
      </c>
      <c r="AO33" s="23">
        <v>1</v>
      </c>
      <c r="AP33" s="24">
        <v>26.4</v>
      </c>
      <c r="AQ33" s="23">
        <v>798614</v>
      </c>
      <c r="AR33" s="23">
        <v>24145</v>
      </c>
      <c r="AS33" s="23">
        <v>17130</v>
      </c>
      <c r="AT33" s="23">
        <v>13039</v>
      </c>
      <c r="AU33" s="23">
        <v>744300</v>
      </c>
      <c r="AV33" s="23">
        <v>2381</v>
      </c>
      <c r="AW33" s="23">
        <v>141</v>
      </c>
      <c r="AX33" s="23">
        <v>3</v>
      </c>
      <c r="AY33" s="23">
        <v>1</v>
      </c>
      <c r="AZ33" s="24">
        <v>26.5</v>
      </c>
      <c r="BA33" s="23">
        <v>669773</v>
      </c>
      <c r="BB33" s="23">
        <v>22317</v>
      </c>
      <c r="BC33" s="23">
        <v>15231</v>
      </c>
      <c r="BD33" s="23">
        <v>12725</v>
      </c>
      <c r="BE33" s="23">
        <v>619500</v>
      </c>
      <c r="BF33" s="23">
        <v>1965</v>
      </c>
      <c r="BG33" s="23">
        <v>133</v>
      </c>
      <c r="BH33" s="23">
        <v>3</v>
      </c>
      <c r="BI33" s="23">
        <v>1</v>
      </c>
    </row>
    <row r="34" spans="1:61">
      <c r="A34" s="23">
        <f t="shared" si="38"/>
        <v>0</v>
      </c>
      <c r="B34" s="36">
        <v>27</v>
      </c>
      <c r="C34" s="23">
        <f t="shared" si="39"/>
        <v>722781</v>
      </c>
      <c r="D34" s="23">
        <f t="shared" si="41"/>
        <v>24417.599999999999</v>
      </c>
      <c r="E34" s="23">
        <f t="shared" si="41"/>
        <v>16129.8</v>
      </c>
      <c r="F34" s="23">
        <f t="shared" si="41"/>
        <v>14373.6</v>
      </c>
      <c r="G34" s="23">
        <f t="shared" si="41"/>
        <v>667860</v>
      </c>
      <c r="H34" s="27">
        <f t="shared" si="41"/>
        <v>2126.1999999999998</v>
      </c>
      <c r="I34" s="27">
        <f t="shared" si="41"/>
        <v>133.80000000000001</v>
      </c>
      <c r="J34" s="27">
        <f t="shared" si="41"/>
        <v>4.8</v>
      </c>
      <c r="K34" s="27">
        <f t="shared" si="41"/>
        <v>1</v>
      </c>
      <c r="L34" s="24">
        <v>27.1</v>
      </c>
      <c r="M34" s="23">
        <v>728750</v>
      </c>
      <c r="N34" s="23">
        <v>28362</v>
      </c>
      <c r="O34" s="23">
        <v>16665</v>
      </c>
      <c r="P34" s="23">
        <v>14423</v>
      </c>
      <c r="Q34" s="23">
        <v>669300</v>
      </c>
      <c r="R34" s="23">
        <v>2131</v>
      </c>
      <c r="S34" s="23">
        <v>134</v>
      </c>
      <c r="T34" s="23">
        <v>5</v>
      </c>
      <c r="U34" s="23">
        <v>1</v>
      </c>
      <c r="V34" s="24">
        <v>27.2</v>
      </c>
      <c r="W34" s="23">
        <v>712462</v>
      </c>
      <c r="X34" s="23">
        <v>26953</v>
      </c>
      <c r="Y34" s="23">
        <v>15702</v>
      </c>
      <c r="Z34" s="23">
        <v>12207</v>
      </c>
      <c r="AA34" s="23">
        <v>657600</v>
      </c>
      <c r="AB34" s="23">
        <v>2092</v>
      </c>
      <c r="AC34" s="23">
        <v>126</v>
      </c>
      <c r="AD34" s="23">
        <v>5</v>
      </c>
      <c r="AE34" s="23">
        <v>1</v>
      </c>
      <c r="AF34" s="24">
        <v>27.3</v>
      </c>
      <c r="AG34" s="23">
        <v>698816</v>
      </c>
      <c r="AH34" s="23">
        <v>21441</v>
      </c>
      <c r="AI34" s="23">
        <v>15423</v>
      </c>
      <c r="AJ34" s="23">
        <v>13352</v>
      </c>
      <c r="AK34" s="23">
        <v>648600</v>
      </c>
      <c r="AL34" s="23">
        <v>2062</v>
      </c>
      <c r="AM34" s="23">
        <v>130</v>
      </c>
      <c r="AN34" s="23">
        <v>4</v>
      </c>
      <c r="AO34" s="23">
        <v>1</v>
      </c>
      <c r="AP34" s="24">
        <v>27.4</v>
      </c>
      <c r="AQ34" s="23">
        <v>800884</v>
      </c>
      <c r="AR34" s="23">
        <v>23044</v>
      </c>
      <c r="AS34" s="23">
        <v>17625</v>
      </c>
      <c r="AT34" s="23">
        <v>15915</v>
      </c>
      <c r="AU34" s="23">
        <v>744300</v>
      </c>
      <c r="AV34" s="23">
        <v>2381</v>
      </c>
      <c r="AW34" s="23">
        <v>146</v>
      </c>
      <c r="AX34" s="23">
        <v>5</v>
      </c>
      <c r="AY34" s="23">
        <v>1</v>
      </c>
      <c r="AZ34" s="24">
        <v>27.5</v>
      </c>
      <c r="BA34" s="23">
        <v>672993</v>
      </c>
      <c r="BB34" s="23">
        <v>22288</v>
      </c>
      <c r="BC34" s="23">
        <v>15234</v>
      </c>
      <c r="BD34" s="23">
        <v>15971</v>
      </c>
      <c r="BE34" s="23">
        <v>619500</v>
      </c>
      <c r="BF34" s="23">
        <v>1965</v>
      </c>
      <c r="BG34" s="23">
        <v>133</v>
      </c>
      <c r="BH34" s="23">
        <v>5</v>
      </c>
      <c r="BI34" s="23">
        <v>1</v>
      </c>
    </row>
    <row r="35" spans="1:61">
      <c r="A35" s="23">
        <f t="shared" si="38"/>
        <v>0</v>
      </c>
      <c r="B35" s="36">
        <v>28</v>
      </c>
      <c r="C35" s="23">
        <f t="shared" si="39"/>
        <v>1853870.6</v>
      </c>
      <c r="D35" s="23">
        <f t="shared" si="41"/>
        <v>48453.8</v>
      </c>
      <c r="E35" s="23">
        <f t="shared" si="41"/>
        <v>16236.8</v>
      </c>
      <c r="F35" s="23">
        <f t="shared" si="41"/>
        <v>8220</v>
      </c>
      <c r="G35" s="23">
        <f t="shared" si="41"/>
        <v>1780960</v>
      </c>
      <c r="H35" s="27">
        <f t="shared" si="41"/>
        <v>2126.1999999999998</v>
      </c>
      <c r="I35" s="27">
        <f t="shared" si="41"/>
        <v>76.599999999999994</v>
      </c>
      <c r="J35" s="27">
        <f t="shared" si="41"/>
        <v>3.2</v>
      </c>
      <c r="K35" s="27">
        <f t="shared" si="41"/>
        <v>1</v>
      </c>
      <c r="L35" s="24">
        <v>28.1</v>
      </c>
      <c r="M35" s="23">
        <v>1862808</v>
      </c>
      <c r="N35" s="23">
        <v>49583</v>
      </c>
      <c r="O35" s="23">
        <v>20464</v>
      </c>
      <c r="P35" s="23">
        <v>7961</v>
      </c>
      <c r="Q35" s="23">
        <v>1784800</v>
      </c>
      <c r="R35" s="23">
        <v>2131</v>
      </c>
      <c r="S35" s="23">
        <v>79</v>
      </c>
      <c r="T35" s="23">
        <v>3</v>
      </c>
      <c r="U35" s="23">
        <v>1</v>
      </c>
      <c r="V35" s="24">
        <v>28.2</v>
      </c>
      <c r="W35" s="23">
        <v>1826861</v>
      </c>
      <c r="X35" s="23">
        <v>52262</v>
      </c>
      <c r="Y35" s="23">
        <v>14296</v>
      </c>
      <c r="Z35" s="23">
        <v>6703</v>
      </c>
      <c r="AA35" s="23">
        <v>1753600</v>
      </c>
      <c r="AB35" s="23">
        <v>2092</v>
      </c>
      <c r="AC35" s="23">
        <v>70</v>
      </c>
      <c r="AD35" s="23">
        <v>3</v>
      </c>
      <c r="AE35" s="23">
        <v>1</v>
      </c>
      <c r="AF35" s="24">
        <v>28.3</v>
      </c>
      <c r="AG35" s="23">
        <v>1795916</v>
      </c>
      <c r="AH35" s="23">
        <v>45606</v>
      </c>
      <c r="AI35" s="23">
        <v>13064</v>
      </c>
      <c r="AJ35" s="23">
        <v>7646</v>
      </c>
      <c r="AK35" s="23">
        <v>1729600</v>
      </c>
      <c r="AL35" s="23">
        <v>2062</v>
      </c>
      <c r="AM35" s="23">
        <v>74</v>
      </c>
      <c r="AN35" s="23">
        <v>4</v>
      </c>
      <c r="AO35" s="23">
        <v>1</v>
      </c>
      <c r="AP35" s="24">
        <v>28.4</v>
      </c>
      <c r="AQ35" s="23">
        <v>2062882</v>
      </c>
      <c r="AR35" s="23">
        <v>47893</v>
      </c>
      <c r="AS35" s="23">
        <v>20080</v>
      </c>
      <c r="AT35" s="23">
        <v>10109</v>
      </c>
      <c r="AU35" s="23">
        <v>1984800</v>
      </c>
      <c r="AV35" s="23">
        <v>2381</v>
      </c>
      <c r="AW35" s="23">
        <v>88</v>
      </c>
      <c r="AX35" s="23">
        <v>3</v>
      </c>
      <c r="AY35" s="23">
        <v>1</v>
      </c>
      <c r="AZ35" s="24">
        <v>28.5</v>
      </c>
      <c r="BA35" s="23">
        <v>1720886</v>
      </c>
      <c r="BB35" s="23">
        <v>46925</v>
      </c>
      <c r="BC35" s="23">
        <v>13280</v>
      </c>
      <c r="BD35" s="23">
        <v>8681</v>
      </c>
      <c r="BE35" s="23">
        <v>1652000</v>
      </c>
      <c r="BF35" s="23">
        <v>1965</v>
      </c>
      <c r="BG35" s="23">
        <v>72</v>
      </c>
      <c r="BH35" s="23">
        <v>3</v>
      </c>
      <c r="BI35" s="23">
        <v>1</v>
      </c>
    </row>
    <row r="36" spans="1:61">
      <c r="A36" s="23">
        <f t="shared" si="38"/>
        <v>0</v>
      </c>
      <c r="B36" s="36">
        <v>29</v>
      </c>
      <c r="C36" s="23">
        <f t="shared" si="39"/>
        <v>1855335</v>
      </c>
      <c r="D36" s="23">
        <f t="shared" si="41"/>
        <v>48300.800000000003</v>
      </c>
      <c r="E36" s="23">
        <f t="shared" si="41"/>
        <v>16406.400000000001</v>
      </c>
      <c r="F36" s="23">
        <f t="shared" si="41"/>
        <v>9667.7999999999993</v>
      </c>
      <c r="G36" s="23">
        <f t="shared" si="41"/>
        <v>1780960</v>
      </c>
      <c r="H36" s="27">
        <f t="shared" si="41"/>
        <v>2126.1999999999998</v>
      </c>
      <c r="I36" s="27">
        <f t="shared" si="41"/>
        <v>75.8</v>
      </c>
      <c r="J36" s="27">
        <f t="shared" si="41"/>
        <v>4</v>
      </c>
      <c r="K36" s="27">
        <f t="shared" si="41"/>
        <v>1</v>
      </c>
      <c r="L36" s="24">
        <v>29.1</v>
      </c>
      <c r="M36" s="23">
        <v>1864771</v>
      </c>
      <c r="N36" s="23">
        <v>53633</v>
      </c>
      <c r="O36" s="23">
        <v>16640</v>
      </c>
      <c r="P36" s="23">
        <v>9698</v>
      </c>
      <c r="Q36" s="23">
        <v>1784800</v>
      </c>
      <c r="R36" s="23">
        <v>2131</v>
      </c>
      <c r="S36" s="23">
        <v>74</v>
      </c>
      <c r="T36" s="23">
        <v>4</v>
      </c>
      <c r="U36" s="23">
        <v>1</v>
      </c>
      <c r="V36" s="24">
        <v>29.2</v>
      </c>
      <c r="W36" s="23">
        <v>1828861</v>
      </c>
      <c r="X36" s="23">
        <v>50979</v>
      </c>
      <c r="Y36" s="23">
        <v>15496</v>
      </c>
      <c r="Z36" s="23">
        <v>8786</v>
      </c>
      <c r="AA36" s="23">
        <v>1753600</v>
      </c>
      <c r="AB36" s="23">
        <v>2092</v>
      </c>
      <c r="AC36" s="23">
        <v>73</v>
      </c>
      <c r="AD36" s="23">
        <v>4</v>
      </c>
      <c r="AE36" s="23">
        <v>1</v>
      </c>
      <c r="AF36" s="24">
        <v>29.3</v>
      </c>
      <c r="AG36" s="23">
        <v>1796884</v>
      </c>
      <c r="AH36" s="23">
        <v>42491</v>
      </c>
      <c r="AI36" s="23">
        <v>16320</v>
      </c>
      <c r="AJ36" s="23">
        <v>8473</v>
      </c>
      <c r="AK36" s="23">
        <v>1729600</v>
      </c>
      <c r="AL36" s="23">
        <v>2062</v>
      </c>
      <c r="AM36" s="23">
        <v>76</v>
      </c>
      <c r="AN36" s="23">
        <v>4</v>
      </c>
      <c r="AO36" s="23">
        <v>1</v>
      </c>
      <c r="AP36" s="24">
        <v>29.4</v>
      </c>
      <c r="AQ36" s="23">
        <v>2062678</v>
      </c>
      <c r="AR36" s="23">
        <v>49447</v>
      </c>
      <c r="AS36" s="23">
        <v>17872</v>
      </c>
      <c r="AT36" s="23">
        <v>10559</v>
      </c>
      <c r="AU36" s="23">
        <v>1984800</v>
      </c>
      <c r="AV36" s="23">
        <v>2381</v>
      </c>
      <c r="AW36" s="23">
        <v>82</v>
      </c>
      <c r="AX36" s="23">
        <v>4</v>
      </c>
      <c r="AY36" s="23">
        <v>1</v>
      </c>
      <c r="AZ36" s="24">
        <v>29.5</v>
      </c>
      <c r="BA36" s="23">
        <v>1723481</v>
      </c>
      <c r="BB36" s="23">
        <v>44954</v>
      </c>
      <c r="BC36" s="23">
        <v>15704</v>
      </c>
      <c r="BD36" s="23">
        <v>10823</v>
      </c>
      <c r="BE36" s="23">
        <v>1652000</v>
      </c>
      <c r="BF36" s="23">
        <v>1965</v>
      </c>
      <c r="BG36" s="23">
        <v>74</v>
      </c>
      <c r="BH36" s="23">
        <v>4</v>
      </c>
      <c r="BI36" s="23">
        <v>1</v>
      </c>
    </row>
    <row r="37" spans="1:61">
      <c r="A37" s="23">
        <f t="shared" si="38"/>
        <v>0</v>
      </c>
      <c r="B37" s="36">
        <v>30</v>
      </c>
      <c r="C37" s="23">
        <f t="shared" si="39"/>
        <v>1858056.4</v>
      </c>
      <c r="D37" s="23">
        <f t="shared" si="41"/>
        <v>46680</v>
      </c>
      <c r="E37" s="23">
        <f t="shared" si="41"/>
        <v>18432</v>
      </c>
      <c r="F37" s="23">
        <f t="shared" si="41"/>
        <v>11984.4</v>
      </c>
      <c r="G37" s="23">
        <f t="shared" si="41"/>
        <v>1780960</v>
      </c>
      <c r="H37" s="27">
        <f t="shared" si="41"/>
        <v>2126.1999999999998</v>
      </c>
      <c r="I37" s="27">
        <f t="shared" si="41"/>
        <v>79.2</v>
      </c>
      <c r="J37" s="27">
        <f t="shared" si="41"/>
        <v>5.2</v>
      </c>
      <c r="K37" s="27">
        <f t="shared" si="41"/>
        <v>1</v>
      </c>
      <c r="L37" s="24">
        <v>30.1</v>
      </c>
      <c r="M37" s="23">
        <v>1867044</v>
      </c>
      <c r="N37" s="23">
        <v>51850</v>
      </c>
      <c r="O37" s="23">
        <v>18760</v>
      </c>
      <c r="P37" s="23">
        <v>11634</v>
      </c>
      <c r="Q37" s="23">
        <v>1784800</v>
      </c>
      <c r="R37" s="23">
        <v>2131</v>
      </c>
      <c r="S37" s="23">
        <v>78</v>
      </c>
      <c r="T37" s="23">
        <v>5</v>
      </c>
      <c r="U37" s="23">
        <v>1</v>
      </c>
      <c r="V37" s="24">
        <v>30.2</v>
      </c>
      <c r="W37" s="23">
        <v>1830730</v>
      </c>
      <c r="X37" s="23">
        <v>48595</v>
      </c>
      <c r="Y37" s="23">
        <v>18488</v>
      </c>
      <c r="Z37" s="23">
        <v>10047</v>
      </c>
      <c r="AA37" s="23">
        <v>1753600</v>
      </c>
      <c r="AB37" s="23">
        <v>2092</v>
      </c>
      <c r="AC37" s="23">
        <v>79</v>
      </c>
      <c r="AD37" s="23">
        <v>5</v>
      </c>
      <c r="AE37" s="23">
        <v>1</v>
      </c>
      <c r="AF37" s="24">
        <v>30.3</v>
      </c>
      <c r="AG37" s="23">
        <v>1800868</v>
      </c>
      <c r="AH37" s="23">
        <v>42947</v>
      </c>
      <c r="AI37" s="23">
        <v>16648</v>
      </c>
      <c r="AJ37" s="23">
        <v>11673</v>
      </c>
      <c r="AK37" s="23">
        <v>1729600</v>
      </c>
      <c r="AL37" s="23">
        <v>2062</v>
      </c>
      <c r="AM37" s="23">
        <v>79</v>
      </c>
      <c r="AN37" s="23">
        <v>5</v>
      </c>
      <c r="AO37" s="23">
        <v>1</v>
      </c>
      <c r="AP37" s="24">
        <v>30.4</v>
      </c>
      <c r="AQ37" s="23">
        <v>2065116</v>
      </c>
      <c r="AR37" s="23">
        <v>45648</v>
      </c>
      <c r="AS37" s="23">
        <v>21936</v>
      </c>
      <c r="AT37" s="23">
        <v>12732</v>
      </c>
      <c r="AU37" s="23">
        <v>1984800</v>
      </c>
      <c r="AV37" s="23">
        <v>2381</v>
      </c>
      <c r="AW37" s="23">
        <v>83</v>
      </c>
      <c r="AX37" s="23">
        <v>5</v>
      </c>
      <c r="AY37" s="23">
        <v>1</v>
      </c>
      <c r="AZ37" s="24">
        <v>30.5</v>
      </c>
      <c r="BA37" s="23">
        <v>1726524</v>
      </c>
      <c r="BB37" s="23">
        <v>44360</v>
      </c>
      <c r="BC37" s="23">
        <v>16328</v>
      </c>
      <c r="BD37" s="23">
        <v>13836</v>
      </c>
      <c r="BE37" s="23">
        <v>1652000</v>
      </c>
      <c r="BF37" s="23">
        <v>1965</v>
      </c>
      <c r="BG37" s="23">
        <v>77</v>
      </c>
      <c r="BH37" s="23">
        <v>6</v>
      </c>
      <c r="BI37" s="23">
        <v>1</v>
      </c>
    </row>
    <row r="38" spans="1:61">
      <c r="A38" s="23">
        <f t="shared" si="38"/>
        <v>0</v>
      </c>
      <c r="B38" s="36">
        <v>31</v>
      </c>
      <c r="C38" s="23">
        <f t="shared" si="39"/>
        <v>697223.2</v>
      </c>
      <c r="D38" s="23">
        <f t="shared" si="41"/>
        <v>14346.6</v>
      </c>
      <c r="E38" s="23">
        <f t="shared" si="41"/>
        <v>6055.2</v>
      </c>
      <c r="F38" s="23">
        <f t="shared" si="41"/>
        <v>8961.4</v>
      </c>
      <c r="G38" s="23">
        <f t="shared" si="41"/>
        <v>667860</v>
      </c>
      <c r="H38" s="27">
        <f t="shared" si="41"/>
        <v>2126.1999999999998</v>
      </c>
      <c r="I38" s="27">
        <f t="shared" si="41"/>
        <v>80.2</v>
      </c>
      <c r="J38" s="27">
        <f t="shared" si="41"/>
        <v>3.8</v>
      </c>
      <c r="K38" s="27">
        <f t="shared" si="41"/>
        <v>1</v>
      </c>
      <c r="L38" s="24">
        <v>31.1</v>
      </c>
      <c r="M38" s="23">
        <v>701474</v>
      </c>
      <c r="N38" s="23">
        <v>16772</v>
      </c>
      <c r="O38" s="23">
        <v>6735</v>
      </c>
      <c r="P38" s="23">
        <v>8667</v>
      </c>
      <c r="Q38" s="23">
        <v>669300</v>
      </c>
      <c r="R38" s="23">
        <v>2131</v>
      </c>
      <c r="S38" s="23">
        <v>79</v>
      </c>
      <c r="T38" s="23">
        <v>3</v>
      </c>
      <c r="U38" s="23">
        <v>1</v>
      </c>
      <c r="V38" s="24">
        <v>31.2</v>
      </c>
      <c r="W38" s="23">
        <v>687533</v>
      </c>
      <c r="X38" s="23">
        <v>15226</v>
      </c>
      <c r="Y38" s="23">
        <v>5973</v>
      </c>
      <c r="Z38" s="23">
        <v>8734</v>
      </c>
      <c r="AA38" s="23">
        <v>657600</v>
      </c>
      <c r="AB38" s="23">
        <v>2092</v>
      </c>
      <c r="AC38" s="23">
        <v>79</v>
      </c>
      <c r="AD38" s="23">
        <v>4</v>
      </c>
      <c r="AE38" s="23">
        <v>1</v>
      </c>
      <c r="AF38" s="24">
        <v>31.3</v>
      </c>
      <c r="AG38" s="23">
        <v>674259</v>
      </c>
      <c r="AH38" s="23">
        <v>11642</v>
      </c>
      <c r="AI38" s="23">
        <v>5634</v>
      </c>
      <c r="AJ38" s="23">
        <v>8383</v>
      </c>
      <c r="AK38" s="23">
        <v>648600</v>
      </c>
      <c r="AL38" s="23">
        <v>2062</v>
      </c>
      <c r="AM38" s="23">
        <v>80</v>
      </c>
      <c r="AN38" s="23">
        <v>4</v>
      </c>
      <c r="AO38" s="23">
        <v>1</v>
      </c>
      <c r="AP38" s="24">
        <v>31.4</v>
      </c>
      <c r="AQ38" s="23">
        <v>774706</v>
      </c>
      <c r="AR38" s="23">
        <v>14323</v>
      </c>
      <c r="AS38" s="23">
        <v>6879</v>
      </c>
      <c r="AT38" s="23">
        <v>9204</v>
      </c>
      <c r="AU38" s="23">
        <v>744300</v>
      </c>
      <c r="AV38" s="23">
        <v>2381</v>
      </c>
      <c r="AW38" s="23">
        <v>80</v>
      </c>
      <c r="AX38" s="23">
        <v>4</v>
      </c>
      <c r="AY38" s="23">
        <v>1</v>
      </c>
      <c r="AZ38" s="24">
        <v>31.5</v>
      </c>
      <c r="BA38" s="23">
        <v>648144</v>
      </c>
      <c r="BB38" s="23">
        <v>13770</v>
      </c>
      <c r="BC38" s="23">
        <v>5055</v>
      </c>
      <c r="BD38" s="23">
        <v>9819</v>
      </c>
      <c r="BE38" s="23">
        <v>619500</v>
      </c>
      <c r="BF38" s="23">
        <v>1965</v>
      </c>
      <c r="BG38" s="23">
        <v>83</v>
      </c>
      <c r="BH38" s="23">
        <v>4</v>
      </c>
      <c r="BI38" s="23">
        <v>1</v>
      </c>
    </row>
    <row r="39" spans="1:61">
      <c r="A39" s="23">
        <f t="shared" si="38"/>
        <v>0</v>
      </c>
      <c r="B39" s="36">
        <v>32</v>
      </c>
      <c r="C39" s="23">
        <f t="shared" si="39"/>
        <v>698432.4</v>
      </c>
      <c r="D39" s="23">
        <f t="shared" si="41"/>
        <v>14376.4</v>
      </c>
      <c r="E39" s="23">
        <f t="shared" si="41"/>
        <v>6081</v>
      </c>
      <c r="F39" s="23">
        <f t="shared" si="41"/>
        <v>10115</v>
      </c>
      <c r="G39" s="23">
        <f t="shared" si="41"/>
        <v>667860</v>
      </c>
      <c r="H39" s="27">
        <f t="shared" si="41"/>
        <v>2126.1999999999998</v>
      </c>
      <c r="I39" s="27">
        <f t="shared" si="41"/>
        <v>80.2</v>
      </c>
      <c r="J39" s="27">
        <f t="shared" si="41"/>
        <v>4.8</v>
      </c>
      <c r="K39" s="27">
        <f t="shared" si="41"/>
        <v>1</v>
      </c>
      <c r="L39" s="24">
        <v>32.1</v>
      </c>
      <c r="M39" s="23">
        <v>703274</v>
      </c>
      <c r="N39" s="23">
        <v>16592</v>
      </c>
      <c r="O39" s="23">
        <v>7002</v>
      </c>
      <c r="P39" s="23">
        <v>10380</v>
      </c>
      <c r="Q39" s="23">
        <v>669300</v>
      </c>
      <c r="R39" s="23">
        <v>2131</v>
      </c>
      <c r="S39" s="23">
        <v>79</v>
      </c>
      <c r="T39" s="23">
        <v>4</v>
      </c>
      <c r="U39" s="23">
        <v>1</v>
      </c>
      <c r="V39" s="24">
        <v>32.200000000000003</v>
      </c>
      <c r="W39" s="23">
        <v>688418</v>
      </c>
      <c r="X39" s="23">
        <v>15100</v>
      </c>
      <c r="Y39" s="23">
        <v>6117</v>
      </c>
      <c r="Z39" s="23">
        <v>9601</v>
      </c>
      <c r="AA39" s="23">
        <v>657600</v>
      </c>
      <c r="AB39" s="23">
        <v>2092</v>
      </c>
      <c r="AC39" s="23">
        <v>79</v>
      </c>
      <c r="AD39" s="23">
        <v>5</v>
      </c>
      <c r="AE39" s="23">
        <v>1</v>
      </c>
      <c r="AF39" s="24">
        <v>32.299999999999997</v>
      </c>
      <c r="AG39" s="23">
        <v>674517</v>
      </c>
      <c r="AH39" s="23">
        <v>12394</v>
      </c>
      <c r="AI39" s="23">
        <v>4995</v>
      </c>
      <c r="AJ39" s="23">
        <v>8528</v>
      </c>
      <c r="AK39" s="23">
        <v>648600</v>
      </c>
      <c r="AL39" s="23">
        <v>2062</v>
      </c>
      <c r="AM39" s="23">
        <v>76</v>
      </c>
      <c r="AN39" s="23">
        <v>5</v>
      </c>
      <c r="AO39" s="23">
        <v>1</v>
      </c>
      <c r="AP39" s="24">
        <v>32.4</v>
      </c>
      <c r="AQ39" s="23">
        <v>776377</v>
      </c>
      <c r="AR39" s="23">
        <v>14431</v>
      </c>
      <c r="AS39" s="23">
        <v>6696</v>
      </c>
      <c r="AT39" s="23">
        <v>10950</v>
      </c>
      <c r="AU39" s="23">
        <v>744300</v>
      </c>
      <c r="AV39" s="23">
        <v>2381</v>
      </c>
      <c r="AW39" s="23">
        <v>82</v>
      </c>
      <c r="AX39" s="23">
        <v>5</v>
      </c>
      <c r="AY39" s="23">
        <v>1</v>
      </c>
      <c r="AZ39" s="24">
        <v>32.5</v>
      </c>
      <c r="BA39" s="23">
        <v>649576</v>
      </c>
      <c r="BB39" s="23">
        <v>13365</v>
      </c>
      <c r="BC39" s="23">
        <v>5595</v>
      </c>
      <c r="BD39" s="23">
        <v>11116</v>
      </c>
      <c r="BE39" s="23">
        <v>619500</v>
      </c>
      <c r="BF39" s="23">
        <v>1965</v>
      </c>
      <c r="BG39" s="23">
        <v>85</v>
      </c>
      <c r="BH39" s="23">
        <v>5</v>
      </c>
      <c r="BI39" s="23">
        <v>1</v>
      </c>
    </row>
    <row r="40" spans="1:61">
      <c r="A40" s="23">
        <f t="shared" ref="A40:A71" si="42">COUNTIF(S40,"&lt;0")+COUNTIF(AC40,"&lt;0")+COUNTIF(AM40,"&lt;0")+COUNTIF(AW40,"&lt;0")+COUNTIF(BG40,"&lt;0")</f>
        <v>0</v>
      </c>
      <c r="B40" s="36">
        <v>33</v>
      </c>
      <c r="C40" s="23">
        <f t="shared" ref="C40:C71" si="43">AVERAGE(M40,W40,AG40,AQ40,BA40)</f>
        <v>700439</v>
      </c>
      <c r="D40" s="23">
        <f t="shared" ref="D40:K55" si="44">AVERAGE(N40,X40,AH40,AR40,BB40)</f>
        <v>14453.4</v>
      </c>
      <c r="E40" s="23">
        <f t="shared" si="44"/>
        <v>6064.8</v>
      </c>
      <c r="F40" s="23">
        <f t="shared" si="44"/>
        <v>12060.8</v>
      </c>
      <c r="G40" s="23">
        <f t="shared" si="44"/>
        <v>667860</v>
      </c>
      <c r="H40" s="27">
        <f t="shared" si="44"/>
        <v>2126.1999999999998</v>
      </c>
      <c r="I40" s="27">
        <f t="shared" si="44"/>
        <v>79.8</v>
      </c>
      <c r="J40" s="27">
        <f t="shared" si="44"/>
        <v>7.2</v>
      </c>
      <c r="K40" s="27">
        <f t="shared" si="44"/>
        <v>1</v>
      </c>
      <c r="L40" s="24">
        <v>33.1</v>
      </c>
      <c r="M40" s="23">
        <v>704243</v>
      </c>
      <c r="N40" s="23">
        <v>17216</v>
      </c>
      <c r="O40" s="23">
        <v>6348</v>
      </c>
      <c r="P40" s="23">
        <v>11379</v>
      </c>
      <c r="Q40" s="23">
        <v>669300</v>
      </c>
      <c r="R40" s="23">
        <v>2131</v>
      </c>
      <c r="S40" s="23">
        <v>79</v>
      </c>
      <c r="T40" s="23">
        <v>7</v>
      </c>
      <c r="U40" s="23">
        <v>1</v>
      </c>
      <c r="V40" s="24">
        <v>33.200000000000003</v>
      </c>
      <c r="W40" s="23">
        <v>689811</v>
      </c>
      <c r="X40" s="23">
        <v>14670</v>
      </c>
      <c r="Y40" s="23">
        <v>6669</v>
      </c>
      <c r="Z40" s="23">
        <v>10872</v>
      </c>
      <c r="AA40" s="23">
        <v>657600</v>
      </c>
      <c r="AB40" s="23">
        <v>2092</v>
      </c>
      <c r="AC40" s="23">
        <v>80</v>
      </c>
      <c r="AD40" s="23">
        <v>7</v>
      </c>
      <c r="AE40" s="23">
        <v>1</v>
      </c>
      <c r="AF40" s="24">
        <v>33.299999999999997</v>
      </c>
      <c r="AG40" s="23">
        <v>676806</v>
      </c>
      <c r="AH40" s="23">
        <v>12015</v>
      </c>
      <c r="AI40" s="23">
        <v>5391</v>
      </c>
      <c r="AJ40" s="23">
        <v>10800</v>
      </c>
      <c r="AK40" s="23">
        <v>648600</v>
      </c>
      <c r="AL40" s="23">
        <v>2062</v>
      </c>
      <c r="AM40" s="23">
        <v>80</v>
      </c>
      <c r="AN40" s="23">
        <v>7</v>
      </c>
      <c r="AO40" s="23">
        <v>1</v>
      </c>
      <c r="AP40" s="24">
        <v>33.4</v>
      </c>
      <c r="AQ40" s="23">
        <v>778378</v>
      </c>
      <c r="AR40" s="23">
        <v>14554</v>
      </c>
      <c r="AS40" s="23">
        <v>6783</v>
      </c>
      <c r="AT40" s="23">
        <v>12741</v>
      </c>
      <c r="AU40" s="23">
        <v>744300</v>
      </c>
      <c r="AV40" s="23">
        <v>2381</v>
      </c>
      <c r="AW40" s="23">
        <v>80</v>
      </c>
      <c r="AX40" s="23">
        <v>7</v>
      </c>
      <c r="AY40" s="23">
        <v>1</v>
      </c>
      <c r="AZ40" s="24">
        <v>33.5</v>
      </c>
      <c r="BA40" s="23">
        <v>652957</v>
      </c>
      <c r="BB40" s="23">
        <v>13812</v>
      </c>
      <c r="BC40" s="23">
        <v>5133</v>
      </c>
      <c r="BD40" s="23">
        <v>14512</v>
      </c>
      <c r="BE40" s="23">
        <v>619500</v>
      </c>
      <c r="BF40" s="23">
        <v>1965</v>
      </c>
      <c r="BG40" s="23">
        <v>80</v>
      </c>
      <c r="BH40" s="23">
        <v>8</v>
      </c>
      <c r="BI40" s="23">
        <v>1</v>
      </c>
    </row>
    <row r="41" spans="1:61">
      <c r="A41" s="23">
        <f t="shared" si="42"/>
        <v>0</v>
      </c>
      <c r="B41" s="36">
        <v>34</v>
      </c>
      <c r="C41" s="23">
        <f t="shared" si="43"/>
        <v>1814337.6</v>
      </c>
      <c r="D41" s="23">
        <f t="shared" si="44"/>
        <v>18846.8</v>
      </c>
      <c r="E41" s="23">
        <f t="shared" si="44"/>
        <v>6236.8</v>
      </c>
      <c r="F41" s="23">
        <f t="shared" si="44"/>
        <v>8294</v>
      </c>
      <c r="G41" s="23">
        <f t="shared" si="44"/>
        <v>1780960</v>
      </c>
      <c r="H41" s="27">
        <f t="shared" si="44"/>
        <v>2126.1999999999998</v>
      </c>
      <c r="I41" s="27">
        <f t="shared" si="44"/>
        <v>81.8</v>
      </c>
      <c r="J41" s="27">
        <f t="shared" si="44"/>
        <v>5.4</v>
      </c>
      <c r="K41" s="27">
        <f t="shared" si="44"/>
        <v>1</v>
      </c>
      <c r="L41" s="24">
        <v>34.1</v>
      </c>
      <c r="M41" s="23">
        <v>1821220</v>
      </c>
      <c r="N41" s="23">
        <v>22373</v>
      </c>
      <c r="O41" s="23">
        <v>5608</v>
      </c>
      <c r="P41" s="23">
        <v>8439</v>
      </c>
      <c r="Q41" s="23">
        <v>1784800</v>
      </c>
      <c r="R41" s="23">
        <v>2131</v>
      </c>
      <c r="S41" s="23">
        <v>82</v>
      </c>
      <c r="T41" s="23">
        <v>5</v>
      </c>
      <c r="U41" s="23">
        <v>1</v>
      </c>
      <c r="V41" s="24">
        <v>34.200000000000003</v>
      </c>
      <c r="W41" s="23">
        <v>1787176</v>
      </c>
      <c r="X41" s="23">
        <v>19355</v>
      </c>
      <c r="Y41" s="23">
        <v>6992</v>
      </c>
      <c r="Z41" s="23">
        <v>7229</v>
      </c>
      <c r="AA41" s="23">
        <v>1753600</v>
      </c>
      <c r="AB41" s="23">
        <v>2092</v>
      </c>
      <c r="AC41" s="23">
        <v>78</v>
      </c>
      <c r="AD41" s="23">
        <v>5</v>
      </c>
      <c r="AE41" s="23">
        <v>1</v>
      </c>
      <c r="AF41" s="24">
        <v>34.299999999999997</v>
      </c>
      <c r="AG41" s="23">
        <v>1758935</v>
      </c>
      <c r="AH41" s="23">
        <v>15778</v>
      </c>
      <c r="AI41" s="23">
        <v>5880</v>
      </c>
      <c r="AJ41" s="23">
        <v>7677</v>
      </c>
      <c r="AK41" s="23">
        <v>1729600</v>
      </c>
      <c r="AL41" s="23">
        <v>2062</v>
      </c>
      <c r="AM41" s="23">
        <v>81</v>
      </c>
      <c r="AN41" s="23">
        <v>5</v>
      </c>
      <c r="AO41" s="23">
        <v>1</v>
      </c>
      <c r="AP41" s="24">
        <v>34.4</v>
      </c>
      <c r="AQ41" s="23">
        <v>2020708</v>
      </c>
      <c r="AR41" s="23">
        <v>19043</v>
      </c>
      <c r="AS41" s="23">
        <v>7552</v>
      </c>
      <c r="AT41" s="23">
        <v>9313</v>
      </c>
      <c r="AU41" s="23">
        <v>1984800</v>
      </c>
      <c r="AV41" s="23">
        <v>2381</v>
      </c>
      <c r="AW41" s="23">
        <v>90</v>
      </c>
      <c r="AX41" s="23">
        <v>6</v>
      </c>
      <c r="AY41" s="23">
        <v>1</v>
      </c>
      <c r="AZ41" s="24">
        <v>34.5</v>
      </c>
      <c r="BA41" s="23">
        <v>1683649</v>
      </c>
      <c r="BB41" s="23">
        <v>17685</v>
      </c>
      <c r="BC41" s="23">
        <v>5152</v>
      </c>
      <c r="BD41" s="23">
        <v>8812</v>
      </c>
      <c r="BE41" s="23">
        <v>1652000</v>
      </c>
      <c r="BF41" s="23">
        <v>1965</v>
      </c>
      <c r="BG41" s="23">
        <v>78</v>
      </c>
      <c r="BH41" s="23">
        <v>6</v>
      </c>
      <c r="BI41" s="23">
        <v>1</v>
      </c>
    </row>
    <row r="42" spans="1:61">
      <c r="A42" s="23">
        <f t="shared" si="42"/>
        <v>0</v>
      </c>
      <c r="B42" s="36">
        <v>35</v>
      </c>
      <c r="C42" s="23">
        <f t="shared" si="43"/>
        <v>1815609.6</v>
      </c>
      <c r="D42" s="23">
        <f t="shared" si="44"/>
        <v>19053.599999999999</v>
      </c>
      <c r="E42" s="23">
        <f t="shared" si="44"/>
        <v>5697.6</v>
      </c>
      <c r="F42" s="23">
        <f t="shared" si="44"/>
        <v>9898.4</v>
      </c>
      <c r="G42" s="23">
        <f t="shared" si="44"/>
        <v>1780960</v>
      </c>
      <c r="H42" s="27">
        <f t="shared" si="44"/>
        <v>2126.1999999999998</v>
      </c>
      <c r="I42" s="27">
        <f t="shared" si="44"/>
        <v>84.8</v>
      </c>
      <c r="J42" s="27">
        <f t="shared" si="44"/>
        <v>7.2</v>
      </c>
      <c r="K42" s="27">
        <f t="shared" si="44"/>
        <v>1</v>
      </c>
      <c r="L42" s="24">
        <v>35.1</v>
      </c>
      <c r="M42" s="23">
        <v>1822050</v>
      </c>
      <c r="N42" s="23">
        <v>22430</v>
      </c>
      <c r="O42" s="23">
        <v>5152</v>
      </c>
      <c r="P42" s="23">
        <v>9668</v>
      </c>
      <c r="Q42" s="23">
        <v>1784800</v>
      </c>
      <c r="R42" s="23">
        <v>2131</v>
      </c>
      <c r="S42" s="23">
        <v>83</v>
      </c>
      <c r="T42" s="23">
        <v>7</v>
      </c>
      <c r="U42" s="23">
        <v>1</v>
      </c>
      <c r="V42" s="24">
        <v>35.200000000000003</v>
      </c>
      <c r="W42" s="23">
        <v>1788172</v>
      </c>
      <c r="X42" s="23">
        <v>19778</v>
      </c>
      <c r="Y42" s="23">
        <v>6104</v>
      </c>
      <c r="Z42" s="23">
        <v>8690</v>
      </c>
      <c r="AA42" s="23">
        <v>1753600</v>
      </c>
      <c r="AB42" s="23">
        <v>2092</v>
      </c>
      <c r="AC42" s="23">
        <v>81</v>
      </c>
      <c r="AD42" s="23">
        <v>7</v>
      </c>
      <c r="AE42" s="23">
        <v>1</v>
      </c>
      <c r="AF42" s="24">
        <v>35.299999999999997</v>
      </c>
      <c r="AG42" s="23">
        <v>1760110</v>
      </c>
      <c r="AH42" s="23">
        <v>15920</v>
      </c>
      <c r="AI42" s="23">
        <v>5568</v>
      </c>
      <c r="AJ42" s="23">
        <v>9022</v>
      </c>
      <c r="AK42" s="23">
        <v>1729600</v>
      </c>
      <c r="AL42" s="23">
        <v>2062</v>
      </c>
      <c r="AM42" s="23">
        <v>84</v>
      </c>
      <c r="AN42" s="23">
        <v>7</v>
      </c>
      <c r="AO42" s="23">
        <v>1</v>
      </c>
      <c r="AP42" s="24">
        <v>35.4</v>
      </c>
      <c r="AQ42" s="23">
        <v>2021928</v>
      </c>
      <c r="AR42" s="23">
        <v>19167</v>
      </c>
      <c r="AS42" s="23">
        <v>7224</v>
      </c>
      <c r="AT42" s="23">
        <v>10737</v>
      </c>
      <c r="AU42" s="23">
        <v>1984800</v>
      </c>
      <c r="AV42" s="23">
        <v>2381</v>
      </c>
      <c r="AW42" s="23">
        <v>92</v>
      </c>
      <c r="AX42" s="23">
        <v>7</v>
      </c>
      <c r="AY42" s="23">
        <v>1</v>
      </c>
      <c r="AZ42" s="24">
        <v>35.5</v>
      </c>
      <c r="BA42" s="23">
        <v>1685788</v>
      </c>
      <c r="BB42" s="23">
        <v>17973</v>
      </c>
      <c r="BC42" s="23">
        <v>4440</v>
      </c>
      <c r="BD42" s="23">
        <v>11375</v>
      </c>
      <c r="BE42" s="23">
        <v>1652000</v>
      </c>
      <c r="BF42" s="23">
        <v>1965</v>
      </c>
      <c r="BG42" s="23">
        <v>84</v>
      </c>
      <c r="BH42" s="23">
        <v>8</v>
      </c>
      <c r="BI42" s="23">
        <v>1</v>
      </c>
    </row>
    <row r="43" spans="1:61">
      <c r="A43" s="23">
        <f t="shared" si="42"/>
        <v>0</v>
      </c>
      <c r="B43" s="36">
        <v>36</v>
      </c>
      <c r="C43" s="23">
        <f t="shared" si="43"/>
        <v>1817796.6</v>
      </c>
      <c r="D43" s="23">
        <f t="shared" si="44"/>
        <v>18962.2</v>
      </c>
      <c r="E43" s="23">
        <f t="shared" si="44"/>
        <v>5905.6</v>
      </c>
      <c r="F43" s="23">
        <f t="shared" si="44"/>
        <v>11968.8</v>
      </c>
      <c r="G43" s="23">
        <f t="shared" si="44"/>
        <v>1780960</v>
      </c>
      <c r="H43" s="27">
        <f t="shared" si="44"/>
        <v>2126.1999999999998</v>
      </c>
      <c r="I43" s="27">
        <f t="shared" si="44"/>
        <v>83.8</v>
      </c>
      <c r="J43" s="27">
        <f t="shared" si="44"/>
        <v>11.2</v>
      </c>
      <c r="K43" s="27">
        <f t="shared" si="44"/>
        <v>1</v>
      </c>
      <c r="L43" s="24">
        <v>36.1</v>
      </c>
      <c r="M43" s="23">
        <v>1823802</v>
      </c>
      <c r="N43" s="23">
        <v>22402</v>
      </c>
      <c r="O43" s="23">
        <v>5216</v>
      </c>
      <c r="P43" s="23">
        <v>11384</v>
      </c>
      <c r="Q43" s="23">
        <v>1784800</v>
      </c>
      <c r="R43" s="23">
        <v>2131</v>
      </c>
      <c r="S43" s="23">
        <v>83</v>
      </c>
      <c r="T43" s="23">
        <v>11</v>
      </c>
      <c r="U43" s="23">
        <v>1</v>
      </c>
      <c r="V43" s="24">
        <v>36.200000000000003</v>
      </c>
      <c r="W43" s="23">
        <v>1789848</v>
      </c>
      <c r="X43" s="23">
        <v>19782</v>
      </c>
      <c r="Y43" s="23">
        <v>6144</v>
      </c>
      <c r="Z43" s="23">
        <v>10322</v>
      </c>
      <c r="AA43" s="23">
        <v>1753600</v>
      </c>
      <c r="AB43" s="23">
        <v>2092</v>
      </c>
      <c r="AC43" s="23">
        <v>81</v>
      </c>
      <c r="AD43" s="23">
        <v>11</v>
      </c>
      <c r="AE43" s="23">
        <v>1</v>
      </c>
      <c r="AF43" s="24">
        <v>36.299999999999997</v>
      </c>
      <c r="AG43" s="23">
        <v>1762168</v>
      </c>
      <c r="AH43" s="23">
        <v>15836</v>
      </c>
      <c r="AI43" s="23">
        <v>5736</v>
      </c>
      <c r="AJ43" s="23">
        <v>10996</v>
      </c>
      <c r="AK43" s="23">
        <v>1729600</v>
      </c>
      <c r="AL43" s="23">
        <v>2062</v>
      </c>
      <c r="AM43" s="23">
        <v>83</v>
      </c>
      <c r="AN43" s="23">
        <v>11</v>
      </c>
      <c r="AO43" s="23">
        <v>1</v>
      </c>
      <c r="AP43" s="24">
        <v>36.4</v>
      </c>
      <c r="AQ43" s="23">
        <v>2024460</v>
      </c>
      <c r="AR43" s="23">
        <v>18987</v>
      </c>
      <c r="AS43" s="23">
        <v>7648</v>
      </c>
      <c r="AT43" s="23">
        <v>13025</v>
      </c>
      <c r="AU43" s="23">
        <v>1984800</v>
      </c>
      <c r="AV43" s="23">
        <v>2381</v>
      </c>
      <c r="AW43" s="23">
        <v>90</v>
      </c>
      <c r="AX43" s="23">
        <v>11</v>
      </c>
      <c r="AY43" s="23">
        <v>1</v>
      </c>
      <c r="AZ43" s="24">
        <v>36.5</v>
      </c>
      <c r="BA43" s="23">
        <v>1688705</v>
      </c>
      <c r="BB43" s="23">
        <v>17804</v>
      </c>
      <c r="BC43" s="23">
        <v>4784</v>
      </c>
      <c r="BD43" s="23">
        <v>14117</v>
      </c>
      <c r="BE43" s="23">
        <v>1652000</v>
      </c>
      <c r="BF43" s="23">
        <v>1965</v>
      </c>
      <c r="BG43" s="23">
        <v>82</v>
      </c>
      <c r="BH43" s="23">
        <v>12</v>
      </c>
      <c r="BI43" s="23">
        <v>1</v>
      </c>
    </row>
    <row r="44" spans="1:61">
      <c r="A44" s="23">
        <f t="shared" si="42"/>
        <v>0</v>
      </c>
      <c r="B44" s="36">
        <v>37</v>
      </c>
      <c r="C44" s="23">
        <f t="shared" si="43"/>
        <v>730306.4</v>
      </c>
      <c r="D44" s="23">
        <f t="shared" si="44"/>
        <v>25999.8</v>
      </c>
      <c r="E44" s="23">
        <f t="shared" si="44"/>
        <v>15452.4</v>
      </c>
      <c r="F44" s="23">
        <f t="shared" si="44"/>
        <v>20994.2</v>
      </c>
      <c r="G44" s="23">
        <f t="shared" si="44"/>
        <v>667860</v>
      </c>
      <c r="H44" s="27">
        <f t="shared" si="44"/>
        <v>2126.1999999999998</v>
      </c>
      <c r="I44" s="27">
        <f t="shared" si="44"/>
        <v>119.6</v>
      </c>
      <c r="J44" s="27">
        <f t="shared" si="44"/>
        <v>2.4</v>
      </c>
      <c r="K44" s="27">
        <f t="shared" si="44"/>
        <v>1</v>
      </c>
      <c r="L44" s="24">
        <v>37.1</v>
      </c>
      <c r="M44" s="23">
        <v>736388</v>
      </c>
      <c r="N44" s="23">
        <v>31005</v>
      </c>
      <c r="O44" s="23">
        <v>15567</v>
      </c>
      <c r="P44" s="23">
        <v>20516</v>
      </c>
      <c r="Q44" s="23">
        <v>669300</v>
      </c>
      <c r="R44" s="23">
        <v>2131</v>
      </c>
      <c r="S44" s="23">
        <v>115</v>
      </c>
      <c r="T44" s="23">
        <v>2</v>
      </c>
      <c r="U44" s="23">
        <v>1</v>
      </c>
      <c r="V44" s="24">
        <v>37.200000000000003</v>
      </c>
      <c r="W44" s="23">
        <v>720315</v>
      </c>
      <c r="X44" s="23">
        <v>27497</v>
      </c>
      <c r="Y44" s="23">
        <v>15486</v>
      </c>
      <c r="Z44" s="23">
        <v>19732</v>
      </c>
      <c r="AA44" s="23">
        <v>657600</v>
      </c>
      <c r="AB44" s="23">
        <v>2092</v>
      </c>
      <c r="AC44" s="23">
        <v>118</v>
      </c>
      <c r="AD44" s="23">
        <v>3</v>
      </c>
      <c r="AE44" s="23">
        <v>1</v>
      </c>
      <c r="AF44" s="24">
        <v>37.299999999999997</v>
      </c>
      <c r="AG44" s="23">
        <v>706017</v>
      </c>
      <c r="AH44" s="23">
        <v>23291</v>
      </c>
      <c r="AI44" s="23">
        <v>14580</v>
      </c>
      <c r="AJ44" s="23">
        <v>19546</v>
      </c>
      <c r="AK44" s="23">
        <v>648600</v>
      </c>
      <c r="AL44" s="23">
        <v>2062</v>
      </c>
      <c r="AM44" s="23">
        <v>114</v>
      </c>
      <c r="AN44" s="23">
        <v>3</v>
      </c>
      <c r="AO44" s="23">
        <v>1</v>
      </c>
      <c r="AP44" s="24">
        <v>37.4</v>
      </c>
      <c r="AQ44" s="23">
        <v>808998</v>
      </c>
      <c r="AR44" s="23">
        <v>24193</v>
      </c>
      <c r="AS44" s="23">
        <v>17097</v>
      </c>
      <c r="AT44" s="23">
        <v>23408</v>
      </c>
      <c r="AU44" s="23">
        <v>744300</v>
      </c>
      <c r="AV44" s="23">
        <v>2381</v>
      </c>
      <c r="AW44" s="23">
        <v>132</v>
      </c>
      <c r="AX44" s="23">
        <v>2</v>
      </c>
      <c r="AY44" s="23">
        <v>1</v>
      </c>
      <c r="AZ44" s="24">
        <v>37.5</v>
      </c>
      <c r="BA44" s="23">
        <v>679814</v>
      </c>
      <c r="BB44" s="23">
        <v>24013</v>
      </c>
      <c r="BC44" s="23">
        <v>14532</v>
      </c>
      <c r="BD44" s="23">
        <v>21769</v>
      </c>
      <c r="BE44" s="23">
        <v>619500</v>
      </c>
      <c r="BF44" s="23">
        <v>1965</v>
      </c>
      <c r="BG44" s="23">
        <v>119</v>
      </c>
      <c r="BH44" s="23">
        <v>2</v>
      </c>
      <c r="BI44" s="23">
        <v>1</v>
      </c>
    </row>
    <row r="45" spans="1:61">
      <c r="A45" s="23">
        <f t="shared" si="42"/>
        <v>0</v>
      </c>
      <c r="B45" s="36">
        <v>38</v>
      </c>
      <c r="C45" s="23">
        <f t="shared" si="43"/>
        <v>733465.2</v>
      </c>
      <c r="D45" s="23">
        <f t="shared" si="44"/>
        <v>26314.2</v>
      </c>
      <c r="E45" s="23">
        <f t="shared" si="44"/>
        <v>16736.400000000001</v>
      </c>
      <c r="F45" s="23">
        <f t="shared" si="44"/>
        <v>22554.6</v>
      </c>
      <c r="G45" s="23">
        <f t="shared" si="44"/>
        <v>667860</v>
      </c>
      <c r="H45" s="27">
        <f t="shared" si="44"/>
        <v>2126.1999999999998</v>
      </c>
      <c r="I45" s="27">
        <f t="shared" si="44"/>
        <v>118.6</v>
      </c>
      <c r="J45" s="27">
        <f t="shared" si="44"/>
        <v>3</v>
      </c>
      <c r="K45" s="27">
        <f t="shared" si="44"/>
        <v>1</v>
      </c>
      <c r="L45" s="24">
        <v>38.1</v>
      </c>
      <c r="M45" s="23">
        <v>737481</v>
      </c>
      <c r="N45" s="23">
        <v>32293</v>
      </c>
      <c r="O45" s="23">
        <v>14904</v>
      </c>
      <c r="P45" s="23">
        <v>20984</v>
      </c>
      <c r="Q45" s="23">
        <v>669300</v>
      </c>
      <c r="R45" s="23">
        <v>2131</v>
      </c>
      <c r="S45" s="23">
        <v>104</v>
      </c>
      <c r="T45" s="23">
        <v>3</v>
      </c>
      <c r="U45" s="23">
        <v>1</v>
      </c>
      <c r="V45" s="24">
        <v>38.200000000000003</v>
      </c>
      <c r="W45" s="23">
        <v>721580</v>
      </c>
      <c r="X45" s="23">
        <v>27707</v>
      </c>
      <c r="Y45" s="23">
        <v>15363</v>
      </c>
      <c r="Z45" s="23">
        <v>20910</v>
      </c>
      <c r="AA45" s="23">
        <v>657600</v>
      </c>
      <c r="AB45" s="23">
        <v>2092</v>
      </c>
      <c r="AC45" s="23">
        <v>118</v>
      </c>
      <c r="AD45" s="23">
        <v>3</v>
      </c>
      <c r="AE45" s="23">
        <v>1</v>
      </c>
      <c r="AF45" s="24">
        <v>38.299999999999997</v>
      </c>
      <c r="AG45" s="23">
        <v>707814</v>
      </c>
      <c r="AH45" s="23">
        <v>22302</v>
      </c>
      <c r="AI45" s="23">
        <v>15030</v>
      </c>
      <c r="AJ45" s="23">
        <v>21882</v>
      </c>
      <c r="AK45" s="23">
        <v>648600</v>
      </c>
      <c r="AL45" s="23">
        <v>2062</v>
      </c>
      <c r="AM45" s="23">
        <v>121</v>
      </c>
      <c r="AN45" s="23">
        <v>3</v>
      </c>
      <c r="AO45" s="23">
        <v>1</v>
      </c>
      <c r="AP45" s="24">
        <v>38.4</v>
      </c>
      <c r="AQ45" s="23">
        <v>819007</v>
      </c>
      <c r="AR45" s="23">
        <v>24817</v>
      </c>
      <c r="AS45" s="23">
        <v>24018</v>
      </c>
      <c r="AT45" s="23">
        <v>25872</v>
      </c>
      <c r="AU45" s="23">
        <v>744300</v>
      </c>
      <c r="AV45" s="23">
        <v>2381</v>
      </c>
      <c r="AW45" s="23">
        <v>135</v>
      </c>
      <c r="AX45" s="23">
        <v>3</v>
      </c>
      <c r="AY45" s="23">
        <v>1</v>
      </c>
      <c r="AZ45" s="24">
        <v>38.5</v>
      </c>
      <c r="BA45" s="23">
        <v>681444</v>
      </c>
      <c r="BB45" s="23">
        <v>24452</v>
      </c>
      <c r="BC45" s="23">
        <v>14367</v>
      </c>
      <c r="BD45" s="23">
        <v>23125</v>
      </c>
      <c r="BE45" s="23">
        <v>619500</v>
      </c>
      <c r="BF45" s="23">
        <v>1965</v>
      </c>
      <c r="BG45" s="23">
        <v>115</v>
      </c>
      <c r="BH45" s="23">
        <v>3</v>
      </c>
      <c r="BI45" s="23">
        <v>1</v>
      </c>
    </row>
    <row r="46" spans="1:61">
      <c r="A46" s="23">
        <f t="shared" si="42"/>
        <v>0</v>
      </c>
      <c r="B46" s="36">
        <v>39</v>
      </c>
      <c r="C46" s="23">
        <f t="shared" si="43"/>
        <v>736747.6</v>
      </c>
      <c r="D46" s="23">
        <f t="shared" si="44"/>
        <v>25501.8</v>
      </c>
      <c r="E46" s="23">
        <f t="shared" si="44"/>
        <v>15665.4</v>
      </c>
      <c r="F46" s="23">
        <f t="shared" si="44"/>
        <v>27720.400000000001</v>
      </c>
      <c r="G46" s="23">
        <f t="shared" si="44"/>
        <v>667860</v>
      </c>
      <c r="H46" s="27">
        <f t="shared" si="44"/>
        <v>2126.1999999999998</v>
      </c>
      <c r="I46" s="27">
        <f t="shared" si="44"/>
        <v>123.6</v>
      </c>
      <c r="J46" s="27">
        <f t="shared" si="44"/>
        <v>4.2</v>
      </c>
      <c r="K46" s="27">
        <f t="shared" si="44"/>
        <v>1</v>
      </c>
      <c r="L46" s="24">
        <v>39.1</v>
      </c>
      <c r="M46" s="23">
        <v>742149</v>
      </c>
      <c r="N46" s="23">
        <v>29882</v>
      </c>
      <c r="O46" s="23">
        <v>16029</v>
      </c>
      <c r="P46" s="23">
        <v>26938</v>
      </c>
      <c r="Q46" s="23">
        <v>669300</v>
      </c>
      <c r="R46" s="23">
        <v>2131</v>
      </c>
      <c r="S46" s="23">
        <v>125</v>
      </c>
      <c r="T46" s="23">
        <v>4</v>
      </c>
      <c r="U46" s="23">
        <v>1</v>
      </c>
      <c r="V46" s="24">
        <v>39.200000000000003</v>
      </c>
      <c r="W46" s="23">
        <v>723865</v>
      </c>
      <c r="X46" s="23">
        <v>27778</v>
      </c>
      <c r="Y46" s="23">
        <v>15342</v>
      </c>
      <c r="Z46" s="23">
        <v>23145</v>
      </c>
      <c r="AA46" s="23">
        <v>657600</v>
      </c>
      <c r="AB46" s="23">
        <v>2092</v>
      </c>
      <c r="AC46" s="23">
        <v>116</v>
      </c>
      <c r="AD46" s="23">
        <v>4</v>
      </c>
      <c r="AE46" s="23">
        <v>1</v>
      </c>
      <c r="AF46" s="24">
        <v>39.299999999999997</v>
      </c>
      <c r="AG46" s="23">
        <v>711519</v>
      </c>
      <c r="AH46" s="23">
        <v>22843</v>
      </c>
      <c r="AI46" s="23">
        <v>14796</v>
      </c>
      <c r="AJ46" s="23">
        <v>25280</v>
      </c>
      <c r="AK46" s="23">
        <v>648600</v>
      </c>
      <c r="AL46" s="23">
        <v>2062</v>
      </c>
      <c r="AM46" s="23">
        <v>116</v>
      </c>
      <c r="AN46" s="23">
        <v>4</v>
      </c>
      <c r="AO46" s="23">
        <v>1</v>
      </c>
      <c r="AP46" s="24">
        <v>39.4</v>
      </c>
      <c r="AQ46" s="23">
        <v>815992</v>
      </c>
      <c r="AR46" s="23">
        <v>24493</v>
      </c>
      <c r="AS46" s="23">
        <v>16992</v>
      </c>
      <c r="AT46" s="23">
        <v>30207</v>
      </c>
      <c r="AU46" s="23">
        <v>744300</v>
      </c>
      <c r="AV46" s="23">
        <v>2381</v>
      </c>
      <c r="AW46" s="23">
        <v>130</v>
      </c>
      <c r="AX46" s="23">
        <v>4</v>
      </c>
      <c r="AY46" s="23">
        <v>1</v>
      </c>
      <c r="AZ46" s="24">
        <v>39.5</v>
      </c>
      <c r="BA46" s="23">
        <v>690213</v>
      </c>
      <c r="BB46" s="23">
        <v>22513</v>
      </c>
      <c r="BC46" s="23">
        <v>15168</v>
      </c>
      <c r="BD46" s="23">
        <v>33032</v>
      </c>
      <c r="BE46" s="23">
        <v>619500</v>
      </c>
      <c r="BF46" s="23">
        <v>1965</v>
      </c>
      <c r="BG46" s="23">
        <v>131</v>
      </c>
      <c r="BH46" s="23">
        <v>5</v>
      </c>
      <c r="BI46" s="23">
        <v>1</v>
      </c>
    </row>
    <row r="47" spans="1:61">
      <c r="A47" s="23">
        <f t="shared" si="42"/>
        <v>0</v>
      </c>
      <c r="B47" s="36">
        <v>40</v>
      </c>
      <c r="C47" s="23">
        <f t="shared" si="43"/>
        <v>1862905.2</v>
      </c>
      <c r="D47" s="23">
        <f t="shared" si="44"/>
        <v>48493.8</v>
      </c>
      <c r="E47" s="23">
        <f t="shared" si="44"/>
        <v>15888</v>
      </c>
      <c r="F47" s="23">
        <f t="shared" si="44"/>
        <v>17563.400000000001</v>
      </c>
      <c r="G47" s="23">
        <f t="shared" si="44"/>
        <v>1780960</v>
      </c>
      <c r="H47" s="27">
        <f t="shared" si="44"/>
        <v>2126.1999999999998</v>
      </c>
      <c r="I47" s="27">
        <f t="shared" si="44"/>
        <v>74</v>
      </c>
      <c r="J47" s="27">
        <f t="shared" si="44"/>
        <v>3.8</v>
      </c>
      <c r="K47" s="27">
        <f t="shared" si="44"/>
        <v>1</v>
      </c>
      <c r="L47" s="24">
        <v>40.1</v>
      </c>
      <c r="M47" s="23">
        <v>1871897</v>
      </c>
      <c r="N47" s="23">
        <v>52114</v>
      </c>
      <c r="O47" s="23">
        <v>18040</v>
      </c>
      <c r="P47" s="23">
        <v>16943</v>
      </c>
      <c r="Q47" s="23">
        <v>1784800</v>
      </c>
      <c r="R47" s="23">
        <v>2131</v>
      </c>
      <c r="S47" s="23">
        <v>73</v>
      </c>
      <c r="T47" s="23">
        <v>3</v>
      </c>
      <c r="U47" s="23">
        <v>1</v>
      </c>
      <c r="V47" s="24">
        <v>40.200000000000003</v>
      </c>
      <c r="W47" s="23">
        <v>1836727</v>
      </c>
      <c r="X47" s="23">
        <v>49182</v>
      </c>
      <c r="Y47" s="23">
        <v>16648</v>
      </c>
      <c r="Z47" s="23">
        <v>17297</v>
      </c>
      <c r="AA47" s="23">
        <v>1753600</v>
      </c>
      <c r="AB47" s="23">
        <v>2092</v>
      </c>
      <c r="AC47" s="23">
        <v>76</v>
      </c>
      <c r="AD47" s="23">
        <v>4</v>
      </c>
      <c r="AE47" s="23">
        <v>1</v>
      </c>
      <c r="AF47" s="24">
        <v>40.299999999999997</v>
      </c>
      <c r="AG47" s="23">
        <v>1803817</v>
      </c>
      <c r="AH47" s="23">
        <v>44636</v>
      </c>
      <c r="AI47" s="23">
        <v>14136</v>
      </c>
      <c r="AJ47" s="23">
        <v>15445</v>
      </c>
      <c r="AK47" s="23">
        <v>1729600</v>
      </c>
      <c r="AL47" s="23">
        <v>2062</v>
      </c>
      <c r="AM47" s="23">
        <v>71</v>
      </c>
      <c r="AN47" s="23">
        <v>4</v>
      </c>
      <c r="AO47" s="23">
        <v>1</v>
      </c>
      <c r="AP47" s="24">
        <v>40.4</v>
      </c>
      <c r="AQ47" s="23">
        <v>2070510</v>
      </c>
      <c r="AR47" s="23">
        <v>51832</v>
      </c>
      <c r="AS47" s="23">
        <v>15360</v>
      </c>
      <c r="AT47" s="23">
        <v>18518</v>
      </c>
      <c r="AU47" s="23">
        <v>1984800</v>
      </c>
      <c r="AV47" s="23">
        <v>2381</v>
      </c>
      <c r="AW47" s="23">
        <v>74</v>
      </c>
      <c r="AX47" s="23">
        <v>4</v>
      </c>
      <c r="AY47" s="23">
        <v>1</v>
      </c>
      <c r="AZ47" s="24">
        <v>40.5</v>
      </c>
      <c r="BA47" s="23">
        <v>1731575</v>
      </c>
      <c r="BB47" s="23">
        <v>44705</v>
      </c>
      <c r="BC47" s="23">
        <v>15256</v>
      </c>
      <c r="BD47" s="23">
        <v>19614</v>
      </c>
      <c r="BE47" s="23">
        <v>1652000</v>
      </c>
      <c r="BF47" s="23">
        <v>1965</v>
      </c>
      <c r="BG47" s="23">
        <v>76</v>
      </c>
      <c r="BH47" s="23">
        <v>4</v>
      </c>
      <c r="BI47" s="23">
        <v>1</v>
      </c>
    </row>
    <row r="48" spans="1:61">
      <c r="A48" s="23">
        <f t="shared" si="42"/>
        <v>0</v>
      </c>
      <c r="B48" s="36">
        <v>41</v>
      </c>
      <c r="C48" s="23">
        <f t="shared" si="43"/>
        <v>1865377.4</v>
      </c>
      <c r="D48" s="23">
        <f t="shared" si="44"/>
        <v>49525.2</v>
      </c>
      <c r="E48" s="23">
        <f t="shared" si="44"/>
        <v>14726.4</v>
      </c>
      <c r="F48" s="23">
        <f t="shared" si="44"/>
        <v>20165.8</v>
      </c>
      <c r="G48" s="23">
        <f t="shared" si="44"/>
        <v>1780960</v>
      </c>
      <c r="H48" s="27">
        <f t="shared" si="44"/>
        <v>2126.1999999999998</v>
      </c>
      <c r="I48" s="27">
        <f t="shared" si="44"/>
        <v>75.2</v>
      </c>
      <c r="J48" s="27">
        <f t="shared" si="44"/>
        <v>5.2</v>
      </c>
      <c r="K48" s="27">
        <f t="shared" si="44"/>
        <v>1</v>
      </c>
      <c r="L48" s="24">
        <v>41.1</v>
      </c>
      <c r="M48" s="23">
        <v>1873942</v>
      </c>
      <c r="N48" s="23">
        <v>53789</v>
      </c>
      <c r="O48" s="23">
        <v>16248</v>
      </c>
      <c r="P48" s="23">
        <v>19105</v>
      </c>
      <c r="Q48" s="23">
        <v>1784800</v>
      </c>
      <c r="R48" s="23">
        <v>2131</v>
      </c>
      <c r="S48" s="23">
        <v>73</v>
      </c>
      <c r="T48" s="23">
        <v>5</v>
      </c>
      <c r="U48" s="23">
        <v>1</v>
      </c>
      <c r="V48" s="24">
        <v>41.2</v>
      </c>
      <c r="W48" s="23">
        <v>1837712</v>
      </c>
      <c r="X48" s="23">
        <v>50475</v>
      </c>
      <c r="Y48" s="23">
        <v>15512</v>
      </c>
      <c r="Z48" s="23">
        <v>18125</v>
      </c>
      <c r="AA48" s="23">
        <v>1753600</v>
      </c>
      <c r="AB48" s="23">
        <v>2092</v>
      </c>
      <c r="AC48" s="23">
        <v>72</v>
      </c>
      <c r="AD48" s="23">
        <v>5</v>
      </c>
      <c r="AE48" s="23">
        <v>1</v>
      </c>
      <c r="AF48" s="24">
        <v>41.3</v>
      </c>
      <c r="AG48" s="23">
        <v>1805558</v>
      </c>
      <c r="AH48" s="23">
        <v>45085</v>
      </c>
      <c r="AI48" s="23">
        <v>13480</v>
      </c>
      <c r="AJ48" s="23">
        <v>17393</v>
      </c>
      <c r="AK48" s="23">
        <v>1729600</v>
      </c>
      <c r="AL48" s="23">
        <v>2062</v>
      </c>
      <c r="AM48" s="23">
        <v>73</v>
      </c>
      <c r="AN48" s="23">
        <v>5</v>
      </c>
      <c r="AO48" s="23">
        <v>1</v>
      </c>
      <c r="AP48" s="24">
        <v>41.4</v>
      </c>
      <c r="AQ48" s="23">
        <v>2073253</v>
      </c>
      <c r="AR48" s="23">
        <v>51292</v>
      </c>
      <c r="AS48" s="23">
        <v>15672</v>
      </c>
      <c r="AT48" s="23">
        <v>21489</v>
      </c>
      <c r="AU48" s="23">
        <v>1984800</v>
      </c>
      <c r="AV48" s="23">
        <v>2381</v>
      </c>
      <c r="AW48" s="23">
        <v>80</v>
      </c>
      <c r="AX48" s="23">
        <v>5</v>
      </c>
      <c r="AY48" s="23">
        <v>1</v>
      </c>
      <c r="AZ48" s="24">
        <v>41.5</v>
      </c>
      <c r="BA48" s="23">
        <v>1736422</v>
      </c>
      <c r="BB48" s="23">
        <v>46985</v>
      </c>
      <c r="BC48" s="23">
        <v>12720</v>
      </c>
      <c r="BD48" s="23">
        <v>24717</v>
      </c>
      <c r="BE48" s="23">
        <v>1652000</v>
      </c>
      <c r="BF48" s="23">
        <v>1965</v>
      </c>
      <c r="BG48" s="23">
        <v>78</v>
      </c>
      <c r="BH48" s="23">
        <v>6</v>
      </c>
      <c r="BI48" s="23">
        <v>1</v>
      </c>
    </row>
    <row r="49" spans="1:61">
      <c r="A49" s="23">
        <f t="shared" si="42"/>
        <v>0</v>
      </c>
      <c r="B49" s="36">
        <v>42</v>
      </c>
      <c r="C49" s="23">
        <f t="shared" si="43"/>
        <v>1869942.8</v>
      </c>
      <c r="D49" s="23">
        <f t="shared" si="44"/>
        <v>49425.599999999999</v>
      </c>
      <c r="E49" s="23">
        <f t="shared" si="44"/>
        <v>14881.6</v>
      </c>
      <c r="F49" s="23">
        <f t="shared" si="44"/>
        <v>24675.599999999999</v>
      </c>
      <c r="G49" s="23">
        <f t="shared" si="44"/>
        <v>1780960</v>
      </c>
      <c r="H49" s="27">
        <f t="shared" si="44"/>
        <v>2126.1999999999998</v>
      </c>
      <c r="I49" s="27">
        <f t="shared" si="44"/>
        <v>75.2</v>
      </c>
      <c r="J49" s="27">
        <f t="shared" si="44"/>
        <v>7.4</v>
      </c>
      <c r="K49" s="27">
        <f t="shared" si="44"/>
        <v>1</v>
      </c>
      <c r="L49" s="24">
        <v>42.1</v>
      </c>
      <c r="M49" s="23">
        <v>1879345</v>
      </c>
      <c r="N49" s="23">
        <v>54645</v>
      </c>
      <c r="O49" s="23">
        <v>15536</v>
      </c>
      <c r="P49" s="23">
        <v>24364</v>
      </c>
      <c r="Q49" s="23">
        <v>1784800</v>
      </c>
      <c r="R49" s="23">
        <v>2131</v>
      </c>
      <c r="S49" s="23">
        <v>71</v>
      </c>
      <c r="T49" s="23">
        <v>7</v>
      </c>
      <c r="U49" s="23">
        <v>1</v>
      </c>
      <c r="V49" s="24">
        <v>42.2</v>
      </c>
      <c r="W49" s="23">
        <v>1841076</v>
      </c>
      <c r="X49" s="23">
        <v>50220</v>
      </c>
      <c r="Y49" s="23">
        <v>15800</v>
      </c>
      <c r="Z49" s="23">
        <v>21456</v>
      </c>
      <c r="AA49" s="23">
        <v>1753600</v>
      </c>
      <c r="AB49" s="23">
        <v>2092</v>
      </c>
      <c r="AC49" s="23">
        <v>74</v>
      </c>
      <c r="AD49" s="23">
        <v>7</v>
      </c>
      <c r="AE49" s="23">
        <v>1</v>
      </c>
      <c r="AF49" s="24">
        <v>42.3</v>
      </c>
      <c r="AG49" s="23">
        <v>1809544</v>
      </c>
      <c r="AH49" s="23">
        <v>45727</v>
      </c>
      <c r="AI49" s="23">
        <v>12920</v>
      </c>
      <c r="AJ49" s="23">
        <v>21297</v>
      </c>
      <c r="AK49" s="23">
        <v>1729600</v>
      </c>
      <c r="AL49" s="23">
        <v>2062</v>
      </c>
      <c r="AM49" s="23">
        <v>74</v>
      </c>
      <c r="AN49" s="23">
        <v>8</v>
      </c>
      <c r="AO49" s="23">
        <v>1</v>
      </c>
      <c r="AP49" s="24">
        <v>42.4</v>
      </c>
      <c r="AQ49" s="23">
        <v>2079400</v>
      </c>
      <c r="AR49" s="23">
        <v>49820</v>
      </c>
      <c r="AS49" s="23">
        <v>17104</v>
      </c>
      <c r="AT49" s="23">
        <v>27676</v>
      </c>
      <c r="AU49" s="23">
        <v>1984800</v>
      </c>
      <c r="AV49" s="23">
        <v>2381</v>
      </c>
      <c r="AW49" s="23">
        <v>80</v>
      </c>
      <c r="AX49" s="23">
        <v>7</v>
      </c>
      <c r="AY49" s="23">
        <v>1</v>
      </c>
      <c r="AZ49" s="24">
        <v>42.5</v>
      </c>
      <c r="BA49" s="23">
        <v>1740349</v>
      </c>
      <c r="BB49" s="23">
        <v>46716</v>
      </c>
      <c r="BC49" s="23">
        <v>13048</v>
      </c>
      <c r="BD49" s="23">
        <v>28585</v>
      </c>
      <c r="BE49" s="23">
        <v>1652000</v>
      </c>
      <c r="BF49" s="23">
        <v>1965</v>
      </c>
      <c r="BG49" s="23">
        <v>77</v>
      </c>
      <c r="BH49" s="23">
        <v>8</v>
      </c>
      <c r="BI49" s="23">
        <v>1</v>
      </c>
    </row>
    <row r="50" spans="1:61">
      <c r="A50" s="23">
        <f t="shared" si="42"/>
        <v>0</v>
      </c>
      <c r="B50" s="36">
        <v>43</v>
      </c>
      <c r="C50" s="23">
        <f t="shared" si="43"/>
        <v>706233</v>
      </c>
      <c r="D50" s="23">
        <f t="shared" si="44"/>
        <v>14898.4</v>
      </c>
      <c r="E50" s="23">
        <f t="shared" si="44"/>
        <v>5732.4</v>
      </c>
      <c r="F50" s="23">
        <f t="shared" si="44"/>
        <v>17742.2</v>
      </c>
      <c r="G50" s="23">
        <f t="shared" si="44"/>
        <v>667860</v>
      </c>
      <c r="H50" s="27">
        <f t="shared" si="44"/>
        <v>2126.1999999999998</v>
      </c>
      <c r="I50" s="27">
        <f t="shared" si="44"/>
        <v>74.400000000000006</v>
      </c>
      <c r="J50" s="27">
        <f t="shared" si="44"/>
        <v>3.8</v>
      </c>
      <c r="K50" s="27">
        <f t="shared" si="44"/>
        <v>1</v>
      </c>
      <c r="L50" s="24">
        <v>43.1</v>
      </c>
      <c r="M50" s="23">
        <v>710368</v>
      </c>
      <c r="N50" s="23">
        <v>17744</v>
      </c>
      <c r="O50" s="23">
        <v>6069</v>
      </c>
      <c r="P50" s="23">
        <v>17255</v>
      </c>
      <c r="Q50" s="23">
        <v>669300</v>
      </c>
      <c r="R50" s="23">
        <v>2131</v>
      </c>
      <c r="S50" s="23">
        <v>71</v>
      </c>
      <c r="T50" s="23">
        <v>4</v>
      </c>
      <c r="U50" s="23">
        <v>1</v>
      </c>
      <c r="V50" s="24">
        <v>43.2</v>
      </c>
      <c r="W50" s="23">
        <v>696102</v>
      </c>
      <c r="X50" s="23">
        <v>15662</v>
      </c>
      <c r="Y50" s="23">
        <v>5604</v>
      </c>
      <c r="Z50" s="23">
        <v>17236</v>
      </c>
      <c r="AA50" s="23">
        <v>657600</v>
      </c>
      <c r="AB50" s="23">
        <v>2092</v>
      </c>
      <c r="AC50" s="23">
        <v>76</v>
      </c>
      <c r="AD50" s="23">
        <v>4</v>
      </c>
      <c r="AE50" s="23">
        <v>1</v>
      </c>
      <c r="AF50" s="24">
        <v>43.3</v>
      </c>
      <c r="AG50" s="23">
        <v>682253</v>
      </c>
      <c r="AH50" s="23">
        <v>12233</v>
      </c>
      <c r="AI50" s="23">
        <v>5106</v>
      </c>
      <c r="AJ50" s="23">
        <v>16314</v>
      </c>
      <c r="AK50" s="23">
        <v>648600</v>
      </c>
      <c r="AL50" s="23">
        <v>2062</v>
      </c>
      <c r="AM50" s="23">
        <v>76</v>
      </c>
      <c r="AN50" s="23">
        <v>4</v>
      </c>
      <c r="AO50" s="23">
        <v>1</v>
      </c>
      <c r="AP50" s="24">
        <v>43.4</v>
      </c>
      <c r="AQ50" s="23">
        <v>784413</v>
      </c>
      <c r="AR50" s="23">
        <v>15478</v>
      </c>
      <c r="AS50" s="23">
        <v>6060</v>
      </c>
      <c r="AT50" s="23">
        <v>18575</v>
      </c>
      <c r="AU50" s="23">
        <v>744300</v>
      </c>
      <c r="AV50" s="23">
        <v>2381</v>
      </c>
      <c r="AW50" s="23">
        <v>74</v>
      </c>
      <c r="AX50" s="23">
        <v>4</v>
      </c>
      <c r="AY50" s="23">
        <v>1</v>
      </c>
      <c r="AZ50" s="24">
        <v>43.5</v>
      </c>
      <c r="BA50" s="23">
        <v>658029</v>
      </c>
      <c r="BB50" s="23">
        <v>13375</v>
      </c>
      <c r="BC50" s="23">
        <v>5823</v>
      </c>
      <c r="BD50" s="23">
        <v>19331</v>
      </c>
      <c r="BE50" s="23">
        <v>619500</v>
      </c>
      <c r="BF50" s="23">
        <v>1965</v>
      </c>
      <c r="BG50" s="23">
        <v>75</v>
      </c>
      <c r="BH50" s="23">
        <v>3</v>
      </c>
      <c r="BI50" s="23">
        <v>1</v>
      </c>
    </row>
    <row r="51" spans="1:61">
      <c r="A51" s="23">
        <f t="shared" si="42"/>
        <v>0</v>
      </c>
      <c r="B51" s="36">
        <v>44</v>
      </c>
      <c r="C51" s="23">
        <f t="shared" si="43"/>
        <v>708603.2</v>
      </c>
      <c r="D51" s="23">
        <f t="shared" si="44"/>
        <v>14949</v>
      </c>
      <c r="E51" s="23">
        <f t="shared" si="44"/>
        <v>5596.8</v>
      </c>
      <c r="F51" s="23">
        <f t="shared" si="44"/>
        <v>20197.400000000001</v>
      </c>
      <c r="G51" s="23">
        <f t="shared" si="44"/>
        <v>667860</v>
      </c>
      <c r="H51" s="27">
        <f t="shared" si="44"/>
        <v>2126.1999999999998</v>
      </c>
      <c r="I51" s="27">
        <f t="shared" si="44"/>
        <v>74.8</v>
      </c>
      <c r="J51" s="27">
        <f t="shared" si="44"/>
        <v>5</v>
      </c>
      <c r="K51" s="27">
        <f t="shared" si="44"/>
        <v>1</v>
      </c>
      <c r="L51" s="24">
        <v>44.1</v>
      </c>
      <c r="M51" s="23">
        <v>713672</v>
      </c>
      <c r="N51" s="23">
        <v>17720</v>
      </c>
      <c r="O51" s="23">
        <v>5772</v>
      </c>
      <c r="P51" s="23">
        <v>20880</v>
      </c>
      <c r="Q51" s="23">
        <v>669300</v>
      </c>
      <c r="R51" s="23">
        <v>2131</v>
      </c>
      <c r="S51" s="23">
        <v>76</v>
      </c>
      <c r="T51" s="23">
        <v>5</v>
      </c>
      <c r="U51" s="23">
        <v>1</v>
      </c>
      <c r="V51" s="24">
        <v>44.2</v>
      </c>
      <c r="W51" s="23">
        <v>697949</v>
      </c>
      <c r="X51" s="23">
        <v>15519</v>
      </c>
      <c r="Y51" s="23">
        <v>5724</v>
      </c>
      <c r="Z51" s="23">
        <v>19106</v>
      </c>
      <c r="AA51" s="23">
        <v>657600</v>
      </c>
      <c r="AB51" s="23">
        <v>2092</v>
      </c>
      <c r="AC51" s="23">
        <v>77</v>
      </c>
      <c r="AD51" s="23">
        <v>5</v>
      </c>
      <c r="AE51" s="23">
        <v>1</v>
      </c>
      <c r="AF51" s="24">
        <v>44.3</v>
      </c>
      <c r="AG51" s="23">
        <v>683736</v>
      </c>
      <c r="AH51" s="23">
        <v>12431</v>
      </c>
      <c r="AI51" s="23">
        <v>5067</v>
      </c>
      <c r="AJ51" s="23">
        <v>17638</v>
      </c>
      <c r="AK51" s="23">
        <v>648600</v>
      </c>
      <c r="AL51" s="23">
        <v>2062</v>
      </c>
      <c r="AM51" s="23">
        <v>71</v>
      </c>
      <c r="AN51" s="23">
        <v>5</v>
      </c>
      <c r="AO51" s="23">
        <v>1</v>
      </c>
      <c r="AP51" s="24">
        <v>44.4</v>
      </c>
      <c r="AQ51" s="23">
        <v>786364</v>
      </c>
      <c r="AR51" s="23">
        <v>14782</v>
      </c>
      <c r="AS51" s="23">
        <v>6687</v>
      </c>
      <c r="AT51" s="23">
        <v>20595</v>
      </c>
      <c r="AU51" s="23">
        <v>744300</v>
      </c>
      <c r="AV51" s="23">
        <v>2381</v>
      </c>
      <c r="AW51" s="23">
        <v>78</v>
      </c>
      <c r="AX51" s="23">
        <v>4</v>
      </c>
      <c r="AY51" s="23">
        <v>1</v>
      </c>
      <c r="AZ51" s="24">
        <v>44.5</v>
      </c>
      <c r="BA51" s="23">
        <v>661295</v>
      </c>
      <c r="BB51" s="23">
        <v>14293</v>
      </c>
      <c r="BC51" s="23">
        <v>4734</v>
      </c>
      <c r="BD51" s="23">
        <v>22768</v>
      </c>
      <c r="BE51" s="23">
        <v>619500</v>
      </c>
      <c r="BF51" s="23">
        <v>1965</v>
      </c>
      <c r="BG51" s="23">
        <v>72</v>
      </c>
      <c r="BH51" s="23">
        <v>6</v>
      </c>
      <c r="BI51" s="23">
        <v>1</v>
      </c>
    </row>
    <row r="52" spans="1:61">
      <c r="A52" s="23">
        <f t="shared" si="42"/>
        <v>0</v>
      </c>
      <c r="B52" s="36">
        <v>45</v>
      </c>
      <c r="C52" s="23">
        <f t="shared" si="43"/>
        <v>712884.2</v>
      </c>
      <c r="D52" s="23">
        <f t="shared" si="44"/>
        <v>14936.8</v>
      </c>
      <c r="E52" s="23">
        <f t="shared" si="44"/>
        <v>5673</v>
      </c>
      <c r="F52" s="23">
        <f t="shared" si="44"/>
        <v>24414.400000000001</v>
      </c>
      <c r="G52" s="23">
        <f t="shared" si="44"/>
        <v>667860</v>
      </c>
      <c r="H52" s="27">
        <f t="shared" si="44"/>
        <v>2126.1999999999998</v>
      </c>
      <c r="I52" s="27">
        <f t="shared" si="44"/>
        <v>75</v>
      </c>
      <c r="J52" s="27">
        <f t="shared" si="44"/>
        <v>7.6</v>
      </c>
      <c r="K52" s="27">
        <f t="shared" si="44"/>
        <v>1</v>
      </c>
      <c r="L52" s="24">
        <v>45.1</v>
      </c>
      <c r="M52" s="23">
        <v>717385</v>
      </c>
      <c r="N52" s="23">
        <v>16976</v>
      </c>
      <c r="O52" s="23">
        <v>6585</v>
      </c>
      <c r="P52" s="23">
        <v>24524</v>
      </c>
      <c r="Q52" s="23">
        <v>669300</v>
      </c>
      <c r="R52" s="23">
        <v>2131</v>
      </c>
      <c r="S52" s="23">
        <v>77</v>
      </c>
      <c r="T52" s="23">
        <v>7</v>
      </c>
      <c r="U52" s="23">
        <v>1</v>
      </c>
      <c r="V52" s="24">
        <v>45.2</v>
      </c>
      <c r="W52" s="23">
        <v>699920</v>
      </c>
      <c r="X52" s="23">
        <v>15596</v>
      </c>
      <c r="Y52" s="23">
        <v>5925</v>
      </c>
      <c r="Z52" s="23">
        <v>20799</v>
      </c>
      <c r="AA52" s="23">
        <v>657600</v>
      </c>
      <c r="AB52" s="23">
        <v>2092</v>
      </c>
      <c r="AC52" s="23">
        <v>71</v>
      </c>
      <c r="AD52" s="23">
        <v>7</v>
      </c>
      <c r="AE52" s="23">
        <v>1</v>
      </c>
      <c r="AF52" s="24">
        <v>45.3</v>
      </c>
      <c r="AG52" s="23">
        <v>687237</v>
      </c>
      <c r="AH52" s="23">
        <v>12677</v>
      </c>
      <c r="AI52" s="23">
        <v>4836</v>
      </c>
      <c r="AJ52" s="23">
        <v>21124</v>
      </c>
      <c r="AK52" s="23">
        <v>648600</v>
      </c>
      <c r="AL52" s="23">
        <v>2062</v>
      </c>
      <c r="AM52" s="23">
        <v>73</v>
      </c>
      <c r="AN52" s="23">
        <v>8</v>
      </c>
      <c r="AO52" s="23">
        <v>1</v>
      </c>
      <c r="AP52" s="24">
        <v>45.4</v>
      </c>
      <c r="AQ52" s="23">
        <v>791816</v>
      </c>
      <c r="AR52" s="23">
        <v>14923</v>
      </c>
      <c r="AS52" s="23">
        <v>6450</v>
      </c>
      <c r="AT52" s="23">
        <v>26143</v>
      </c>
      <c r="AU52" s="23">
        <v>744300</v>
      </c>
      <c r="AV52" s="23">
        <v>2381</v>
      </c>
      <c r="AW52" s="23">
        <v>81</v>
      </c>
      <c r="AX52" s="23">
        <v>7</v>
      </c>
      <c r="AY52" s="23">
        <v>1</v>
      </c>
      <c r="AZ52" s="24">
        <v>45.5</v>
      </c>
      <c r="BA52" s="23">
        <v>668063</v>
      </c>
      <c r="BB52" s="23">
        <v>14512</v>
      </c>
      <c r="BC52" s="23">
        <v>4569</v>
      </c>
      <c r="BD52" s="23">
        <v>29482</v>
      </c>
      <c r="BE52" s="23">
        <v>619500</v>
      </c>
      <c r="BF52" s="23">
        <v>1965</v>
      </c>
      <c r="BG52" s="23">
        <v>73</v>
      </c>
      <c r="BH52" s="23">
        <v>9</v>
      </c>
      <c r="BI52" s="23">
        <v>1</v>
      </c>
    </row>
    <row r="53" spans="1:61">
      <c r="A53" s="23">
        <f t="shared" si="42"/>
        <v>0</v>
      </c>
      <c r="B53" s="36">
        <v>46</v>
      </c>
      <c r="C53" s="23">
        <f t="shared" si="43"/>
        <v>1822462</v>
      </c>
      <c r="D53" s="23">
        <f t="shared" si="44"/>
        <v>18544.599999999999</v>
      </c>
      <c r="E53" s="23">
        <f t="shared" si="44"/>
        <v>6865.6</v>
      </c>
      <c r="F53" s="23">
        <f t="shared" si="44"/>
        <v>16091.8</v>
      </c>
      <c r="G53" s="23">
        <f t="shared" si="44"/>
        <v>1780960</v>
      </c>
      <c r="H53" s="27">
        <f t="shared" si="44"/>
        <v>2126.1999999999998</v>
      </c>
      <c r="I53" s="27">
        <f t="shared" si="44"/>
        <v>78.8</v>
      </c>
      <c r="J53" s="27">
        <f t="shared" si="44"/>
        <v>5.2</v>
      </c>
      <c r="K53" s="27">
        <f t="shared" si="44"/>
        <v>1</v>
      </c>
      <c r="L53" s="24">
        <v>46.1</v>
      </c>
      <c r="M53" s="23">
        <v>1829525</v>
      </c>
      <c r="N53" s="23">
        <v>21883</v>
      </c>
      <c r="O53" s="23">
        <v>6312</v>
      </c>
      <c r="P53" s="23">
        <v>16530</v>
      </c>
      <c r="Q53" s="23">
        <v>1784800</v>
      </c>
      <c r="R53" s="23">
        <v>2131</v>
      </c>
      <c r="S53" s="23">
        <v>78</v>
      </c>
      <c r="T53" s="23">
        <v>5</v>
      </c>
      <c r="U53" s="23">
        <v>1</v>
      </c>
      <c r="V53" s="24">
        <v>46.2</v>
      </c>
      <c r="W53" s="23">
        <v>1794175</v>
      </c>
      <c r="X53" s="23">
        <v>19304</v>
      </c>
      <c r="Y53" s="23">
        <v>7296</v>
      </c>
      <c r="Z53" s="23">
        <v>13975</v>
      </c>
      <c r="AA53" s="23">
        <v>1753600</v>
      </c>
      <c r="AB53" s="23">
        <v>2092</v>
      </c>
      <c r="AC53" s="23">
        <v>77</v>
      </c>
      <c r="AD53" s="23">
        <v>5</v>
      </c>
      <c r="AE53" s="23">
        <v>1</v>
      </c>
      <c r="AF53" s="24">
        <v>46.3</v>
      </c>
      <c r="AG53" s="23">
        <v>1766430</v>
      </c>
      <c r="AH53" s="23">
        <v>15450</v>
      </c>
      <c r="AI53" s="23">
        <v>6640</v>
      </c>
      <c r="AJ53" s="23">
        <v>14740</v>
      </c>
      <c r="AK53" s="23">
        <v>1729600</v>
      </c>
      <c r="AL53" s="23">
        <v>2062</v>
      </c>
      <c r="AM53" s="23">
        <v>78</v>
      </c>
      <c r="AN53" s="23">
        <v>5</v>
      </c>
      <c r="AO53" s="23">
        <v>1</v>
      </c>
      <c r="AP53" s="24">
        <v>46.4</v>
      </c>
      <c r="AQ53" s="23">
        <v>2029499</v>
      </c>
      <c r="AR53" s="23">
        <v>18777</v>
      </c>
      <c r="AS53" s="23">
        <v>8120</v>
      </c>
      <c r="AT53" s="23">
        <v>17802</v>
      </c>
      <c r="AU53" s="23">
        <v>1984800</v>
      </c>
      <c r="AV53" s="23">
        <v>2381</v>
      </c>
      <c r="AW53" s="23">
        <v>86</v>
      </c>
      <c r="AX53" s="23">
        <v>6</v>
      </c>
      <c r="AY53" s="23">
        <v>1</v>
      </c>
      <c r="AZ53" s="24">
        <v>46.5</v>
      </c>
      <c r="BA53" s="23">
        <v>1692681</v>
      </c>
      <c r="BB53" s="23">
        <v>17309</v>
      </c>
      <c r="BC53" s="23">
        <v>5960</v>
      </c>
      <c r="BD53" s="23">
        <v>17412</v>
      </c>
      <c r="BE53" s="23">
        <v>1652000</v>
      </c>
      <c r="BF53" s="23">
        <v>1965</v>
      </c>
      <c r="BG53" s="23">
        <v>75</v>
      </c>
      <c r="BH53" s="23">
        <v>5</v>
      </c>
      <c r="BI53" s="23">
        <v>1</v>
      </c>
    </row>
    <row r="54" spans="1:61">
      <c r="A54" s="23">
        <f t="shared" si="42"/>
        <v>0</v>
      </c>
      <c r="B54" s="36">
        <v>47</v>
      </c>
      <c r="C54" s="23">
        <f t="shared" si="43"/>
        <v>1825014</v>
      </c>
      <c r="D54" s="23">
        <f t="shared" si="44"/>
        <v>18824.400000000001</v>
      </c>
      <c r="E54" s="23">
        <f t="shared" si="44"/>
        <v>6232</v>
      </c>
      <c r="F54" s="23">
        <f t="shared" si="44"/>
        <v>18997.599999999999</v>
      </c>
      <c r="G54" s="23">
        <f t="shared" si="44"/>
        <v>1780960</v>
      </c>
      <c r="H54" s="27">
        <f t="shared" si="44"/>
        <v>2126.1999999999998</v>
      </c>
      <c r="I54" s="27">
        <f t="shared" si="44"/>
        <v>82.2</v>
      </c>
      <c r="J54" s="27">
        <f t="shared" si="44"/>
        <v>7.2</v>
      </c>
      <c r="K54" s="27">
        <f t="shared" si="44"/>
        <v>1</v>
      </c>
      <c r="L54" s="24">
        <v>47.1</v>
      </c>
      <c r="M54" s="23">
        <v>1831709</v>
      </c>
      <c r="N54" s="23">
        <v>22430</v>
      </c>
      <c r="O54" s="23">
        <v>5152</v>
      </c>
      <c r="P54" s="23">
        <v>19327</v>
      </c>
      <c r="Q54" s="23">
        <v>1784800</v>
      </c>
      <c r="R54" s="23">
        <v>2131</v>
      </c>
      <c r="S54" s="23">
        <v>83</v>
      </c>
      <c r="T54" s="23">
        <v>7</v>
      </c>
      <c r="U54" s="23">
        <v>1</v>
      </c>
      <c r="V54" s="24">
        <v>47.2</v>
      </c>
      <c r="W54" s="23">
        <v>1796489</v>
      </c>
      <c r="X54" s="23">
        <v>19634</v>
      </c>
      <c r="Y54" s="23">
        <v>6456</v>
      </c>
      <c r="Z54" s="23">
        <v>16799</v>
      </c>
      <c r="AA54" s="23">
        <v>1753600</v>
      </c>
      <c r="AB54" s="23">
        <v>2092</v>
      </c>
      <c r="AC54" s="23">
        <v>81</v>
      </c>
      <c r="AD54" s="23">
        <v>7</v>
      </c>
      <c r="AE54" s="23">
        <v>1</v>
      </c>
      <c r="AF54" s="24">
        <v>47.3</v>
      </c>
      <c r="AG54" s="23">
        <v>1768254</v>
      </c>
      <c r="AH54" s="23">
        <v>15427</v>
      </c>
      <c r="AI54" s="23">
        <v>6656</v>
      </c>
      <c r="AJ54" s="23">
        <v>16571</v>
      </c>
      <c r="AK54" s="23">
        <v>1729600</v>
      </c>
      <c r="AL54" s="23">
        <v>2062</v>
      </c>
      <c r="AM54" s="23">
        <v>79</v>
      </c>
      <c r="AN54" s="23">
        <v>7</v>
      </c>
      <c r="AO54" s="23">
        <v>1</v>
      </c>
      <c r="AP54" s="24">
        <v>47.4</v>
      </c>
      <c r="AQ54" s="23">
        <v>2032388</v>
      </c>
      <c r="AR54" s="23">
        <v>19130</v>
      </c>
      <c r="AS54" s="23">
        <v>7328</v>
      </c>
      <c r="AT54" s="23">
        <v>21130</v>
      </c>
      <c r="AU54" s="23">
        <v>1984800</v>
      </c>
      <c r="AV54" s="23">
        <v>2381</v>
      </c>
      <c r="AW54" s="23">
        <v>91</v>
      </c>
      <c r="AX54" s="23">
        <v>7</v>
      </c>
      <c r="AY54" s="23">
        <v>1</v>
      </c>
      <c r="AZ54" s="24">
        <v>47.5</v>
      </c>
      <c r="BA54" s="23">
        <v>1696230</v>
      </c>
      <c r="BB54" s="23">
        <v>17501</v>
      </c>
      <c r="BC54" s="23">
        <v>5568</v>
      </c>
      <c r="BD54" s="23">
        <v>21161</v>
      </c>
      <c r="BE54" s="23">
        <v>1652000</v>
      </c>
      <c r="BF54" s="23">
        <v>1965</v>
      </c>
      <c r="BG54" s="23">
        <v>77</v>
      </c>
      <c r="BH54" s="23">
        <v>8</v>
      </c>
      <c r="BI54" s="23">
        <v>1</v>
      </c>
    </row>
    <row r="55" spans="1:61">
      <c r="A55" s="23">
        <f t="shared" si="42"/>
        <v>0</v>
      </c>
      <c r="B55" s="31">
        <v>48</v>
      </c>
      <c r="C55" s="39">
        <f t="shared" si="43"/>
        <v>1829824.4</v>
      </c>
      <c r="D55" s="39">
        <f t="shared" si="44"/>
        <v>18823.8</v>
      </c>
      <c r="E55" s="39">
        <f t="shared" si="44"/>
        <v>6280</v>
      </c>
      <c r="F55" s="39">
        <f t="shared" si="44"/>
        <v>23760.6</v>
      </c>
      <c r="G55" s="39">
        <f t="shared" si="44"/>
        <v>1780960</v>
      </c>
      <c r="H55" s="183">
        <f t="shared" si="44"/>
        <v>2126.1999999999998</v>
      </c>
      <c r="I55" s="183">
        <f t="shared" si="44"/>
        <v>83</v>
      </c>
      <c r="J55" s="183">
        <f t="shared" si="44"/>
        <v>10.199999999999999</v>
      </c>
      <c r="K55" s="183">
        <f t="shared" si="44"/>
        <v>1</v>
      </c>
      <c r="L55" s="84">
        <v>48.1</v>
      </c>
      <c r="M55" s="39">
        <v>1835481</v>
      </c>
      <c r="N55" s="39">
        <v>22279</v>
      </c>
      <c r="O55" s="39">
        <v>5728</v>
      </c>
      <c r="P55" s="39">
        <v>22674</v>
      </c>
      <c r="Q55" s="39">
        <v>1784800</v>
      </c>
      <c r="R55" s="39">
        <v>2131</v>
      </c>
      <c r="S55" s="39">
        <v>82</v>
      </c>
      <c r="T55" s="39">
        <v>10</v>
      </c>
      <c r="U55" s="39">
        <v>1</v>
      </c>
      <c r="V55" s="84">
        <v>48.2</v>
      </c>
      <c r="W55" s="39">
        <v>1799858</v>
      </c>
      <c r="X55" s="39">
        <v>19649</v>
      </c>
      <c r="Y55" s="39">
        <v>6472</v>
      </c>
      <c r="Z55" s="39">
        <v>20137</v>
      </c>
      <c r="AA55" s="39">
        <v>1753600</v>
      </c>
      <c r="AB55" s="39">
        <v>2092</v>
      </c>
      <c r="AC55" s="39">
        <v>79</v>
      </c>
      <c r="AD55" s="39">
        <v>10</v>
      </c>
      <c r="AE55" s="39">
        <v>1</v>
      </c>
      <c r="AF55" s="84">
        <v>48.3</v>
      </c>
      <c r="AG55" s="39">
        <v>1772885</v>
      </c>
      <c r="AH55" s="39">
        <v>15754</v>
      </c>
      <c r="AI55" s="39">
        <v>5920</v>
      </c>
      <c r="AJ55" s="39">
        <v>21611</v>
      </c>
      <c r="AK55" s="39">
        <v>1729600</v>
      </c>
      <c r="AL55" s="39">
        <v>2062</v>
      </c>
      <c r="AM55" s="39">
        <v>83</v>
      </c>
      <c r="AN55" s="39">
        <v>10</v>
      </c>
      <c r="AO55" s="39">
        <v>1</v>
      </c>
      <c r="AP55" s="84">
        <v>48.4</v>
      </c>
      <c r="AQ55" s="39">
        <v>2038138</v>
      </c>
      <c r="AR55" s="39">
        <v>18825</v>
      </c>
      <c r="AS55" s="39">
        <v>8112</v>
      </c>
      <c r="AT55" s="39">
        <v>26401</v>
      </c>
      <c r="AU55" s="39">
        <v>1984800</v>
      </c>
      <c r="AV55" s="39">
        <v>2381</v>
      </c>
      <c r="AW55" s="39">
        <v>90</v>
      </c>
      <c r="AX55" s="39">
        <v>10</v>
      </c>
      <c r="AY55" s="39">
        <v>1</v>
      </c>
      <c r="AZ55" s="84">
        <v>48.5</v>
      </c>
      <c r="BA55" s="39">
        <v>1702760</v>
      </c>
      <c r="BB55" s="39">
        <v>17612</v>
      </c>
      <c r="BC55" s="39">
        <v>5168</v>
      </c>
      <c r="BD55" s="39">
        <v>27980</v>
      </c>
      <c r="BE55" s="39">
        <v>1652000</v>
      </c>
      <c r="BF55" s="39">
        <v>1965</v>
      </c>
      <c r="BG55" s="39">
        <v>81</v>
      </c>
      <c r="BH55" s="39">
        <v>11</v>
      </c>
      <c r="BI55" s="39">
        <v>1</v>
      </c>
    </row>
    <row r="56" spans="1:61">
      <c r="A56" s="23">
        <f t="shared" si="42"/>
        <v>0</v>
      </c>
      <c r="B56" s="36">
        <v>49</v>
      </c>
      <c r="C56" s="23">
        <f t="shared" si="43"/>
        <v>146885.4</v>
      </c>
      <c r="D56" s="23">
        <f t="shared" ref="D56:K71" si="45">AVERAGE(N56,X56,AH56,AR56,BB56)</f>
        <v>31741.4</v>
      </c>
      <c r="E56" s="23">
        <f t="shared" si="45"/>
        <v>2293.1999999999998</v>
      </c>
      <c r="F56" s="23">
        <f t="shared" si="45"/>
        <v>43064.800000000003</v>
      </c>
      <c r="G56" s="23">
        <f t="shared" si="45"/>
        <v>69786</v>
      </c>
      <c r="H56" s="27">
        <f t="shared" si="45"/>
        <v>2126.1999999999998</v>
      </c>
      <c r="I56" s="27">
        <f t="shared" si="45"/>
        <v>81.8</v>
      </c>
      <c r="J56" s="27">
        <f t="shared" si="45"/>
        <v>3.6</v>
      </c>
      <c r="K56" s="27">
        <f t="shared" si="45"/>
        <v>2</v>
      </c>
      <c r="L56" s="24">
        <v>49.1</v>
      </c>
      <c r="M56" s="23">
        <v>151741</v>
      </c>
      <c r="N56" s="23">
        <v>35217</v>
      </c>
      <c r="O56" s="23">
        <v>2643</v>
      </c>
      <c r="P56" s="23">
        <v>43951</v>
      </c>
      <c r="Q56" s="23">
        <v>69930</v>
      </c>
      <c r="R56" s="23">
        <v>2131</v>
      </c>
      <c r="S56" s="23">
        <v>80</v>
      </c>
      <c r="T56" s="23">
        <v>4</v>
      </c>
      <c r="U56" s="23">
        <v>2</v>
      </c>
      <c r="V56" s="24">
        <v>49.2</v>
      </c>
      <c r="W56" s="23">
        <v>143155</v>
      </c>
      <c r="X56" s="23">
        <v>33144</v>
      </c>
      <c r="Y56" s="23">
        <v>2454</v>
      </c>
      <c r="Z56" s="23">
        <v>38797</v>
      </c>
      <c r="AA56" s="23">
        <v>68760</v>
      </c>
      <c r="AB56" s="23">
        <v>2092</v>
      </c>
      <c r="AC56" s="23">
        <v>82</v>
      </c>
      <c r="AD56" s="23">
        <v>3</v>
      </c>
      <c r="AE56" s="23">
        <v>2</v>
      </c>
      <c r="AF56" s="24">
        <v>49.3</v>
      </c>
      <c r="AG56" s="23">
        <v>138479</v>
      </c>
      <c r="AH56" s="23">
        <v>27867</v>
      </c>
      <c r="AI56" s="23">
        <v>2412</v>
      </c>
      <c r="AJ56" s="23">
        <v>40340</v>
      </c>
      <c r="AK56" s="23">
        <v>67860</v>
      </c>
      <c r="AL56" s="23">
        <v>2062</v>
      </c>
      <c r="AM56" s="23">
        <v>82</v>
      </c>
      <c r="AN56" s="23">
        <v>3</v>
      </c>
      <c r="AO56" s="23">
        <v>2</v>
      </c>
      <c r="AP56" s="24">
        <v>49.4</v>
      </c>
      <c r="AQ56" s="23">
        <v>159713</v>
      </c>
      <c r="AR56" s="23">
        <v>33428</v>
      </c>
      <c r="AS56" s="23">
        <v>1692</v>
      </c>
      <c r="AT56" s="23">
        <v>47163</v>
      </c>
      <c r="AU56" s="23">
        <v>77430</v>
      </c>
      <c r="AV56" s="23">
        <v>2381</v>
      </c>
      <c r="AW56" s="23">
        <v>78</v>
      </c>
      <c r="AX56" s="23">
        <v>4</v>
      </c>
      <c r="AY56" s="23">
        <v>2</v>
      </c>
      <c r="AZ56" s="24">
        <v>49.5</v>
      </c>
      <c r="BA56" s="23">
        <v>141339</v>
      </c>
      <c r="BB56" s="23">
        <v>29051</v>
      </c>
      <c r="BC56" s="23">
        <v>2265</v>
      </c>
      <c r="BD56" s="23">
        <v>45073</v>
      </c>
      <c r="BE56" s="23">
        <v>64950</v>
      </c>
      <c r="BF56" s="23">
        <v>1965</v>
      </c>
      <c r="BG56" s="23">
        <v>87</v>
      </c>
      <c r="BH56" s="23">
        <v>4</v>
      </c>
      <c r="BI56" s="23">
        <v>2</v>
      </c>
    </row>
    <row r="57" spans="1:61">
      <c r="A57" s="23">
        <f t="shared" si="42"/>
        <v>0</v>
      </c>
      <c r="B57" s="36">
        <v>50</v>
      </c>
      <c r="C57" s="23">
        <f t="shared" si="43"/>
        <v>152850.20000000001</v>
      </c>
      <c r="D57" s="23">
        <f t="shared" si="45"/>
        <v>31784.6</v>
      </c>
      <c r="E57" s="23">
        <f t="shared" si="45"/>
        <v>2030.4</v>
      </c>
      <c r="F57" s="23">
        <f t="shared" si="45"/>
        <v>48049.2</v>
      </c>
      <c r="G57" s="23">
        <f t="shared" si="45"/>
        <v>70986</v>
      </c>
      <c r="H57" s="27">
        <f t="shared" si="45"/>
        <v>2126.1999999999998</v>
      </c>
      <c r="I57" s="27">
        <f t="shared" si="45"/>
        <v>84.8</v>
      </c>
      <c r="J57" s="27">
        <f t="shared" si="45"/>
        <v>4.4000000000000004</v>
      </c>
      <c r="K57" s="27">
        <f t="shared" si="45"/>
        <v>2.4</v>
      </c>
      <c r="L57" s="24">
        <v>50.1</v>
      </c>
      <c r="M57" s="23">
        <v>154317</v>
      </c>
      <c r="N57" s="23">
        <v>36269</v>
      </c>
      <c r="O57" s="23">
        <v>2862</v>
      </c>
      <c r="P57" s="23">
        <v>45256</v>
      </c>
      <c r="Q57" s="23">
        <v>69930</v>
      </c>
      <c r="R57" s="23">
        <v>2131</v>
      </c>
      <c r="S57" s="23">
        <v>81</v>
      </c>
      <c r="T57" s="23">
        <v>4</v>
      </c>
      <c r="U57" s="23">
        <v>2</v>
      </c>
      <c r="V57" s="24">
        <v>50.2</v>
      </c>
      <c r="W57" s="23">
        <v>149415</v>
      </c>
      <c r="X57" s="23">
        <v>32279</v>
      </c>
      <c r="Y57" s="23">
        <v>1446</v>
      </c>
      <c r="Z57" s="23">
        <v>43930</v>
      </c>
      <c r="AA57" s="23">
        <v>71760</v>
      </c>
      <c r="AB57" s="23">
        <v>2092</v>
      </c>
      <c r="AC57" s="23">
        <v>92</v>
      </c>
      <c r="AD57" s="23">
        <v>4</v>
      </c>
      <c r="AE57" s="23">
        <v>3</v>
      </c>
      <c r="AF57" s="24">
        <v>50.3</v>
      </c>
      <c r="AG57" s="23">
        <v>143263</v>
      </c>
      <c r="AH57" s="23">
        <v>29482</v>
      </c>
      <c r="AI57" s="23">
        <v>1437</v>
      </c>
      <c r="AJ57" s="23">
        <v>41484</v>
      </c>
      <c r="AK57" s="23">
        <v>70860</v>
      </c>
      <c r="AL57" s="23">
        <v>2062</v>
      </c>
      <c r="AM57" s="23">
        <v>79</v>
      </c>
      <c r="AN57" s="23">
        <v>4</v>
      </c>
      <c r="AO57" s="23">
        <v>3</v>
      </c>
      <c r="AP57" s="24">
        <v>50.4</v>
      </c>
      <c r="AQ57" s="23">
        <v>167336</v>
      </c>
      <c r="AR57" s="23">
        <v>32518</v>
      </c>
      <c r="AS57" s="23">
        <v>1962</v>
      </c>
      <c r="AT57" s="23">
        <v>55426</v>
      </c>
      <c r="AU57" s="23">
        <v>77430</v>
      </c>
      <c r="AV57" s="23">
        <v>2381</v>
      </c>
      <c r="AW57" s="23">
        <v>84</v>
      </c>
      <c r="AX57" s="23">
        <v>5</v>
      </c>
      <c r="AY57" s="23">
        <v>2</v>
      </c>
      <c r="AZ57" s="24">
        <v>50.5</v>
      </c>
      <c r="BA57" s="23">
        <v>149920</v>
      </c>
      <c r="BB57" s="23">
        <v>28375</v>
      </c>
      <c r="BC57" s="23">
        <v>2445</v>
      </c>
      <c r="BD57" s="23">
        <v>54150</v>
      </c>
      <c r="BE57" s="23">
        <v>64950</v>
      </c>
      <c r="BF57" s="23">
        <v>1965</v>
      </c>
      <c r="BG57" s="23">
        <v>88</v>
      </c>
      <c r="BH57" s="23">
        <v>5</v>
      </c>
      <c r="BI57" s="23">
        <v>2</v>
      </c>
    </row>
    <row r="58" spans="1:61">
      <c r="A58" s="23">
        <f t="shared" si="42"/>
        <v>0</v>
      </c>
      <c r="B58" s="36">
        <v>51</v>
      </c>
      <c r="C58" s="23">
        <f t="shared" si="43"/>
        <v>164414.20000000001</v>
      </c>
      <c r="D58" s="23">
        <f t="shared" si="45"/>
        <v>31330.2</v>
      </c>
      <c r="E58" s="23">
        <f t="shared" si="45"/>
        <v>1844.4</v>
      </c>
      <c r="F58" s="23">
        <f t="shared" si="45"/>
        <v>60253.599999999999</v>
      </c>
      <c r="G58" s="23">
        <f t="shared" si="45"/>
        <v>70986</v>
      </c>
      <c r="H58" s="27">
        <f t="shared" si="45"/>
        <v>2126.1999999999998</v>
      </c>
      <c r="I58" s="27">
        <f t="shared" si="45"/>
        <v>84</v>
      </c>
      <c r="J58" s="27">
        <f t="shared" si="45"/>
        <v>6.6</v>
      </c>
      <c r="K58" s="27">
        <f t="shared" si="45"/>
        <v>2.4</v>
      </c>
      <c r="L58" s="24">
        <v>51.1</v>
      </c>
      <c r="M58" s="23">
        <v>167790</v>
      </c>
      <c r="N58" s="23">
        <v>35313</v>
      </c>
      <c r="O58" s="23">
        <v>1932</v>
      </c>
      <c r="P58" s="23">
        <v>57615</v>
      </c>
      <c r="Q58" s="23">
        <v>72930</v>
      </c>
      <c r="R58" s="23">
        <v>2131</v>
      </c>
      <c r="S58" s="23">
        <v>87</v>
      </c>
      <c r="T58" s="23">
        <v>5</v>
      </c>
      <c r="U58" s="23">
        <v>3</v>
      </c>
      <c r="V58" s="24">
        <v>51.2</v>
      </c>
      <c r="W58" s="23">
        <v>155868</v>
      </c>
      <c r="X58" s="23">
        <v>33448</v>
      </c>
      <c r="Y58" s="23">
        <v>2553</v>
      </c>
      <c r="Z58" s="23">
        <v>51107</v>
      </c>
      <c r="AA58" s="23">
        <v>68760</v>
      </c>
      <c r="AB58" s="23">
        <v>2092</v>
      </c>
      <c r="AC58" s="23">
        <v>81</v>
      </c>
      <c r="AD58" s="23">
        <v>6</v>
      </c>
      <c r="AE58" s="23">
        <v>2</v>
      </c>
      <c r="AF58" s="24">
        <v>51.3</v>
      </c>
      <c r="AG58" s="23">
        <v>151881</v>
      </c>
      <c r="AH58" s="23">
        <v>28361</v>
      </c>
      <c r="AI58" s="23">
        <v>2229</v>
      </c>
      <c r="AJ58" s="23">
        <v>53431</v>
      </c>
      <c r="AK58" s="23">
        <v>67860</v>
      </c>
      <c r="AL58" s="23">
        <v>2062</v>
      </c>
      <c r="AM58" s="23">
        <v>81</v>
      </c>
      <c r="AN58" s="23">
        <v>7</v>
      </c>
      <c r="AO58" s="23">
        <v>2</v>
      </c>
      <c r="AP58" s="24">
        <v>51.4</v>
      </c>
      <c r="AQ58" s="23">
        <v>178012</v>
      </c>
      <c r="AR58" s="23">
        <v>30723</v>
      </c>
      <c r="AS58" s="23">
        <v>486</v>
      </c>
      <c r="AT58" s="23">
        <v>66373</v>
      </c>
      <c r="AU58" s="23">
        <v>80430</v>
      </c>
      <c r="AV58" s="23">
        <v>2381</v>
      </c>
      <c r="AW58" s="23">
        <v>90</v>
      </c>
      <c r="AX58" s="23">
        <v>7</v>
      </c>
      <c r="AY58" s="23">
        <v>3</v>
      </c>
      <c r="AZ58" s="24">
        <v>51.5</v>
      </c>
      <c r="BA58" s="23">
        <v>168520</v>
      </c>
      <c r="BB58" s="23">
        <v>28806</v>
      </c>
      <c r="BC58" s="23">
        <v>2022</v>
      </c>
      <c r="BD58" s="23">
        <v>72742</v>
      </c>
      <c r="BE58" s="23">
        <v>64950</v>
      </c>
      <c r="BF58" s="23">
        <v>1965</v>
      </c>
      <c r="BG58" s="23">
        <v>81</v>
      </c>
      <c r="BH58" s="23">
        <v>8</v>
      </c>
      <c r="BI58" s="23">
        <v>2</v>
      </c>
    </row>
    <row r="59" spans="1:61">
      <c r="A59" s="23">
        <f t="shared" si="42"/>
        <v>0</v>
      </c>
      <c r="B59" s="36">
        <v>52</v>
      </c>
      <c r="C59" s="23">
        <f t="shared" si="43"/>
        <v>265498.40000000002</v>
      </c>
      <c r="D59" s="23">
        <f t="shared" si="45"/>
        <v>35272.199999999997</v>
      </c>
      <c r="E59" s="23">
        <f t="shared" si="45"/>
        <v>2841.6</v>
      </c>
      <c r="F59" s="23">
        <f t="shared" si="45"/>
        <v>41288.6</v>
      </c>
      <c r="G59" s="23">
        <f t="shared" si="45"/>
        <v>186096</v>
      </c>
      <c r="H59" s="27">
        <f t="shared" si="45"/>
        <v>2126.1999999999998</v>
      </c>
      <c r="I59" s="27">
        <f t="shared" si="45"/>
        <v>76.2</v>
      </c>
      <c r="J59" s="27">
        <f t="shared" si="45"/>
        <v>4.2</v>
      </c>
      <c r="K59" s="27">
        <f t="shared" si="45"/>
        <v>2</v>
      </c>
      <c r="L59" s="24">
        <v>52.1</v>
      </c>
      <c r="M59" s="23">
        <v>271288</v>
      </c>
      <c r="N59" s="23">
        <v>38182</v>
      </c>
      <c r="O59" s="23">
        <v>2976</v>
      </c>
      <c r="P59" s="23">
        <v>43650</v>
      </c>
      <c r="Q59" s="23">
        <v>186480</v>
      </c>
      <c r="R59" s="23">
        <v>2131</v>
      </c>
      <c r="S59" s="23">
        <v>77</v>
      </c>
      <c r="T59" s="23">
        <v>4</v>
      </c>
      <c r="U59" s="23">
        <v>2</v>
      </c>
      <c r="V59" s="24">
        <v>52.2</v>
      </c>
      <c r="W59" s="23">
        <v>260274</v>
      </c>
      <c r="X59" s="23">
        <v>37014</v>
      </c>
      <c r="Y59" s="23">
        <v>1880</v>
      </c>
      <c r="Z59" s="23">
        <v>38020</v>
      </c>
      <c r="AA59" s="23">
        <v>183360</v>
      </c>
      <c r="AB59" s="23">
        <v>2092</v>
      </c>
      <c r="AC59" s="23">
        <v>75</v>
      </c>
      <c r="AD59" s="23">
        <v>4</v>
      </c>
      <c r="AE59" s="23">
        <v>2</v>
      </c>
      <c r="AF59" s="24">
        <v>52.3</v>
      </c>
      <c r="AG59" s="23">
        <v>252144</v>
      </c>
      <c r="AH59" s="23">
        <v>32217</v>
      </c>
      <c r="AI59" s="23">
        <v>1464</v>
      </c>
      <c r="AJ59" s="23">
        <v>37503</v>
      </c>
      <c r="AK59" s="23">
        <v>180960</v>
      </c>
      <c r="AL59" s="23">
        <v>2062</v>
      </c>
      <c r="AM59" s="23">
        <v>72</v>
      </c>
      <c r="AN59" s="23">
        <v>4</v>
      </c>
      <c r="AO59" s="23">
        <v>2</v>
      </c>
      <c r="AP59" s="24">
        <v>52.4</v>
      </c>
      <c r="AQ59" s="23">
        <v>286944</v>
      </c>
      <c r="AR59" s="23">
        <v>35107</v>
      </c>
      <c r="AS59" s="23">
        <v>2424</v>
      </c>
      <c r="AT59" s="23">
        <v>42933</v>
      </c>
      <c r="AU59" s="23">
        <v>206480</v>
      </c>
      <c r="AV59" s="23">
        <v>2381</v>
      </c>
      <c r="AW59" s="23">
        <v>78</v>
      </c>
      <c r="AX59" s="23">
        <v>4</v>
      </c>
      <c r="AY59" s="23">
        <v>2</v>
      </c>
      <c r="AZ59" s="24">
        <v>52.5</v>
      </c>
      <c r="BA59" s="23">
        <v>256842</v>
      </c>
      <c r="BB59" s="23">
        <v>33841</v>
      </c>
      <c r="BC59" s="23">
        <v>5464</v>
      </c>
      <c r="BD59" s="23">
        <v>44337</v>
      </c>
      <c r="BE59" s="23">
        <v>173200</v>
      </c>
      <c r="BF59" s="23">
        <v>1965</v>
      </c>
      <c r="BG59" s="23">
        <v>79</v>
      </c>
      <c r="BH59" s="23">
        <v>5</v>
      </c>
      <c r="BI59" s="23">
        <v>2</v>
      </c>
    </row>
    <row r="60" spans="1:61">
      <c r="A60" s="23">
        <f t="shared" si="42"/>
        <v>0</v>
      </c>
      <c r="B60" s="36">
        <v>53</v>
      </c>
      <c r="C60" s="23">
        <f t="shared" si="43"/>
        <v>271084.40000000002</v>
      </c>
      <c r="D60" s="23">
        <f t="shared" si="45"/>
        <v>35763.800000000003</v>
      </c>
      <c r="E60" s="23">
        <f t="shared" si="45"/>
        <v>2718.4</v>
      </c>
      <c r="F60" s="23">
        <f t="shared" si="45"/>
        <v>46506.2</v>
      </c>
      <c r="G60" s="23">
        <f t="shared" si="45"/>
        <v>186096</v>
      </c>
      <c r="H60" s="27">
        <f t="shared" si="45"/>
        <v>2126.1999999999998</v>
      </c>
      <c r="I60" s="27">
        <f t="shared" si="45"/>
        <v>74.400000000000006</v>
      </c>
      <c r="J60" s="27">
        <f t="shared" si="45"/>
        <v>5.4</v>
      </c>
      <c r="K60" s="27">
        <f t="shared" si="45"/>
        <v>2</v>
      </c>
      <c r="L60" s="24">
        <v>53.1</v>
      </c>
      <c r="M60" s="23">
        <v>276459</v>
      </c>
      <c r="N60" s="23">
        <v>37307</v>
      </c>
      <c r="O60" s="23">
        <v>4040</v>
      </c>
      <c r="P60" s="23">
        <v>48632</v>
      </c>
      <c r="Q60" s="23">
        <v>186480</v>
      </c>
      <c r="R60" s="23">
        <v>2131</v>
      </c>
      <c r="S60" s="23">
        <v>76</v>
      </c>
      <c r="T60" s="23">
        <v>5</v>
      </c>
      <c r="U60" s="23">
        <v>2</v>
      </c>
      <c r="V60" s="24">
        <v>53.2</v>
      </c>
      <c r="W60" s="23">
        <v>263498</v>
      </c>
      <c r="X60" s="23">
        <v>36557</v>
      </c>
      <c r="Y60" s="23">
        <v>2176</v>
      </c>
      <c r="Z60" s="23">
        <v>41405</v>
      </c>
      <c r="AA60" s="23">
        <v>183360</v>
      </c>
      <c r="AB60" s="23">
        <v>2092</v>
      </c>
      <c r="AC60" s="23">
        <v>74</v>
      </c>
      <c r="AD60" s="23">
        <v>5</v>
      </c>
      <c r="AE60" s="23">
        <v>2</v>
      </c>
      <c r="AF60" s="24">
        <v>53.3</v>
      </c>
      <c r="AG60" s="23">
        <v>258139</v>
      </c>
      <c r="AH60" s="23">
        <v>31480</v>
      </c>
      <c r="AI60" s="23">
        <v>1928</v>
      </c>
      <c r="AJ60" s="23">
        <v>43771</v>
      </c>
      <c r="AK60" s="23">
        <v>180960</v>
      </c>
      <c r="AL60" s="23">
        <v>2062</v>
      </c>
      <c r="AM60" s="23">
        <v>74</v>
      </c>
      <c r="AN60" s="23">
        <v>5</v>
      </c>
      <c r="AO60" s="23">
        <v>2</v>
      </c>
      <c r="AP60" s="24">
        <v>53.4</v>
      </c>
      <c r="AQ60" s="23">
        <v>295332</v>
      </c>
      <c r="AR60" s="23">
        <v>36017</v>
      </c>
      <c r="AS60" s="23">
        <v>2944</v>
      </c>
      <c r="AT60" s="23">
        <v>49891</v>
      </c>
      <c r="AU60" s="23">
        <v>206480</v>
      </c>
      <c r="AV60" s="23">
        <v>2381</v>
      </c>
      <c r="AW60" s="23">
        <v>77</v>
      </c>
      <c r="AX60" s="23">
        <v>5</v>
      </c>
      <c r="AY60" s="23">
        <v>2</v>
      </c>
      <c r="AZ60" s="24">
        <v>53.5</v>
      </c>
      <c r="BA60" s="23">
        <v>261994</v>
      </c>
      <c r="BB60" s="23">
        <v>37458</v>
      </c>
      <c r="BC60" s="23">
        <v>2504</v>
      </c>
      <c r="BD60" s="23">
        <v>48832</v>
      </c>
      <c r="BE60" s="23">
        <v>173200</v>
      </c>
      <c r="BF60" s="23">
        <v>1965</v>
      </c>
      <c r="BG60" s="23">
        <v>71</v>
      </c>
      <c r="BH60" s="23">
        <v>7</v>
      </c>
      <c r="BI60" s="23">
        <v>2</v>
      </c>
    </row>
    <row r="61" spans="1:61">
      <c r="A61" s="23">
        <f t="shared" si="42"/>
        <v>0</v>
      </c>
      <c r="B61" s="36">
        <v>54</v>
      </c>
      <c r="C61" s="23">
        <f t="shared" si="43"/>
        <v>283472.8</v>
      </c>
      <c r="D61" s="23">
        <f t="shared" si="45"/>
        <v>34406.800000000003</v>
      </c>
      <c r="E61" s="23">
        <f t="shared" si="45"/>
        <v>1424</v>
      </c>
      <c r="F61" s="23">
        <f t="shared" si="45"/>
        <v>58346</v>
      </c>
      <c r="G61" s="23">
        <f t="shared" si="45"/>
        <v>189296</v>
      </c>
      <c r="H61" s="27">
        <f t="shared" si="45"/>
        <v>2126.1999999999998</v>
      </c>
      <c r="I61" s="27">
        <f t="shared" si="45"/>
        <v>77.8</v>
      </c>
      <c r="J61" s="27">
        <f t="shared" si="45"/>
        <v>7.6</v>
      </c>
      <c r="K61" s="27">
        <f t="shared" si="45"/>
        <v>2.4</v>
      </c>
      <c r="L61" s="24">
        <v>54.1</v>
      </c>
      <c r="M61" s="23">
        <v>285670</v>
      </c>
      <c r="N61" s="23">
        <v>38689</v>
      </c>
      <c r="O61" s="23">
        <v>2560</v>
      </c>
      <c r="P61" s="23">
        <v>57941</v>
      </c>
      <c r="Q61" s="23">
        <v>186480</v>
      </c>
      <c r="R61" s="23">
        <v>2131</v>
      </c>
      <c r="S61" s="23">
        <v>79</v>
      </c>
      <c r="T61" s="23">
        <v>8</v>
      </c>
      <c r="U61" s="23">
        <v>2</v>
      </c>
      <c r="V61" s="24">
        <v>54.2</v>
      </c>
      <c r="W61" s="23">
        <v>277109</v>
      </c>
      <c r="X61" s="23">
        <v>36446</v>
      </c>
      <c r="Y61" s="23">
        <v>560</v>
      </c>
      <c r="Z61" s="23">
        <v>48743</v>
      </c>
      <c r="AA61" s="23">
        <v>191360</v>
      </c>
      <c r="AB61" s="23">
        <v>2092</v>
      </c>
      <c r="AC61" s="23">
        <v>78</v>
      </c>
      <c r="AD61" s="23">
        <v>6</v>
      </c>
      <c r="AE61" s="23">
        <v>3</v>
      </c>
      <c r="AF61" s="24">
        <v>54.3</v>
      </c>
      <c r="AG61" s="23">
        <v>266040</v>
      </c>
      <c r="AH61" s="23">
        <v>31185</v>
      </c>
      <c r="AI61" s="23">
        <v>1288</v>
      </c>
      <c r="AJ61" s="23">
        <v>52607</v>
      </c>
      <c r="AK61" s="23">
        <v>180960</v>
      </c>
      <c r="AL61" s="23">
        <v>2062</v>
      </c>
      <c r="AM61" s="23">
        <v>73</v>
      </c>
      <c r="AN61" s="23">
        <v>8</v>
      </c>
      <c r="AO61" s="23">
        <v>2</v>
      </c>
      <c r="AP61" s="24">
        <v>54.4</v>
      </c>
      <c r="AQ61" s="23">
        <v>307829</v>
      </c>
      <c r="AR61" s="23">
        <v>35422</v>
      </c>
      <c r="AS61" s="23">
        <v>2288</v>
      </c>
      <c r="AT61" s="23">
        <v>63639</v>
      </c>
      <c r="AU61" s="23">
        <v>206480</v>
      </c>
      <c r="AV61" s="23">
        <v>2381</v>
      </c>
      <c r="AW61" s="23">
        <v>82</v>
      </c>
      <c r="AX61" s="23">
        <v>8</v>
      </c>
      <c r="AY61" s="23">
        <v>2</v>
      </c>
      <c r="AZ61" s="24">
        <v>54.5</v>
      </c>
      <c r="BA61" s="23">
        <v>280716</v>
      </c>
      <c r="BB61" s="23">
        <v>30292</v>
      </c>
      <c r="BC61" s="23">
        <v>424</v>
      </c>
      <c r="BD61" s="23">
        <v>68800</v>
      </c>
      <c r="BE61" s="23">
        <v>181200</v>
      </c>
      <c r="BF61" s="23">
        <v>1965</v>
      </c>
      <c r="BG61" s="23">
        <v>77</v>
      </c>
      <c r="BH61" s="23">
        <v>8</v>
      </c>
      <c r="BI61" s="23">
        <v>3</v>
      </c>
    </row>
    <row r="62" spans="1:61">
      <c r="A62" s="23">
        <f t="shared" si="42"/>
        <v>0</v>
      </c>
      <c r="B62" s="36">
        <v>55</v>
      </c>
      <c r="C62" s="23">
        <f t="shared" si="43"/>
        <v>121603.2</v>
      </c>
      <c r="D62" s="23">
        <f t="shared" si="45"/>
        <v>11583</v>
      </c>
      <c r="E62" s="23">
        <f t="shared" si="45"/>
        <v>992.4</v>
      </c>
      <c r="F62" s="23">
        <f t="shared" si="45"/>
        <v>38641.800000000003</v>
      </c>
      <c r="G62" s="23">
        <f t="shared" si="45"/>
        <v>70386</v>
      </c>
      <c r="H62" s="27">
        <f t="shared" si="45"/>
        <v>2126.1999999999998</v>
      </c>
      <c r="I62" s="27">
        <f t="shared" si="45"/>
        <v>74</v>
      </c>
      <c r="J62" s="27">
        <f t="shared" si="45"/>
        <v>3.8</v>
      </c>
      <c r="K62" s="27">
        <f t="shared" si="45"/>
        <v>2.2000000000000002</v>
      </c>
      <c r="L62" s="24">
        <v>55.1</v>
      </c>
      <c r="M62" s="23">
        <v>124969</v>
      </c>
      <c r="N62" s="23">
        <v>14640</v>
      </c>
      <c r="O62" s="23">
        <v>1902</v>
      </c>
      <c r="P62" s="23">
        <v>38497</v>
      </c>
      <c r="Q62" s="23">
        <v>69930</v>
      </c>
      <c r="R62" s="23">
        <v>2131</v>
      </c>
      <c r="S62" s="23">
        <v>75</v>
      </c>
      <c r="T62" s="23">
        <v>4</v>
      </c>
      <c r="U62" s="23">
        <v>2</v>
      </c>
      <c r="V62" s="24">
        <v>55.2</v>
      </c>
      <c r="W62" s="23">
        <v>119690</v>
      </c>
      <c r="X62" s="23">
        <v>11740</v>
      </c>
      <c r="Y62" s="23">
        <v>180</v>
      </c>
      <c r="Z62" s="23">
        <v>36010</v>
      </c>
      <c r="AA62" s="23">
        <v>71760</v>
      </c>
      <c r="AB62" s="23">
        <v>2092</v>
      </c>
      <c r="AC62" s="23">
        <v>76</v>
      </c>
      <c r="AD62" s="23">
        <v>3</v>
      </c>
      <c r="AE62" s="23">
        <v>3</v>
      </c>
      <c r="AF62" s="24">
        <v>55.3</v>
      </c>
      <c r="AG62" s="23">
        <v>112302</v>
      </c>
      <c r="AH62" s="23">
        <v>9284</v>
      </c>
      <c r="AI62" s="23">
        <v>966</v>
      </c>
      <c r="AJ62" s="23">
        <v>34192</v>
      </c>
      <c r="AK62" s="23">
        <v>67860</v>
      </c>
      <c r="AL62" s="23">
        <v>2062</v>
      </c>
      <c r="AM62" s="23">
        <v>74</v>
      </c>
      <c r="AN62" s="23">
        <v>4</v>
      </c>
      <c r="AO62" s="23">
        <v>2</v>
      </c>
      <c r="AP62" s="24">
        <v>55.4</v>
      </c>
      <c r="AQ62" s="23">
        <v>131652</v>
      </c>
      <c r="AR62" s="23">
        <v>11845</v>
      </c>
      <c r="AS62" s="23">
        <v>924</v>
      </c>
      <c r="AT62" s="23">
        <v>41453</v>
      </c>
      <c r="AU62" s="23">
        <v>77430</v>
      </c>
      <c r="AV62" s="23">
        <v>2381</v>
      </c>
      <c r="AW62" s="23">
        <v>73</v>
      </c>
      <c r="AX62" s="23">
        <v>4</v>
      </c>
      <c r="AY62" s="23">
        <v>2</v>
      </c>
      <c r="AZ62" s="24">
        <v>55.5</v>
      </c>
      <c r="BA62" s="23">
        <v>119403</v>
      </c>
      <c r="BB62" s="23">
        <v>10406</v>
      </c>
      <c r="BC62" s="23">
        <v>990</v>
      </c>
      <c r="BD62" s="23">
        <v>43057</v>
      </c>
      <c r="BE62" s="23">
        <v>64950</v>
      </c>
      <c r="BF62" s="23">
        <v>1965</v>
      </c>
      <c r="BG62" s="23">
        <v>72</v>
      </c>
      <c r="BH62" s="23">
        <v>4</v>
      </c>
      <c r="BI62" s="23">
        <v>2</v>
      </c>
    </row>
    <row r="63" spans="1:61">
      <c r="A63" s="23">
        <f t="shared" si="42"/>
        <v>0</v>
      </c>
      <c r="B63" s="36">
        <v>56</v>
      </c>
      <c r="C63" s="23">
        <f t="shared" si="43"/>
        <v>127548.2</v>
      </c>
      <c r="D63" s="23">
        <f t="shared" si="45"/>
        <v>11996.6</v>
      </c>
      <c r="E63" s="23">
        <f t="shared" si="45"/>
        <v>1016.4</v>
      </c>
      <c r="F63" s="23">
        <f t="shared" si="45"/>
        <v>44749.2</v>
      </c>
      <c r="G63" s="23">
        <f t="shared" si="45"/>
        <v>69786</v>
      </c>
      <c r="H63" s="27">
        <f t="shared" si="45"/>
        <v>2126.1999999999998</v>
      </c>
      <c r="I63" s="27">
        <f t="shared" si="45"/>
        <v>72.400000000000006</v>
      </c>
      <c r="J63" s="27">
        <f t="shared" si="45"/>
        <v>5.4</v>
      </c>
      <c r="K63" s="27">
        <f t="shared" si="45"/>
        <v>2</v>
      </c>
      <c r="L63" s="24">
        <v>56.1</v>
      </c>
      <c r="M63" s="23">
        <v>133824</v>
      </c>
      <c r="N63" s="23">
        <v>14444</v>
      </c>
      <c r="O63" s="23">
        <v>1809</v>
      </c>
      <c r="P63" s="23">
        <v>47641</v>
      </c>
      <c r="Q63" s="23">
        <v>69930</v>
      </c>
      <c r="R63" s="23">
        <v>2131</v>
      </c>
      <c r="S63" s="23">
        <v>74</v>
      </c>
      <c r="T63" s="23">
        <v>6</v>
      </c>
      <c r="U63" s="23">
        <v>2</v>
      </c>
      <c r="V63" s="24">
        <v>56.2</v>
      </c>
      <c r="W63" s="23">
        <v>118138</v>
      </c>
      <c r="X63" s="23">
        <v>12293</v>
      </c>
      <c r="Y63" s="23">
        <v>555</v>
      </c>
      <c r="Z63" s="23">
        <v>36530</v>
      </c>
      <c r="AA63" s="23">
        <v>68760</v>
      </c>
      <c r="AB63" s="23">
        <v>2092</v>
      </c>
      <c r="AC63" s="23">
        <v>71</v>
      </c>
      <c r="AD63" s="23">
        <v>5</v>
      </c>
      <c r="AE63" s="23">
        <v>2</v>
      </c>
      <c r="AF63" s="24">
        <v>56.3</v>
      </c>
      <c r="AG63" s="23">
        <v>120045</v>
      </c>
      <c r="AH63" s="23">
        <v>9435</v>
      </c>
      <c r="AI63" s="23">
        <v>699</v>
      </c>
      <c r="AJ63" s="23">
        <v>42051</v>
      </c>
      <c r="AK63" s="23">
        <v>67860</v>
      </c>
      <c r="AL63" s="23">
        <v>2062</v>
      </c>
      <c r="AM63" s="23">
        <v>72</v>
      </c>
      <c r="AN63" s="23">
        <v>5</v>
      </c>
      <c r="AO63" s="23">
        <v>2</v>
      </c>
      <c r="AP63" s="24">
        <v>56.4</v>
      </c>
      <c r="AQ63" s="23">
        <v>137880</v>
      </c>
      <c r="AR63" s="23">
        <v>11635</v>
      </c>
      <c r="AS63" s="23">
        <v>732</v>
      </c>
      <c r="AT63" s="23">
        <v>48083</v>
      </c>
      <c r="AU63" s="23">
        <v>77430</v>
      </c>
      <c r="AV63" s="23">
        <v>2381</v>
      </c>
      <c r="AW63" s="23">
        <v>73</v>
      </c>
      <c r="AX63" s="23">
        <v>5</v>
      </c>
      <c r="AY63" s="23">
        <v>2</v>
      </c>
      <c r="AZ63" s="24">
        <v>56.5</v>
      </c>
      <c r="BA63" s="23">
        <v>127854</v>
      </c>
      <c r="BB63" s="23">
        <v>12176</v>
      </c>
      <c r="BC63" s="23">
        <v>1287</v>
      </c>
      <c r="BD63" s="23">
        <v>49441</v>
      </c>
      <c r="BE63" s="23">
        <v>64950</v>
      </c>
      <c r="BF63" s="23">
        <v>1965</v>
      </c>
      <c r="BG63" s="23">
        <v>72</v>
      </c>
      <c r="BH63" s="23">
        <v>6</v>
      </c>
      <c r="BI63" s="23">
        <v>2</v>
      </c>
    </row>
    <row r="64" spans="1:61">
      <c r="A64" s="23">
        <f t="shared" si="42"/>
        <v>0</v>
      </c>
      <c r="B64" s="36">
        <v>57</v>
      </c>
      <c r="C64" s="23">
        <f t="shared" si="43"/>
        <v>139511</v>
      </c>
      <c r="D64" s="23">
        <f t="shared" si="45"/>
        <v>11580.8</v>
      </c>
      <c r="E64" s="23">
        <f t="shared" si="45"/>
        <v>1350</v>
      </c>
      <c r="F64" s="23">
        <f t="shared" si="45"/>
        <v>56194.2</v>
      </c>
      <c r="G64" s="23">
        <f t="shared" si="45"/>
        <v>70386</v>
      </c>
      <c r="H64" s="27">
        <f t="shared" si="45"/>
        <v>2126.1999999999998</v>
      </c>
      <c r="I64" s="27">
        <f t="shared" si="45"/>
        <v>74</v>
      </c>
      <c r="J64" s="27">
        <f t="shared" si="45"/>
        <v>7.2</v>
      </c>
      <c r="K64" s="27">
        <f t="shared" si="45"/>
        <v>2.2000000000000002</v>
      </c>
      <c r="L64" s="24">
        <v>57.1</v>
      </c>
      <c r="M64" s="23">
        <v>142551</v>
      </c>
      <c r="N64" s="23">
        <v>13430</v>
      </c>
      <c r="O64" s="23">
        <v>945</v>
      </c>
      <c r="P64" s="23">
        <v>55246</v>
      </c>
      <c r="Q64" s="23">
        <v>72930</v>
      </c>
      <c r="R64" s="23">
        <v>2131</v>
      </c>
      <c r="S64" s="23">
        <v>76</v>
      </c>
      <c r="T64" s="23">
        <v>5</v>
      </c>
      <c r="U64" s="23">
        <v>3</v>
      </c>
      <c r="V64" s="24">
        <v>57.2</v>
      </c>
      <c r="W64" s="23">
        <v>132896</v>
      </c>
      <c r="X64" s="23">
        <v>13001</v>
      </c>
      <c r="Y64" s="23">
        <v>2937</v>
      </c>
      <c r="Z64" s="23">
        <v>48198</v>
      </c>
      <c r="AA64" s="23">
        <v>68760</v>
      </c>
      <c r="AB64" s="23">
        <v>2092</v>
      </c>
      <c r="AC64" s="23">
        <v>75</v>
      </c>
      <c r="AD64" s="23">
        <v>7</v>
      </c>
      <c r="AE64" s="23">
        <v>2</v>
      </c>
      <c r="AF64" s="24">
        <v>57.3</v>
      </c>
      <c r="AG64" s="23">
        <v>125467</v>
      </c>
      <c r="AH64" s="23">
        <v>9381</v>
      </c>
      <c r="AI64" s="23">
        <v>873</v>
      </c>
      <c r="AJ64" s="23">
        <v>47353</v>
      </c>
      <c r="AK64" s="23">
        <v>67860</v>
      </c>
      <c r="AL64" s="23">
        <v>2062</v>
      </c>
      <c r="AM64" s="23">
        <v>75</v>
      </c>
      <c r="AN64" s="23">
        <v>7</v>
      </c>
      <c r="AO64" s="23">
        <v>2</v>
      </c>
      <c r="AP64" s="24">
        <v>57.4</v>
      </c>
      <c r="AQ64" s="23">
        <v>151802</v>
      </c>
      <c r="AR64" s="23">
        <v>11747</v>
      </c>
      <c r="AS64" s="23">
        <v>945</v>
      </c>
      <c r="AT64" s="23">
        <v>61680</v>
      </c>
      <c r="AU64" s="23">
        <v>77430</v>
      </c>
      <c r="AV64" s="23">
        <v>2381</v>
      </c>
      <c r="AW64" s="23">
        <v>75</v>
      </c>
      <c r="AX64" s="23">
        <v>8</v>
      </c>
      <c r="AY64" s="23">
        <v>2</v>
      </c>
      <c r="AZ64" s="24">
        <v>57.5</v>
      </c>
      <c r="BA64" s="23">
        <v>144839</v>
      </c>
      <c r="BB64" s="23">
        <v>10345</v>
      </c>
      <c r="BC64" s="23">
        <v>1050</v>
      </c>
      <c r="BD64" s="23">
        <v>68494</v>
      </c>
      <c r="BE64" s="23">
        <v>64950</v>
      </c>
      <c r="BF64" s="23">
        <v>1965</v>
      </c>
      <c r="BG64" s="23">
        <v>69</v>
      </c>
      <c r="BH64" s="23">
        <v>9</v>
      </c>
      <c r="BI64" s="23">
        <v>2</v>
      </c>
    </row>
    <row r="65" spans="1:61">
      <c r="A65" s="23">
        <f t="shared" si="42"/>
        <v>0</v>
      </c>
      <c r="B65" s="36">
        <v>58</v>
      </c>
      <c r="C65" s="23">
        <f t="shared" si="43"/>
        <v>234692.4</v>
      </c>
      <c r="D65" s="23">
        <f t="shared" si="45"/>
        <v>12308.2</v>
      </c>
      <c r="E65" s="23">
        <f t="shared" si="45"/>
        <v>0</v>
      </c>
      <c r="F65" s="23">
        <f t="shared" si="45"/>
        <v>36288.199999999997</v>
      </c>
      <c r="G65" s="23">
        <f t="shared" si="45"/>
        <v>186096</v>
      </c>
      <c r="H65" s="27">
        <f t="shared" si="45"/>
        <v>2126.1999999999998</v>
      </c>
      <c r="I65" s="27">
        <f t="shared" si="45"/>
        <v>73.599999999999994</v>
      </c>
      <c r="J65" s="27">
        <f t="shared" si="45"/>
        <v>4.8</v>
      </c>
      <c r="K65" s="27">
        <f t="shared" si="45"/>
        <v>2</v>
      </c>
      <c r="L65" s="24">
        <v>58.1</v>
      </c>
      <c r="M65" s="23">
        <v>237437</v>
      </c>
      <c r="N65" s="23">
        <v>14337</v>
      </c>
      <c r="O65" s="23">
        <v>0</v>
      </c>
      <c r="P65" s="23">
        <v>36620</v>
      </c>
      <c r="Q65" s="23">
        <v>186480</v>
      </c>
      <c r="R65" s="23">
        <v>2131</v>
      </c>
      <c r="S65" s="23">
        <v>75</v>
      </c>
      <c r="T65" s="23">
        <v>4</v>
      </c>
      <c r="U65" s="23">
        <v>2</v>
      </c>
      <c r="V65" s="24">
        <v>58.2</v>
      </c>
      <c r="W65" s="23">
        <v>227216</v>
      </c>
      <c r="X65" s="23">
        <v>14144</v>
      </c>
      <c r="Y65" s="23">
        <v>0</v>
      </c>
      <c r="Z65" s="23">
        <v>29712</v>
      </c>
      <c r="AA65" s="23">
        <v>183360</v>
      </c>
      <c r="AB65" s="23">
        <v>2092</v>
      </c>
      <c r="AC65" s="23">
        <v>70</v>
      </c>
      <c r="AD65" s="23">
        <v>5</v>
      </c>
      <c r="AE65" s="23">
        <v>2</v>
      </c>
      <c r="AF65" s="24">
        <v>58.3</v>
      </c>
      <c r="AG65" s="23">
        <v>225323</v>
      </c>
      <c r="AH65" s="23">
        <v>9563</v>
      </c>
      <c r="AI65" s="23">
        <v>0</v>
      </c>
      <c r="AJ65" s="23">
        <v>34800</v>
      </c>
      <c r="AK65" s="23">
        <v>180960</v>
      </c>
      <c r="AL65" s="23">
        <v>2062</v>
      </c>
      <c r="AM65" s="23">
        <v>72</v>
      </c>
      <c r="AN65" s="23">
        <v>4</v>
      </c>
      <c r="AO65" s="23">
        <v>2</v>
      </c>
      <c r="AP65" s="24">
        <v>58.4</v>
      </c>
      <c r="AQ65" s="23">
        <v>258189</v>
      </c>
      <c r="AR65" s="23">
        <v>12777</v>
      </c>
      <c r="AS65" s="23">
        <v>0</v>
      </c>
      <c r="AT65" s="23">
        <v>38932</v>
      </c>
      <c r="AU65" s="23">
        <v>206480</v>
      </c>
      <c r="AV65" s="23">
        <v>2381</v>
      </c>
      <c r="AW65" s="23">
        <v>76</v>
      </c>
      <c r="AX65" s="23">
        <v>6</v>
      </c>
      <c r="AY65" s="23">
        <v>2</v>
      </c>
      <c r="AZ65" s="24">
        <v>58.5</v>
      </c>
      <c r="BA65" s="23">
        <v>225297</v>
      </c>
      <c r="BB65" s="23">
        <v>10720</v>
      </c>
      <c r="BC65" s="23">
        <v>0</v>
      </c>
      <c r="BD65" s="23">
        <v>41377</v>
      </c>
      <c r="BE65" s="23">
        <v>173200</v>
      </c>
      <c r="BF65" s="23">
        <v>1965</v>
      </c>
      <c r="BG65" s="23">
        <v>75</v>
      </c>
      <c r="BH65" s="23">
        <v>5</v>
      </c>
      <c r="BI65" s="23">
        <v>2</v>
      </c>
    </row>
    <row r="66" spans="1:61">
      <c r="A66" s="23">
        <f t="shared" si="42"/>
        <v>0</v>
      </c>
      <c r="B66" s="36">
        <v>59</v>
      </c>
      <c r="C66" s="23">
        <f t="shared" si="43"/>
        <v>240713.60000000001</v>
      </c>
      <c r="D66" s="23">
        <f t="shared" si="45"/>
        <v>12033.8</v>
      </c>
      <c r="E66" s="23">
        <f t="shared" si="45"/>
        <v>0</v>
      </c>
      <c r="F66" s="23">
        <f t="shared" si="45"/>
        <v>42583.8</v>
      </c>
      <c r="G66" s="23">
        <f t="shared" si="45"/>
        <v>186096</v>
      </c>
      <c r="H66" s="27">
        <f t="shared" si="45"/>
        <v>2126.1999999999998</v>
      </c>
      <c r="I66" s="27">
        <f t="shared" si="45"/>
        <v>73.599999999999994</v>
      </c>
      <c r="J66" s="27">
        <f t="shared" si="45"/>
        <v>6</v>
      </c>
      <c r="K66" s="27">
        <f t="shared" si="45"/>
        <v>2</v>
      </c>
      <c r="L66" s="24">
        <v>59.1</v>
      </c>
      <c r="M66" s="23">
        <v>243904</v>
      </c>
      <c r="N66" s="23">
        <v>14178</v>
      </c>
      <c r="O66" s="23">
        <v>0</v>
      </c>
      <c r="P66" s="23">
        <v>43246</v>
      </c>
      <c r="Q66" s="23">
        <v>186480</v>
      </c>
      <c r="R66" s="23">
        <v>2131</v>
      </c>
      <c r="S66" s="23">
        <v>74</v>
      </c>
      <c r="T66" s="23">
        <v>6</v>
      </c>
      <c r="U66" s="23">
        <v>2</v>
      </c>
      <c r="V66" s="24">
        <v>59.2</v>
      </c>
      <c r="W66" s="23">
        <v>232868</v>
      </c>
      <c r="X66" s="23">
        <v>12819</v>
      </c>
      <c r="Y66" s="23">
        <v>0</v>
      </c>
      <c r="Z66" s="23">
        <v>36689</v>
      </c>
      <c r="AA66" s="23">
        <v>183360</v>
      </c>
      <c r="AB66" s="23">
        <v>2092</v>
      </c>
      <c r="AC66" s="23">
        <v>70</v>
      </c>
      <c r="AD66" s="23">
        <v>6</v>
      </c>
      <c r="AE66" s="23">
        <v>2</v>
      </c>
      <c r="AF66" s="24">
        <v>59.3</v>
      </c>
      <c r="AG66" s="23">
        <v>229388</v>
      </c>
      <c r="AH66" s="23">
        <v>9662</v>
      </c>
      <c r="AI66" s="23">
        <v>0</v>
      </c>
      <c r="AJ66" s="23">
        <v>38766</v>
      </c>
      <c r="AK66" s="23">
        <v>180960</v>
      </c>
      <c r="AL66" s="23">
        <v>2062</v>
      </c>
      <c r="AM66" s="23">
        <v>73</v>
      </c>
      <c r="AN66" s="23">
        <v>5</v>
      </c>
      <c r="AO66" s="23">
        <v>2</v>
      </c>
      <c r="AP66" s="24">
        <v>59.4</v>
      </c>
      <c r="AQ66" s="23">
        <v>265066</v>
      </c>
      <c r="AR66" s="23">
        <v>12823</v>
      </c>
      <c r="AS66" s="23">
        <v>0</v>
      </c>
      <c r="AT66" s="23">
        <v>45763</v>
      </c>
      <c r="AU66" s="23">
        <v>206480</v>
      </c>
      <c r="AV66" s="23">
        <v>2381</v>
      </c>
      <c r="AW66" s="23">
        <v>76</v>
      </c>
      <c r="AX66" s="23">
        <v>7</v>
      </c>
      <c r="AY66" s="23">
        <v>2</v>
      </c>
      <c r="AZ66" s="24">
        <v>59.5</v>
      </c>
      <c r="BA66" s="23">
        <v>232342</v>
      </c>
      <c r="BB66" s="23">
        <v>10687</v>
      </c>
      <c r="BC66" s="23">
        <v>0</v>
      </c>
      <c r="BD66" s="23">
        <v>48455</v>
      </c>
      <c r="BE66" s="23">
        <v>173200</v>
      </c>
      <c r="BF66" s="23">
        <v>1965</v>
      </c>
      <c r="BG66" s="23">
        <v>75</v>
      </c>
      <c r="BH66" s="23">
        <v>6</v>
      </c>
      <c r="BI66" s="23">
        <v>2</v>
      </c>
    </row>
    <row r="67" spans="1:61">
      <c r="A67" s="23">
        <f t="shared" si="42"/>
        <v>0</v>
      </c>
      <c r="B67" s="36">
        <v>60</v>
      </c>
      <c r="C67" s="23">
        <f t="shared" si="43"/>
        <v>252871.2</v>
      </c>
      <c r="D67" s="23">
        <f t="shared" si="45"/>
        <v>12048.8</v>
      </c>
      <c r="E67" s="23">
        <f t="shared" si="45"/>
        <v>144</v>
      </c>
      <c r="F67" s="23">
        <f t="shared" si="45"/>
        <v>54582.400000000001</v>
      </c>
      <c r="G67" s="23">
        <f t="shared" si="45"/>
        <v>186096</v>
      </c>
      <c r="H67" s="27">
        <f t="shared" si="45"/>
        <v>2126.1999999999998</v>
      </c>
      <c r="I67" s="27">
        <f t="shared" si="45"/>
        <v>73.400000000000006</v>
      </c>
      <c r="J67" s="27">
        <f t="shared" si="45"/>
        <v>8.8000000000000007</v>
      </c>
      <c r="K67" s="27">
        <f t="shared" si="45"/>
        <v>2</v>
      </c>
      <c r="L67" s="24">
        <v>60.1</v>
      </c>
      <c r="M67" s="23">
        <v>254399</v>
      </c>
      <c r="N67" s="23">
        <v>14173</v>
      </c>
      <c r="O67" s="23">
        <v>720</v>
      </c>
      <c r="P67" s="23">
        <v>53026</v>
      </c>
      <c r="Q67" s="23">
        <v>186480</v>
      </c>
      <c r="R67" s="23">
        <v>2131</v>
      </c>
      <c r="S67" s="23">
        <v>73</v>
      </c>
      <c r="T67" s="23">
        <v>8</v>
      </c>
      <c r="U67" s="23">
        <v>2</v>
      </c>
      <c r="V67" s="24">
        <v>60.2</v>
      </c>
      <c r="W67" s="23">
        <v>243269</v>
      </c>
      <c r="X67" s="23">
        <v>14052</v>
      </c>
      <c r="Y67" s="23">
        <v>0</v>
      </c>
      <c r="Z67" s="23">
        <v>45857</v>
      </c>
      <c r="AA67" s="23">
        <v>183360</v>
      </c>
      <c r="AB67" s="23">
        <v>2092</v>
      </c>
      <c r="AC67" s="23">
        <v>70</v>
      </c>
      <c r="AD67" s="23">
        <v>11</v>
      </c>
      <c r="AE67" s="23">
        <v>2</v>
      </c>
      <c r="AF67" s="24">
        <v>60.3</v>
      </c>
      <c r="AG67" s="23">
        <v>238885</v>
      </c>
      <c r="AH67" s="23">
        <v>9659</v>
      </c>
      <c r="AI67" s="23">
        <v>0</v>
      </c>
      <c r="AJ67" s="23">
        <v>48266</v>
      </c>
      <c r="AK67" s="23">
        <v>180960</v>
      </c>
      <c r="AL67" s="23">
        <v>2062</v>
      </c>
      <c r="AM67" s="23">
        <v>72</v>
      </c>
      <c r="AN67" s="23">
        <v>8</v>
      </c>
      <c r="AO67" s="23">
        <v>2</v>
      </c>
      <c r="AP67" s="24">
        <v>60.4</v>
      </c>
      <c r="AQ67" s="23">
        <v>278828</v>
      </c>
      <c r="AR67" s="23">
        <v>11673</v>
      </c>
      <c r="AS67" s="23">
        <v>0</v>
      </c>
      <c r="AT67" s="23">
        <v>60675</v>
      </c>
      <c r="AU67" s="23">
        <v>206480</v>
      </c>
      <c r="AV67" s="23">
        <v>2381</v>
      </c>
      <c r="AW67" s="23">
        <v>77</v>
      </c>
      <c r="AX67" s="23">
        <v>8</v>
      </c>
      <c r="AY67" s="23">
        <v>2</v>
      </c>
      <c r="AZ67" s="24">
        <v>60.5</v>
      </c>
      <c r="BA67" s="23">
        <v>248975</v>
      </c>
      <c r="BB67" s="23">
        <v>10687</v>
      </c>
      <c r="BC67" s="23">
        <v>0</v>
      </c>
      <c r="BD67" s="23">
        <v>65088</v>
      </c>
      <c r="BE67" s="23">
        <v>173200</v>
      </c>
      <c r="BF67" s="23">
        <v>1965</v>
      </c>
      <c r="BG67" s="23">
        <v>75</v>
      </c>
      <c r="BH67" s="23">
        <v>9</v>
      </c>
      <c r="BI67" s="23">
        <v>2</v>
      </c>
    </row>
    <row r="68" spans="1:61">
      <c r="A68" s="23">
        <f t="shared" si="42"/>
        <v>0</v>
      </c>
      <c r="B68" s="36">
        <v>61</v>
      </c>
      <c r="C68" s="23">
        <f t="shared" si="43"/>
        <v>192016.8</v>
      </c>
      <c r="D68" s="23">
        <f t="shared" si="45"/>
        <v>34096</v>
      </c>
      <c r="E68" s="23">
        <f t="shared" si="45"/>
        <v>985.2</v>
      </c>
      <c r="F68" s="23">
        <f t="shared" si="45"/>
        <v>84749.6</v>
      </c>
      <c r="G68" s="23">
        <f t="shared" si="45"/>
        <v>72186</v>
      </c>
      <c r="H68" s="27">
        <f t="shared" si="45"/>
        <v>2126.1999999999998</v>
      </c>
      <c r="I68" s="27">
        <f t="shared" si="45"/>
        <v>74.400000000000006</v>
      </c>
      <c r="J68" s="27">
        <f t="shared" si="45"/>
        <v>3</v>
      </c>
      <c r="K68" s="27">
        <f t="shared" si="45"/>
        <v>2.8</v>
      </c>
      <c r="L68" s="24">
        <v>61.1</v>
      </c>
      <c r="M68" s="23">
        <v>195460</v>
      </c>
      <c r="N68" s="23">
        <v>39607</v>
      </c>
      <c r="O68" s="23">
        <v>780</v>
      </c>
      <c r="P68" s="23">
        <v>82143</v>
      </c>
      <c r="Q68" s="23">
        <v>72930</v>
      </c>
      <c r="R68" s="23">
        <v>2131</v>
      </c>
      <c r="S68" s="23">
        <v>69</v>
      </c>
      <c r="T68" s="23">
        <v>3</v>
      </c>
      <c r="U68" s="23">
        <v>3</v>
      </c>
      <c r="V68" s="24">
        <v>61.2</v>
      </c>
      <c r="W68" s="23">
        <v>183466</v>
      </c>
      <c r="X68" s="23">
        <v>34256</v>
      </c>
      <c r="Y68" s="23">
        <v>1044</v>
      </c>
      <c r="Z68" s="23">
        <v>76406</v>
      </c>
      <c r="AA68" s="23">
        <v>71760</v>
      </c>
      <c r="AB68" s="23">
        <v>2092</v>
      </c>
      <c r="AC68" s="23">
        <v>77</v>
      </c>
      <c r="AD68" s="23">
        <v>3</v>
      </c>
      <c r="AE68" s="23">
        <v>3</v>
      </c>
      <c r="AF68" s="24">
        <v>61.3</v>
      </c>
      <c r="AG68" s="23">
        <v>178457</v>
      </c>
      <c r="AH68" s="23">
        <v>30157</v>
      </c>
      <c r="AI68" s="23">
        <v>1890</v>
      </c>
      <c r="AJ68" s="23">
        <v>78550</v>
      </c>
      <c r="AK68" s="23">
        <v>67860</v>
      </c>
      <c r="AL68" s="23">
        <v>2062</v>
      </c>
      <c r="AM68" s="23">
        <v>74</v>
      </c>
      <c r="AN68" s="23">
        <v>3</v>
      </c>
      <c r="AO68" s="23">
        <v>2</v>
      </c>
      <c r="AP68" s="24">
        <v>61.4</v>
      </c>
      <c r="AQ68" s="23">
        <v>208245</v>
      </c>
      <c r="AR68" s="23">
        <v>35970</v>
      </c>
      <c r="AS68" s="23">
        <v>603</v>
      </c>
      <c r="AT68" s="23">
        <v>91242</v>
      </c>
      <c r="AU68" s="23">
        <v>80430</v>
      </c>
      <c r="AV68" s="23">
        <v>2381</v>
      </c>
      <c r="AW68" s="23">
        <v>76</v>
      </c>
      <c r="AX68" s="23">
        <v>3</v>
      </c>
      <c r="AY68" s="23">
        <v>3</v>
      </c>
      <c r="AZ68" s="24">
        <v>61.5</v>
      </c>
      <c r="BA68" s="23">
        <v>194456</v>
      </c>
      <c r="BB68" s="23">
        <v>30490</v>
      </c>
      <c r="BC68" s="23">
        <v>609</v>
      </c>
      <c r="BD68" s="23">
        <v>95407</v>
      </c>
      <c r="BE68" s="23">
        <v>67950</v>
      </c>
      <c r="BF68" s="23">
        <v>1965</v>
      </c>
      <c r="BG68" s="23">
        <v>76</v>
      </c>
      <c r="BH68" s="23">
        <v>3</v>
      </c>
      <c r="BI68" s="23">
        <v>3</v>
      </c>
    </row>
    <row r="69" spans="1:61">
      <c r="A69" s="23">
        <f t="shared" si="42"/>
        <v>0</v>
      </c>
      <c r="B69" s="36">
        <v>62</v>
      </c>
      <c r="C69" s="23">
        <f t="shared" si="43"/>
        <v>201461.6</v>
      </c>
      <c r="D69" s="23">
        <f t="shared" si="45"/>
        <v>33767.199999999997</v>
      </c>
      <c r="E69" s="23">
        <f t="shared" si="45"/>
        <v>1576.8</v>
      </c>
      <c r="F69" s="23">
        <f t="shared" si="45"/>
        <v>93331.6</v>
      </c>
      <c r="G69" s="23">
        <f t="shared" si="45"/>
        <v>72786</v>
      </c>
      <c r="H69" s="27">
        <f t="shared" si="45"/>
        <v>2126.1999999999998</v>
      </c>
      <c r="I69" s="27">
        <f t="shared" si="45"/>
        <v>77</v>
      </c>
      <c r="J69" s="27">
        <f t="shared" si="45"/>
        <v>4</v>
      </c>
      <c r="K69" s="27">
        <f t="shared" si="45"/>
        <v>3</v>
      </c>
      <c r="L69" s="24">
        <v>62.1</v>
      </c>
      <c r="M69" s="23">
        <v>204152</v>
      </c>
      <c r="N69" s="23">
        <v>39503</v>
      </c>
      <c r="O69" s="23">
        <v>1872</v>
      </c>
      <c r="P69" s="23">
        <v>89847</v>
      </c>
      <c r="Q69" s="23">
        <v>72930</v>
      </c>
      <c r="R69" s="23">
        <v>2131</v>
      </c>
      <c r="S69" s="23">
        <v>73</v>
      </c>
      <c r="T69" s="23">
        <v>4</v>
      </c>
      <c r="U69" s="23">
        <v>3</v>
      </c>
      <c r="V69" s="24">
        <v>62.2</v>
      </c>
      <c r="W69" s="23">
        <v>187103</v>
      </c>
      <c r="X69" s="23">
        <v>35448</v>
      </c>
      <c r="Y69" s="23">
        <v>1929</v>
      </c>
      <c r="Z69" s="23">
        <v>80966</v>
      </c>
      <c r="AA69" s="23">
        <v>68760</v>
      </c>
      <c r="AB69" s="23">
        <v>2092</v>
      </c>
      <c r="AC69" s="23">
        <v>74</v>
      </c>
      <c r="AD69" s="23">
        <v>4</v>
      </c>
      <c r="AE69" s="23">
        <v>2</v>
      </c>
      <c r="AF69" s="24">
        <v>62.3</v>
      </c>
      <c r="AG69" s="23">
        <v>188402</v>
      </c>
      <c r="AH69" s="23">
        <v>29726</v>
      </c>
      <c r="AI69" s="23">
        <v>723</v>
      </c>
      <c r="AJ69" s="23">
        <v>87093</v>
      </c>
      <c r="AK69" s="23">
        <v>70860</v>
      </c>
      <c r="AL69" s="23">
        <v>2062</v>
      </c>
      <c r="AM69" s="23">
        <v>81</v>
      </c>
      <c r="AN69" s="23">
        <v>4</v>
      </c>
      <c r="AO69" s="23">
        <v>3</v>
      </c>
      <c r="AP69" s="24">
        <v>62.4</v>
      </c>
      <c r="AQ69" s="23">
        <v>219802</v>
      </c>
      <c r="AR69" s="23">
        <v>35106</v>
      </c>
      <c r="AS69" s="23">
        <v>1710</v>
      </c>
      <c r="AT69" s="23">
        <v>102556</v>
      </c>
      <c r="AU69" s="23">
        <v>80430</v>
      </c>
      <c r="AV69" s="23">
        <v>2381</v>
      </c>
      <c r="AW69" s="23">
        <v>76</v>
      </c>
      <c r="AX69" s="23">
        <v>4</v>
      </c>
      <c r="AY69" s="23">
        <v>3</v>
      </c>
      <c r="AZ69" s="24">
        <v>62.5</v>
      </c>
      <c r="BA69" s="23">
        <v>207849</v>
      </c>
      <c r="BB69" s="23">
        <v>29053</v>
      </c>
      <c r="BC69" s="23">
        <v>1650</v>
      </c>
      <c r="BD69" s="23">
        <v>106196</v>
      </c>
      <c r="BE69" s="23">
        <v>70950</v>
      </c>
      <c r="BF69" s="23">
        <v>1965</v>
      </c>
      <c r="BG69" s="23">
        <v>81</v>
      </c>
      <c r="BH69" s="23">
        <v>4</v>
      </c>
      <c r="BI69" s="23">
        <v>4</v>
      </c>
    </row>
    <row r="70" spans="1:61">
      <c r="A70" s="23">
        <f t="shared" si="42"/>
        <v>0</v>
      </c>
      <c r="B70" s="36">
        <v>63</v>
      </c>
      <c r="C70" s="23">
        <f t="shared" si="43"/>
        <v>224261.2</v>
      </c>
      <c r="D70" s="23">
        <f t="shared" si="45"/>
        <v>33921.199999999997</v>
      </c>
      <c r="E70" s="23">
        <f t="shared" si="45"/>
        <v>1666.8</v>
      </c>
      <c r="F70" s="23">
        <f t="shared" si="45"/>
        <v>117087.2</v>
      </c>
      <c r="G70" s="23">
        <f t="shared" si="45"/>
        <v>71586</v>
      </c>
      <c r="H70" s="27">
        <f t="shared" si="45"/>
        <v>2126.1999999999998</v>
      </c>
      <c r="I70" s="27">
        <f t="shared" si="45"/>
        <v>77</v>
      </c>
      <c r="J70" s="27">
        <f t="shared" si="45"/>
        <v>5.8</v>
      </c>
      <c r="K70" s="27">
        <f t="shared" si="45"/>
        <v>2.6</v>
      </c>
      <c r="L70" s="24">
        <v>63.1</v>
      </c>
      <c r="M70" s="23">
        <v>226038</v>
      </c>
      <c r="N70" s="23">
        <v>37589</v>
      </c>
      <c r="O70" s="23">
        <v>2880</v>
      </c>
      <c r="P70" s="23">
        <v>115639</v>
      </c>
      <c r="Q70" s="23">
        <v>69930</v>
      </c>
      <c r="R70" s="23">
        <v>2131</v>
      </c>
      <c r="S70" s="23">
        <v>77</v>
      </c>
      <c r="T70" s="23">
        <v>5</v>
      </c>
      <c r="U70" s="23">
        <v>2</v>
      </c>
      <c r="V70" s="24">
        <v>63.2</v>
      </c>
      <c r="W70" s="23">
        <v>205758</v>
      </c>
      <c r="X70" s="23">
        <v>35280</v>
      </c>
      <c r="Y70" s="23">
        <v>1449</v>
      </c>
      <c r="Z70" s="23">
        <v>97269</v>
      </c>
      <c r="AA70" s="23">
        <v>71760</v>
      </c>
      <c r="AB70" s="23">
        <v>2092</v>
      </c>
      <c r="AC70" s="23">
        <v>78</v>
      </c>
      <c r="AD70" s="23">
        <v>5</v>
      </c>
      <c r="AE70" s="23">
        <v>3</v>
      </c>
      <c r="AF70" s="24">
        <v>63.3</v>
      </c>
      <c r="AG70" s="23">
        <v>205019</v>
      </c>
      <c r="AH70" s="23">
        <v>30139</v>
      </c>
      <c r="AI70" s="23">
        <v>1686</v>
      </c>
      <c r="AJ70" s="23">
        <v>105334</v>
      </c>
      <c r="AK70" s="23">
        <v>67860</v>
      </c>
      <c r="AL70" s="23">
        <v>2062</v>
      </c>
      <c r="AM70" s="23">
        <v>76</v>
      </c>
      <c r="AN70" s="23">
        <v>7</v>
      </c>
      <c r="AO70" s="23">
        <v>2</v>
      </c>
      <c r="AP70" s="24">
        <v>63.4</v>
      </c>
      <c r="AQ70" s="23">
        <v>246164</v>
      </c>
      <c r="AR70" s="23">
        <v>35702</v>
      </c>
      <c r="AS70" s="23">
        <v>606</v>
      </c>
      <c r="AT70" s="23">
        <v>129426</v>
      </c>
      <c r="AU70" s="23">
        <v>80430</v>
      </c>
      <c r="AV70" s="23">
        <v>2381</v>
      </c>
      <c r="AW70" s="23">
        <v>76</v>
      </c>
      <c r="AX70" s="23">
        <v>6</v>
      </c>
      <c r="AY70" s="23">
        <v>3</v>
      </c>
      <c r="AZ70" s="24">
        <v>63.5</v>
      </c>
      <c r="BA70" s="23">
        <v>238327</v>
      </c>
      <c r="BB70" s="23">
        <v>30896</v>
      </c>
      <c r="BC70" s="23">
        <v>1713</v>
      </c>
      <c r="BD70" s="23">
        <v>137768</v>
      </c>
      <c r="BE70" s="23">
        <v>67950</v>
      </c>
      <c r="BF70" s="23">
        <v>1965</v>
      </c>
      <c r="BG70" s="23">
        <v>78</v>
      </c>
      <c r="BH70" s="23">
        <v>6</v>
      </c>
      <c r="BI70" s="23">
        <v>3</v>
      </c>
    </row>
    <row r="71" spans="1:61">
      <c r="A71" s="23">
        <f t="shared" si="42"/>
        <v>0</v>
      </c>
      <c r="B71" s="36">
        <v>64</v>
      </c>
      <c r="C71" s="23">
        <f t="shared" si="43"/>
        <v>306755.8</v>
      </c>
      <c r="D71" s="23">
        <f t="shared" si="45"/>
        <v>35925.599999999999</v>
      </c>
      <c r="E71" s="23">
        <f t="shared" si="45"/>
        <v>3241.6</v>
      </c>
      <c r="F71" s="23">
        <f t="shared" si="45"/>
        <v>79892.600000000006</v>
      </c>
      <c r="G71" s="23">
        <f t="shared" si="45"/>
        <v>187696</v>
      </c>
      <c r="H71" s="27">
        <f t="shared" si="45"/>
        <v>2126.1999999999998</v>
      </c>
      <c r="I71" s="27">
        <f t="shared" si="45"/>
        <v>74</v>
      </c>
      <c r="J71" s="27">
        <f t="shared" si="45"/>
        <v>3.8</v>
      </c>
      <c r="K71" s="27">
        <f t="shared" si="45"/>
        <v>2.2000000000000002</v>
      </c>
      <c r="L71" s="24">
        <v>64.099999999999994</v>
      </c>
      <c r="M71" s="23">
        <v>316873</v>
      </c>
      <c r="N71" s="23">
        <v>41213</v>
      </c>
      <c r="O71" s="23">
        <v>3216</v>
      </c>
      <c r="P71" s="23">
        <v>85964</v>
      </c>
      <c r="Q71" s="23">
        <v>186480</v>
      </c>
      <c r="R71" s="23">
        <v>2131</v>
      </c>
      <c r="S71" s="23">
        <v>70</v>
      </c>
      <c r="T71" s="23">
        <v>4</v>
      </c>
      <c r="U71" s="23">
        <v>2</v>
      </c>
      <c r="V71" s="24">
        <v>64.2</v>
      </c>
      <c r="W71" s="23">
        <v>300233</v>
      </c>
      <c r="X71" s="23">
        <v>37284</v>
      </c>
      <c r="Y71" s="23">
        <v>104</v>
      </c>
      <c r="Z71" s="23">
        <v>71485</v>
      </c>
      <c r="AA71" s="23">
        <v>191360</v>
      </c>
      <c r="AB71" s="23">
        <v>2092</v>
      </c>
      <c r="AC71" s="23">
        <v>77</v>
      </c>
      <c r="AD71" s="23">
        <v>3</v>
      </c>
      <c r="AE71" s="23">
        <v>3</v>
      </c>
      <c r="AF71" s="24">
        <v>64.3</v>
      </c>
      <c r="AG71" s="23">
        <v>290013</v>
      </c>
      <c r="AH71" s="23">
        <v>32709</v>
      </c>
      <c r="AI71" s="23">
        <v>1648</v>
      </c>
      <c r="AJ71" s="23">
        <v>74696</v>
      </c>
      <c r="AK71" s="23">
        <v>180960</v>
      </c>
      <c r="AL71" s="23">
        <v>2062</v>
      </c>
      <c r="AM71" s="23">
        <v>72</v>
      </c>
      <c r="AN71" s="23">
        <v>4</v>
      </c>
      <c r="AO71" s="23">
        <v>2</v>
      </c>
      <c r="AP71" s="24">
        <v>64.400000000000006</v>
      </c>
      <c r="AQ71" s="23">
        <v>328863</v>
      </c>
      <c r="AR71" s="23">
        <v>35691</v>
      </c>
      <c r="AS71" s="23">
        <v>2584</v>
      </c>
      <c r="AT71" s="23">
        <v>84108</v>
      </c>
      <c r="AU71" s="23">
        <v>206480</v>
      </c>
      <c r="AV71" s="23">
        <v>2381</v>
      </c>
      <c r="AW71" s="23">
        <v>77</v>
      </c>
      <c r="AX71" s="23">
        <v>4</v>
      </c>
      <c r="AY71" s="23">
        <v>2</v>
      </c>
      <c r="AZ71" s="24">
        <v>64.5</v>
      </c>
      <c r="BA71" s="23">
        <v>297797</v>
      </c>
      <c r="BB71" s="23">
        <v>32731</v>
      </c>
      <c r="BC71" s="23">
        <v>8656</v>
      </c>
      <c r="BD71" s="23">
        <v>83210</v>
      </c>
      <c r="BE71" s="23">
        <v>173200</v>
      </c>
      <c r="BF71" s="23">
        <v>1965</v>
      </c>
      <c r="BG71" s="23">
        <v>74</v>
      </c>
      <c r="BH71" s="23">
        <v>4</v>
      </c>
      <c r="BI71" s="23">
        <v>2</v>
      </c>
    </row>
    <row r="72" spans="1:61">
      <c r="A72" s="23">
        <f t="shared" ref="A72:A103" si="46">COUNTIF(S72,"&lt;0")+COUNTIF(AC72,"&lt;0")+COUNTIF(AM72,"&lt;0")+COUNTIF(AW72,"&lt;0")+COUNTIF(BG72,"&lt;0")</f>
        <v>0</v>
      </c>
      <c r="B72" s="36">
        <v>65</v>
      </c>
      <c r="C72" s="23">
        <f t="shared" ref="C72:C103" si="47">AVERAGE(M72,W72,AG72,AQ72,BA72)</f>
        <v>318089</v>
      </c>
      <c r="D72" s="23">
        <f t="shared" ref="D72:K87" si="48">AVERAGE(N72,X72,AH72,AR72,BB72)</f>
        <v>35550.800000000003</v>
      </c>
      <c r="E72" s="23">
        <f t="shared" si="48"/>
        <v>2913.6</v>
      </c>
      <c r="F72" s="23">
        <f t="shared" si="48"/>
        <v>91928.6</v>
      </c>
      <c r="G72" s="23">
        <f t="shared" si="48"/>
        <v>187696</v>
      </c>
      <c r="H72" s="27">
        <f t="shared" si="48"/>
        <v>2126.1999999999998</v>
      </c>
      <c r="I72" s="27">
        <f t="shared" si="48"/>
        <v>73</v>
      </c>
      <c r="J72" s="27">
        <f t="shared" si="48"/>
        <v>5.2</v>
      </c>
      <c r="K72" s="27">
        <f t="shared" si="48"/>
        <v>2.2000000000000002</v>
      </c>
      <c r="L72" s="24">
        <v>65.099999999999994</v>
      </c>
      <c r="M72" s="23">
        <v>325103</v>
      </c>
      <c r="N72" s="23">
        <v>40853</v>
      </c>
      <c r="O72" s="23">
        <v>544</v>
      </c>
      <c r="P72" s="23">
        <v>89226</v>
      </c>
      <c r="Q72" s="23">
        <v>194480</v>
      </c>
      <c r="R72" s="23">
        <v>2131</v>
      </c>
      <c r="S72" s="23">
        <v>69</v>
      </c>
      <c r="T72" s="23">
        <v>4</v>
      </c>
      <c r="U72" s="23">
        <v>3</v>
      </c>
      <c r="V72" s="24">
        <v>65.2</v>
      </c>
      <c r="W72" s="23">
        <v>308934</v>
      </c>
      <c r="X72" s="23">
        <v>36244</v>
      </c>
      <c r="Y72" s="23">
        <v>2536</v>
      </c>
      <c r="Z72" s="23">
        <v>86794</v>
      </c>
      <c r="AA72" s="23">
        <v>183360</v>
      </c>
      <c r="AB72" s="23">
        <v>2092</v>
      </c>
      <c r="AC72" s="23">
        <v>70</v>
      </c>
      <c r="AD72" s="23">
        <v>5</v>
      </c>
      <c r="AE72" s="23">
        <v>2</v>
      </c>
      <c r="AF72" s="24">
        <v>65.3</v>
      </c>
      <c r="AG72" s="23">
        <v>296357</v>
      </c>
      <c r="AH72" s="23">
        <v>32770</v>
      </c>
      <c r="AI72" s="23">
        <v>1928</v>
      </c>
      <c r="AJ72" s="23">
        <v>80699</v>
      </c>
      <c r="AK72" s="23">
        <v>180960</v>
      </c>
      <c r="AL72" s="23">
        <v>2062</v>
      </c>
      <c r="AM72" s="23">
        <v>73</v>
      </c>
      <c r="AN72" s="23">
        <v>5</v>
      </c>
      <c r="AO72" s="23">
        <v>2</v>
      </c>
      <c r="AP72" s="24">
        <v>65.400000000000006</v>
      </c>
      <c r="AQ72" s="23">
        <v>342639</v>
      </c>
      <c r="AR72" s="23">
        <v>35841</v>
      </c>
      <c r="AS72" s="23">
        <v>1480</v>
      </c>
      <c r="AT72" s="23">
        <v>98838</v>
      </c>
      <c r="AU72" s="23">
        <v>206480</v>
      </c>
      <c r="AV72" s="23">
        <v>2381</v>
      </c>
      <c r="AW72" s="23">
        <v>76</v>
      </c>
      <c r="AX72" s="23">
        <v>6</v>
      </c>
      <c r="AY72" s="23">
        <v>2</v>
      </c>
      <c r="AZ72" s="24">
        <v>65.5</v>
      </c>
      <c r="BA72" s="23">
        <v>317412</v>
      </c>
      <c r="BB72" s="23">
        <v>32046</v>
      </c>
      <c r="BC72" s="23">
        <v>8080</v>
      </c>
      <c r="BD72" s="23">
        <v>104086</v>
      </c>
      <c r="BE72" s="23">
        <v>173200</v>
      </c>
      <c r="BF72" s="23">
        <v>1965</v>
      </c>
      <c r="BG72" s="23">
        <v>77</v>
      </c>
      <c r="BH72" s="23">
        <v>6</v>
      </c>
      <c r="BI72" s="23">
        <v>2</v>
      </c>
    </row>
    <row r="73" spans="1:61">
      <c r="A73" s="23">
        <f t="shared" si="46"/>
        <v>0</v>
      </c>
      <c r="B73" s="36">
        <v>66</v>
      </c>
      <c r="C73" s="23">
        <f t="shared" si="47"/>
        <v>341639.6</v>
      </c>
      <c r="D73" s="23">
        <f t="shared" si="48"/>
        <v>35136.199999999997</v>
      </c>
      <c r="E73" s="23">
        <f t="shared" si="48"/>
        <v>3368</v>
      </c>
      <c r="F73" s="23">
        <f t="shared" si="48"/>
        <v>117039.4</v>
      </c>
      <c r="G73" s="23">
        <f t="shared" si="48"/>
        <v>186096</v>
      </c>
      <c r="H73" s="27">
        <f t="shared" si="48"/>
        <v>2126.1999999999998</v>
      </c>
      <c r="I73" s="27">
        <f t="shared" si="48"/>
        <v>76.8</v>
      </c>
      <c r="J73" s="27">
        <f t="shared" si="48"/>
        <v>7.2</v>
      </c>
      <c r="K73" s="27">
        <f t="shared" si="48"/>
        <v>2</v>
      </c>
      <c r="L73" s="24">
        <v>66.099999999999994</v>
      </c>
      <c r="M73" s="23">
        <v>342051</v>
      </c>
      <c r="N73" s="23">
        <v>39379</v>
      </c>
      <c r="O73" s="23">
        <v>3600</v>
      </c>
      <c r="P73" s="23">
        <v>112592</v>
      </c>
      <c r="Q73" s="23">
        <v>186480</v>
      </c>
      <c r="R73" s="23">
        <v>2131</v>
      </c>
      <c r="S73" s="23">
        <v>76</v>
      </c>
      <c r="T73" s="23">
        <v>7</v>
      </c>
      <c r="U73" s="23">
        <v>2</v>
      </c>
      <c r="V73" s="24">
        <v>66.2</v>
      </c>
      <c r="W73" s="23">
        <v>329028</v>
      </c>
      <c r="X73" s="23">
        <v>36129</v>
      </c>
      <c r="Y73" s="23">
        <v>2768</v>
      </c>
      <c r="Z73" s="23">
        <v>106771</v>
      </c>
      <c r="AA73" s="23">
        <v>183360</v>
      </c>
      <c r="AB73" s="23">
        <v>2092</v>
      </c>
      <c r="AC73" s="23">
        <v>75</v>
      </c>
      <c r="AD73" s="23">
        <v>8</v>
      </c>
      <c r="AE73" s="23">
        <v>2</v>
      </c>
      <c r="AF73" s="24">
        <v>66.3</v>
      </c>
      <c r="AG73" s="23">
        <v>314034</v>
      </c>
      <c r="AH73" s="23">
        <v>32313</v>
      </c>
      <c r="AI73" s="23">
        <v>2176</v>
      </c>
      <c r="AJ73" s="23">
        <v>98585</v>
      </c>
      <c r="AK73" s="23">
        <v>180960</v>
      </c>
      <c r="AL73" s="23">
        <v>2062</v>
      </c>
      <c r="AM73" s="23">
        <v>75</v>
      </c>
      <c r="AN73" s="23">
        <v>7</v>
      </c>
      <c r="AO73" s="23">
        <v>2</v>
      </c>
      <c r="AP73" s="24">
        <v>66.400000000000006</v>
      </c>
      <c r="AQ73" s="23">
        <v>375942</v>
      </c>
      <c r="AR73" s="23">
        <v>35201</v>
      </c>
      <c r="AS73" s="23">
        <v>2720</v>
      </c>
      <c r="AT73" s="23">
        <v>131541</v>
      </c>
      <c r="AU73" s="23">
        <v>206480</v>
      </c>
      <c r="AV73" s="23">
        <v>2381</v>
      </c>
      <c r="AW73" s="23">
        <v>78</v>
      </c>
      <c r="AX73" s="23">
        <v>8</v>
      </c>
      <c r="AY73" s="23">
        <v>2</v>
      </c>
      <c r="AZ73" s="24">
        <v>66.5</v>
      </c>
      <c r="BA73" s="23">
        <v>347143</v>
      </c>
      <c r="BB73" s="23">
        <v>32659</v>
      </c>
      <c r="BC73" s="23">
        <v>5576</v>
      </c>
      <c r="BD73" s="23">
        <v>135708</v>
      </c>
      <c r="BE73" s="23">
        <v>173200</v>
      </c>
      <c r="BF73" s="23">
        <v>1965</v>
      </c>
      <c r="BG73" s="23">
        <v>80</v>
      </c>
      <c r="BH73" s="23">
        <v>6</v>
      </c>
      <c r="BI73" s="23">
        <v>2</v>
      </c>
    </row>
    <row r="74" spans="1:61">
      <c r="A74" s="23">
        <f t="shared" si="46"/>
        <v>0</v>
      </c>
      <c r="B74" s="36">
        <v>67</v>
      </c>
      <c r="C74" s="23">
        <f t="shared" si="47"/>
        <v>163026.6</v>
      </c>
      <c r="D74" s="23">
        <f t="shared" si="48"/>
        <v>12353.2</v>
      </c>
      <c r="E74" s="23">
        <f t="shared" si="48"/>
        <v>1955.4</v>
      </c>
      <c r="F74" s="23">
        <f t="shared" si="48"/>
        <v>78332</v>
      </c>
      <c r="G74" s="23">
        <f t="shared" si="48"/>
        <v>70386</v>
      </c>
      <c r="H74" s="27">
        <f t="shared" si="48"/>
        <v>2126.1999999999998</v>
      </c>
      <c r="I74" s="27">
        <f t="shared" si="48"/>
        <v>67.599999999999994</v>
      </c>
      <c r="J74" s="27">
        <f t="shared" si="48"/>
        <v>3.4</v>
      </c>
      <c r="K74" s="27">
        <f t="shared" si="48"/>
        <v>2.2000000000000002</v>
      </c>
      <c r="L74" s="24">
        <v>67.099999999999994</v>
      </c>
      <c r="M74" s="23">
        <v>172096</v>
      </c>
      <c r="N74" s="23">
        <v>15225</v>
      </c>
      <c r="O74" s="23">
        <v>2841</v>
      </c>
      <c r="P74" s="23">
        <v>84100</v>
      </c>
      <c r="Q74" s="23">
        <v>69930</v>
      </c>
      <c r="R74" s="23">
        <v>2131</v>
      </c>
      <c r="S74" s="23">
        <v>66</v>
      </c>
      <c r="T74" s="23">
        <v>3</v>
      </c>
      <c r="U74" s="23">
        <v>2</v>
      </c>
      <c r="V74" s="24">
        <v>67.2</v>
      </c>
      <c r="W74" s="23">
        <v>145818</v>
      </c>
      <c r="X74" s="23">
        <v>12801</v>
      </c>
      <c r="Y74" s="23">
        <v>2673</v>
      </c>
      <c r="Z74" s="23">
        <v>61584</v>
      </c>
      <c r="AA74" s="23">
        <v>68760</v>
      </c>
      <c r="AB74" s="23">
        <v>2092</v>
      </c>
      <c r="AC74" s="23">
        <v>70</v>
      </c>
      <c r="AD74" s="23">
        <v>4</v>
      </c>
      <c r="AE74" s="23">
        <v>2</v>
      </c>
      <c r="AF74" s="24">
        <v>67.3</v>
      </c>
      <c r="AG74" s="23">
        <v>152492</v>
      </c>
      <c r="AH74" s="23">
        <v>10082</v>
      </c>
      <c r="AI74" s="23">
        <v>1422</v>
      </c>
      <c r="AJ74" s="23">
        <v>73128</v>
      </c>
      <c r="AK74" s="23">
        <v>67860</v>
      </c>
      <c r="AL74" s="23">
        <v>2062</v>
      </c>
      <c r="AM74" s="23">
        <v>65</v>
      </c>
      <c r="AN74" s="23">
        <v>4</v>
      </c>
      <c r="AO74" s="23">
        <v>2</v>
      </c>
      <c r="AP74" s="24">
        <v>67.400000000000006</v>
      </c>
      <c r="AQ74" s="23">
        <v>178059</v>
      </c>
      <c r="AR74" s="23">
        <v>12836</v>
      </c>
      <c r="AS74" s="23">
        <v>942</v>
      </c>
      <c r="AT74" s="23">
        <v>83851</v>
      </c>
      <c r="AU74" s="23">
        <v>80430</v>
      </c>
      <c r="AV74" s="23">
        <v>2381</v>
      </c>
      <c r="AW74" s="23">
        <v>69</v>
      </c>
      <c r="AX74" s="23">
        <v>3</v>
      </c>
      <c r="AY74" s="23">
        <v>3</v>
      </c>
      <c r="AZ74" s="24">
        <v>67.5</v>
      </c>
      <c r="BA74" s="23">
        <v>166668</v>
      </c>
      <c r="BB74" s="23">
        <v>10822</v>
      </c>
      <c r="BC74" s="23">
        <v>1899</v>
      </c>
      <c r="BD74" s="23">
        <v>88997</v>
      </c>
      <c r="BE74" s="23">
        <v>64950</v>
      </c>
      <c r="BF74" s="23">
        <v>1965</v>
      </c>
      <c r="BG74" s="23">
        <v>68</v>
      </c>
      <c r="BH74" s="23">
        <v>3</v>
      </c>
      <c r="BI74" s="23">
        <v>2</v>
      </c>
    </row>
    <row r="75" spans="1:61">
      <c r="A75" s="23">
        <f t="shared" si="46"/>
        <v>0</v>
      </c>
      <c r="B75" s="36">
        <v>68</v>
      </c>
      <c r="C75" s="23">
        <f t="shared" si="47"/>
        <v>173593.2</v>
      </c>
      <c r="D75" s="23">
        <f t="shared" si="48"/>
        <v>12222.4</v>
      </c>
      <c r="E75" s="23">
        <f t="shared" si="48"/>
        <v>1857</v>
      </c>
      <c r="F75" s="23">
        <f t="shared" si="48"/>
        <v>88527.8</v>
      </c>
      <c r="G75" s="23">
        <f t="shared" si="48"/>
        <v>70986</v>
      </c>
      <c r="H75" s="27">
        <f t="shared" si="48"/>
        <v>2126.1999999999998</v>
      </c>
      <c r="I75" s="27">
        <f t="shared" si="48"/>
        <v>69.8</v>
      </c>
      <c r="J75" s="27">
        <f t="shared" si="48"/>
        <v>4.4000000000000004</v>
      </c>
      <c r="K75" s="27">
        <f t="shared" si="48"/>
        <v>2.4</v>
      </c>
      <c r="L75" s="24">
        <v>68.099999999999994</v>
      </c>
      <c r="M75" s="23">
        <v>177178</v>
      </c>
      <c r="N75" s="23">
        <v>13960</v>
      </c>
      <c r="O75" s="23">
        <v>1212</v>
      </c>
      <c r="P75" s="23">
        <v>89076</v>
      </c>
      <c r="Q75" s="23">
        <v>72930</v>
      </c>
      <c r="R75" s="23">
        <v>2131</v>
      </c>
      <c r="S75" s="23">
        <v>66</v>
      </c>
      <c r="T75" s="23">
        <v>4</v>
      </c>
      <c r="U75" s="23">
        <v>3</v>
      </c>
      <c r="V75" s="24">
        <v>68.2</v>
      </c>
      <c r="W75" s="23">
        <v>157455</v>
      </c>
      <c r="X75" s="23">
        <v>12705</v>
      </c>
      <c r="Y75" s="23">
        <v>993</v>
      </c>
      <c r="Z75" s="23">
        <v>74997</v>
      </c>
      <c r="AA75" s="23">
        <v>68760</v>
      </c>
      <c r="AB75" s="23">
        <v>2092</v>
      </c>
      <c r="AC75" s="23">
        <v>68</v>
      </c>
      <c r="AD75" s="23">
        <v>5</v>
      </c>
      <c r="AE75" s="23">
        <v>2</v>
      </c>
      <c r="AF75" s="24">
        <v>68.3</v>
      </c>
      <c r="AG75" s="23">
        <v>162358</v>
      </c>
      <c r="AH75" s="23">
        <v>10742</v>
      </c>
      <c r="AI75" s="23">
        <v>2442</v>
      </c>
      <c r="AJ75" s="23">
        <v>81314</v>
      </c>
      <c r="AK75" s="23">
        <v>67860</v>
      </c>
      <c r="AL75" s="23">
        <v>2062</v>
      </c>
      <c r="AM75" s="23">
        <v>73</v>
      </c>
      <c r="AN75" s="23">
        <v>5</v>
      </c>
      <c r="AO75" s="23">
        <v>2</v>
      </c>
      <c r="AP75" s="24">
        <v>68.400000000000006</v>
      </c>
      <c r="AQ75" s="23">
        <v>192425</v>
      </c>
      <c r="AR75" s="23">
        <v>12840</v>
      </c>
      <c r="AS75" s="23">
        <v>756</v>
      </c>
      <c r="AT75" s="23">
        <v>98399</v>
      </c>
      <c r="AU75" s="23">
        <v>80430</v>
      </c>
      <c r="AV75" s="23">
        <v>2381</v>
      </c>
      <c r="AW75" s="23">
        <v>73</v>
      </c>
      <c r="AX75" s="23">
        <v>3</v>
      </c>
      <c r="AY75" s="23">
        <v>3</v>
      </c>
      <c r="AZ75" s="24">
        <v>68.5</v>
      </c>
      <c r="BA75" s="23">
        <v>178550</v>
      </c>
      <c r="BB75" s="23">
        <v>10865</v>
      </c>
      <c r="BC75" s="23">
        <v>3882</v>
      </c>
      <c r="BD75" s="23">
        <v>98853</v>
      </c>
      <c r="BE75" s="23">
        <v>64950</v>
      </c>
      <c r="BF75" s="23">
        <v>1965</v>
      </c>
      <c r="BG75" s="23">
        <v>69</v>
      </c>
      <c r="BH75" s="23">
        <v>5</v>
      </c>
      <c r="BI75" s="23">
        <v>2</v>
      </c>
    </row>
    <row r="76" spans="1:61">
      <c r="A76" s="23">
        <f t="shared" si="46"/>
        <v>0</v>
      </c>
      <c r="B76" s="36">
        <v>69</v>
      </c>
      <c r="C76" s="23">
        <f t="shared" si="47"/>
        <v>199121.6</v>
      </c>
      <c r="D76" s="23">
        <f t="shared" si="48"/>
        <v>12102.4</v>
      </c>
      <c r="E76" s="23">
        <f t="shared" si="48"/>
        <v>1166.4000000000001</v>
      </c>
      <c r="F76" s="23">
        <f t="shared" si="48"/>
        <v>114266.8</v>
      </c>
      <c r="G76" s="23">
        <f t="shared" si="48"/>
        <v>71586</v>
      </c>
      <c r="H76" s="27">
        <f t="shared" si="48"/>
        <v>2126.1999999999998</v>
      </c>
      <c r="I76" s="27">
        <f t="shared" si="48"/>
        <v>71.2</v>
      </c>
      <c r="J76" s="27">
        <f t="shared" si="48"/>
        <v>6.8</v>
      </c>
      <c r="K76" s="27">
        <f t="shared" si="48"/>
        <v>2.6</v>
      </c>
      <c r="L76" s="24">
        <v>69.099999999999994</v>
      </c>
      <c r="M76" s="23">
        <v>200990</v>
      </c>
      <c r="N76" s="23">
        <v>14745</v>
      </c>
      <c r="O76" s="23">
        <v>1875</v>
      </c>
      <c r="P76" s="23">
        <v>111440</v>
      </c>
      <c r="Q76" s="23">
        <v>72930</v>
      </c>
      <c r="R76" s="23">
        <v>2131</v>
      </c>
      <c r="S76" s="23">
        <v>69</v>
      </c>
      <c r="T76" s="23">
        <v>7</v>
      </c>
      <c r="U76" s="23">
        <v>3</v>
      </c>
      <c r="V76" s="24">
        <v>69.2</v>
      </c>
      <c r="W76" s="23">
        <v>179723</v>
      </c>
      <c r="X76" s="23">
        <v>13873</v>
      </c>
      <c r="Y76" s="23">
        <v>1017</v>
      </c>
      <c r="Z76" s="23">
        <v>96073</v>
      </c>
      <c r="AA76" s="23">
        <v>68760</v>
      </c>
      <c r="AB76" s="23">
        <v>2092</v>
      </c>
      <c r="AC76" s="23">
        <v>70</v>
      </c>
      <c r="AD76" s="23">
        <v>8</v>
      </c>
      <c r="AE76" s="23">
        <v>2</v>
      </c>
      <c r="AF76" s="24">
        <v>69.3</v>
      </c>
      <c r="AG76" s="23">
        <v>183766</v>
      </c>
      <c r="AH76" s="23">
        <v>9947</v>
      </c>
      <c r="AI76" s="23">
        <v>483</v>
      </c>
      <c r="AJ76" s="23">
        <v>102476</v>
      </c>
      <c r="AK76" s="23">
        <v>70860</v>
      </c>
      <c r="AL76" s="23">
        <v>2062</v>
      </c>
      <c r="AM76" s="23">
        <v>65</v>
      </c>
      <c r="AN76" s="23">
        <v>6</v>
      </c>
      <c r="AO76" s="23">
        <v>3</v>
      </c>
      <c r="AP76" s="24">
        <v>69.400000000000006</v>
      </c>
      <c r="AQ76" s="23">
        <v>214699</v>
      </c>
      <c r="AR76" s="23">
        <v>11594</v>
      </c>
      <c r="AS76" s="23">
        <v>1788</v>
      </c>
      <c r="AT76" s="23">
        <v>123887</v>
      </c>
      <c r="AU76" s="23">
        <v>77430</v>
      </c>
      <c r="AV76" s="23">
        <v>2381</v>
      </c>
      <c r="AW76" s="23">
        <v>77</v>
      </c>
      <c r="AX76" s="23">
        <v>7</v>
      </c>
      <c r="AY76" s="23">
        <v>2</v>
      </c>
      <c r="AZ76" s="24">
        <v>69.5</v>
      </c>
      <c r="BA76" s="23">
        <v>216430</v>
      </c>
      <c r="BB76" s="23">
        <v>10353</v>
      </c>
      <c r="BC76" s="23">
        <v>669</v>
      </c>
      <c r="BD76" s="23">
        <v>137458</v>
      </c>
      <c r="BE76" s="23">
        <v>67950</v>
      </c>
      <c r="BF76" s="23">
        <v>1965</v>
      </c>
      <c r="BG76" s="23">
        <v>75</v>
      </c>
      <c r="BH76" s="23">
        <v>6</v>
      </c>
      <c r="BI76" s="23">
        <v>3</v>
      </c>
    </row>
    <row r="77" spans="1:61">
      <c r="A77" s="23">
        <f t="shared" si="46"/>
        <v>0</v>
      </c>
      <c r="B77" s="36">
        <v>70</v>
      </c>
      <c r="C77" s="23">
        <f t="shared" si="47"/>
        <v>272557.2</v>
      </c>
      <c r="D77" s="23">
        <f t="shared" si="48"/>
        <v>13953.8</v>
      </c>
      <c r="E77" s="23">
        <f t="shared" si="48"/>
        <v>668.8</v>
      </c>
      <c r="F77" s="23">
        <f t="shared" si="48"/>
        <v>71838.600000000006</v>
      </c>
      <c r="G77" s="23">
        <f t="shared" si="48"/>
        <v>186096</v>
      </c>
      <c r="H77" s="27">
        <f t="shared" si="48"/>
        <v>2126.1999999999998</v>
      </c>
      <c r="I77" s="27">
        <f t="shared" si="48"/>
        <v>70.8</v>
      </c>
      <c r="J77" s="27">
        <f t="shared" si="48"/>
        <v>5.4</v>
      </c>
      <c r="K77" s="27">
        <f t="shared" si="48"/>
        <v>2</v>
      </c>
      <c r="L77" s="24">
        <v>70.099999999999994</v>
      </c>
      <c r="M77" s="23">
        <v>280251</v>
      </c>
      <c r="N77" s="23">
        <v>18907</v>
      </c>
      <c r="O77" s="23">
        <v>3344</v>
      </c>
      <c r="P77" s="23">
        <v>71520</v>
      </c>
      <c r="Q77" s="23">
        <v>186480</v>
      </c>
      <c r="R77" s="23">
        <v>2131</v>
      </c>
      <c r="S77" s="23">
        <v>61</v>
      </c>
      <c r="T77" s="23">
        <v>5</v>
      </c>
      <c r="U77" s="23">
        <v>2</v>
      </c>
      <c r="V77" s="24">
        <v>70.2</v>
      </c>
      <c r="W77" s="23">
        <v>256982</v>
      </c>
      <c r="X77" s="23">
        <v>14222</v>
      </c>
      <c r="Y77" s="23">
        <v>0</v>
      </c>
      <c r="Z77" s="23">
        <v>59400</v>
      </c>
      <c r="AA77" s="23">
        <v>183360</v>
      </c>
      <c r="AB77" s="23">
        <v>2092</v>
      </c>
      <c r="AC77" s="23">
        <v>70</v>
      </c>
      <c r="AD77" s="23">
        <v>5</v>
      </c>
      <c r="AE77" s="23">
        <v>2</v>
      </c>
      <c r="AF77" s="24">
        <v>70.3</v>
      </c>
      <c r="AG77" s="23">
        <v>260476</v>
      </c>
      <c r="AH77" s="23">
        <v>10667</v>
      </c>
      <c r="AI77" s="23">
        <v>0</v>
      </c>
      <c r="AJ77" s="23">
        <v>68849</v>
      </c>
      <c r="AK77" s="23">
        <v>180960</v>
      </c>
      <c r="AL77" s="23">
        <v>2062</v>
      </c>
      <c r="AM77" s="23">
        <v>72</v>
      </c>
      <c r="AN77" s="23">
        <v>5</v>
      </c>
      <c r="AO77" s="23">
        <v>2</v>
      </c>
      <c r="AP77" s="24">
        <v>70.400000000000006</v>
      </c>
      <c r="AQ77" s="23">
        <v>296056</v>
      </c>
      <c r="AR77" s="23">
        <v>12797</v>
      </c>
      <c r="AS77" s="23">
        <v>0</v>
      </c>
      <c r="AT77" s="23">
        <v>76779</v>
      </c>
      <c r="AU77" s="23">
        <v>206480</v>
      </c>
      <c r="AV77" s="23">
        <v>2381</v>
      </c>
      <c r="AW77" s="23">
        <v>76</v>
      </c>
      <c r="AX77" s="23">
        <v>6</v>
      </c>
      <c r="AY77" s="23">
        <v>2</v>
      </c>
      <c r="AZ77" s="24">
        <v>70.5</v>
      </c>
      <c r="BA77" s="23">
        <v>269021</v>
      </c>
      <c r="BB77" s="23">
        <v>13176</v>
      </c>
      <c r="BC77" s="23">
        <v>0</v>
      </c>
      <c r="BD77" s="23">
        <v>82645</v>
      </c>
      <c r="BE77" s="23">
        <v>173200</v>
      </c>
      <c r="BF77" s="23">
        <v>1965</v>
      </c>
      <c r="BG77" s="23">
        <v>75</v>
      </c>
      <c r="BH77" s="23">
        <v>6</v>
      </c>
      <c r="BI77" s="23">
        <v>2</v>
      </c>
    </row>
    <row r="78" spans="1:61">
      <c r="A78" s="23">
        <f t="shared" si="46"/>
        <v>0</v>
      </c>
      <c r="B78" s="36">
        <v>71</v>
      </c>
      <c r="C78" s="23">
        <f t="shared" si="47"/>
        <v>284135</v>
      </c>
      <c r="D78" s="23">
        <f t="shared" si="48"/>
        <v>12993.8</v>
      </c>
      <c r="E78" s="23">
        <f t="shared" si="48"/>
        <v>689.6</v>
      </c>
      <c r="F78" s="23">
        <f t="shared" si="48"/>
        <v>84355.6</v>
      </c>
      <c r="G78" s="23">
        <f t="shared" si="48"/>
        <v>186096</v>
      </c>
      <c r="H78" s="27">
        <f t="shared" si="48"/>
        <v>2126.1999999999998</v>
      </c>
      <c r="I78" s="27">
        <f t="shared" si="48"/>
        <v>73.400000000000006</v>
      </c>
      <c r="J78" s="27">
        <f t="shared" si="48"/>
        <v>6.2</v>
      </c>
      <c r="K78" s="27">
        <f t="shared" si="48"/>
        <v>2</v>
      </c>
      <c r="L78" s="24">
        <v>71.099999999999994</v>
      </c>
      <c r="M78" s="23">
        <v>287544</v>
      </c>
      <c r="N78" s="23">
        <v>17370</v>
      </c>
      <c r="O78" s="23">
        <v>0</v>
      </c>
      <c r="P78" s="23">
        <v>83694</v>
      </c>
      <c r="Q78" s="23">
        <v>186480</v>
      </c>
      <c r="R78" s="23">
        <v>2131</v>
      </c>
      <c r="S78" s="23">
        <v>74</v>
      </c>
      <c r="T78" s="23">
        <v>7</v>
      </c>
      <c r="U78" s="23">
        <v>2</v>
      </c>
      <c r="V78" s="24">
        <v>71.2</v>
      </c>
      <c r="W78" s="23">
        <v>269162</v>
      </c>
      <c r="X78" s="23">
        <v>12951</v>
      </c>
      <c r="Y78" s="23">
        <v>0</v>
      </c>
      <c r="Z78" s="23">
        <v>72851</v>
      </c>
      <c r="AA78" s="23">
        <v>183360</v>
      </c>
      <c r="AB78" s="23">
        <v>2092</v>
      </c>
      <c r="AC78" s="23">
        <v>70</v>
      </c>
      <c r="AD78" s="23">
        <v>5</v>
      </c>
      <c r="AE78" s="23">
        <v>2</v>
      </c>
      <c r="AF78" s="24">
        <v>71.3</v>
      </c>
      <c r="AG78" s="23">
        <v>267867</v>
      </c>
      <c r="AH78" s="23">
        <v>10858</v>
      </c>
      <c r="AI78" s="23">
        <v>1760</v>
      </c>
      <c r="AJ78" s="23">
        <v>74289</v>
      </c>
      <c r="AK78" s="23">
        <v>180960</v>
      </c>
      <c r="AL78" s="23">
        <v>2062</v>
      </c>
      <c r="AM78" s="23">
        <v>72</v>
      </c>
      <c r="AN78" s="23">
        <v>6</v>
      </c>
      <c r="AO78" s="23">
        <v>2</v>
      </c>
      <c r="AP78" s="24">
        <v>71.400000000000006</v>
      </c>
      <c r="AQ78" s="23">
        <v>311720</v>
      </c>
      <c r="AR78" s="23">
        <v>13007</v>
      </c>
      <c r="AS78" s="23">
        <v>0</v>
      </c>
      <c r="AT78" s="23">
        <v>92233</v>
      </c>
      <c r="AU78" s="23">
        <v>206480</v>
      </c>
      <c r="AV78" s="23">
        <v>2381</v>
      </c>
      <c r="AW78" s="23">
        <v>76</v>
      </c>
      <c r="AX78" s="23">
        <v>7</v>
      </c>
      <c r="AY78" s="23">
        <v>2</v>
      </c>
      <c r="AZ78" s="24">
        <v>71.5</v>
      </c>
      <c r="BA78" s="23">
        <v>284382</v>
      </c>
      <c r="BB78" s="23">
        <v>10783</v>
      </c>
      <c r="BC78" s="23">
        <v>1688</v>
      </c>
      <c r="BD78" s="23">
        <v>98711</v>
      </c>
      <c r="BE78" s="23">
        <v>173200</v>
      </c>
      <c r="BF78" s="23">
        <v>1965</v>
      </c>
      <c r="BG78" s="23">
        <v>75</v>
      </c>
      <c r="BH78" s="23">
        <v>6</v>
      </c>
      <c r="BI78" s="23">
        <v>2</v>
      </c>
    </row>
    <row r="79" spans="1:61">
      <c r="A79" s="23">
        <f t="shared" si="46"/>
        <v>0</v>
      </c>
      <c r="B79" s="31">
        <v>72</v>
      </c>
      <c r="C79" s="39">
        <f t="shared" si="47"/>
        <v>309402.2</v>
      </c>
      <c r="D79" s="39">
        <f t="shared" si="48"/>
        <v>14023.2</v>
      </c>
      <c r="E79" s="39">
        <f t="shared" si="48"/>
        <v>1027.2</v>
      </c>
      <c r="F79" s="39">
        <f t="shared" si="48"/>
        <v>108255.8</v>
      </c>
      <c r="G79" s="39">
        <f t="shared" si="48"/>
        <v>186096</v>
      </c>
      <c r="H79" s="183">
        <f t="shared" si="48"/>
        <v>2126.1999999999998</v>
      </c>
      <c r="I79" s="183">
        <f t="shared" si="48"/>
        <v>69.2</v>
      </c>
      <c r="J79" s="183">
        <f t="shared" si="48"/>
        <v>10</v>
      </c>
      <c r="K79" s="183">
        <f t="shared" si="48"/>
        <v>2</v>
      </c>
      <c r="L79" s="84">
        <v>72.099999999999994</v>
      </c>
      <c r="M79" s="39">
        <v>308774</v>
      </c>
      <c r="N79" s="39">
        <v>18924</v>
      </c>
      <c r="O79" s="39">
        <v>2232</v>
      </c>
      <c r="P79" s="39">
        <v>101138</v>
      </c>
      <c r="Q79" s="39">
        <v>186480</v>
      </c>
      <c r="R79" s="39">
        <v>2131</v>
      </c>
      <c r="S79" s="39">
        <v>66</v>
      </c>
      <c r="T79" s="39">
        <v>9</v>
      </c>
      <c r="U79" s="39">
        <v>2</v>
      </c>
      <c r="V79" s="84">
        <v>72.2</v>
      </c>
      <c r="W79" s="39">
        <v>289013</v>
      </c>
      <c r="X79" s="39">
        <v>14004</v>
      </c>
      <c r="Y79" s="39">
        <v>0</v>
      </c>
      <c r="Z79" s="39">
        <v>91649</v>
      </c>
      <c r="AA79" s="39">
        <v>183360</v>
      </c>
      <c r="AB79" s="39">
        <v>2092</v>
      </c>
      <c r="AC79" s="39">
        <v>70</v>
      </c>
      <c r="AD79" s="39">
        <v>11</v>
      </c>
      <c r="AE79" s="39">
        <v>2</v>
      </c>
      <c r="AF79" s="84">
        <v>72.3</v>
      </c>
      <c r="AG79" s="39">
        <v>293335</v>
      </c>
      <c r="AH79" s="39">
        <v>9737</v>
      </c>
      <c r="AI79" s="39">
        <v>1248</v>
      </c>
      <c r="AJ79" s="39">
        <v>101390</v>
      </c>
      <c r="AK79" s="39">
        <v>180960</v>
      </c>
      <c r="AL79" s="39">
        <v>2062</v>
      </c>
      <c r="AM79" s="39">
        <v>70</v>
      </c>
      <c r="AN79" s="39">
        <v>8</v>
      </c>
      <c r="AO79" s="39">
        <v>2</v>
      </c>
      <c r="AP79" s="84">
        <v>72.400000000000006</v>
      </c>
      <c r="AQ79" s="39">
        <v>339655</v>
      </c>
      <c r="AR79" s="39">
        <v>12749</v>
      </c>
      <c r="AS79" s="39">
        <v>0</v>
      </c>
      <c r="AT79" s="39">
        <v>120426</v>
      </c>
      <c r="AU79" s="39">
        <v>206480</v>
      </c>
      <c r="AV79" s="39">
        <v>2381</v>
      </c>
      <c r="AW79" s="39">
        <v>76</v>
      </c>
      <c r="AX79" s="39">
        <v>11</v>
      </c>
      <c r="AY79" s="39">
        <v>2</v>
      </c>
      <c r="AZ79" s="84">
        <v>72.5</v>
      </c>
      <c r="BA79" s="39">
        <v>316234</v>
      </c>
      <c r="BB79" s="39">
        <v>14702</v>
      </c>
      <c r="BC79" s="39">
        <v>1656</v>
      </c>
      <c r="BD79" s="39">
        <v>126676</v>
      </c>
      <c r="BE79" s="39">
        <v>173200</v>
      </c>
      <c r="BF79" s="39">
        <v>1965</v>
      </c>
      <c r="BG79" s="39">
        <v>64</v>
      </c>
      <c r="BH79" s="39">
        <v>11</v>
      </c>
      <c r="BI79" s="39">
        <v>2</v>
      </c>
    </row>
    <row r="80" spans="1:61">
      <c r="A80" s="23">
        <f t="shared" si="46"/>
        <v>0</v>
      </c>
      <c r="B80" s="28">
        <v>73</v>
      </c>
      <c r="C80" s="23">
        <f t="shared" si="47"/>
        <v>76862.8</v>
      </c>
      <c r="D80" s="23">
        <f t="shared" si="48"/>
        <v>0</v>
      </c>
      <c r="E80" s="23">
        <f t="shared" si="48"/>
        <v>879</v>
      </c>
      <c r="F80" s="23">
        <f t="shared" si="48"/>
        <v>7397.8</v>
      </c>
      <c r="G80" s="23">
        <f t="shared" si="48"/>
        <v>68586</v>
      </c>
      <c r="H80" s="27">
        <f t="shared" si="48"/>
        <v>2126.1999999999998</v>
      </c>
      <c r="I80" s="27">
        <f t="shared" si="48"/>
        <v>75.2</v>
      </c>
      <c r="J80" s="27">
        <f t="shared" si="48"/>
        <v>4.8</v>
      </c>
      <c r="K80" s="27">
        <f t="shared" si="48"/>
        <v>1.6</v>
      </c>
      <c r="L80" s="24">
        <v>73.099999999999994</v>
      </c>
      <c r="M80" s="23">
        <v>77172</v>
      </c>
      <c r="N80" s="23">
        <v>0</v>
      </c>
      <c r="O80" s="23">
        <v>0</v>
      </c>
      <c r="P80" s="23">
        <v>7242</v>
      </c>
      <c r="Q80" s="23">
        <v>69930</v>
      </c>
      <c r="R80" s="23">
        <v>2131</v>
      </c>
      <c r="S80" s="23">
        <v>74</v>
      </c>
      <c r="T80" s="23">
        <v>4</v>
      </c>
      <c r="U80" s="23">
        <v>2</v>
      </c>
      <c r="V80" s="24">
        <v>73.2</v>
      </c>
      <c r="W80" s="23">
        <v>74683</v>
      </c>
      <c r="X80" s="23">
        <v>0</v>
      </c>
      <c r="Y80" s="23">
        <v>0</v>
      </c>
      <c r="Z80" s="23">
        <v>5923</v>
      </c>
      <c r="AA80" s="23">
        <v>68760</v>
      </c>
      <c r="AB80" s="23">
        <v>2092</v>
      </c>
      <c r="AC80" s="23">
        <v>70</v>
      </c>
      <c r="AD80" s="23">
        <v>4</v>
      </c>
      <c r="AE80" s="23">
        <v>2</v>
      </c>
      <c r="AF80" s="24">
        <v>73.3</v>
      </c>
      <c r="AG80" s="23">
        <v>74618</v>
      </c>
      <c r="AH80" s="23">
        <v>0</v>
      </c>
      <c r="AI80" s="23">
        <v>2331</v>
      </c>
      <c r="AJ80" s="23">
        <v>7427</v>
      </c>
      <c r="AK80" s="23">
        <v>64860</v>
      </c>
      <c r="AL80" s="23">
        <v>2062</v>
      </c>
      <c r="AM80" s="23">
        <v>81</v>
      </c>
      <c r="AN80" s="23">
        <v>5</v>
      </c>
      <c r="AO80" s="23">
        <v>1</v>
      </c>
      <c r="AP80" s="24">
        <v>73.400000000000006</v>
      </c>
      <c r="AQ80" s="23">
        <v>85056</v>
      </c>
      <c r="AR80" s="23">
        <v>0</v>
      </c>
      <c r="AS80" s="23">
        <v>0</v>
      </c>
      <c r="AT80" s="23">
        <v>7626</v>
      </c>
      <c r="AU80" s="23">
        <v>77430</v>
      </c>
      <c r="AV80" s="23">
        <v>2381</v>
      </c>
      <c r="AW80" s="23">
        <v>76</v>
      </c>
      <c r="AX80" s="23">
        <v>5</v>
      </c>
      <c r="AY80" s="23">
        <v>2</v>
      </c>
      <c r="AZ80" s="24">
        <v>73.5</v>
      </c>
      <c r="BA80" s="23">
        <v>72785</v>
      </c>
      <c r="BB80" s="23">
        <v>0</v>
      </c>
      <c r="BC80" s="23">
        <v>2064</v>
      </c>
      <c r="BD80" s="23">
        <v>8771</v>
      </c>
      <c r="BE80" s="23">
        <v>61950</v>
      </c>
      <c r="BF80" s="23">
        <v>1965</v>
      </c>
      <c r="BG80" s="23">
        <v>75</v>
      </c>
      <c r="BH80" s="23">
        <v>6</v>
      </c>
      <c r="BI80" s="23">
        <v>1</v>
      </c>
    </row>
    <row r="81" spans="1:61">
      <c r="A81" s="23">
        <f t="shared" si="46"/>
        <v>0</v>
      </c>
      <c r="B81" s="28">
        <v>74</v>
      </c>
      <c r="C81" s="23">
        <f t="shared" si="47"/>
        <v>78120</v>
      </c>
      <c r="D81" s="23">
        <f t="shared" si="48"/>
        <v>0</v>
      </c>
      <c r="E81" s="23">
        <f t="shared" si="48"/>
        <v>0</v>
      </c>
      <c r="F81" s="23">
        <f t="shared" si="48"/>
        <v>8334</v>
      </c>
      <c r="G81" s="23">
        <f t="shared" si="48"/>
        <v>69786</v>
      </c>
      <c r="H81" s="27">
        <f t="shared" si="48"/>
        <v>2126.1999999999998</v>
      </c>
      <c r="I81" s="27">
        <f t="shared" si="48"/>
        <v>73.400000000000006</v>
      </c>
      <c r="J81" s="27">
        <f t="shared" si="48"/>
        <v>5.2</v>
      </c>
      <c r="K81" s="27">
        <f t="shared" si="48"/>
        <v>2</v>
      </c>
      <c r="L81" s="24">
        <v>74.099999999999994</v>
      </c>
      <c r="M81" s="23">
        <v>78111</v>
      </c>
      <c r="N81" s="23">
        <v>0</v>
      </c>
      <c r="O81" s="23">
        <v>0</v>
      </c>
      <c r="P81" s="23">
        <v>8181</v>
      </c>
      <c r="Q81" s="23">
        <v>69930</v>
      </c>
      <c r="R81" s="23">
        <v>2131</v>
      </c>
      <c r="S81" s="23">
        <v>74</v>
      </c>
      <c r="T81" s="23">
        <v>5</v>
      </c>
      <c r="U81" s="23">
        <v>2</v>
      </c>
      <c r="V81" s="24">
        <v>74.2</v>
      </c>
      <c r="W81" s="23">
        <v>75995</v>
      </c>
      <c r="X81" s="23">
        <v>0</v>
      </c>
      <c r="Y81" s="23">
        <v>0</v>
      </c>
      <c r="Z81" s="23">
        <v>7235</v>
      </c>
      <c r="AA81" s="23">
        <v>68760</v>
      </c>
      <c r="AB81" s="23">
        <v>2092</v>
      </c>
      <c r="AC81" s="23">
        <v>70</v>
      </c>
      <c r="AD81" s="23">
        <v>5</v>
      </c>
      <c r="AE81" s="23">
        <v>2</v>
      </c>
      <c r="AF81" s="24">
        <v>74.3</v>
      </c>
      <c r="AG81" s="23">
        <v>75565</v>
      </c>
      <c r="AH81" s="23">
        <v>0</v>
      </c>
      <c r="AI81" s="23">
        <v>0</v>
      </c>
      <c r="AJ81" s="23">
        <v>7705</v>
      </c>
      <c r="AK81" s="23">
        <v>67860</v>
      </c>
      <c r="AL81" s="23">
        <v>2062</v>
      </c>
      <c r="AM81" s="23">
        <v>72</v>
      </c>
      <c r="AN81" s="23">
        <v>5</v>
      </c>
      <c r="AO81" s="23">
        <v>2</v>
      </c>
      <c r="AP81" s="24">
        <v>74.400000000000006</v>
      </c>
      <c r="AQ81" s="23">
        <v>86418</v>
      </c>
      <c r="AR81" s="23">
        <v>0</v>
      </c>
      <c r="AS81" s="23">
        <v>0</v>
      </c>
      <c r="AT81" s="23">
        <v>8988</v>
      </c>
      <c r="AU81" s="23">
        <v>77430</v>
      </c>
      <c r="AV81" s="23">
        <v>2381</v>
      </c>
      <c r="AW81" s="23">
        <v>76</v>
      </c>
      <c r="AX81" s="23">
        <v>6</v>
      </c>
      <c r="AY81" s="23">
        <v>2</v>
      </c>
      <c r="AZ81" s="24">
        <v>74.5</v>
      </c>
      <c r="BA81" s="23">
        <v>74511</v>
      </c>
      <c r="BB81" s="23">
        <v>0</v>
      </c>
      <c r="BC81" s="23">
        <v>0</v>
      </c>
      <c r="BD81" s="23">
        <v>9561</v>
      </c>
      <c r="BE81" s="23">
        <v>64950</v>
      </c>
      <c r="BF81" s="23">
        <v>1965</v>
      </c>
      <c r="BG81" s="23">
        <v>75</v>
      </c>
      <c r="BH81" s="23">
        <v>5</v>
      </c>
      <c r="BI81" s="23">
        <v>2</v>
      </c>
    </row>
    <row r="82" spans="1:61">
      <c r="A82" s="23">
        <f t="shared" si="46"/>
        <v>0</v>
      </c>
      <c r="B82" s="28">
        <v>75</v>
      </c>
      <c r="C82" s="23">
        <f t="shared" si="47"/>
        <v>80488</v>
      </c>
      <c r="D82" s="23">
        <f t="shared" si="48"/>
        <v>0</v>
      </c>
      <c r="E82" s="23">
        <f t="shared" si="48"/>
        <v>490.2</v>
      </c>
      <c r="F82" s="23">
        <f t="shared" si="48"/>
        <v>10811.8</v>
      </c>
      <c r="G82" s="23">
        <f t="shared" si="48"/>
        <v>69186</v>
      </c>
      <c r="H82" s="27">
        <f t="shared" si="48"/>
        <v>2126.1999999999998</v>
      </c>
      <c r="I82" s="27">
        <f t="shared" si="48"/>
        <v>74</v>
      </c>
      <c r="J82" s="27">
        <f t="shared" si="48"/>
        <v>8.8000000000000007</v>
      </c>
      <c r="K82" s="27">
        <f t="shared" si="48"/>
        <v>1.8</v>
      </c>
      <c r="L82" s="24">
        <v>75.099999999999994</v>
      </c>
      <c r="M82" s="23">
        <v>80189</v>
      </c>
      <c r="N82" s="23">
        <v>0</v>
      </c>
      <c r="O82" s="23">
        <v>2451</v>
      </c>
      <c r="P82" s="23">
        <v>10808</v>
      </c>
      <c r="Q82" s="23">
        <v>66930</v>
      </c>
      <c r="R82" s="23">
        <v>2131</v>
      </c>
      <c r="S82" s="23">
        <v>77</v>
      </c>
      <c r="T82" s="23">
        <v>11</v>
      </c>
      <c r="U82" s="23">
        <v>1</v>
      </c>
      <c r="V82" s="24">
        <v>75.2</v>
      </c>
      <c r="W82" s="23">
        <v>77876</v>
      </c>
      <c r="X82" s="23">
        <v>0</v>
      </c>
      <c r="Y82" s="23">
        <v>0</v>
      </c>
      <c r="Z82" s="23">
        <v>9116</v>
      </c>
      <c r="AA82" s="23">
        <v>68760</v>
      </c>
      <c r="AB82" s="23">
        <v>2092</v>
      </c>
      <c r="AC82" s="23">
        <v>70</v>
      </c>
      <c r="AD82" s="23">
        <v>8</v>
      </c>
      <c r="AE82" s="23">
        <v>2</v>
      </c>
      <c r="AF82" s="24">
        <v>75.3</v>
      </c>
      <c r="AG82" s="23">
        <v>77475</v>
      </c>
      <c r="AH82" s="23">
        <v>0</v>
      </c>
      <c r="AI82" s="23">
        <v>0</v>
      </c>
      <c r="AJ82" s="23">
        <v>9615</v>
      </c>
      <c r="AK82" s="23">
        <v>67860</v>
      </c>
      <c r="AL82" s="23">
        <v>2062</v>
      </c>
      <c r="AM82" s="23">
        <v>72</v>
      </c>
      <c r="AN82" s="23">
        <v>8</v>
      </c>
      <c r="AO82" s="23">
        <v>2</v>
      </c>
      <c r="AP82" s="24">
        <v>75.400000000000006</v>
      </c>
      <c r="AQ82" s="23">
        <v>89337</v>
      </c>
      <c r="AR82" s="23">
        <v>0</v>
      </c>
      <c r="AS82" s="23">
        <v>0</v>
      </c>
      <c r="AT82" s="23">
        <v>11907</v>
      </c>
      <c r="AU82" s="23">
        <v>77430</v>
      </c>
      <c r="AV82" s="23">
        <v>2381</v>
      </c>
      <c r="AW82" s="23">
        <v>76</v>
      </c>
      <c r="AX82" s="23">
        <v>9</v>
      </c>
      <c r="AY82" s="23">
        <v>2</v>
      </c>
      <c r="AZ82" s="24">
        <v>75.5</v>
      </c>
      <c r="BA82" s="23">
        <v>77563</v>
      </c>
      <c r="BB82" s="23">
        <v>0</v>
      </c>
      <c r="BC82" s="23">
        <v>0</v>
      </c>
      <c r="BD82" s="23">
        <v>12613</v>
      </c>
      <c r="BE82" s="23">
        <v>64950</v>
      </c>
      <c r="BF82" s="23">
        <v>1965</v>
      </c>
      <c r="BG82" s="23">
        <v>75</v>
      </c>
      <c r="BH82" s="23">
        <v>8</v>
      </c>
      <c r="BI82" s="23">
        <v>2</v>
      </c>
    </row>
    <row r="83" spans="1:61">
      <c r="A83" s="23">
        <f t="shared" si="46"/>
        <v>0</v>
      </c>
      <c r="B83" s="28">
        <v>76</v>
      </c>
      <c r="C83" s="23">
        <f t="shared" si="47"/>
        <v>192330.2</v>
      </c>
      <c r="D83" s="23">
        <f t="shared" si="48"/>
        <v>0</v>
      </c>
      <c r="E83" s="23">
        <f t="shared" si="48"/>
        <v>3260.8</v>
      </c>
      <c r="F83" s="23">
        <f t="shared" si="48"/>
        <v>7773.4</v>
      </c>
      <c r="G83" s="23">
        <f t="shared" si="48"/>
        <v>181296</v>
      </c>
      <c r="H83" s="27">
        <f t="shared" si="48"/>
        <v>2126.1999999999998</v>
      </c>
      <c r="I83" s="27">
        <f t="shared" si="48"/>
        <v>77.8</v>
      </c>
      <c r="J83" s="27">
        <f t="shared" si="48"/>
        <v>4.8</v>
      </c>
      <c r="K83" s="27">
        <f t="shared" si="48"/>
        <v>1.4</v>
      </c>
      <c r="L83" s="24">
        <v>76.099999999999994</v>
      </c>
      <c r="M83" s="23">
        <v>192419</v>
      </c>
      <c r="N83" s="23">
        <v>0</v>
      </c>
      <c r="O83" s="23">
        <v>5512</v>
      </c>
      <c r="P83" s="23">
        <v>8427</v>
      </c>
      <c r="Q83" s="23">
        <v>178480</v>
      </c>
      <c r="R83" s="23">
        <v>2131</v>
      </c>
      <c r="S83" s="23">
        <v>83</v>
      </c>
      <c r="T83" s="23">
        <v>5</v>
      </c>
      <c r="U83" s="23">
        <v>1</v>
      </c>
      <c r="V83" s="24">
        <v>76.2</v>
      </c>
      <c r="W83" s="23">
        <v>189251</v>
      </c>
      <c r="X83" s="23">
        <v>0</v>
      </c>
      <c r="Y83" s="23">
        <v>0</v>
      </c>
      <c r="Z83" s="23">
        <v>5891</v>
      </c>
      <c r="AA83" s="23">
        <v>183360</v>
      </c>
      <c r="AB83" s="23">
        <v>2092</v>
      </c>
      <c r="AC83" s="23">
        <v>70</v>
      </c>
      <c r="AD83" s="23">
        <v>4</v>
      </c>
      <c r="AE83" s="23">
        <v>2</v>
      </c>
      <c r="AF83" s="24">
        <v>76.3</v>
      </c>
      <c r="AG83" s="23">
        <v>186647</v>
      </c>
      <c r="AH83" s="23">
        <v>0</v>
      </c>
      <c r="AI83" s="23">
        <v>5896</v>
      </c>
      <c r="AJ83" s="23">
        <v>7791</v>
      </c>
      <c r="AK83" s="23">
        <v>172960</v>
      </c>
      <c r="AL83" s="23">
        <v>2062</v>
      </c>
      <c r="AM83" s="23">
        <v>82</v>
      </c>
      <c r="AN83" s="23">
        <v>5</v>
      </c>
      <c r="AO83" s="23">
        <v>1</v>
      </c>
      <c r="AP83" s="24">
        <v>76.400000000000006</v>
      </c>
      <c r="AQ83" s="23">
        <v>214311</v>
      </c>
      <c r="AR83" s="23">
        <v>0</v>
      </c>
      <c r="AS83" s="23">
        <v>0</v>
      </c>
      <c r="AT83" s="23">
        <v>7831</v>
      </c>
      <c r="AU83" s="23">
        <v>206480</v>
      </c>
      <c r="AV83" s="23">
        <v>2381</v>
      </c>
      <c r="AW83" s="23">
        <v>76</v>
      </c>
      <c r="AX83" s="23">
        <v>4</v>
      </c>
      <c r="AY83" s="23">
        <v>2</v>
      </c>
      <c r="AZ83" s="24">
        <v>76.5</v>
      </c>
      <c r="BA83" s="23">
        <v>179023</v>
      </c>
      <c r="BB83" s="23">
        <v>0</v>
      </c>
      <c r="BC83" s="23">
        <v>4896</v>
      </c>
      <c r="BD83" s="23">
        <v>8927</v>
      </c>
      <c r="BE83" s="23">
        <v>165200</v>
      </c>
      <c r="BF83" s="23">
        <v>1965</v>
      </c>
      <c r="BG83" s="23">
        <v>78</v>
      </c>
      <c r="BH83" s="23">
        <v>6</v>
      </c>
      <c r="BI83" s="23">
        <v>1</v>
      </c>
    </row>
    <row r="84" spans="1:61">
      <c r="A84" s="23">
        <f t="shared" si="46"/>
        <v>0</v>
      </c>
      <c r="B84" s="28">
        <v>77</v>
      </c>
      <c r="C84" s="23">
        <f t="shared" si="47"/>
        <v>193446.39999999999</v>
      </c>
      <c r="D84" s="23">
        <f t="shared" si="48"/>
        <v>0</v>
      </c>
      <c r="E84" s="23">
        <f t="shared" si="48"/>
        <v>4240</v>
      </c>
      <c r="F84" s="23">
        <f t="shared" si="48"/>
        <v>9510.4</v>
      </c>
      <c r="G84" s="23">
        <f t="shared" si="48"/>
        <v>179696</v>
      </c>
      <c r="H84" s="27">
        <f t="shared" si="48"/>
        <v>2126.1999999999998</v>
      </c>
      <c r="I84" s="27">
        <f t="shared" si="48"/>
        <v>81.599999999999994</v>
      </c>
      <c r="J84" s="27">
        <f t="shared" si="48"/>
        <v>7</v>
      </c>
      <c r="K84" s="27">
        <f t="shared" si="48"/>
        <v>1.2</v>
      </c>
      <c r="L84" s="24">
        <v>77.099999999999994</v>
      </c>
      <c r="M84" s="23">
        <v>193236</v>
      </c>
      <c r="N84" s="23">
        <v>0</v>
      </c>
      <c r="O84" s="23">
        <v>5152</v>
      </c>
      <c r="P84" s="23">
        <v>9604</v>
      </c>
      <c r="Q84" s="23">
        <v>178480</v>
      </c>
      <c r="R84" s="23">
        <v>2131</v>
      </c>
      <c r="S84" s="23">
        <v>83</v>
      </c>
      <c r="T84" s="23">
        <v>7</v>
      </c>
      <c r="U84" s="23">
        <v>1</v>
      </c>
      <c r="V84" s="24">
        <v>77.2</v>
      </c>
      <c r="W84" s="23">
        <v>190094</v>
      </c>
      <c r="X84" s="23">
        <v>0</v>
      </c>
      <c r="Y84" s="23">
        <v>5984</v>
      </c>
      <c r="Z84" s="23">
        <v>8750</v>
      </c>
      <c r="AA84" s="23">
        <v>175360</v>
      </c>
      <c r="AB84" s="23">
        <v>2092</v>
      </c>
      <c r="AC84" s="23">
        <v>82</v>
      </c>
      <c r="AD84" s="23">
        <v>7</v>
      </c>
      <c r="AE84" s="23">
        <v>1</v>
      </c>
      <c r="AF84" s="24">
        <v>77.3</v>
      </c>
      <c r="AG84" s="23">
        <v>187450</v>
      </c>
      <c r="AH84" s="23">
        <v>0</v>
      </c>
      <c r="AI84" s="23">
        <v>5568</v>
      </c>
      <c r="AJ84" s="23">
        <v>8922</v>
      </c>
      <c r="AK84" s="23">
        <v>172960</v>
      </c>
      <c r="AL84" s="23">
        <v>2062</v>
      </c>
      <c r="AM84" s="23">
        <v>84</v>
      </c>
      <c r="AN84" s="23">
        <v>7</v>
      </c>
      <c r="AO84" s="23">
        <v>1</v>
      </c>
      <c r="AP84" s="24">
        <v>77.400000000000006</v>
      </c>
      <c r="AQ84" s="23">
        <v>215433</v>
      </c>
      <c r="AR84" s="23">
        <v>0</v>
      </c>
      <c r="AS84" s="23">
        <v>0</v>
      </c>
      <c r="AT84" s="23">
        <v>8953</v>
      </c>
      <c r="AU84" s="23">
        <v>206480</v>
      </c>
      <c r="AV84" s="23">
        <v>2381</v>
      </c>
      <c r="AW84" s="23">
        <v>76</v>
      </c>
      <c r="AX84" s="23">
        <v>6</v>
      </c>
      <c r="AY84" s="23">
        <v>2</v>
      </c>
      <c r="AZ84" s="24">
        <v>77.5</v>
      </c>
      <c r="BA84" s="23">
        <v>181019</v>
      </c>
      <c r="BB84" s="23">
        <v>0</v>
      </c>
      <c r="BC84" s="23">
        <v>4496</v>
      </c>
      <c r="BD84" s="23">
        <v>11323</v>
      </c>
      <c r="BE84" s="23">
        <v>165200</v>
      </c>
      <c r="BF84" s="23">
        <v>1965</v>
      </c>
      <c r="BG84" s="23">
        <v>83</v>
      </c>
      <c r="BH84" s="23">
        <v>8</v>
      </c>
      <c r="BI84" s="23">
        <v>1</v>
      </c>
    </row>
    <row r="85" spans="1:61">
      <c r="A85" s="23">
        <f t="shared" si="46"/>
        <v>0</v>
      </c>
      <c r="B85" s="28">
        <v>78</v>
      </c>
      <c r="C85" s="23">
        <f t="shared" si="47"/>
        <v>195808.4</v>
      </c>
      <c r="D85" s="23">
        <f t="shared" si="48"/>
        <v>0</v>
      </c>
      <c r="E85" s="23">
        <f t="shared" si="48"/>
        <v>4355.2</v>
      </c>
      <c r="F85" s="23">
        <f t="shared" si="48"/>
        <v>11757.2</v>
      </c>
      <c r="G85" s="23">
        <f t="shared" si="48"/>
        <v>179696</v>
      </c>
      <c r="H85" s="27">
        <f t="shared" si="48"/>
        <v>2126.1999999999998</v>
      </c>
      <c r="I85" s="27">
        <f t="shared" si="48"/>
        <v>80.599999999999994</v>
      </c>
      <c r="J85" s="27">
        <f t="shared" si="48"/>
        <v>10.8</v>
      </c>
      <c r="K85" s="27">
        <f t="shared" si="48"/>
        <v>1.2</v>
      </c>
      <c r="L85" s="24">
        <v>78.099999999999994</v>
      </c>
      <c r="M85" s="23">
        <v>195131</v>
      </c>
      <c r="N85" s="23">
        <v>0</v>
      </c>
      <c r="O85" s="23">
        <v>5224</v>
      </c>
      <c r="P85" s="23">
        <v>11427</v>
      </c>
      <c r="Q85" s="23">
        <v>178480</v>
      </c>
      <c r="R85" s="23">
        <v>2131</v>
      </c>
      <c r="S85" s="23">
        <v>82</v>
      </c>
      <c r="T85" s="23">
        <v>11</v>
      </c>
      <c r="U85" s="23">
        <v>1</v>
      </c>
      <c r="V85" s="24">
        <v>78.2</v>
      </c>
      <c r="W85" s="23">
        <v>191834</v>
      </c>
      <c r="X85" s="23">
        <v>0</v>
      </c>
      <c r="Y85" s="23">
        <v>6144</v>
      </c>
      <c r="Z85" s="23">
        <v>10330</v>
      </c>
      <c r="AA85" s="23">
        <v>175360</v>
      </c>
      <c r="AB85" s="23">
        <v>2092</v>
      </c>
      <c r="AC85" s="23">
        <v>81</v>
      </c>
      <c r="AD85" s="23">
        <v>11</v>
      </c>
      <c r="AE85" s="23">
        <v>1</v>
      </c>
      <c r="AF85" s="24">
        <v>78.3</v>
      </c>
      <c r="AG85" s="23">
        <v>189720</v>
      </c>
      <c r="AH85" s="23">
        <v>0</v>
      </c>
      <c r="AI85" s="23">
        <v>5704</v>
      </c>
      <c r="AJ85" s="23">
        <v>11056</v>
      </c>
      <c r="AK85" s="23">
        <v>172960</v>
      </c>
      <c r="AL85" s="23">
        <v>2062</v>
      </c>
      <c r="AM85" s="23">
        <v>83</v>
      </c>
      <c r="AN85" s="23">
        <v>11</v>
      </c>
      <c r="AO85" s="23">
        <v>1</v>
      </c>
      <c r="AP85" s="24">
        <v>78.400000000000006</v>
      </c>
      <c r="AQ85" s="23">
        <v>218199</v>
      </c>
      <c r="AR85" s="23">
        <v>0</v>
      </c>
      <c r="AS85" s="23">
        <v>0</v>
      </c>
      <c r="AT85" s="23">
        <v>11719</v>
      </c>
      <c r="AU85" s="23">
        <v>206480</v>
      </c>
      <c r="AV85" s="23">
        <v>2381</v>
      </c>
      <c r="AW85" s="23">
        <v>76</v>
      </c>
      <c r="AX85" s="23">
        <v>9</v>
      </c>
      <c r="AY85" s="23">
        <v>2</v>
      </c>
      <c r="AZ85" s="24">
        <v>78.5</v>
      </c>
      <c r="BA85" s="23">
        <v>184158</v>
      </c>
      <c r="BB85" s="23">
        <v>0</v>
      </c>
      <c r="BC85" s="23">
        <v>4704</v>
      </c>
      <c r="BD85" s="23">
        <v>14254</v>
      </c>
      <c r="BE85" s="23">
        <v>165200</v>
      </c>
      <c r="BF85" s="23">
        <v>1965</v>
      </c>
      <c r="BG85" s="23">
        <v>81</v>
      </c>
      <c r="BH85" s="23">
        <v>12</v>
      </c>
      <c r="BI85" s="23">
        <v>1</v>
      </c>
    </row>
    <row r="86" spans="1:61">
      <c r="A86" s="23">
        <f t="shared" si="46"/>
        <v>0</v>
      </c>
      <c r="B86" s="28">
        <v>79</v>
      </c>
      <c r="C86" s="23">
        <f t="shared" si="47"/>
        <v>84129.600000000006</v>
      </c>
      <c r="D86" s="23">
        <f t="shared" si="48"/>
        <v>0</v>
      </c>
      <c r="E86" s="23">
        <f t="shared" si="48"/>
        <v>676.8</v>
      </c>
      <c r="F86" s="23">
        <f t="shared" si="48"/>
        <v>14266.8</v>
      </c>
      <c r="G86" s="23">
        <f t="shared" si="48"/>
        <v>69186</v>
      </c>
      <c r="H86" s="27">
        <f t="shared" si="48"/>
        <v>2126.1999999999998</v>
      </c>
      <c r="I86" s="27">
        <f t="shared" si="48"/>
        <v>70.2</v>
      </c>
      <c r="J86" s="27">
        <f t="shared" si="48"/>
        <v>4.2</v>
      </c>
      <c r="K86" s="27">
        <f t="shared" si="48"/>
        <v>1.8</v>
      </c>
      <c r="L86" s="24">
        <v>79.099999999999994</v>
      </c>
      <c r="M86" s="23">
        <v>84780</v>
      </c>
      <c r="N86" s="23">
        <v>0</v>
      </c>
      <c r="O86" s="23">
        <v>879</v>
      </c>
      <c r="P86" s="23">
        <v>13971</v>
      </c>
      <c r="Q86" s="23">
        <v>69930</v>
      </c>
      <c r="R86" s="23">
        <v>2131</v>
      </c>
      <c r="S86" s="23">
        <v>61</v>
      </c>
      <c r="T86" s="23">
        <v>4</v>
      </c>
      <c r="U86" s="23">
        <v>2</v>
      </c>
      <c r="V86" s="24">
        <v>79.2</v>
      </c>
      <c r="W86" s="23">
        <v>80568</v>
      </c>
      <c r="X86" s="23">
        <v>0</v>
      </c>
      <c r="Y86" s="23">
        <v>0</v>
      </c>
      <c r="Z86" s="23">
        <v>11808</v>
      </c>
      <c r="AA86" s="23">
        <v>68760</v>
      </c>
      <c r="AB86" s="23">
        <v>2092</v>
      </c>
      <c r="AC86" s="23">
        <v>70</v>
      </c>
      <c r="AD86" s="23">
        <v>4</v>
      </c>
      <c r="AE86" s="23">
        <v>2</v>
      </c>
      <c r="AF86" s="24">
        <v>79.3</v>
      </c>
      <c r="AG86" s="23">
        <v>81119</v>
      </c>
      <c r="AH86" s="23">
        <v>0</v>
      </c>
      <c r="AI86" s="23">
        <v>0</v>
      </c>
      <c r="AJ86" s="23">
        <v>13259</v>
      </c>
      <c r="AK86" s="23">
        <v>67860</v>
      </c>
      <c r="AL86" s="23">
        <v>2062</v>
      </c>
      <c r="AM86" s="23">
        <v>72</v>
      </c>
      <c r="AN86" s="23">
        <v>4</v>
      </c>
      <c r="AO86" s="23">
        <v>2</v>
      </c>
      <c r="AP86" s="24">
        <v>79.400000000000006</v>
      </c>
      <c r="AQ86" s="23">
        <v>92941</v>
      </c>
      <c r="AR86" s="23">
        <v>0</v>
      </c>
      <c r="AS86" s="23">
        <v>87</v>
      </c>
      <c r="AT86" s="23">
        <v>15424</v>
      </c>
      <c r="AU86" s="23">
        <v>77430</v>
      </c>
      <c r="AV86" s="23">
        <v>2381</v>
      </c>
      <c r="AW86" s="23">
        <v>76</v>
      </c>
      <c r="AX86" s="23">
        <v>4</v>
      </c>
      <c r="AY86" s="23">
        <v>2</v>
      </c>
      <c r="AZ86" s="24">
        <v>79.5</v>
      </c>
      <c r="BA86" s="23">
        <v>81240</v>
      </c>
      <c r="BB86" s="23">
        <v>0</v>
      </c>
      <c r="BC86" s="23">
        <v>2418</v>
      </c>
      <c r="BD86" s="23">
        <v>16872</v>
      </c>
      <c r="BE86" s="23">
        <v>61950</v>
      </c>
      <c r="BF86" s="23">
        <v>1965</v>
      </c>
      <c r="BG86" s="23">
        <v>72</v>
      </c>
      <c r="BH86" s="23">
        <v>5</v>
      </c>
      <c r="BI86" s="23">
        <v>1</v>
      </c>
    </row>
    <row r="87" spans="1:61">
      <c r="A87" s="23">
        <f t="shared" si="46"/>
        <v>0</v>
      </c>
      <c r="B87" s="28">
        <v>80</v>
      </c>
      <c r="C87" s="23">
        <f t="shared" si="47"/>
        <v>86577.2</v>
      </c>
      <c r="D87" s="23">
        <f t="shared" si="48"/>
        <v>0</v>
      </c>
      <c r="E87" s="23">
        <f t="shared" si="48"/>
        <v>577.79999999999995</v>
      </c>
      <c r="F87" s="23">
        <f t="shared" si="48"/>
        <v>16813.400000000001</v>
      </c>
      <c r="G87" s="23">
        <f t="shared" si="48"/>
        <v>69186</v>
      </c>
      <c r="H87" s="27">
        <f t="shared" si="48"/>
        <v>2126.1999999999998</v>
      </c>
      <c r="I87" s="27">
        <f t="shared" si="48"/>
        <v>73.8</v>
      </c>
      <c r="J87" s="27">
        <f t="shared" si="48"/>
        <v>5.6</v>
      </c>
      <c r="K87" s="27">
        <f t="shared" si="48"/>
        <v>1.8</v>
      </c>
      <c r="L87" s="24">
        <v>80.099999999999994</v>
      </c>
      <c r="M87" s="23">
        <v>86220</v>
      </c>
      <c r="N87" s="23">
        <v>0</v>
      </c>
      <c r="O87" s="23">
        <v>0</v>
      </c>
      <c r="P87" s="23">
        <v>16290</v>
      </c>
      <c r="Q87" s="23">
        <v>69930</v>
      </c>
      <c r="R87" s="23">
        <v>2131</v>
      </c>
      <c r="S87" s="23">
        <v>75</v>
      </c>
      <c r="T87" s="23">
        <v>5</v>
      </c>
      <c r="U87" s="23">
        <v>2</v>
      </c>
      <c r="V87" s="24">
        <v>80.2</v>
      </c>
      <c r="W87" s="23">
        <v>83226</v>
      </c>
      <c r="X87" s="23">
        <v>0</v>
      </c>
      <c r="Y87" s="23">
        <v>0</v>
      </c>
      <c r="Z87" s="23">
        <v>14466</v>
      </c>
      <c r="AA87" s="23">
        <v>68760</v>
      </c>
      <c r="AB87" s="23">
        <v>2092</v>
      </c>
      <c r="AC87" s="23">
        <v>70</v>
      </c>
      <c r="AD87" s="23">
        <v>5</v>
      </c>
      <c r="AE87" s="23">
        <v>2</v>
      </c>
      <c r="AF87" s="24">
        <v>80.3</v>
      </c>
      <c r="AG87" s="23">
        <v>83373</v>
      </c>
      <c r="AH87" s="23">
        <v>0</v>
      </c>
      <c r="AI87" s="23">
        <v>2889</v>
      </c>
      <c r="AJ87" s="23">
        <v>15624</v>
      </c>
      <c r="AK87" s="23">
        <v>64860</v>
      </c>
      <c r="AL87" s="23">
        <v>2062</v>
      </c>
      <c r="AM87" s="23">
        <v>73</v>
      </c>
      <c r="AN87" s="23">
        <v>7</v>
      </c>
      <c r="AO87" s="23">
        <v>1</v>
      </c>
      <c r="AP87" s="24">
        <v>80.400000000000006</v>
      </c>
      <c r="AQ87" s="23">
        <v>96022</v>
      </c>
      <c r="AR87" s="23">
        <v>0</v>
      </c>
      <c r="AS87" s="23">
        <v>0</v>
      </c>
      <c r="AT87" s="23">
        <v>18592</v>
      </c>
      <c r="AU87" s="23">
        <v>77430</v>
      </c>
      <c r="AV87" s="23">
        <v>2381</v>
      </c>
      <c r="AW87" s="23">
        <v>76</v>
      </c>
      <c r="AX87" s="23">
        <v>6</v>
      </c>
      <c r="AY87" s="23">
        <v>2</v>
      </c>
      <c r="AZ87" s="24">
        <v>80.5</v>
      </c>
      <c r="BA87" s="23">
        <v>84045</v>
      </c>
      <c r="BB87" s="23">
        <v>0</v>
      </c>
      <c r="BC87" s="23">
        <v>0</v>
      </c>
      <c r="BD87" s="23">
        <v>19095</v>
      </c>
      <c r="BE87" s="23">
        <v>64950</v>
      </c>
      <c r="BF87" s="23">
        <v>1965</v>
      </c>
      <c r="BG87" s="23">
        <v>75</v>
      </c>
      <c r="BH87" s="23">
        <v>5</v>
      </c>
      <c r="BI87" s="23">
        <v>2</v>
      </c>
    </row>
    <row r="88" spans="1:61">
      <c r="A88" s="23">
        <f t="shared" si="46"/>
        <v>0</v>
      </c>
      <c r="B88" s="28">
        <v>81</v>
      </c>
      <c r="C88" s="23">
        <f t="shared" si="47"/>
        <v>91033.4</v>
      </c>
      <c r="D88" s="23">
        <f t="shared" ref="D88:K103" si="49">AVERAGE(N88,X88,AH88,AR88,BB88)</f>
        <v>0</v>
      </c>
      <c r="E88" s="23">
        <f t="shared" si="49"/>
        <v>230.4</v>
      </c>
      <c r="F88" s="23">
        <f t="shared" si="49"/>
        <v>21017</v>
      </c>
      <c r="G88" s="23">
        <f t="shared" si="49"/>
        <v>69786</v>
      </c>
      <c r="H88" s="27">
        <f t="shared" si="49"/>
        <v>2126.1999999999998</v>
      </c>
      <c r="I88" s="27">
        <f t="shared" si="49"/>
        <v>73.400000000000006</v>
      </c>
      <c r="J88" s="27">
        <f t="shared" si="49"/>
        <v>7.6</v>
      </c>
      <c r="K88" s="27">
        <f t="shared" si="49"/>
        <v>2</v>
      </c>
      <c r="L88" s="24">
        <v>81.099999999999994</v>
      </c>
      <c r="M88" s="23">
        <v>91099</v>
      </c>
      <c r="N88" s="23">
        <v>0</v>
      </c>
      <c r="O88" s="23">
        <v>243</v>
      </c>
      <c r="P88" s="23">
        <v>20926</v>
      </c>
      <c r="Q88" s="23">
        <v>69930</v>
      </c>
      <c r="R88" s="23">
        <v>2131</v>
      </c>
      <c r="S88" s="23">
        <v>75</v>
      </c>
      <c r="T88" s="23">
        <v>7</v>
      </c>
      <c r="U88" s="23">
        <v>2</v>
      </c>
      <c r="V88" s="24">
        <v>81.2</v>
      </c>
      <c r="W88" s="23">
        <v>86806</v>
      </c>
      <c r="X88" s="23">
        <v>0</v>
      </c>
      <c r="Y88" s="23">
        <v>0</v>
      </c>
      <c r="Z88" s="23">
        <v>18046</v>
      </c>
      <c r="AA88" s="23">
        <v>68760</v>
      </c>
      <c r="AB88" s="23">
        <v>2092</v>
      </c>
      <c r="AC88" s="23">
        <v>70</v>
      </c>
      <c r="AD88" s="23">
        <v>8</v>
      </c>
      <c r="AE88" s="23">
        <v>2</v>
      </c>
      <c r="AF88" s="24">
        <v>81.3</v>
      </c>
      <c r="AG88" s="23">
        <v>86735</v>
      </c>
      <c r="AH88" s="23">
        <v>0</v>
      </c>
      <c r="AI88" s="23">
        <v>477</v>
      </c>
      <c r="AJ88" s="23">
        <v>18398</v>
      </c>
      <c r="AK88" s="23">
        <v>67860</v>
      </c>
      <c r="AL88" s="23">
        <v>2062</v>
      </c>
      <c r="AM88" s="23">
        <v>73</v>
      </c>
      <c r="AN88" s="23">
        <v>7</v>
      </c>
      <c r="AO88" s="23">
        <v>2</v>
      </c>
      <c r="AP88" s="24">
        <v>81.400000000000006</v>
      </c>
      <c r="AQ88" s="23">
        <v>100994</v>
      </c>
      <c r="AR88" s="23">
        <v>0</v>
      </c>
      <c r="AS88" s="23">
        <v>0</v>
      </c>
      <c r="AT88" s="23">
        <v>23564</v>
      </c>
      <c r="AU88" s="23">
        <v>77430</v>
      </c>
      <c r="AV88" s="23">
        <v>2381</v>
      </c>
      <c r="AW88" s="23">
        <v>76</v>
      </c>
      <c r="AX88" s="23">
        <v>9</v>
      </c>
      <c r="AY88" s="23">
        <v>2</v>
      </c>
      <c r="AZ88" s="24">
        <v>81.5</v>
      </c>
      <c r="BA88" s="23">
        <v>89533</v>
      </c>
      <c r="BB88" s="23">
        <v>0</v>
      </c>
      <c r="BC88" s="23">
        <v>432</v>
      </c>
      <c r="BD88" s="23">
        <v>24151</v>
      </c>
      <c r="BE88" s="23">
        <v>64950</v>
      </c>
      <c r="BF88" s="23">
        <v>1965</v>
      </c>
      <c r="BG88" s="23">
        <v>73</v>
      </c>
      <c r="BH88" s="23">
        <v>7</v>
      </c>
      <c r="BI88" s="23">
        <v>2</v>
      </c>
    </row>
    <row r="89" spans="1:61">
      <c r="A89" s="23">
        <f t="shared" si="46"/>
        <v>0</v>
      </c>
      <c r="B89" s="28">
        <v>82</v>
      </c>
      <c r="C89" s="23">
        <f t="shared" si="47"/>
        <v>200031.8</v>
      </c>
      <c r="D89" s="23">
        <f t="shared" si="49"/>
        <v>0</v>
      </c>
      <c r="E89" s="23">
        <f t="shared" si="49"/>
        <v>2248</v>
      </c>
      <c r="F89" s="23">
        <f t="shared" si="49"/>
        <v>14887.8</v>
      </c>
      <c r="G89" s="23">
        <f t="shared" si="49"/>
        <v>182896</v>
      </c>
      <c r="H89" s="27">
        <f t="shared" si="49"/>
        <v>2126.1999999999998</v>
      </c>
      <c r="I89" s="27">
        <f t="shared" si="49"/>
        <v>75.8</v>
      </c>
      <c r="J89" s="27">
        <f t="shared" si="49"/>
        <v>4.8</v>
      </c>
      <c r="K89" s="27">
        <f t="shared" si="49"/>
        <v>1.6</v>
      </c>
      <c r="L89" s="24">
        <v>82.1</v>
      </c>
      <c r="M89" s="23">
        <v>200851</v>
      </c>
      <c r="N89" s="23">
        <v>0</v>
      </c>
      <c r="O89" s="23">
        <v>0</v>
      </c>
      <c r="P89" s="23">
        <v>14371</v>
      </c>
      <c r="Q89" s="23">
        <v>186480</v>
      </c>
      <c r="R89" s="23">
        <v>2131</v>
      </c>
      <c r="S89" s="23">
        <v>74</v>
      </c>
      <c r="T89" s="23">
        <v>4</v>
      </c>
      <c r="U89" s="23">
        <v>2</v>
      </c>
      <c r="V89" s="24">
        <v>82.2</v>
      </c>
      <c r="W89" s="23">
        <v>195299</v>
      </c>
      <c r="X89" s="23">
        <v>0</v>
      </c>
      <c r="Y89" s="23">
        <v>0</v>
      </c>
      <c r="Z89" s="23">
        <v>11939</v>
      </c>
      <c r="AA89" s="23">
        <v>183360</v>
      </c>
      <c r="AB89" s="23">
        <v>2092</v>
      </c>
      <c r="AC89" s="23">
        <v>70</v>
      </c>
      <c r="AD89" s="23">
        <v>4</v>
      </c>
      <c r="AE89" s="23">
        <v>2</v>
      </c>
      <c r="AF89" s="24">
        <v>82.3</v>
      </c>
      <c r="AG89" s="23">
        <v>194102</v>
      </c>
      <c r="AH89" s="23">
        <v>0</v>
      </c>
      <c r="AI89" s="23">
        <v>5832</v>
      </c>
      <c r="AJ89" s="23">
        <v>15310</v>
      </c>
      <c r="AK89" s="23">
        <v>172960</v>
      </c>
      <c r="AL89" s="23">
        <v>2062</v>
      </c>
      <c r="AM89" s="23">
        <v>83</v>
      </c>
      <c r="AN89" s="23">
        <v>5</v>
      </c>
      <c r="AO89" s="23">
        <v>1</v>
      </c>
      <c r="AP89" s="24">
        <v>82.4</v>
      </c>
      <c r="AQ89" s="23">
        <v>221989</v>
      </c>
      <c r="AR89" s="23">
        <v>0</v>
      </c>
      <c r="AS89" s="23">
        <v>0</v>
      </c>
      <c r="AT89" s="23">
        <v>15509</v>
      </c>
      <c r="AU89" s="23">
        <v>206480</v>
      </c>
      <c r="AV89" s="23">
        <v>2381</v>
      </c>
      <c r="AW89" s="23">
        <v>76</v>
      </c>
      <c r="AX89" s="23">
        <v>5</v>
      </c>
      <c r="AY89" s="23">
        <v>2</v>
      </c>
      <c r="AZ89" s="24">
        <v>82.5</v>
      </c>
      <c r="BA89" s="23">
        <v>187918</v>
      </c>
      <c r="BB89" s="23">
        <v>0</v>
      </c>
      <c r="BC89" s="23">
        <v>5408</v>
      </c>
      <c r="BD89" s="23">
        <v>17310</v>
      </c>
      <c r="BE89" s="23">
        <v>165200</v>
      </c>
      <c r="BF89" s="23">
        <v>1965</v>
      </c>
      <c r="BG89" s="23">
        <v>76</v>
      </c>
      <c r="BH89" s="23">
        <v>6</v>
      </c>
      <c r="BI89" s="23">
        <v>1</v>
      </c>
    </row>
    <row r="90" spans="1:61">
      <c r="A90" s="23">
        <f t="shared" si="46"/>
        <v>0</v>
      </c>
      <c r="B90" s="28">
        <v>83</v>
      </c>
      <c r="C90" s="23">
        <f t="shared" si="47"/>
        <v>202569.8</v>
      </c>
      <c r="D90" s="23">
        <f t="shared" si="49"/>
        <v>0</v>
      </c>
      <c r="E90" s="23">
        <f t="shared" si="49"/>
        <v>2382.4</v>
      </c>
      <c r="F90" s="23">
        <f t="shared" si="49"/>
        <v>17291.400000000001</v>
      </c>
      <c r="G90" s="23">
        <f t="shared" si="49"/>
        <v>182896</v>
      </c>
      <c r="H90" s="27">
        <f t="shared" si="49"/>
        <v>2126.1999999999998</v>
      </c>
      <c r="I90" s="27">
        <f t="shared" si="49"/>
        <v>74.599999999999994</v>
      </c>
      <c r="J90" s="27">
        <f t="shared" si="49"/>
        <v>6.2</v>
      </c>
      <c r="K90" s="27">
        <f t="shared" si="49"/>
        <v>1.6</v>
      </c>
      <c r="L90" s="24">
        <v>83.1</v>
      </c>
      <c r="M90" s="23">
        <v>202581</v>
      </c>
      <c r="N90" s="23">
        <v>0</v>
      </c>
      <c r="O90" s="23">
        <v>0</v>
      </c>
      <c r="P90" s="23">
        <v>16101</v>
      </c>
      <c r="Q90" s="23">
        <v>186480</v>
      </c>
      <c r="R90" s="23">
        <v>2131</v>
      </c>
      <c r="S90" s="23">
        <v>74</v>
      </c>
      <c r="T90" s="23">
        <v>5</v>
      </c>
      <c r="U90" s="23">
        <v>2</v>
      </c>
      <c r="V90" s="24">
        <v>83.2</v>
      </c>
      <c r="W90" s="23">
        <v>197636</v>
      </c>
      <c r="X90" s="23">
        <v>0</v>
      </c>
      <c r="Y90" s="23">
        <v>0</v>
      </c>
      <c r="Z90" s="23">
        <v>14276</v>
      </c>
      <c r="AA90" s="23">
        <v>183360</v>
      </c>
      <c r="AB90" s="23">
        <v>2092</v>
      </c>
      <c r="AC90" s="23">
        <v>70</v>
      </c>
      <c r="AD90" s="23">
        <v>5</v>
      </c>
      <c r="AE90" s="23">
        <v>2</v>
      </c>
      <c r="AF90" s="24">
        <v>83.3</v>
      </c>
      <c r="AG90" s="23">
        <v>196256</v>
      </c>
      <c r="AH90" s="23">
        <v>0</v>
      </c>
      <c r="AI90" s="23">
        <v>6280</v>
      </c>
      <c r="AJ90" s="23">
        <v>17016</v>
      </c>
      <c r="AK90" s="23">
        <v>172960</v>
      </c>
      <c r="AL90" s="23">
        <v>2062</v>
      </c>
      <c r="AM90" s="23">
        <v>78</v>
      </c>
      <c r="AN90" s="23">
        <v>7</v>
      </c>
      <c r="AO90" s="23">
        <v>1</v>
      </c>
      <c r="AP90" s="24">
        <v>83.4</v>
      </c>
      <c r="AQ90" s="23">
        <v>224646</v>
      </c>
      <c r="AR90" s="23">
        <v>0</v>
      </c>
      <c r="AS90" s="23">
        <v>0</v>
      </c>
      <c r="AT90" s="23">
        <v>18166</v>
      </c>
      <c r="AU90" s="23">
        <v>206480</v>
      </c>
      <c r="AV90" s="23">
        <v>2381</v>
      </c>
      <c r="AW90" s="23">
        <v>76</v>
      </c>
      <c r="AX90" s="23">
        <v>6</v>
      </c>
      <c r="AY90" s="23">
        <v>2</v>
      </c>
      <c r="AZ90" s="24">
        <v>83.5</v>
      </c>
      <c r="BA90" s="23">
        <v>191730</v>
      </c>
      <c r="BB90" s="23">
        <v>0</v>
      </c>
      <c r="BC90" s="23">
        <v>5632</v>
      </c>
      <c r="BD90" s="23">
        <v>20898</v>
      </c>
      <c r="BE90" s="23">
        <v>165200</v>
      </c>
      <c r="BF90" s="23">
        <v>1965</v>
      </c>
      <c r="BG90" s="23">
        <v>75</v>
      </c>
      <c r="BH90" s="23">
        <v>8</v>
      </c>
      <c r="BI90" s="23">
        <v>1</v>
      </c>
    </row>
    <row r="91" spans="1:61">
      <c r="A91" s="23">
        <f t="shared" si="46"/>
        <v>0</v>
      </c>
      <c r="B91" s="28">
        <v>84</v>
      </c>
      <c r="C91" s="23">
        <f t="shared" si="47"/>
        <v>207112.8</v>
      </c>
      <c r="D91" s="23">
        <f t="shared" si="49"/>
        <v>0</v>
      </c>
      <c r="E91" s="23">
        <f t="shared" si="49"/>
        <v>2132.8000000000002</v>
      </c>
      <c r="F91" s="23">
        <f t="shared" si="49"/>
        <v>22084</v>
      </c>
      <c r="G91" s="23">
        <f t="shared" si="49"/>
        <v>182896</v>
      </c>
      <c r="H91" s="27">
        <f t="shared" si="49"/>
        <v>2126.1999999999998</v>
      </c>
      <c r="I91" s="27">
        <f t="shared" si="49"/>
        <v>76.2</v>
      </c>
      <c r="J91" s="27">
        <f t="shared" si="49"/>
        <v>9.1999999999999993</v>
      </c>
      <c r="K91" s="27">
        <f t="shared" si="49"/>
        <v>1.6</v>
      </c>
      <c r="L91" s="24">
        <v>84.1</v>
      </c>
      <c r="M91" s="23">
        <v>206210</v>
      </c>
      <c r="N91" s="23">
        <v>0</v>
      </c>
      <c r="O91" s="23">
        <v>5328</v>
      </c>
      <c r="P91" s="23">
        <v>22402</v>
      </c>
      <c r="Q91" s="23">
        <v>178480</v>
      </c>
      <c r="R91" s="23">
        <v>2131</v>
      </c>
      <c r="S91" s="23">
        <v>83</v>
      </c>
      <c r="T91" s="23">
        <v>11</v>
      </c>
      <c r="U91" s="23">
        <v>1</v>
      </c>
      <c r="V91" s="24">
        <v>84.2</v>
      </c>
      <c r="W91" s="23">
        <v>201848</v>
      </c>
      <c r="X91" s="23">
        <v>0</v>
      </c>
      <c r="Y91" s="23">
        <v>72</v>
      </c>
      <c r="Z91" s="23">
        <v>18416</v>
      </c>
      <c r="AA91" s="23">
        <v>183360</v>
      </c>
      <c r="AB91" s="23">
        <v>2092</v>
      </c>
      <c r="AC91" s="23">
        <v>70</v>
      </c>
      <c r="AD91" s="23">
        <v>8</v>
      </c>
      <c r="AE91" s="23">
        <v>2</v>
      </c>
      <c r="AF91" s="24">
        <v>84.3</v>
      </c>
      <c r="AG91" s="23">
        <v>200145</v>
      </c>
      <c r="AH91" s="23">
        <v>0</v>
      </c>
      <c r="AI91" s="23">
        <v>0</v>
      </c>
      <c r="AJ91" s="23">
        <v>19185</v>
      </c>
      <c r="AK91" s="23">
        <v>180960</v>
      </c>
      <c r="AL91" s="23">
        <v>2062</v>
      </c>
      <c r="AM91" s="23">
        <v>72</v>
      </c>
      <c r="AN91" s="23">
        <v>7</v>
      </c>
      <c r="AO91" s="23">
        <v>2</v>
      </c>
      <c r="AP91" s="24">
        <v>84.4</v>
      </c>
      <c r="AQ91" s="23">
        <v>229976</v>
      </c>
      <c r="AR91" s="23">
        <v>0</v>
      </c>
      <c r="AS91" s="23">
        <v>0</v>
      </c>
      <c r="AT91" s="23">
        <v>23496</v>
      </c>
      <c r="AU91" s="23">
        <v>206480</v>
      </c>
      <c r="AV91" s="23">
        <v>2381</v>
      </c>
      <c r="AW91" s="23">
        <v>76</v>
      </c>
      <c r="AX91" s="23">
        <v>9</v>
      </c>
      <c r="AY91" s="23">
        <v>2</v>
      </c>
      <c r="AZ91" s="24">
        <v>84.5</v>
      </c>
      <c r="BA91" s="23">
        <v>197385</v>
      </c>
      <c r="BB91" s="23">
        <v>0</v>
      </c>
      <c r="BC91" s="23">
        <v>5264</v>
      </c>
      <c r="BD91" s="23">
        <v>26921</v>
      </c>
      <c r="BE91" s="23">
        <v>165200</v>
      </c>
      <c r="BF91" s="23">
        <v>1965</v>
      </c>
      <c r="BG91" s="23">
        <v>80</v>
      </c>
      <c r="BH91" s="23">
        <v>11</v>
      </c>
      <c r="BI91" s="23">
        <v>1</v>
      </c>
    </row>
    <row r="92" spans="1:61">
      <c r="A92" s="23">
        <f t="shared" si="46"/>
        <v>0</v>
      </c>
      <c r="B92" s="28">
        <v>85</v>
      </c>
      <c r="C92" s="23">
        <f t="shared" si="47"/>
        <v>678447.8</v>
      </c>
      <c r="D92" s="23">
        <f t="shared" si="49"/>
        <v>0</v>
      </c>
      <c r="E92" s="23">
        <f t="shared" si="49"/>
        <v>2523</v>
      </c>
      <c r="F92" s="23">
        <f t="shared" si="49"/>
        <v>8064.8</v>
      </c>
      <c r="G92" s="23">
        <f t="shared" si="49"/>
        <v>667860</v>
      </c>
      <c r="H92" s="27">
        <f t="shared" si="49"/>
        <v>2126.1999999999998</v>
      </c>
      <c r="I92" s="27">
        <f t="shared" si="49"/>
        <v>80</v>
      </c>
      <c r="J92" s="27">
        <f t="shared" si="49"/>
        <v>5.2</v>
      </c>
      <c r="K92" s="27">
        <f t="shared" si="49"/>
        <v>1</v>
      </c>
      <c r="L92" s="24">
        <v>85.1</v>
      </c>
      <c r="M92" s="23">
        <v>679776</v>
      </c>
      <c r="N92" s="23">
        <v>0</v>
      </c>
      <c r="O92" s="23">
        <v>2067</v>
      </c>
      <c r="P92" s="23">
        <v>8409</v>
      </c>
      <c r="Q92" s="23">
        <v>669300</v>
      </c>
      <c r="R92" s="23">
        <v>2131</v>
      </c>
      <c r="S92" s="23">
        <v>83</v>
      </c>
      <c r="T92" s="23">
        <v>5</v>
      </c>
      <c r="U92" s="23">
        <v>1</v>
      </c>
      <c r="V92" s="24">
        <v>85.2</v>
      </c>
      <c r="W92" s="23">
        <v>667248</v>
      </c>
      <c r="X92" s="23">
        <v>0</v>
      </c>
      <c r="Y92" s="23">
        <v>2736</v>
      </c>
      <c r="Z92" s="23">
        <v>6912</v>
      </c>
      <c r="AA92" s="23">
        <v>657600</v>
      </c>
      <c r="AB92" s="23">
        <v>2092</v>
      </c>
      <c r="AC92" s="23">
        <v>76</v>
      </c>
      <c r="AD92" s="23">
        <v>5</v>
      </c>
      <c r="AE92" s="23">
        <v>1</v>
      </c>
      <c r="AF92" s="24">
        <v>85.3</v>
      </c>
      <c r="AG92" s="23">
        <v>658622</v>
      </c>
      <c r="AH92" s="23">
        <v>0</v>
      </c>
      <c r="AI92" s="23">
        <v>2391</v>
      </c>
      <c r="AJ92" s="23">
        <v>7631</v>
      </c>
      <c r="AK92" s="23">
        <v>648600</v>
      </c>
      <c r="AL92" s="23">
        <v>2062</v>
      </c>
      <c r="AM92" s="23">
        <v>80</v>
      </c>
      <c r="AN92" s="23">
        <v>5</v>
      </c>
      <c r="AO92" s="23">
        <v>1</v>
      </c>
      <c r="AP92" s="24">
        <v>85.4</v>
      </c>
      <c r="AQ92" s="23">
        <v>756203</v>
      </c>
      <c r="AR92" s="23">
        <v>0</v>
      </c>
      <c r="AS92" s="23">
        <v>3249</v>
      </c>
      <c r="AT92" s="23">
        <v>8654</v>
      </c>
      <c r="AU92" s="23">
        <v>744300</v>
      </c>
      <c r="AV92" s="23">
        <v>2381</v>
      </c>
      <c r="AW92" s="23">
        <v>86</v>
      </c>
      <c r="AX92" s="23">
        <v>5</v>
      </c>
      <c r="AY92" s="23">
        <v>1</v>
      </c>
      <c r="AZ92" s="24">
        <v>85.5</v>
      </c>
      <c r="BA92" s="23">
        <v>630390</v>
      </c>
      <c r="BB92" s="23">
        <v>0</v>
      </c>
      <c r="BC92" s="23">
        <v>2172</v>
      </c>
      <c r="BD92" s="23">
        <v>8718</v>
      </c>
      <c r="BE92" s="23">
        <v>619500</v>
      </c>
      <c r="BF92" s="23">
        <v>1965</v>
      </c>
      <c r="BG92" s="23">
        <v>75</v>
      </c>
      <c r="BH92" s="23">
        <v>6</v>
      </c>
      <c r="BI92" s="23">
        <v>1</v>
      </c>
    </row>
    <row r="93" spans="1:61">
      <c r="A93" s="23">
        <f t="shared" si="46"/>
        <v>0</v>
      </c>
      <c r="B93" s="28">
        <v>86</v>
      </c>
      <c r="C93" s="23">
        <f t="shared" si="47"/>
        <v>679604.4</v>
      </c>
      <c r="D93" s="23">
        <f t="shared" si="49"/>
        <v>0</v>
      </c>
      <c r="E93" s="23">
        <f t="shared" si="49"/>
        <v>2371.1999999999998</v>
      </c>
      <c r="F93" s="23">
        <f t="shared" si="49"/>
        <v>9373.2000000000007</v>
      </c>
      <c r="G93" s="23">
        <f t="shared" si="49"/>
        <v>667860</v>
      </c>
      <c r="H93" s="27">
        <f t="shared" si="49"/>
        <v>2126.1999999999998</v>
      </c>
      <c r="I93" s="27">
        <f t="shared" si="49"/>
        <v>81.599999999999994</v>
      </c>
      <c r="J93" s="27">
        <f t="shared" si="49"/>
        <v>7.2</v>
      </c>
      <c r="K93" s="27">
        <f t="shared" si="49"/>
        <v>1</v>
      </c>
      <c r="L93" s="24">
        <v>86.1</v>
      </c>
      <c r="M93" s="23">
        <v>680503</v>
      </c>
      <c r="N93" s="23">
        <v>0</v>
      </c>
      <c r="O93" s="23">
        <v>2205</v>
      </c>
      <c r="P93" s="23">
        <v>8998</v>
      </c>
      <c r="Q93" s="23">
        <v>669300</v>
      </c>
      <c r="R93" s="23">
        <v>2131</v>
      </c>
      <c r="S93" s="23">
        <v>78</v>
      </c>
      <c r="T93" s="23">
        <v>7</v>
      </c>
      <c r="U93" s="23">
        <v>1</v>
      </c>
      <c r="V93" s="24">
        <v>86.2</v>
      </c>
      <c r="W93" s="23">
        <v>668446</v>
      </c>
      <c r="X93" s="23">
        <v>0</v>
      </c>
      <c r="Y93" s="23">
        <v>2445</v>
      </c>
      <c r="Z93" s="23">
        <v>8401</v>
      </c>
      <c r="AA93" s="23">
        <v>657600</v>
      </c>
      <c r="AB93" s="23">
        <v>2092</v>
      </c>
      <c r="AC93" s="23">
        <v>80</v>
      </c>
      <c r="AD93" s="23">
        <v>7</v>
      </c>
      <c r="AE93" s="23">
        <v>1</v>
      </c>
      <c r="AF93" s="24">
        <v>86.3</v>
      </c>
      <c r="AG93" s="23">
        <v>659413</v>
      </c>
      <c r="AH93" s="23">
        <v>0</v>
      </c>
      <c r="AI93" s="23">
        <v>2298</v>
      </c>
      <c r="AJ93" s="23">
        <v>8515</v>
      </c>
      <c r="AK93" s="23">
        <v>648600</v>
      </c>
      <c r="AL93" s="23">
        <v>2062</v>
      </c>
      <c r="AM93" s="23">
        <v>82</v>
      </c>
      <c r="AN93" s="23">
        <v>7</v>
      </c>
      <c r="AO93" s="23">
        <v>1</v>
      </c>
      <c r="AP93" s="24">
        <v>86.4</v>
      </c>
      <c r="AQ93" s="23">
        <v>757771</v>
      </c>
      <c r="AR93" s="23">
        <v>0</v>
      </c>
      <c r="AS93" s="23">
        <v>2808</v>
      </c>
      <c r="AT93" s="23">
        <v>10663</v>
      </c>
      <c r="AU93" s="23">
        <v>744300</v>
      </c>
      <c r="AV93" s="23">
        <v>2381</v>
      </c>
      <c r="AW93" s="23">
        <v>91</v>
      </c>
      <c r="AX93" s="23">
        <v>7</v>
      </c>
      <c r="AY93" s="23">
        <v>1</v>
      </c>
      <c r="AZ93" s="24">
        <v>86.5</v>
      </c>
      <c r="BA93" s="23">
        <v>631889</v>
      </c>
      <c r="BB93" s="23">
        <v>0</v>
      </c>
      <c r="BC93" s="23">
        <v>2100</v>
      </c>
      <c r="BD93" s="23">
        <v>10289</v>
      </c>
      <c r="BE93" s="23">
        <v>619500</v>
      </c>
      <c r="BF93" s="23">
        <v>1965</v>
      </c>
      <c r="BG93" s="23">
        <v>77</v>
      </c>
      <c r="BH93" s="23">
        <v>8</v>
      </c>
      <c r="BI93" s="23">
        <v>1</v>
      </c>
    </row>
    <row r="94" spans="1:61">
      <c r="A94" s="23">
        <f t="shared" si="46"/>
        <v>0</v>
      </c>
      <c r="B94" s="28">
        <v>87</v>
      </c>
      <c r="C94" s="23">
        <f t="shared" si="47"/>
        <v>682007.8</v>
      </c>
      <c r="D94" s="23">
        <f t="shared" si="49"/>
        <v>0</v>
      </c>
      <c r="E94" s="23">
        <f t="shared" si="49"/>
        <v>2352</v>
      </c>
      <c r="F94" s="23">
        <f t="shared" si="49"/>
        <v>11795.8</v>
      </c>
      <c r="G94" s="23">
        <f t="shared" si="49"/>
        <v>667860</v>
      </c>
      <c r="H94" s="27">
        <f t="shared" si="49"/>
        <v>2126.1999999999998</v>
      </c>
      <c r="I94" s="27">
        <f t="shared" si="49"/>
        <v>81.599999999999994</v>
      </c>
      <c r="J94" s="27">
        <f t="shared" si="49"/>
        <v>10.6</v>
      </c>
      <c r="K94" s="27">
        <f t="shared" si="49"/>
        <v>1</v>
      </c>
      <c r="L94" s="24">
        <v>87.1</v>
      </c>
      <c r="M94" s="23">
        <v>682683</v>
      </c>
      <c r="N94" s="23">
        <v>0</v>
      </c>
      <c r="O94" s="23">
        <v>1983</v>
      </c>
      <c r="P94" s="23">
        <v>11400</v>
      </c>
      <c r="Q94" s="23">
        <v>669300</v>
      </c>
      <c r="R94" s="23">
        <v>2131</v>
      </c>
      <c r="S94" s="23">
        <v>82</v>
      </c>
      <c r="T94" s="23">
        <v>11</v>
      </c>
      <c r="U94" s="23">
        <v>1</v>
      </c>
      <c r="V94" s="24">
        <v>87.2</v>
      </c>
      <c r="W94" s="23">
        <v>669963</v>
      </c>
      <c r="X94" s="23">
        <v>0</v>
      </c>
      <c r="Y94" s="23">
        <v>2514</v>
      </c>
      <c r="Z94" s="23">
        <v>9849</v>
      </c>
      <c r="AA94" s="23">
        <v>657600</v>
      </c>
      <c r="AB94" s="23">
        <v>2092</v>
      </c>
      <c r="AC94" s="23">
        <v>78</v>
      </c>
      <c r="AD94" s="23">
        <v>10</v>
      </c>
      <c r="AE94" s="23">
        <v>1</v>
      </c>
      <c r="AF94" s="24">
        <v>87.3</v>
      </c>
      <c r="AG94" s="23">
        <v>661579</v>
      </c>
      <c r="AH94" s="23">
        <v>0</v>
      </c>
      <c r="AI94" s="23">
        <v>2202</v>
      </c>
      <c r="AJ94" s="23">
        <v>10777</v>
      </c>
      <c r="AK94" s="23">
        <v>648600</v>
      </c>
      <c r="AL94" s="23">
        <v>2062</v>
      </c>
      <c r="AM94" s="23">
        <v>83</v>
      </c>
      <c r="AN94" s="23">
        <v>10</v>
      </c>
      <c r="AO94" s="23">
        <v>1</v>
      </c>
      <c r="AP94" s="24">
        <v>87.4</v>
      </c>
      <c r="AQ94" s="23">
        <v>760167</v>
      </c>
      <c r="AR94" s="23">
        <v>0</v>
      </c>
      <c r="AS94" s="23">
        <v>3246</v>
      </c>
      <c r="AT94" s="23">
        <v>12621</v>
      </c>
      <c r="AU94" s="23">
        <v>744300</v>
      </c>
      <c r="AV94" s="23">
        <v>2381</v>
      </c>
      <c r="AW94" s="23">
        <v>86</v>
      </c>
      <c r="AX94" s="23">
        <v>10</v>
      </c>
      <c r="AY94" s="23">
        <v>1</v>
      </c>
      <c r="AZ94" s="24">
        <v>87.5</v>
      </c>
      <c r="BA94" s="23">
        <v>635647</v>
      </c>
      <c r="BB94" s="23">
        <v>0</v>
      </c>
      <c r="BC94" s="23">
        <v>1815</v>
      </c>
      <c r="BD94" s="23">
        <v>14332</v>
      </c>
      <c r="BE94" s="23">
        <v>619500</v>
      </c>
      <c r="BF94" s="23">
        <v>1965</v>
      </c>
      <c r="BG94" s="23">
        <v>79</v>
      </c>
      <c r="BH94" s="23">
        <v>12</v>
      </c>
      <c r="BI94" s="23">
        <v>1</v>
      </c>
    </row>
    <row r="95" spans="1:61">
      <c r="A95" s="23">
        <f t="shared" si="46"/>
        <v>0</v>
      </c>
      <c r="B95" s="28">
        <v>88</v>
      </c>
      <c r="C95" s="23">
        <f t="shared" si="47"/>
        <v>1795445</v>
      </c>
      <c r="D95" s="23">
        <f t="shared" si="49"/>
        <v>0</v>
      </c>
      <c r="E95" s="23">
        <f t="shared" si="49"/>
        <v>5955.2</v>
      </c>
      <c r="F95" s="23">
        <f t="shared" si="49"/>
        <v>8529.7999999999993</v>
      </c>
      <c r="G95" s="23">
        <f t="shared" si="49"/>
        <v>1780960</v>
      </c>
      <c r="H95" s="27">
        <f t="shared" si="49"/>
        <v>2126.1999999999998</v>
      </c>
      <c r="I95" s="27">
        <f t="shared" si="49"/>
        <v>84</v>
      </c>
      <c r="J95" s="27">
        <f t="shared" si="49"/>
        <v>5.4</v>
      </c>
      <c r="K95" s="27">
        <f t="shared" si="49"/>
        <v>1</v>
      </c>
      <c r="L95" s="24">
        <v>88.1</v>
      </c>
      <c r="M95" s="23">
        <v>1798847</v>
      </c>
      <c r="N95" s="23">
        <v>0</v>
      </c>
      <c r="O95" s="23">
        <v>5608</v>
      </c>
      <c r="P95" s="23">
        <v>8439</v>
      </c>
      <c r="Q95" s="23">
        <v>1784800</v>
      </c>
      <c r="R95" s="23">
        <v>2131</v>
      </c>
      <c r="S95" s="23">
        <v>82</v>
      </c>
      <c r="T95" s="23">
        <v>5</v>
      </c>
      <c r="U95" s="23">
        <v>1</v>
      </c>
      <c r="V95" s="24">
        <v>88.2</v>
      </c>
      <c r="W95" s="23">
        <v>1767418</v>
      </c>
      <c r="X95" s="23">
        <v>0</v>
      </c>
      <c r="Y95" s="23">
        <v>6576</v>
      </c>
      <c r="Z95" s="23">
        <v>7242</v>
      </c>
      <c r="AA95" s="23">
        <v>1753600</v>
      </c>
      <c r="AB95" s="23">
        <v>2092</v>
      </c>
      <c r="AC95" s="23">
        <v>80</v>
      </c>
      <c r="AD95" s="23">
        <v>5</v>
      </c>
      <c r="AE95" s="23">
        <v>1</v>
      </c>
      <c r="AF95" s="24">
        <v>88.3</v>
      </c>
      <c r="AG95" s="23">
        <v>1743138</v>
      </c>
      <c r="AH95" s="23">
        <v>0</v>
      </c>
      <c r="AI95" s="23">
        <v>5736</v>
      </c>
      <c r="AJ95" s="23">
        <v>7802</v>
      </c>
      <c r="AK95" s="23">
        <v>1729600</v>
      </c>
      <c r="AL95" s="23">
        <v>2062</v>
      </c>
      <c r="AM95" s="23">
        <v>83</v>
      </c>
      <c r="AN95" s="23">
        <v>5</v>
      </c>
      <c r="AO95" s="23">
        <v>1</v>
      </c>
      <c r="AP95" s="24">
        <v>88.4</v>
      </c>
      <c r="AQ95" s="23">
        <v>2001601</v>
      </c>
      <c r="AR95" s="23">
        <v>0</v>
      </c>
      <c r="AS95" s="23">
        <v>7344</v>
      </c>
      <c r="AT95" s="23">
        <v>9457</v>
      </c>
      <c r="AU95" s="23">
        <v>1984800</v>
      </c>
      <c r="AV95" s="23">
        <v>2381</v>
      </c>
      <c r="AW95" s="23">
        <v>91</v>
      </c>
      <c r="AX95" s="23">
        <v>6</v>
      </c>
      <c r="AY95" s="23">
        <v>1</v>
      </c>
      <c r="AZ95" s="24">
        <v>88.5</v>
      </c>
      <c r="BA95" s="23">
        <v>1666221</v>
      </c>
      <c r="BB95" s="23">
        <v>0</v>
      </c>
      <c r="BC95" s="23">
        <v>4512</v>
      </c>
      <c r="BD95" s="23">
        <v>9709</v>
      </c>
      <c r="BE95" s="23">
        <v>1652000</v>
      </c>
      <c r="BF95" s="23">
        <v>1965</v>
      </c>
      <c r="BG95" s="23">
        <v>84</v>
      </c>
      <c r="BH95" s="23">
        <v>6</v>
      </c>
      <c r="BI95" s="23">
        <v>1</v>
      </c>
    </row>
    <row r="96" spans="1:61">
      <c r="A96" s="23">
        <f t="shared" si="46"/>
        <v>0</v>
      </c>
      <c r="B96" s="28">
        <v>89</v>
      </c>
      <c r="C96" s="23">
        <f t="shared" si="47"/>
        <v>1796536.4</v>
      </c>
      <c r="D96" s="23">
        <f t="shared" si="49"/>
        <v>0</v>
      </c>
      <c r="E96" s="23">
        <f t="shared" si="49"/>
        <v>5662.4</v>
      </c>
      <c r="F96" s="23">
        <f t="shared" si="49"/>
        <v>9914</v>
      </c>
      <c r="G96" s="23">
        <f t="shared" si="49"/>
        <v>1780960</v>
      </c>
      <c r="H96" s="27">
        <f t="shared" si="49"/>
        <v>2126.1999999999998</v>
      </c>
      <c r="I96" s="27">
        <f t="shared" si="49"/>
        <v>85</v>
      </c>
      <c r="J96" s="27">
        <f t="shared" si="49"/>
        <v>7.2</v>
      </c>
      <c r="K96" s="27">
        <f t="shared" si="49"/>
        <v>1</v>
      </c>
      <c r="L96" s="24">
        <v>89.1</v>
      </c>
      <c r="M96" s="23">
        <v>1799568</v>
      </c>
      <c r="N96" s="23">
        <v>0</v>
      </c>
      <c r="O96" s="23">
        <v>5184</v>
      </c>
      <c r="P96" s="23">
        <v>9584</v>
      </c>
      <c r="Q96" s="23">
        <v>1784800</v>
      </c>
      <c r="R96" s="23">
        <v>2131</v>
      </c>
      <c r="S96" s="23">
        <v>83</v>
      </c>
      <c r="T96" s="23">
        <v>7</v>
      </c>
      <c r="U96" s="23">
        <v>1</v>
      </c>
      <c r="V96" s="24">
        <v>89.2</v>
      </c>
      <c r="W96" s="23">
        <v>1768282</v>
      </c>
      <c r="X96" s="23">
        <v>0</v>
      </c>
      <c r="Y96" s="23">
        <v>5952</v>
      </c>
      <c r="Z96" s="23">
        <v>8730</v>
      </c>
      <c r="AA96" s="23">
        <v>1753600</v>
      </c>
      <c r="AB96" s="23">
        <v>2092</v>
      </c>
      <c r="AC96" s="23">
        <v>82</v>
      </c>
      <c r="AD96" s="23">
        <v>7</v>
      </c>
      <c r="AE96" s="23">
        <v>1</v>
      </c>
      <c r="AF96" s="24">
        <v>89.3</v>
      </c>
      <c r="AG96" s="23">
        <v>1744218</v>
      </c>
      <c r="AH96" s="23">
        <v>0</v>
      </c>
      <c r="AI96" s="23">
        <v>5568</v>
      </c>
      <c r="AJ96" s="23">
        <v>9050</v>
      </c>
      <c r="AK96" s="23">
        <v>1729600</v>
      </c>
      <c r="AL96" s="23">
        <v>2062</v>
      </c>
      <c r="AM96" s="23">
        <v>84</v>
      </c>
      <c r="AN96" s="23">
        <v>7</v>
      </c>
      <c r="AO96" s="23">
        <v>1</v>
      </c>
      <c r="AP96" s="24">
        <v>89.4</v>
      </c>
      <c r="AQ96" s="23">
        <v>2002799</v>
      </c>
      <c r="AR96" s="23">
        <v>0</v>
      </c>
      <c r="AS96" s="23">
        <v>7168</v>
      </c>
      <c r="AT96" s="23">
        <v>10831</v>
      </c>
      <c r="AU96" s="23">
        <v>1984800</v>
      </c>
      <c r="AV96" s="23">
        <v>2381</v>
      </c>
      <c r="AW96" s="23">
        <v>92</v>
      </c>
      <c r="AX96" s="23">
        <v>7</v>
      </c>
      <c r="AY96" s="23">
        <v>1</v>
      </c>
      <c r="AZ96" s="24">
        <v>89.5</v>
      </c>
      <c r="BA96" s="23">
        <v>1667815</v>
      </c>
      <c r="BB96" s="23">
        <v>0</v>
      </c>
      <c r="BC96" s="23">
        <v>4440</v>
      </c>
      <c r="BD96" s="23">
        <v>11375</v>
      </c>
      <c r="BE96" s="23">
        <v>1652000</v>
      </c>
      <c r="BF96" s="23">
        <v>1965</v>
      </c>
      <c r="BG96" s="23">
        <v>84</v>
      </c>
      <c r="BH96" s="23">
        <v>8</v>
      </c>
      <c r="BI96" s="23">
        <v>1</v>
      </c>
    </row>
    <row r="97" spans="1:61">
      <c r="A97" s="23">
        <f t="shared" si="46"/>
        <v>0</v>
      </c>
      <c r="B97" s="28">
        <v>90</v>
      </c>
      <c r="C97" s="23">
        <f t="shared" si="47"/>
        <v>1798851.8</v>
      </c>
      <c r="D97" s="23">
        <f t="shared" si="49"/>
        <v>0</v>
      </c>
      <c r="E97" s="23">
        <f t="shared" si="49"/>
        <v>5812.8</v>
      </c>
      <c r="F97" s="23">
        <f t="shared" si="49"/>
        <v>12079</v>
      </c>
      <c r="G97" s="23">
        <f t="shared" si="49"/>
        <v>1780960</v>
      </c>
      <c r="H97" s="27">
        <f t="shared" si="49"/>
        <v>2126.1999999999998</v>
      </c>
      <c r="I97" s="27">
        <f t="shared" si="49"/>
        <v>83.8</v>
      </c>
      <c r="J97" s="27">
        <f t="shared" si="49"/>
        <v>11.2</v>
      </c>
      <c r="K97" s="27">
        <f t="shared" si="49"/>
        <v>1</v>
      </c>
      <c r="L97" s="24">
        <v>90.1</v>
      </c>
      <c r="M97" s="23">
        <v>1801451</v>
      </c>
      <c r="N97" s="23">
        <v>0</v>
      </c>
      <c r="O97" s="23">
        <v>5224</v>
      </c>
      <c r="P97" s="23">
        <v>11427</v>
      </c>
      <c r="Q97" s="23">
        <v>1784800</v>
      </c>
      <c r="R97" s="23">
        <v>2131</v>
      </c>
      <c r="S97" s="23">
        <v>82</v>
      </c>
      <c r="T97" s="23">
        <v>11</v>
      </c>
      <c r="U97" s="23">
        <v>1</v>
      </c>
      <c r="V97" s="24">
        <v>90.2</v>
      </c>
      <c r="W97" s="23">
        <v>1770051</v>
      </c>
      <c r="X97" s="23">
        <v>0</v>
      </c>
      <c r="Y97" s="23">
        <v>6152</v>
      </c>
      <c r="Z97" s="23">
        <v>10299</v>
      </c>
      <c r="AA97" s="23">
        <v>1753600</v>
      </c>
      <c r="AB97" s="23">
        <v>2092</v>
      </c>
      <c r="AC97" s="23">
        <v>81</v>
      </c>
      <c r="AD97" s="23">
        <v>11</v>
      </c>
      <c r="AE97" s="23">
        <v>1</v>
      </c>
      <c r="AF97" s="24">
        <v>90.3</v>
      </c>
      <c r="AG97" s="23">
        <v>1746280</v>
      </c>
      <c r="AH97" s="23">
        <v>0</v>
      </c>
      <c r="AI97" s="23">
        <v>5632</v>
      </c>
      <c r="AJ97" s="23">
        <v>11048</v>
      </c>
      <c r="AK97" s="23">
        <v>1729600</v>
      </c>
      <c r="AL97" s="23">
        <v>2062</v>
      </c>
      <c r="AM97" s="23">
        <v>84</v>
      </c>
      <c r="AN97" s="23">
        <v>11</v>
      </c>
      <c r="AO97" s="23">
        <v>1</v>
      </c>
      <c r="AP97" s="24">
        <v>90.4</v>
      </c>
      <c r="AQ97" s="23">
        <v>2005419</v>
      </c>
      <c r="AR97" s="23">
        <v>0</v>
      </c>
      <c r="AS97" s="23">
        <v>7272</v>
      </c>
      <c r="AT97" s="23">
        <v>13347</v>
      </c>
      <c r="AU97" s="23">
        <v>1984800</v>
      </c>
      <c r="AV97" s="23">
        <v>2381</v>
      </c>
      <c r="AW97" s="23">
        <v>90</v>
      </c>
      <c r="AX97" s="23">
        <v>11</v>
      </c>
      <c r="AY97" s="23">
        <v>1</v>
      </c>
      <c r="AZ97" s="24">
        <v>90.5</v>
      </c>
      <c r="BA97" s="23">
        <v>1671058</v>
      </c>
      <c r="BB97" s="23">
        <v>0</v>
      </c>
      <c r="BC97" s="23">
        <v>4784</v>
      </c>
      <c r="BD97" s="23">
        <v>14274</v>
      </c>
      <c r="BE97" s="23">
        <v>1652000</v>
      </c>
      <c r="BF97" s="23">
        <v>1965</v>
      </c>
      <c r="BG97" s="23">
        <v>82</v>
      </c>
      <c r="BH97" s="23">
        <v>12</v>
      </c>
      <c r="BI97" s="23">
        <v>1</v>
      </c>
    </row>
    <row r="98" spans="1:61">
      <c r="A98" s="23">
        <f t="shared" si="46"/>
        <v>0</v>
      </c>
      <c r="B98" s="28">
        <v>91</v>
      </c>
      <c r="C98" s="23">
        <f t="shared" si="47"/>
        <v>686263.6</v>
      </c>
      <c r="D98" s="23">
        <f t="shared" si="49"/>
        <v>0</v>
      </c>
      <c r="E98" s="23">
        <f t="shared" si="49"/>
        <v>2662.8</v>
      </c>
      <c r="F98" s="23">
        <f t="shared" si="49"/>
        <v>15740.8</v>
      </c>
      <c r="G98" s="23">
        <f t="shared" si="49"/>
        <v>667860</v>
      </c>
      <c r="H98" s="27">
        <f t="shared" si="49"/>
        <v>2126.1999999999998</v>
      </c>
      <c r="I98" s="27">
        <f t="shared" si="49"/>
        <v>77.8</v>
      </c>
      <c r="J98" s="27">
        <f t="shared" si="49"/>
        <v>5.2</v>
      </c>
      <c r="K98" s="27">
        <f t="shared" si="49"/>
        <v>1</v>
      </c>
      <c r="L98" s="24">
        <v>91.1</v>
      </c>
      <c r="M98" s="23">
        <v>687314</v>
      </c>
      <c r="N98" s="23">
        <v>0</v>
      </c>
      <c r="O98" s="23">
        <v>2481</v>
      </c>
      <c r="P98" s="23">
        <v>15533</v>
      </c>
      <c r="Q98" s="23">
        <v>669300</v>
      </c>
      <c r="R98" s="23">
        <v>2131</v>
      </c>
      <c r="S98" s="23">
        <v>76</v>
      </c>
      <c r="T98" s="23">
        <v>5</v>
      </c>
      <c r="U98" s="23">
        <v>1</v>
      </c>
      <c r="V98" s="24">
        <v>91.2</v>
      </c>
      <c r="W98" s="23">
        <v>674185</v>
      </c>
      <c r="X98" s="23">
        <v>0</v>
      </c>
      <c r="Y98" s="23">
        <v>2589</v>
      </c>
      <c r="Z98" s="23">
        <v>13996</v>
      </c>
      <c r="AA98" s="23">
        <v>657600</v>
      </c>
      <c r="AB98" s="23">
        <v>2092</v>
      </c>
      <c r="AC98" s="23">
        <v>78</v>
      </c>
      <c r="AD98" s="23">
        <v>5</v>
      </c>
      <c r="AE98" s="23">
        <v>1</v>
      </c>
      <c r="AF98" s="24">
        <v>91.3</v>
      </c>
      <c r="AG98" s="23">
        <v>666134</v>
      </c>
      <c r="AH98" s="23">
        <v>0</v>
      </c>
      <c r="AI98" s="23">
        <v>2361</v>
      </c>
      <c r="AJ98" s="23">
        <v>15173</v>
      </c>
      <c r="AK98" s="23">
        <v>648600</v>
      </c>
      <c r="AL98" s="23">
        <v>2062</v>
      </c>
      <c r="AM98" s="23">
        <v>79</v>
      </c>
      <c r="AN98" s="23">
        <v>5</v>
      </c>
      <c r="AO98" s="23">
        <v>1</v>
      </c>
      <c r="AP98" s="24">
        <v>91.4</v>
      </c>
      <c r="AQ98" s="23">
        <v>765074</v>
      </c>
      <c r="AR98" s="23">
        <v>0</v>
      </c>
      <c r="AS98" s="23">
        <v>3339</v>
      </c>
      <c r="AT98" s="23">
        <v>17435</v>
      </c>
      <c r="AU98" s="23">
        <v>744300</v>
      </c>
      <c r="AV98" s="23">
        <v>2381</v>
      </c>
      <c r="AW98" s="23">
        <v>85</v>
      </c>
      <c r="AX98" s="23">
        <v>5</v>
      </c>
      <c r="AY98" s="23">
        <v>1</v>
      </c>
      <c r="AZ98" s="24">
        <v>91.5</v>
      </c>
      <c r="BA98" s="23">
        <v>638611</v>
      </c>
      <c r="BB98" s="23">
        <v>0</v>
      </c>
      <c r="BC98" s="23">
        <v>2544</v>
      </c>
      <c r="BD98" s="23">
        <v>16567</v>
      </c>
      <c r="BE98" s="23">
        <v>619500</v>
      </c>
      <c r="BF98" s="23">
        <v>1965</v>
      </c>
      <c r="BG98" s="23">
        <v>71</v>
      </c>
      <c r="BH98" s="23">
        <v>6</v>
      </c>
      <c r="BI98" s="23">
        <v>1</v>
      </c>
    </row>
    <row r="99" spans="1:61">
      <c r="A99" s="23">
        <f t="shared" si="46"/>
        <v>0</v>
      </c>
      <c r="B99" s="28">
        <v>92</v>
      </c>
      <c r="C99" s="23">
        <f t="shared" si="47"/>
        <v>688920</v>
      </c>
      <c r="D99" s="23">
        <f t="shared" si="49"/>
        <v>0</v>
      </c>
      <c r="E99" s="23">
        <f t="shared" si="49"/>
        <v>2502.6</v>
      </c>
      <c r="F99" s="23">
        <f t="shared" si="49"/>
        <v>18557.400000000001</v>
      </c>
      <c r="G99" s="23">
        <f t="shared" si="49"/>
        <v>667860</v>
      </c>
      <c r="H99" s="27">
        <f t="shared" si="49"/>
        <v>2126.1999999999998</v>
      </c>
      <c r="I99" s="27">
        <f t="shared" si="49"/>
        <v>80.8</v>
      </c>
      <c r="J99" s="27">
        <f t="shared" si="49"/>
        <v>6.8</v>
      </c>
      <c r="K99" s="27">
        <f t="shared" si="49"/>
        <v>1</v>
      </c>
      <c r="L99" s="24">
        <v>92.1</v>
      </c>
      <c r="M99" s="23">
        <v>690213</v>
      </c>
      <c r="N99" s="23">
        <v>0</v>
      </c>
      <c r="O99" s="23">
        <v>2388</v>
      </c>
      <c r="P99" s="23">
        <v>18525</v>
      </c>
      <c r="Q99" s="23">
        <v>669300</v>
      </c>
      <c r="R99" s="23">
        <v>2131</v>
      </c>
      <c r="S99" s="23">
        <v>79</v>
      </c>
      <c r="T99" s="23">
        <v>7</v>
      </c>
      <c r="U99" s="23">
        <v>1</v>
      </c>
      <c r="V99" s="24">
        <v>92.2</v>
      </c>
      <c r="W99" s="23">
        <v>677272</v>
      </c>
      <c r="X99" s="23">
        <v>0</v>
      </c>
      <c r="Y99" s="23">
        <v>2349</v>
      </c>
      <c r="Z99" s="23">
        <v>17323</v>
      </c>
      <c r="AA99" s="23">
        <v>657600</v>
      </c>
      <c r="AB99" s="23">
        <v>2092</v>
      </c>
      <c r="AC99" s="23">
        <v>82</v>
      </c>
      <c r="AD99" s="23">
        <v>7</v>
      </c>
      <c r="AE99" s="23">
        <v>1</v>
      </c>
      <c r="AF99" s="24">
        <v>92.3</v>
      </c>
      <c r="AG99" s="23">
        <v>667696</v>
      </c>
      <c r="AH99" s="23">
        <v>0</v>
      </c>
      <c r="AI99" s="23">
        <v>2640</v>
      </c>
      <c r="AJ99" s="23">
        <v>16456</v>
      </c>
      <c r="AK99" s="23">
        <v>648600</v>
      </c>
      <c r="AL99" s="23">
        <v>2062</v>
      </c>
      <c r="AM99" s="23">
        <v>78</v>
      </c>
      <c r="AN99" s="23">
        <v>6</v>
      </c>
      <c r="AO99" s="23">
        <v>1</v>
      </c>
      <c r="AP99" s="24">
        <v>92.4</v>
      </c>
      <c r="AQ99" s="23">
        <v>768063</v>
      </c>
      <c r="AR99" s="23">
        <v>0</v>
      </c>
      <c r="AS99" s="23">
        <v>2754</v>
      </c>
      <c r="AT99" s="23">
        <v>21009</v>
      </c>
      <c r="AU99" s="23">
        <v>744300</v>
      </c>
      <c r="AV99" s="23">
        <v>2381</v>
      </c>
      <c r="AW99" s="23">
        <v>91</v>
      </c>
      <c r="AX99" s="23">
        <v>7</v>
      </c>
      <c r="AY99" s="23">
        <v>1</v>
      </c>
      <c r="AZ99" s="24">
        <v>92.5</v>
      </c>
      <c r="BA99" s="23">
        <v>641356</v>
      </c>
      <c r="BB99" s="23">
        <v>0</v>
      </c>
      <c r="BC99" s="23">
        <v>2382</v>
      </c>
      <c r="BD99" s="23">
        <v>19474</v>
      </c>
      <c r="BE99" s="23">
        <v>619500</v>
      </c>
      <c r="BF99" s="23">
        <v>1965</v>
      </c>
      <c r="BG99" s="23">
        <v>74</v>
      </c>
      <c r="BH99" s="23">
        <v>7</v>
      </c>
      <c r="BI99" s="23">
        <v>1</v>
      </c>
    </row>
    <row r="100" spans="1:61">
      <c r="A100" s="23">
        <f t="shared" si="46"/>
        <v>0</v>
      </c>
      <c r="B100" s="28">
        <v>93</v>
      </c>
      <c r="C100" s="23">
        <f t="shared" si="47"/>
        <v>693631.4</v>
      </c>
      <c r="D100" s="23">
        <f t="shared" si="49"/>
        <v>0</v>
      </c>
      <c r="E100" s="23">
        <f t="shared" si="49"/>
        <v>2490</v>
      </c>
      <c r="F100" s="23">
        <f t="shared" si="49"/>
        <v>23281.4</v>
      </c>
      <c r="G100" s="23">
        <f t="shared" si="49"/>
        <v>667860</v>
      </c>
      <c r="H100" s="27">
        <f t="shared" si="49"/>
        <v>2126.1999999999998</v>
      </c>
      <c r="I100" s="27">
        <f t="shared" si="49"/>
        <v>81</v>
      </c>
      <c r="J100" s="27">
        <f t="shared" si="49"/>
        <v>10.199999999999999</v>
      </c>
      <c r="K100" s="27">
        <f t="shared" si="49"/>
        <v>1</v>
      </c>
      <c r="L100" s="24">
        <v>93.1</v>
      </c>
      <c r="M100" s="23">
        <v>693854</v>
      </c>
      <c r="N100" s="23">
        <v>0</v>
      </c>
      <c r="O100" s="23">
        <v>2298</v>
      </c>
      <c r="P100" s="23">
        <v>22256</v>
      </c>
      <c r="Q100" s="23">
        <v>669300</v>
      </c>
      <c r="R100" s="23">
        <v>2131</v>
      </c>
      <c r="S100" s="23">
        <v>81</v>
      </c>
      <c r="T100" s="23">
        <v>10</v>
      </c>
      <c r="U100" s="23">
        <v>1</v>
      </c>
      <c r="V100" s="24">
        <v>93.2</v>
      </c>
      <c r="W100" s="23">
        <v>680105</v>
      </c>
      <c r="X100" s="23">
        <v>0</v>
      </c>
      <c r="Y100" s="23">
        <v>2568</v>
      </c>
      <c r="Z100" s="23">
        <v>19937</v>
      </c>
      <c r="AA100" s="23">
        <v>657600</v>
      </c>
      <c r="AB100" s="23">
        <v>2092</v>
      </c>
      <c r="AC100" s="23">
        <v>78</v>
      </c>
      <c r="AD100" s="23">
        <v>10</v>
      </c>
      <c r="AE100" s="23">
        <v>1</v>
      </c>
      <c r="AF100" s="24">
        <v>93.3</v>
      </c>
      <c r="AG100" s="23">
        <v>672356</v>
      </c>
      <c r="AH100" s="23">
        <v>0</v>
      </c>
      <c r="AI100" s="23">
        <v>2292</v>
      </c>
      <c r="AJ100" s="23">
        <v>21464</v>
      </c>
      <c r="AK100" s="23">
        <v>648600</v>
      </c>
      <c r="AL100" s="23">
        <v>2062</v>
      </c>
      <c r="AM100" s="23">
        <v>83</v>
      </c>
      <c r="AN100" s="23">
        <v>10</v>
      </c>
      <c r="AO100" s="23">
        <v>1</v>
      </c>
      <c r="AP100" s="24">
        <v>93.4</v>
      </c>
      <c r="AQ100" s="23">
        <v>772985</v>
      </c>
      <c r="AR100" s="23">
        <v>0</v>
      </c>
      <c r="AS100" s="23">
        <v>3354</v>
      </c>
      <c r="AT100" s="23">
        <v>25331</v>
      </c>
      <c r="AU100" s="23">
        <v>744300</v>
      </c>
      <c r="AV100" s="23">
        <v>2381</v>
      </c>
      <c r="AW100" s="23">
        <v>84</v>
      </c>
      <c r="AX100" s="23">
        <v>10</v>
      </c>
      <c r="AY100" s="23">
        <v>1</v>
      </c>
      <c r="AZ100" s="24">
        <v>93.5</v>
      </c>
      <c r="BA100" s="23">
        <v>648857</v>
      </c>
      <c r="BB100" s="23">
        <v>0</v>
      </c>
      <c r="BC100" s="23">
        <v>1938</v>
      </c>
      <c r="BD100" s="23">
        <v>27419</v>
      </c>
      <c r="BE100" s="23">
        <v>619500</v>
      </c>
      <c r="BF100" s="23">
        <v>1965</v>
      </c>
      <c r="BG100" s="23">
        <v>79</v>
      </c>
      <c r="BH100" s="23">
        <v>11</v>
      </c>
      <c r="BI100" s="23">
        <v>1</v>
      </c>
    </row>
    <row r="101" spans="1:61">
      <c r="A101" s="23">
        <f t="shared" si="46"/>
        <v>0</v>
      </c>
      <c r="B101" s="28">
        <v>94</v>
      </c>
      <c r="C101" s="23">
        <f t="shared" si="47"/>
        <v>1803749.4</v>
      </c>
      <c r="D101" s="23">
        <f t="shared" si="49"/>
        <v>0</v>
      </c>
      <c r="E101" s="23">
        <f t="shared" si="49"/>
        <v>6537.6</v>
      </c>
      <c r="F101" s="23">
        <f t="shared" si="49"/>
        <v>16251.8</v>
      </c>
      <c r="G101" s="23">
        <f t="shared" si="49"/>
        <v>1780960</v>
      </c>
      <c r="H101" s="27">
        <f t="shared" si="49"/>
        <v>2126.1999999999998</v>
      </c>
      <c r="I101" s="27">
        <f t="shared" si="49"/>
        <v>80.599999999999994</v>
      </c>
      <c r="J101" s="27">
        <f t="shared" si="49"/>
        <v>5.4</v>
      </c>
      <c r="K101" s="27">
        <f t="shared" si="49"/>
        <v>1</v>
      </c>
      <c r="L101" s="24">
        <v>94.1</v>
      </c>
      <c r="M101" s="23">
        <v>1807061</v>
      </c>
      <c r="N101" s="23">
        <v>0</v>
      </c>
      <c r="O101" s="23">
        <v>5752</v>
      </c>
      <c r="P101" s="23">
        <v>16509</v>
      </c>
      <c r="Q101" s="23">
        <v>1784800</v>
      </c>
      <c r="R101" s="23">
        <v>2131</v>
      </c>
      <c r="S101" s="23">
        <v>82</v>
      </c>
      <c r="T101" s="23">
        <v>5</v>
      </c>
      <c r="U101" s="23">
        <v>1</v>
      </c>
      <c r="V101" s="24">
        <v>94.2</v>
      </c>
      <c r="W101" s="23">
        <v>1775083</v>
      </c>
      <c r="X101" s="23">
        <v>0</v>
      </c>
      <c r="Y101" s="23">
        <v>7296</v>
      </c>
      <c r="Z101" s="23">
        <v>14187</v>
      </c>
      <c r="AA101" s="23">
        <v>1753600</v>
      </c>
      <c r="AB101" s="23">
        <v>2092</v>
      </c>
      <c r="AC101" s="23">
        <v>76</v>
      </c>
      <c r="AD101" s="23">
        <v>5</v>
      </c>
      <c r="AE101" s="23">
        <v>1</v>
      </c>
      <c r="AF101" s="24">
        <v>94.3</v>
      </c>
      <c r="AG101" s="23">
        <v>1750842</v>
      </c>
      <c r="AH101" s="23">
        <v>0</v>
      </c>
      <c r="AI101" s="23">
        <v>6184</v>
      </c>
      <c r="AJ101" s="23">
        <v>15058</v>
      </c>
      <c r="AK101" s="23">
        <v>1729600</v>
      </c>
      <c r="AL101" s="23">
        <v>2062</v>
      </c>
      <c r="AM101" s="23">
        <v>80</v>
      </c>
      <c r="AN101" s="23">
        <v>5</v>
      </c>
      <c r="AO101" s="23">
        <v>1</v>
      </c>
      <c r="AP101" s="24">
        <v>94.4</v>
      </c>
      <c r="AQ101" s="23">
        <v>2011057</v>
      </c>
      <c r="AR101" s="23">
        <v>0</v>
      </c>
      <c r="AS101" s="23">
        <v>8440</v>
      </c>
      <c r="AT101" s="23">
        <v>17817</v>
      </c>
      <c r="AU101" s="23">
        <v>1984800</v>
      </c>
      <c r="AV101" s="23">
        <v>2381</v>
      </c>
      <c r="AW101" s="23">
        <v>87</v>
      </c>
      <c r="AX101" s="23">
        <v>6</v>
      </c>
      <c r="AY101" s="23">
        <v>1</v>
      </c>
      <c r="AZ101" s="24">
        <v>94.5</v>
      </c>
      <c r="BA101" s="23">
        <v>1674704</v>
      </c>
      <c r="BB101" s="23">
        <v>0</v>
      </c>
      <c r="BC101" s="23">
        <v>5016</v>
      </c>
      <c r="BD101" s="23">
        <v>17688</v>
      </c>
      <c r="BE101" s="23">
        <v>1652000</v>
      </c>
      <c r="BF101" s="23">
        <v>1965</v>
      </c>
      <c r="BG101" s="23">
        <v>78</v>
      </c>
      <c r="BH101" s="23">
        <v>6</v>
      </c>
      <c r="BI101" s="23">
        <v>1</v>
      </c>
    </row>
    <row r="102" spans="1:61">
      <c r="A102" s="23">
        <f t="shared" si="46"/>
        <v>0</v>
      </c>
      <c r="B102" s="28">
        <v>95</v>
      </c>
      <c r="C102" s="23">
        <f t="shared" si="47"/>
        <v>1806043.6</v>
      </c>
      <c r="D102" s="23">
        <f t="shared" si="49"/>
        <v>0</v>
      </c>
      <c r="E102" s="23">
        <f t="shared" si="49"/>
        <v>6070.4</v>
      </c>
      <c r="F102" s="23">
        <f t="shared" si="49"/>
        <v>19013.2</v>
      </c>
      <c r="G102" s="23">
        <f t="shared" si="49"/>
        <v>1780960</v>
      </c>
      <c r="H102" s="27">
        <f t="shared" si="49"/>
        <v>2126.1999999999998</v>
      </c>
      <c r="I102" s="27">
        <f t="shared" si="49"/>
        <v>82.6</v>
      </c>
      <c r="J102" s="27">
        <f t="shared" si="49"/>
        <v>7</v>
      </c>
      <c r="K102" s="27">
        <f t="shared" si="49"/>
        <v>1</v>
      </c>
      <c r="L102" s="24">
        <v>95.1</v>
      </c>
      <c r="M102" s="23">
        <v>1809048</v>
      </c>
      <c r="N102" s="23">
        <v>0</v>
      </c>
      <c r="O102" s="23">
        <v>5184</v>
      </c>
      <c r="P102" s="23">
        <v>19064</v>
      </c>
      <c r="Q102" s="23">
        <v>1784800</v>
      </c>
      <c r="R102" s="23">
        <v>2131</v>
      </c>
      <c r="S102" s="23">
        <v>83</v>
      </c>
      <c r="T102" s="23">
        <v>7</v>
      </c>
      <c r="U102" s="23">
        <v>1</v>
      </c>
      <c r="V102" s="24">
        <v>95.2</v>
      </c>
      <c r="W102" s="23">
        <v>1776759</v>
      </c>
      <c r="X102" s="23">
        <v>0</v>
      </c>
      <c r="Y102" s="23">
        <v>6104</v>
      </c>
      <c r="Z102" s="23">
        <v>17055</v>
      </c>
      <c r="AA102" s="23">
        <v>1753600</v>
      </c>
      <c r="AB102" s="23">
        <v>2092</v>
      </c>
      <c r="AC102" s="23">
        <v>81</v>
      </c>
      <c r="AD102" s="23">
        <v>7</v>
      </c>
      <c r="AE102" s="23">
        <v>1</v>
      </c>
      <c r="AF102" s="24">
        <v>95.3</v>
      </c>
      <c r="AG102" s="23">
        <v>1752731</v>
      </c>
      <c r="AH102" s="23">
        <v>0</v>
      </c>
      <c r="AI102" s="23">
        <v>6008</v>
      </c>
      <c r="AJ102" s="23">
        <v>17123</v>
      </c>
      <c r="AK102" s="23">
        <v>1729600</v>
      </c>
      <c r="AL102" s="23">
        <v>2062</v>
      </c>
      <c r="AM102" s="23">
        <v>80</v>
      </c>
      <c r="AN102" s="23">
        <v>7</v>
      </c>
      <c r="AO102" s="23">
        <v>1</v>
      </c>
      <c r="AP102" s="24">
        <v>95.4</v>
      </c>
      <c r="AQ102" s="23">
        <v>2013137</v>
      </c>
      <c r="AR102" s="23">
        <v>0</v>
      </c>
      <c r="AS102" s="23">
        <v>7328</v>
      </c>
      <c r="AT102" s="23">
        <v>21009</v>
      </c>
      <c r="AU102" s="23">
        <v>1984800</v>
      </c>
      <c r="AV102" s="23">
        <v>2381</v>
      </c>
      <c r="AW102" s="23">
        <v>91</v>
      </c>
      <c r="AX102" s="23">
        <v>7</v>
      </c>
      <c r="AY102" s="23">
        <v>1</v>
      </c>
      <c r="AZ102" s="24">
        <v>95.5</v>
      </c>
      <c r="BA102" s="23">
        <v>1678543</v>
      </c>
      <c r="BB102" s="23">
        <v>0</v>
      </c>
      <c r="BC102" s="23">
        <v>5728</v>
      </c>
      <c r="BD102" s="23">
        <v>20815</v>
      </c>
      <c r="BE102" s="23">
        <v>1652000</v>
      </c>
      <c r="BF102" s="23">
        <v>1965</v>
      </c>
      <c r="BG102" s="23">
        <v>78</v>
      </c>
      <c r="BH102" s="23">
        <v>7</v>
      </c>
      <c r="BI102" s="23">
        <v>1</v>
      </c>
    </row>
    <row r="103" spans="1:61">
      <c r="A103" s="23">
        <f t="shared" si="46"/>
        <v>0</v>
      </c>
      <c r="B103" s="36">
        <v>96</v>
      </c>
      <c r="C103" s="23">
        <f t="shared" si="47"/>
        <v>1810640.8</v>
      </c>
      <c r="D103" s="23">
        <f t="shared" si="49"/>
        <v>0</v>
      </c>
      <c r="E103" s="23">
        <f t="shared" si="49"/>
        <v>6014.4</v>
      </c>
      <c r="F103" s="23">
        <f t="shared" si="49"/>
        <v>23666.400000000001</v>
      </c>
      <c r="G103" s="23">
        <f t="shared" si="49"/>
        <v>1780960</v>
      </c>
      <c r="H103" s="27">
        <f t="shared" si="49"/>
        <v>2126.1999999999998</v>
      </c>
      <c r="I103" s="27">
        <f t="shared" si="49"/>
        <v>83</v>
      </c>
      <c r="J103" s="27">
        <f t="shared" si="49"/>
        <v>11</v>
      </c>
      <c r="K103" s="27">
        <f t="shared" si="49"/>
        <v>1</v>
      </c>
      <c r="L103" s="24">
        <v>96.1</v>
      </c>
      <c r="M103" s="23">
        <v>1812518</v>
      </c>
      <c r="N103" s="23">
        <v>0</v>
      </c>
      <c r="O103" s="23">
        <v>5344</v>
      </c>
      <c r="P103" s="23">
        <v>22374</v>
      </c>
      <c r="Q103" s="23">
        <v>1784800</v>
      </c>
      <c r="R103" s="23">
        <v>2131</v>
      </c>
      <c r="S103" s="23">
        <v>82</v>
      </c>
      <c r="T103" s="23">
        <v>11</v>
      </c>
      <c r="U103" s="23">
        <v>1</v>
      </c>
      <c r="V103" s="24">
        <v>96.2</v>
      </c>
      <c r="W103" s="23">
        <v>1780356</v>
      </c>
      <c r="X103" s="23">
        <v>0</v>
      </c>
      <c r="Y103" s="23">
        <v>6192</v>
      </c>
      <c r="Z103" s="23">
        <v>20564</v>
      </c>
      <c r="AA103" s="23">
        <v>1753600</v>
      </c>
      <c r="AB103" s="23">
        <v>2092</v>
      </c>
      <c r="AC103" s="23">
        <v>81</v>
      </c>
      <c r="AD103" s="23">
        <v>11</v>
      </c>
      <c r="AE103" s="23">
        <v>1</v>
      </c>
      <c r="AF103" s="24">
        <v>96.3</v>
      </c>
      <c r="AG103" s="23">
        <v>1757332</v>
      </c>
      <c r="AH103" s="23">
        <v>0</v>
      </c>
      <c r="AI103" s="23">
        <v>5632</v>
      </c>
      <c r="AJ103" s="23">
        <v>22100</v>
      </c>
      <c r="AK103" s="23">
        <v>1729600</v>
      </c>
      <c r="AL103" s="23">
        <v>2062</v>
      </c>
      <c r="AM103" s="23">
        <v>84</v>
      </c>
      <c r="AN103" s="23">
        <v>11</v>
      </c>
      <c r="AO103" s="23">
        <v>1</v>
      </c>
      <c r="AP103" s="24">
        <v>96.4</v>
      </c>
      <c r="AQ103" s="23">
        <v>2018504</v>
      </c>
      <c r="AR103" s="23">
        <v>0</v>
      </c>
      <c r="AS103" s="23">
        <v>7648</v>
      </c>
      <c r="AT103" s="23">
        <v>26056</v>
      </c>
      <c r="AU103" s="23">
        <v>1984800</v>
      </c>
      <c r="AV103" s="23">
        <v>2381</v>
      </c>
      <c r="AW103" s="23">
        <v>89</v>
      </c>
      <c r="AX103" s="23">
        <v>11</v>
      </c>
      <c r="AY103" s="23">
        <v>1</v>
      </c>
      <c r="AZ103" s="24">
        <v>96.5</v>
      </c>
      <c r="BA103" s="23">
        <v>1684494</v>
      </c>
      <c r="BB103" s="23">
        <v>0</v>
      </c>
      <c r="BC103" s="23">
        <v>5256</v>
      </c>
      <c r="BD103" s="23">
        <v>27238</v>
      </c>
      <c r="BE103" s="23">
        <v>1652000</v>
      </c>
      <c r="BF103" s="23">
        <v>1965</v>
      </c>
      <c r="BG103" s="23">
        <v>79</v>
      </c>
      <c r="BH103" s="23">
        <v>11</v>
      </c>
      <c r="BI103" s="23">
        <v>1</v>
      </c>
    </row>
    <row r="105" spans="1:61">
      <c r="B105" s="30" t="s">
        <v>20</v>
      </c>
      <c r="C105" s="30" t="s">
        <v>26</v>
      </c>
      <c r="D105" s="29"/>
      <c r="E105" s="29"/>
      <c r="F105" s="29"/>
      <c r="G105" s="29"/>
    </row>
    <row r="106" spans="1:61">
      <c r="B106" s="30" t="s">
        <v>83</v>
      </c>
      <c r="C106" s="30" t="s">
        <v>91</v>
      </c>
      <c r="D106" s="86"/>
      <c r="E106" s="86"/>
      <c r="F106" s="86"/>
      <c r="G106" s="86"/>
      <c r="H106" s="184"/>
    </row>
    <row r="107" spans="1:61">
      <c r="B107" s="30" t="s">
        <v>84</v>
      </c>
      <c r="C107" s="30" t="s">
        <v>92</v>
      </c>
    </row>
    <row r="108" spans="1:61">
      <c r="B108" s="30" t="s">
        <v>85</v>
      </c>
      <c r="C108" s="30" t="s">
        <v>93</v>
      </c>
    </row>
    <row r="109" spans="1:61">
      <c r="B109" s="30" t="s">
        <v>86</v>
      </c>
      <c r="C109" s="30" t="s">
        <v>94</v>
      </c>
    </row>
    <row r="110" spans="1:61">
      <c r="B110" s="30" t="s">
        <v>87</v>
      </c>
      <c r="C110" s="30" t="s">
        <v>95</v>
      </c>
    </row>
    <row r="111" spans="1:61">
      <c r="B111" s="30" t="s">
        <v>88</v>
      </c>
      <c r="C111" s="30" t="s">
        <v>96</v>
      </c>
    </row>
    <row r="112" spans="1:61">
      <c r="B112" s="30" t="s">
        <v>89</v>
      </c>
      <c r="C112" s="30" t="s">
        <v>97</v>
      </c>
    </row>
    <row r="113" spans="2:3">
      <c r="B113" s="30" t="s">
        <v>90</v>
      </c>
      <c r="C113" s="30" t="s">
        <v>98</v>
      </c>
    </row>
  </sheetData>
  <mergeCells count="6">
    <mergeCell ref="BA1:BI1"/>
    <mergeCell ref="F1:G1"/>
    <mergeCell ref="M1:U1"/>
    <mergeCell ref="W1:AE1"/>
    <mergeCell ref="AG1:AO1"/>
    <mergeCell ref="AQ1:AY1"/>
  </mergeCell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dimension ref="A1:BI113"/>
  <sheetViews>
    <sheetView zoomScale="90" zoomScaleNormal="90" workbookViewId="0">
      <pane xSplit="11" ySplit="7" topLeftCell="L8" activePane="bottomRight" state="frozen"/>
      <selection pane="topRight" activeCell="L1" sqref="L1"/>
      <selection pane="bottomLeft" activeCell="A8" sqref="A8"/>
      <selection pane="bottomRight" activeCell="BA8" sqref="BA8:BI103"/>
    </sheetView>
  </sheetViews>
  <sheetFormatPr defaultRowHeight="12" outlineLevelRow="1"/>
  <cols>
    <col min="1" max="1" width="3.5" style="23" bestFit="1" customWidth="1"/>
    <col min="2" max="2" width="4.375" style="28" bestFit="1" customWidth="1"/>
    <col min="3" max="7" width="7.375" style="23" customWidth="1"/>
    <col min="8" max="8" width="7.375" style="27" customWidth="1"/>
    <col min="9" max="9" width="5.875" style="27" bestFit="1" customWidth="1"/>
    <col min="10" max="10" width="5.25" style="27" customWidth="1"/>
    <col min="11" max="11" width="6.25" style="27" customWidth="1"/>
    <col min="12" max="12" width="4.875" style="24" bestFit="1" customWidth="1"/>
    <col min="13" max="13" width="7.25" style="23" customWidth="1"/>
    <col min="14" max="14" width="6.125" style="23" bestFit="1" customWidth="1"/>
    <col min="15" max="15" width="8" style="23" customWidth="1"/>
    <col min="16" max="19" width="7.125" style="23" bestFit="1" customWidth="1"/>
    <col min="20" max="20" width="5.25" style="23" bestFit="1" customWidth="1"/>
    <col min="21" max="21" width="6.25" style="23" bestFit="1" customWidth="1"/>
    <col min="22" max="22" width="4.875" style="24" bestFit="1" customWidth="1"/>
    <col min="23" max="23" width="7.25" style="23" customWidth="1"/>
    <col min="24" max="24" width="6.125" style="23" bestFit="1" customWidth="1"/>
    <col min="25" max="25" width="8" style="23" customWidth="1"/>
    <col min="26" max="29" width="7.125" style="23" bestFit="1" customWidth="1"/>
    <col min="30" max="30" width="5.25" style="23" bestFit="1" customWidth="1"/>
    <col min="31" max="31" width="6.25" style="23" bestFit="1" customWidth="1"/>
    <col min="32" max="32" width="4.875" style="24" bestFit="1" customWidth="1"/>
    <col min="33" max="33" width="7.25" style="23" customWidth="1"/>
    <col min="34" max="34" width="6.125" style="23" bestFit="1" customWidth="1"/>
    <col min="35" max="35" width="8" style="23" customWidth="1"/>
    <col min="36" max="39" width="7.125" style="23" bestFit="1" customWidth="1"/>
    <col min="40" max="40" width="5.25" style="23" bestFit="1" customWidth="1"/>
    <col min="41" max="41" width="6.25" style="23" bestFit="1" customWidth="1"/>
    <col min="42" max="42" width="4.875" style="24" bestFit="1" customWidth="1"/>
    <col min="43" max="43" width="7.25" style="23" customWidth="1"/>
    <col min="44" max="44" width="6.125" style="23" bestFit="1" customWidth="1"/>
    <col min="45" max="45" width="8" style="23" customWidth="1"/>
    <col min="46" max="49" width="7.125" style="23" bestFit="1" customWidth="1"/>
    <col min="50" max="50" width="5.25" style="23" bestFit="1" customWidth="1"/>
    <col min="51" max="51" width="6.25" style="23" bestFit="1" customWidth="1"/>
    <col min="52" max="52" width="4.875" style="24" bestFit="1" customWidth="1"/>
    <col min="53" max="53" width="7.25" style="23" customWidth="1"/>
    <col min="54" max="54" width="6.125" style="23" bestFit="1" customWidth="1"/>
    <col min="55" max="55" width="8" style="23" customWidth="1"/>
    <col min="56" max="59" width="7.125" style="23" bestFit="1" customWidth="1"/>
    <col min="60" max="60" width="5.25" style="23" bestFit="1" customWidth="1"/>
    <col min="61" max="61" width="6.25" style="23" bestFit="1" customWidth="1"/>
    <col min="62" max="16384" width="9" style="23"/>
  </cols>
  <sheetData>
    <row r="1" spans="1:61" ht="14.25" customHeight="1">
      <c r="B1" s="179"/>
      <c r="C1" s="22"/>
      <c r="D1" s="22"/>
      <c r="E1" s="22"/>
      <c r="F1" s="203" t="s">
        <v>26</v>
      </c>
      <c r="G1" s="203"/>
      <c r="H1" s="185"/>
      <c r="I1" s="186"/>
      <c r="J1" s="186"/>
      <c r="K1" s="186"/>
      <c r="M1" s="202" t="s">
        <v>44</v>
      </c>
      <c r="N1" s="202"/>
      <c r="O1" s="202"/>
      <c r="P1" s="202"/>
      <c r="Q1" s="202"/>
      <c r="R1" s="202"/>
      <c r="S1" s="202"/>
      <c r="T1" s="202"/>
      <c r="U1" s="202"/>
      <c r="W1" s="202" t="s">
        <v>46</v>
      </c>
      <c r="X1" s="202"/>
      <c r="Y1" s="202"/>
      <c r="Z1" s="202"/>
      <c r="AA1" s="202"/>
      <c r="AB1" s="202"/>
      <c r="AC1" s="202"/>
      <c r="AD1" s="202"/>
      <c r="AE1" s="202"/>
      <c r="AG1" s="202" t="s">
        <v>45</v>
      </c>
      <c r="AH1" s="202"/>
      <c r="AI1" s="202"/>
      <c r="AJ1" s="202"/>
      <c r="AK1" s="202"/>
      <c r="AL1" s="202"/>
      <c r="AM1" s="202"/>
      <c r="AN1" s="202"/>
      <c r="AO1" s="202"/>
      <c r="AQ1" s="202" t="s">
        <v>47</v>
      </c>
      <c r="AR1" s="202"/>
      <c r="AS1" s="202"/>
      <c r="AT1" s="202"/>
      <c r="AU1" s="202"/>
      <c r="AV1" s="202"/>
      <c r="AW1" s="202"/>
      <c r="AX1" s="202"/>
      <c r="AY1" s="202"/>
      <c r="BA1" s="202" t="s">
        <v>48</v>
      </c>
      <c r="BB1" s="202"/>
      <c r="BC1" s="202"/>
      <c r="BD1" s="202"/>
      <c r="BE1" s="202"/>
      <c r="BF1" s="202"/>
      <c r="BG1" s="202"/>
      <c r="BH1" s="202"/>
      <c r="BI1" s="202"/>
    </row>
    <row r="2" spans="1:61" s="25" customFormat="1" ht="28.5" customHeight="1">
      <c r="B2" s="87"/>
      <c r="C2" s="187" t="s">
        <v>20</v>
      </c>
      <c r="D2" s="187" t="s">
        <v>83</v>
      </c>
      <c r="E2" s="187" t="s">
        <v>84</v>
      </c>
      <c r="F2" s="187" t="s">
        <v>85</v>
      </c>
      <c r="G2" s="187" t="s">
        <v>86</v>
      </c>
      <c r="H2" s="188" t="s">
        <v>87</v>
      </c>
      <c r="I2" s="188" t="s">
        <v>88</v>
      </c>
      <c r="J2" s="188" t="s">
        <v>89</v>
      </c>
      <c r="K2" s="188" t="s">
        <v>90</v>
      </c>
      <c r="L2" s="26"/>
      <c r="M2" s="187" t="s">
        <v>20</v>
      </c>
      <c r="N2" s="187" t="s">
        <v>83</v>
      </c>
      <c r="O2" s="187" t="s">
        <v>84</v>
      </c>
      <c r="P2" s="187" t="s">
        <v>85</v>
      </c>
      <c r="Q2" s="187" t="s">
        <v>86</v>
      </c>
      <c r="R2" s="188" t="s">
        <v>87</v>
      </c>
      <c r="S2" s="188" t="s">
        <v>88</v>
      </c>
      <c r="T2" s="188" t="s">
        <v>89</v>
      </c>
      <c r="U2" s="188" t="s">
        <v>90</v>
      </c>
      <c r="V2" s="26"/>
      <c r="W2" s="187" t="str">
        <f>M2</f>
        <v>Total</v>
      </c>
      <c r="X2" s="187" t="str">
        <f>N2</f>
        <v>C.Inv</v>
      </c>
      <c r="Y2" s="187" t="str">
        <f t="shared" ref="Y2:AB2" si="0">O2</f>
        <v>P.Inv</v>
      </c>
      <c r="Z2" s="187" t="str">
        <f t="shared" si="0"/>
        <v>Trans</v>
      </c>
      <c r="AA2" s="187" t="str">
        <f t="shared" si="0"/>
        <v>Prod</v>
      </c>
      <c r="AB2" s="188" t="str">
        <f t="shared" si="0"/>
        <v>D.Qty</v>
      </c>
      <c r="AC2" s="188" t="str">
        <f>S2</f>
        <v>N.Visits</v>
      </c>
      <c r="AD2" s="188" t="s">
        <v>38</v>
      </c>
      <c r="AE2" s="188" t="s">
        <v>25</v>
      </c>
      <c r="AF2" s="26"/>
      <c r="AG2" s="187" t="str">
        <f>W2</f>
        <v>Total</v>
      </c>
      <c r="AH2" s="187" t="str">
        <f>X2</f>
        <v>C.Inv</v>
      </c>
      <c r="AI2" s="187" t="str">
        <f t="shared" ref="AI2:AL2" si="1">Y2</f>
        <v>P.Inv</v>
      </c>
      <c r="AJ2" s="187" t="str">
        <f t="shared" si="1"/>
        <v>Trans</v>
      </c>
      <c r="AK2" s="187" t="str">
        <f t="shared" si="1"/>
        <v>Prod</v>
      </c>
      <c r="AL2" s="188" t="str">
        <f t="shared" si="1"/>
        <v>D.Qty</v>
      </c>
      <c r="AM2" s="188" t="str">
        <f>AC2</f>
        <v>N.Visits</v>
      </c>
      <c r="AN2" s="188" t="s">
        <v>38</v>
      </c>
      <c r="AO2" s="188" t="s">
        <v>25</v>
      </c>
      <c r="AP2" s="26"/>
      <c r="AQ2" s="187" t="str">
        <f>AG2</f>
        <v>Total</v>
      </c>
      <c r="AR2" s="187" t="str">
        <f t="shared" ref="AR2:AV2" si="2">AH2</f>
        <v>C.Inv</v>
      </c>
      <c r="AS2" s="187" t="str">
        <f t="shared" si="2"/>
        <v>P.Inv</v>
      </c>
      <c r="AT2" s="187" t="str">
        <f t="shared" si="2"/>
        <v>Trans</v>
      </c>
      <c r="AU2" s="187" t="str">
        <f t="shared" si="2"/>
        <v>Prod</v>
      </c>
      <c r="AV2" s="188" t="str">
        <f t="shared" si="2"/>
        <v>D.Qty</v>
      </c>
      <c r="AW2" s="188" t="str">
        <f>AM2</f>
        <v>N.Visits</v>
      </c>
      <c r="AX2" s="188" t="s">
        <v>38</v>
      </c>
      <c r="AY2" s="188" t="s">
        <v>25</v>
      </c>
      <c r="AZ2" s="26"/>
      <c r="BA2" s="187" t="str">
        <f>AQ2</f>
        <v>Total</v>
      </c>
      <c r="BB2" s="187" t="str">
        <f t="shared" ref="BB2:BF2" si="3">AR2</f>
        <v>C.Inv</v>
      </c>
      <c r="BC2" s="187" t="str">
        <f t="shared" si="3"/>
        <v>P.Inv</v>
      </c>
      <c r="BD2" s="187" t="str">
        <f t="shared" si="3"/>
        <v>Trans</v>
      </c>
      <c r="BE2" s="187" t="str">
        <f t="shared" si="3"/>
        <v>Prod</v>
      </c>
      <c r="BF2" s="188" t="str">
        <f t="shared" si="3"/>
        <v>D.Qty</v>
      </c>
      <c r="BG2" s="188" t="str">
        <f>AW2</f>
        <v>N.Visits</v>
      </c>
      <c r="BH2" s="188" t="s">
        <v>38</v>
      </c>
      <c r="BI2" s="188" t="s">
        <v>25</v>
      </c>
    </row>
    <row r="3" spans="1:61" s="29" customFormat="1" outlineLevel="1">
      <c r="B3" s="70" t="s">
        <v>1</v>
      </c>
      <c r="C3" s="29">
        <f>AVERAGE(C8:C31)</f>
        <v>303044.54166666669</v>
      </c>
      <c r="D3" s="29">
        <f>AVERAGE(D8:D31)</f>
        <v>37227.724999999999</v>
      </c>
      <c r="E3" s="29">
        <f t="shared" ref="E3:K3" si="4">AVERAGE(E8:E31)</f>
        <v>1790.95</v>
      </c>
      <c r="F3" s="29">
        <f t="shared" si="4"/>
        <v>28294.866666666665</v>
      </c>
      <c r="G3" s="29">
        <f t="shared" si="4"/>
        <v>235731</v>
      </c>
      <c r="H3" s="27">
        <f t="shared" si="4"/>
        <v>4019.1999999999985</v>
      </c>
      <c r="I3" s="27">
        <f t="shared" si="4"/>
        <v>203.57499999999993</v>
      </c>
      <c r="J3" s="27">
        <f t="shared" si="4"/>
        <v>8.4333333333333336</v>
      </c>
      <c r="K3" s="27">
        <f t="shared" si="4"/>
        <v>2.8499999999999992</v>
      </c>
      <c r="L3" s="72"/>
      <c r="M3" s="29">
        <f t="shared" ref="M3:U3" si="5">AVERAGE(M8:M31)</f>
        <v>310492.45833333331</v>
      </c>
      <c r="N3" s="29">
        <f t="shared" si="5"/>
        <v>35321.291666666664</v>
      </c>
      <c r="O3" s="29">
        <f t="shared" si="5"/>
        <v>1790.2083333333333</v>
      </c>
      <c r="P3" s="29">
        <f t="shared" si="5"/>
        <v>28700.958333333332</v>
      </c>
      <c r="Q3" s="29">
        <f t="shared" si="5"/>
        <v>244680</v>
      </c>
      <c r="R3" s="27">
        <f t="shared" si="5"/>
        <v>4176</v>
      </c>
      <c r="S3" s="27">
        <f t="shared" si="5"/>
        <v>215.45833333333334</v>
      </c>
      <c r="T3" s="27">
        <f t="shared" si="5"/>
        <v>8.2083333333333339</v>
      </c>
      <c r="U3" s="27">
        <f t="shared" si="5"/>
        <v>2.9166666666666665</v>
      </c>
      <c r="V3" s="72"/>
      <c r="W3" s="29">
        <f t="shared" ref="W3:AE3" si="6">AVERAGE(W8:W31)</f>
        <v>294415.54166666669</v>
      </c>
      <c r="X3" s="29">
        <f t="shared" si="6"/>
        <v>37675.125</v>
      </c>
      <c r="Y3" s="29">
        <f t="shared" si="6"/>
        <v>1930.5833333333333</v>
      </c>
      <c r="Z3" s="29">
        <f t="shared" si="6"/>
        <v>26699.833333333332</v>
      </c>
      <c r="AA3" s="29">
        <f t="shared" si="6"/>
        <v>228110</v>
      </c>
      <c r="AB3" s="27">
        <f t="shared" si="6"/>
        <v>3877</v>
      </c>
      <c r="AC3" s="27">
        <f t="shared" si="6"/>
        <v>205.625</v>
      </c>
      <c r="AD3" s="27">
        <f t="shared" si="6"/>
        <v>7.875</v>
      </c>
      <c r="AE3" s="27">
        <f t="shared" si="6"/>
        <v>2.875</v>
      </c>
      <c r="AF3" s="72"/>
      <c r="AG3" s="29">
        <f t="shared" ref="AG3:AO3" si="7">AVERAGE(AG8:AG31)</f>
        <v>305700.79166666669</v>
      </c>
      <c r="AH3" s="29">
        <f t="shared" si="7"/>
        <v>34475.083333333336</v>
      </c>
      <c r="AI3" s="29">
        <f t="shared" si="7"/>
        <v>2076.8333333333335</v>
      </c>
      <c r="AJ3" s="29">
        <f t="shared" si="7"/>
        <v>30753.875</v>
      </c>
      <c r="AK3" s="29">
        <f t="shared" si="7"/>
        <v>238395</v>
      </c>
      <c r="AL3" s="27">
        <f t="shared" si="7"/>
        <v>4064</v>
      </c>
      <c r="AM3" s="27">
        <f t="shared" si="7"/>
        <v>207.08333333333334</v>
      </c>
      <c r="AN3" s="27">
        <f t="shared" si="7"/>
        <v>8.3333333333333339</v>
      </c>
      <c r="AO3" s="27">
        <f t="shared" si="7"/>
        <v>2.875</v>
      </c>
      <c r="AP3" s="72"/>
      <c r="AQ3" s="29">
        <f t="shared" ref="AQ3:AY3" si="8">AVERAGE(AQ8:AQ31)</f>
        <v>288114.04166666669</v>
      </c>
      <c r="AR3" s="29">
        <f t="shared" si="8"/>
        <v>42248.166666666664</v>
      </c>
      <c r="AS3" s="29">
        <f t="shared" si="8"/>
        <v>1744.1666666666667</v>
      </c>
      <c r="AT3" s="29">
        <f t="shared" si="8"/>
        <v>24386.708333333332</v>
      </c>
      <c r="AU3" s="29">
        <f t="shared" si="8"/>
        <v>219735</v>
      </c>
      <c r="AV3" s="27">
        <f t="shared" si="8"/>
        <v>3752</v>
      </c>
      <c r="AW3" s="27">
        <f t="shared" si="8"/>
        <v>176.5</v>
      </c>
      <c r="AX3" s="27">
        <f t="shared" si="8"/>
        <v>8.8333333333333339</v>
      </c>
      <c r="AY3" s="27">
        <f t="shared" si="8"/>
        <v>2.5833333333333335</v>
      </c>
      <c r="AZ3" s="72"/>
      <c r="BA3" s="29">
        <f t="shared" ref="BA3:BI3" si="9">AVERAGE(BA8:BA31)</f>
        <v>316499.875</v>
      </c>
      <c r="BB3" s="29">
        <f t="shared" si="9"/>
        <v>36418.958333333336</v>
      </c>
      <c r="BC3" s="29">
        <f t="shared" si="9"/>
        <v>1412.9583333333333</v>
      </c>
      <c r="BD3" s="29">
        <f t="shared" si="9"/>
        <v>30932.958333333332</v>
      </c>
      <c r="BE3" s="29">
        <f t="shared" si="9"/>
        <v>247735</v>
      </c>
      <c r="BF3" s="27">
        <f t="shared" si="9"/>
        <v>4227</v>
      </c>
      <c r="BG3" s="27">
        <f t="shared" si="9"/>
        <v>213.20833333333334</v>
      </c>
      <c r="BH3" s="27">
        <f t="shared" si="9"/>
        <v>8.9166666666666661</v>
      </c>
      <c r="BI3" s="27">
        <f t="shared" si="9"/>
        <v>3</v>
      </c>
    </row>
    <row r="4" spans="1:61" s="29" customFormat="1" outlineLevel="1">
      <c r="B4" s="70" t="s">
        <v>2</v>
      </c>
      <c r="C4" s="29">
        <f t="shared" ref="C4:K4" si="10">AVERAGE(C32:C55)</f>
        <v>2367298.8583333334</v>
      </c>
      <c r="D4" s="29">
        <f t="shared" si="10"/>
        <v>50948.525000000001</v>
      </c>
      <c r="E4" s="29">
        <f t="shared" si="10"/>
        <v>22686.841666666671</v>
      </c>
      <c r="F4" s="29">
        <f t="shared" si="10"/>
        <v>28103.491666666672</v>
      </c>
      <c r="G4" s="29">
        <f t="shared" si="10"/>
        <v>2265560</v>
      </c>
      <c r="H4" s="27">
        <f t="shared" si="10"/>
        <v>4019.1999999999985</v>
      </c>
      <c r="I4" s="27">
        <f t="shared" si="10"/>
        <v>188.77499999999998</v>
      </c>
      <c r="J4" s="27">
        <f t="shared" si="10"/>
        <v>8.7833333333333332</v>
      </c>
      <c r="K4" s="27">
        <f t="shared" si="10"/>
        <v>1</v>
      </c>
      <c r="L4" s="72"/>
      <c r="M4" s="29">
        <f t="shared" ref="M4:U4" si="11">AVERAGE(M32:M55)</f>
        <v>2452841.2916666665</v>
      </c>
      <c r="N4" s="29">
        <f t="shared" si="11"/>
        <v>48879.25</v>
      </c>
      <c r="O4" s="29">
        <f t="shared" si="11"/>
        <v>23978</v>
      </c>
      <c r="P4" s="29">
        <f t="shared" si="11"/>
        <v>28184.041666666668</v>
      </c>
      <c r="Q4" s="29">
        <f t="shared" si="11"/>
        <v>2351800</v>
      </c>
      <c r="R4" s="27">
        <f t="shared" si="11"/>
        <v>4176</v>
      </c>
      <c r="S4" s="27">
        <f t="shared" si="11"/>
        <v>199.58333333333334</v>
      </c>
      <c r="T4" s="27">
        <f t="shared" si="11"/>
        <v>8.6666666666666661</v>
      </c>
      <c r="U4" s="27">
        <f t="shared" si="11"/>
        <v>1</v>
      </c>
      <c r="V4" s="72"/>
      <c r="W4" s="29">
        <f t="shared" ref="W4:AE4" si="12">AVERAGE(W32:W55)</f>
        <v>2287790.3333333335</v>
      </c>
      <c r="X4" s="29">
        <f t="shared" si="12"/>
        <v>51268.125</v>
      </c>
      <c r="Y4" s="29">
        <f t="shared" si="12"/>
        <v>22615.041666666668</v>
      </c>
      <c r="Z4" s="29">
        <f t="shared" si="12"/>
        <v>26557.166666666668</v>
      </c>
      <c r="AA4" s="29">
        <f t="shared" si="12"/>
        <v>2187350</v>
      </c>
      <c r="AB4" s="27">
        <f t="shared" si="12"/>
        <v>3877</v>
      </c>
      <c r="AC4" s="27">
        <f t="shared" si="12"/>
        <v>186.08333333333334</v>
      </c>
      <c r="AD4" s="27">
        <f t="shared" si="12"/>
        <v>8.2916666666666661</v>
      </c>
      <c r="AE4" s="27">
        <f t="shared" si="12"/>
        <v>1</v>
      </c>
      <c r="AF4" s="72"/>
      <c r="AG4" s="29">
        <f t="shared" ref="AG4:AO4" si="13">AVERAGE(AG32:AG55)</f>
        <v>2391388.0416666665</v>
      </c>
      <c r="AH4" s="29">
        <f t="shared" si="13"/>
        <v>47294.625</v>
      </c>
      <c r="AI4" s="29">
        <f t="shared" si="13"/>
        <v>23499.583333333332</v>
      </c>
      <c r="AJ4" s="29">
        <f t="shared" si="13"/>
        <v>30393.833333333332</v>
      </c>
      <c r="AK4" s="29">
        <f t="shared" si="13"/>
        <v>2290200</v>
      </c>
      <c r="AL4" s="27">
        <f t="shared" si="13"/>
        <v>4064</v>
      </c>
      <c r="AM4" s="27">
        <f t="shared" si="13"/>
        <v>191.79166666666666</v>
      </c>
      <c r="AN4" s="27">
        <f t="shared" si="13"/>
        <v>8.5</v>
      </c>
      <c r="AO4" s="27">
        <f t="shared" si="13"/>
        <v>1</v>
      </c>
      <c r="AP4" s="72"/>
      <c r="AQ4" s="29">
        <f t="shared" ref="AQ4:AY4" si="14">AVERAGE(AQ32:AQ55)</f>
        <v>2219387</v>
      </c>
      <c r="AR4" s="29">
        <f t="shared" si="14"/>
        <v>56256.333333333336</v>
      </c>
      <c r="AS4" s="29">
        <f t="shared" si="14"/>
        <v>20079.916666666668</v>
      </c>
      <c r="AT4" s="29">
        <f t="shared" si="14"/>
        <v>24450.75</v>
      </c>
      <c r="AU4" s="29">
        <f t="shared" si="14"/>
        <v>2118600</v>
      </c>
      <c r="AV4" s="27">
        <f t="shared" si="14"/>
        <v>3752</v>
      </c>
      <c r="AW4" s="27">
        <f t="shared" si="14"/>
        <v>168.95833333333334</v>
      </c>
      <c r="AX4" s="27">
        <f t="shared" si="14"/>
        <v>8.875</v>
      </c>
      <c r="AY4" s="27">
        <f t="shared" si="14"/>
        <v>1</v>
      </c>
      <c r="AZ4" s="72"/>
      <c r="BA4" s="29">
        <f t="shared" ref="BA4:BI4" si="15">AVERAGE(BA32:BA55)</f>
        <v>2485087.625</v>
      </c>
      <c r="BB4" s="29">
        <f t="shared" si="15"/>
        <v>51044.291666666664</v>
      </c>
      <c r="BC4" s="29">
        <f t="shared" si="15"/>
        <v>23261.666666666668</v>
      </c>
      <c r="BD4" s="29">
        <f t="shared" si="15"/>
        <v>30931.666666666668</v>
      </c>
      <c r="BE4" s="29">
        <f t="shared" si="15"/>
        <v>2379850</v>
      </c>
      <c r="BF4" s="27">
        <f t="shared" si="15"/>
        <v>4227</v>
      </c>
      <c r="BG4" s="27">
        <f t="shared" si="15"/>
        <v>197.45833333333334</v>
      </c>
      <c r="BH4" s="27">
        <f t="shared" si="15"/>
        <v>9.5833333333333339</v>
      </c>
      <c r="BI4" s="27">
        <f t="shared" si="15"/>
        <v>1</v>
      </c>
    </row>
    <row r="5" spans="1:61" s="29" customFormat="1" outlineLevel="1">
      <c r="B5" s="70" t="s">
        <v>3</v>
      </c>
      <c r="C5" s="29">
        <f>AVERAGE(C56:C79)</f>
        <v>410450.95</v>
      </c>
      <c r="D5" s="29">
        <f>AVERAGE(D56:D79)</f>
        <v>43613.641666666663</v>
      </c>
      <c r="E5" s="29">
        <f t="shared" ref="E5:K5" si="16">AVERAGE(E56:E79)</f>
        <v>2258.1749999999997</v>
      </c>
      <c r="F5" s="29">
        <f t="shared" si="16"/>
        <v>129973.13333333335</v>
      </c>
      <c r="G5" s="29">
        <f t="shared" si="16"/>
        <v>234606</v>
      </c>
      <c r="H5" s="27">
        <f t="shared" si="16"/>
        <v>4019.1999999999985</v>
      </c>
      <c r="I5" s="27">
        <f t="shared" si="16"/>
        <v>158.2166666666667</v>
      </c>
      <c r="J5" s="27">
        <f t="shared" si="16"/>
        <v>9.3083333333333318</v>
      </c>
      <c r="K5" s="27">
        <f t="shared" si="16"/>
        <v>2.6416666666666666</v>
      </c>
      <c r="L5" s="72"/>
      <c r="M5" s="29">
        <f t="shared" ref="M5:U5" si="17">AVERAGE(M56:M79)</f>
        <v>419351.08333333331</v>
      </c>
      <c r="N5" s="29">
        <f t="shared" si="17"/>
        <v>42678.625</v>
      </c>
      <c r="O5" s="29">
        <f t="shared" si="17"/>
        <v>2694.7916666666665</v>
      </c>
      <c r="P5" s="29">
        <f t="shared" si="17"/>
        <v>131381</v>
      </c>
      <c r="Q5" s="29">
        <f t="shared" si="17"/>
        <v>242596.66666666666</v>
      </c>
      <c r="R5" s="27">
        <f t="shared" si="17"/>
        <v>4176</v>
      </c>
      <c r="S5" s="27">
        <f t="shared" si="17"/>
        <v>164.33333333333334</v>
      </c>
      <c r="T5" s="27">
        <f t="shared" si="17"/>
        <v>9.5</v>
      </c>
      <c r="U5" s="27">
        <f t="shared" si="17"/>
        <v>2.5</v>
      </c>
      <c r="V5" s="72"/>
      <c r="W5" s="29">
        <f t="shared" ref="W5:AE5" si="18">AVERAGE(W56:W79)</f>
        <v>395425.83333333331</v>
      </c>
      <c r="X5" s="29">
        <f t="shared" si="18"/>
        <v>44253.208333333336</v>
      </c>
      <c r="Y5" s="29">
        <f t="shared" si="18"/>
        <v>1921.2916666666667</v>
      </c>
      <c r="Z5" s="29">
        <f t="shared" si="18"/>
        <v>121766.33333333333</v>
      </c>
      <c r="AA5" s="29">
        <f t="shared" si="18"/>
        <v>227485</v>
      </c>
      <c r="AB5" s="27">
        <f t="shared" si="18"/>
        <v>3877</v>
      </c>
      <c r="AC5" s="27">
        <f t="shared" si="18"/>
        <v>158.54166666666666</v>
      </c>
      <c r="AD5" s="27">
        <f t="shared" si="18"/>
        <v>8.75</v>
      </c>
      <c r="AE5" s="27">
        <f t="shared" si="18"/>
        <v>2.875</v>
      </c>
      <c r="AF5" s="72"/>
      <c r="AG5" s="29">
        <f t="shared" ref="AG5:AO5" si="19">AVERAGE(AG56:AG79)</f>
        <v>424440.91666666669</v>
      </c>
      <c r="AH5" s="29">
        <f t="shared" si="19"/>
        <v>41528</v>
      </c>
      <c r="AI5" s="29">
        <f t="shared" si="19"/>
        <v>2077.2916666666665</v>
      </c>
      <c r="AJ5" s="29">
        <f t="shared" si="19"/>
        <v>143232.29166666666</v>
      </c>
      <c r="AK5" s="29">
        <f t="shared" si="19"/>
        <v>237603.33333333334</v>
      </c>
      <c r="AL5" s="27">
        <f t="shared" si="19"/>
        <v>4064</v>
      </c>
      <c r="AM5" s="27">
        <f t="shared" si="19"/>
        <v>159.45833333333334</v>
      </c>
      <c r="AN5" s="27">
        <f t="shared" si="19"/>
        <v>9</v>
      </c>
      <c r="AO5" s="27">
        <f t="shared" si="19"/>
        <v>2.75</v>
      </c>
      <c r="AP5" s="72"/>
      <c r="AQ5" s="29">
        <f t="shared" ref="AQ5:AY5" si="20">AVERAGE(AQ56:AQ79)</f>
        <v>379566.20833333331</v>
      </c>
      <c r="AR5" s="29">
        <f t="shared" si="20"/>
        <v>47157.75</v>
      </c>
      <c r="AS5" s="29">
        <f t="shared" si="20"/>
        <v>2618.5833333333335</v>
      </c>
      <c r="AT5" s="29">
        <f t="shared" si="20"/>
        <v>111471.54166666667</v>
      </c>
      <c r="AU5" s="29">
        <f t="shared" si="20"/>
        <v>218318.33333333334</v>
      </c>
      <c r="AV5" s="27">
        <f t="shared" si="20"/>
        <v>3752</v>
      </c>
      <c r="AW5" s="27">
        <f t="shared" si="20"/>
        <v>141.70833333333334</v>
      </c>
      <c r="AX5" s="27">
        <f t="shared" si="20"/>
        <v>9.8333333333333339</v>
      </c>
      <c r="AY5" s="27">
        <f t="shared" si="20"/>
        <v>2.25</v>
      </c>
      <c r="AZ5" s="72"/>
      <c r="BA5" s="29">
        <f t="shared" ref="BA5:BI5" si="21">AVERAGE(BA56:BA79)</f>
        <v>433470.70833333331</v>
      </c>
      <c r="BB5" s="29">
        <f t="shared" si="21"/>
        <v>42450.625</v>
      </c>
      <c r="BC5" s="29">
        <f t="shared" si="21"/>
        <v>1978.9166666666667</v>
      </c>
      <c r="BD5" s="29">
        <f t="shared" si="21"/>
        <v>142014.5</v>
      </c>
      <c r="BE5" s="29">
        <f t="shared" si="21"/>
        <v>247026.66666666666</v>
      </c>
      <c r="BF5" s="27">
        <f t="shared" si="21"/>
        <v>4227</v>
      </c>
      <c r="BG5" s="27">
        <f t="shared" si="21"/>
        <v>167.04166666666666</v>
      </c>
      <c r="BH5" s="27">
        <f t="shared" si="21"/>
        <v>9.4583333333333339</v>
      </c>
      <c r="BI5" s="27">
        <f t="shared" si="21"/>
        <v>2.8333333333333335</v>
      </c>
    </row>
    <row r="6" spans="1:61" s="29" customFormat="1" outlineLevel="1">
      <c r="B6" s="70" t="s">
        <v>4</v>
      </c>
      <c r="C6" s="29">
        <f>AVERAGE(C80:C103)</f>
        <v>1277560.2166666666</v>
      </c>
      <c r="D6" s="29">
        <f>AVERAGE(D80:D103)</f>
        <v>0</v>
      </c>
      <c r="E6" s="29">
        <f t="shared" ref="E6:K6" si="22">AVERAGE(E80:E103)</f>
        <v>3550.1749999999997</v>
      </c>
      <c r="F6" s="29">
        <f t="shared" si="22"/>
        <v>25202.041666666661</v>
      </c>
      <c r="G6" s="29">
        <f t="shared" si="22"/>
        <v>1248808</v>
      </c>
      <c r="H6" s="27">
        <f t="shared" si="22"/>
        <v>4019.1999999999985</v>
      </c>
      <c r="I6" s="27">
        <f t="shared" si="22"/>
        <v>159.10833333333335</v>
      </c>
      <c r="J6" s="27">
        <f t="shared" si="22"/>
        <v>12.5</v>
      </c>
      <c r="K6" s="27">
        <f t="shared" si="22"/>
        <v>1.5</v>
      </c>
      <c r="L6" s="72"/>
      <c r="M6" s="29">
        <f t="shared" ref="M6:U6" si="23">AVERAGE(M80:M103)</f>
        <v>1325535.5</v>
      </c>
      <c r="N6" s="29">
        <f t="shared" si="23"/>
        <v>0</v>
      </c>
      <c r="O6" s="29">
        <f>AVERAGE(O80:O103)</f>
        <v>4114.958333333333</v>
      </c>
      <c r="P6" s="29">
        <f>AVERAGE(P80:P103)</f>
        <v>25180.541666666668</v>
      </c>
      <c r="Q6" s="29">
        <f t="shared" si="23"/>
        <v>1296240</v>
      </c>
      <c r="R6" s="27">
        <f t="shared" si="23"/>
        <v>4176</v>
      </c>
      <c r="S6" s="27">
        <f t="shared" si="23"/>
        <v>166.875</v>
      </c>
      <c r="T6" s="27">
        <f t="shared" si="23"/>
        <v>12.916666666666666</v>
      </c>
      <c r="U6" s="27">
        <f t="shared" si="23"/>
        <v>1.5</v>
      </c>
      <c r="V6" s="72"/>
      <c r="W6" s="29">
        <f t="shared" ref="W6:X6" si="24">AVERAGE(W80:W103)</f>
        <v>1232486.875</v>
      </c>
      <c r="X6" s="29">
        <f t="shared" si="24"/>
        <v>0</v>
      </c>
      <c r="Y6" s="29">
        <f>AVERAGE(Y80:Y103)</f>
        <v>3208.4166666666665</v>
      </c>
      <c r="Z6" s="29">
        <f>AVERAGE(Z80:Z103)</f>
        <v>23485.958333333332</v>
      </c>
      <c r="AA6" s="29">
        <f t="shared" ref="AA6:AE6" si="25">AVERAGE(AA80:AA103)</f>
        <v>1205792.5</v>
      </c>
      <c r="AB6" s="27">
        <f t="shared" si="25"/>
        <v>3877</v>
      </c>
      <c r="AC6" s="27">
        <f t="shared" si="25"/>
        <v>157.29166666666666</v>
      </c>
      <c r="AD6" s="27">
        <f t="shared" si="25"/>
        <v>12.125</v>
      </c>
      <c r="AE6" s="27">
        <f t="shared" si="25"/>
        <v>1.5</v>
      </c>
      <c r="AF6" s="72"/>
      <c r="AG6" s="29">
        <f t="shared" ref="AG6:AH6" si="26">AVERAGE(AG80:AG103)</f>
        <v>1293476.0833333333</v>
      </c>
      <c r="AH6" s="29">
        <f t="shared" si="26"/>
        <v>0</v>
      </c>
      <c r="AI6" s="29">
        <f>AVERAGE(AI80:AI103)</f>
        <v>3507.25</v>
      </c>
      <c r="AJ6" s="29">
        <f>AVERAGE(AJ80:AJ103)</f>
        <v>27608.833333333332</v>
      </c>
      <c r="AK6" s="29">
        <f t="shared" ref="AK6:AO6" si="27">AVERAGE(AK80:AK103)</f>
        <v>1262360</v>
      </c>
      <c r="AL6" s="27">
        <f t="shared" si="27"/>
        <v>4064</v>
      </c>
      <c r="AM6" s="27">
        <f t="shared" si="27"/>
        <v>160.875</v>
      </c>
      <c r="AN6" s="27">
        <f t="shared" si="27"/>
        <v>12.208333333333334</v>
      </c>
      <c r="AO6" s="27">
        <f t="shared" si="27"/>
        <v>1.5</v>
      </c>
      <c r="AP6" s="72"/>
      <c r="AQ6" s="29">
        <f t="shared" ref="AQ6:AR6" si="28">AVERAGE(AQ80:AQ103)</f>
        <v>1193061.4583333333</v>
      </c>
      <c r="AR6" s="29">
        <f t="shared" si="28"/>
        <v>0</v>
      </c>
      <c r="AS6" s="29">
        <f>AVERAGE(AS80:AS103)</f>
        <v>3045.7916666666665</v>
      </c>
      <c r="AT6" s="29">
        <f>AVERAGE(AT80:AT103)</f>
        <v>22035.666666666668</v>
      </c>
      <c r="AU6" s="29">
        <f t="shared" ref="AU6:AY6" si="29">AVERAGE(AU80:AU103)</f>
        <v>1167980</v>
      </c>
      <c r="AV6" s="27">
        <f t="shared" si="29"/>
        <v>3752</v>
      </c>
      <c r="AW6" s="27">
        <f t="shared" si="29"/>
        <v>144.5</v>
      </c>
      <c r="AX6" s="27">
        <f t="shared" si="29"/>
        <v>11.833333333333334</v>
      </c>
      <c r="AY6" s="27">
        <f t="shared" si="29"/>
        <v>1.5</v>
      </c>
      <c r="AZ6" s="72"/>
      <c r="BA6" s="29">
        <f t="shared" ref="BA6:BD6" si="30">AVERAGE(BA80:BA103)</f>
        <v>1343241.1666666667</v>
      </c>
      <c r="BB6" s="29">
        <f t="shared" si="30"/>
        <v>0</v>
      </c>
      <c r="BC6" s="29">
        <f>AVERAGE(BC80:BC103)</f>
        <v>3874.4583333333335</v>
      </c>
      <c r="BD6" s="29">
        <f t="shared" si="30"/>
        <v>27699.208333333332</v>
      </c>
      <c r="BE6" s="29">
        <f>AVERAGE(BE80:BE103)</f>
        <v>1311667.5</v>
      </c>
      <c r="BF6" s="27">
        <f t="shared" ref="BF6:BI6" si="31">AVERAGE(BF80:BF103)</f>
        <v>4227</v>
      </c>
      <c r="BG6" s="27">
        <f t="shared" si="31"/>
        <v>166</v>
      </c>
      <c r="BH6" s="27">
        <f t="shared" si="31"/>
        <v>13.416666666666666</v>
      </c>
      <c r="BI6" s="27">
        <f t="shared" si="31"/>
        <v>1.5</v>
      </c>
    </row>
    <row r="7" spans="1:61" s="29" customFormat="1" outlineLevel="1">
      <c r="B7" s="71" t="s">
        <v>53</v>
      </c>
      <c r="C7" s="29">
        <f>AVERAGE(C8:C103)</f>
        <v>1089588.6416666668</v>
      </c>
      <c r="D7" s="29">
        <f>AVERAGE(D8:D103)</f>
        <v>32947.472916666666</v>
      </c>
      <c r="E7" s="29">
        <f t="shared" ref="E7:K7" si="32">AVERAGE(E8:E103)</f>
        <v>7571.5354166666648</v>
      </c>
      <c r="F7" s="29">
        <f t="shared" si="32"/>
        <v>52893.383333333331</v>
      </c>
      <c r="G7" s="29">
        <f t="shared" si="32"/>
        <v>996176.25</v>
      </c>
      <c r="H7" s="27">
        <f t="shared" si="32"/>
        <v>4019.2000000000066</v>
      </c>
      <c r="I7" s="27">
        <f t="shared" si="32"/>
        <v>177.41874999999993</v>
      </c>
      <c r="J7" s="27">
        <f t="shared" si="32"/>
        <v>9.7562499999999961</v>
      </c>
      <c r="K7" s="27">
        <f t="shared" si="32"/>
        <v>1.9979166666666666</v>
      </c>
      <c r="L7" s="72"/>
      <c r="M7" s="29">
        <f>AVERAGE(M8:M103)</f>
        <v>1127055.0833333333</v>
      </c>
      <c r="N7" s="29">
        <f>AVERAGE(N8:N103)</f>
        <v>31719.791666666668</v>
      </c>
      <c r="O7" s="29">
        <f t="shared" ref="O7:U7" si="33">AVERAGE(O8:O103)</f>
        <v>8144.489583333333</v>
      </c>
      <c r="P7" s="29">
        <f t="shared" si="33"/>
        <v>53361.635416666664</v>
      </c>
      <c r="Q7" s="29">
        <f t="shared" si="33"/>
        <v>1033829.1666666666</v>
      </c>
      <c r="R7" s="27">
        <f t="shared" si="33"/>
        <v>4176</v>
      </c>
      <c r="S7" s="27">
        <f t="shared" si="33"/>
        <v>186.5625</v>
      </c>
      <c r="T7" s="27">
        <f t="shared" si="33"/>
        <v>9.8229166666666661</v>
      </c>
      <c r="U7" s="27">
        <f t="shared" si="33"/>
        <v>1.9791666666666667</v>
      </c>
      <c r="V7" s="72"/>
      <c r="W7" s="29">
        <f>AVERAGE(W8:W103)</f>
        <v>1052529.6458333333</v>
      </c>
      <c r="X7" s="29">
        <f>AVERAGE(X8:X103)</f>
        <v>33299.114583333336</v>
      </c>
      <c r="Y7" s="29">
        <f t="shared" ref="Y7:AE7" si="34">AVERAGE(Y8:Y103)</f>
        <v>7418.833333333333</v>
      </c>
      <c r="Z7" s="29">
        <f t="shared" si="34"/>
        <v>49627.322916666664</v>
      </c>
      <c r="AA7" s="29">
        <f t="shared" si="34"/>
        <v>962184.375</v>
      </c>
      <c r="AB7" s="27">
        <f t="shared" si="34"/>
        <v>3877</v>
      </c>
      <c r="AC7" s="27">
        <f t="shared" si="34"/>
        <v>176.88541666666666</v>
      </c>
      <c r="AD7" s="27">
        <f t="shared" si="34"/>
        <v>9.2604166666666661</v>
      </c>
      <c r="AE7" s="27">
        <f t="shared" si="34"/>
        <v>2.0625</v>
      </c>
      <c r="AF7" s="72"/>
      <c r="AG7" s="29">
        <f>AVERAGE(AG8:AG103)</f>
        <v>1103751.4583333333</v>
      </c>
      <c r="AH7" s="29">
        <f>AVERAGE(AH8:AH103)</f>
        <v>30824.427083333332</v>
      </c>
      <c r="AI7" s="29">
        <f t="shared" ref="AI7:AO7" si="35">AVERAGE(AI8:AI103)</f>
        <v>7790.239583333333</v>
      </c>
      <c r="AJ7" s="29">
        <f t="shared" si="35"/>
        <v>57997.208333333336</v>
      </c>
      <c r="AK7" s="29">
        <f t="shared" si="35"/>
        <v>1007139.5833333334</v>
      </c>
      <c r="AL7" s="27">
        <f t="shared" si="35"/>
        <v>4064</v>
      </c>
      <c r="AM7" s="27">
        <f t="shared" si="35"/>
        <v>179.80208333333334</v>
      </c>
      <c r="AN7" s="27">
        <f t="shared" si="35"/>
        <v>9.5104166666666661</v>
      </c>
      <c r="AO7" s="27">
        <f t="shared" si="35"/>
        <v>2.03125</v>
      </c>
      <c r="AP7" s="72"/>
      <c r="AQ7" s="29">
        <f>AVERAGE(AQ8:AQ103)</f>
        <v>1020032.1770833334</v>
      </c>
      <c r="AR7" s="29">
        <f>AVERAGE(AR8:AR103)</f>
        <v>36415.5625</v>
      </c>
      <c r="AS7" s="29">
        <f t="shared" ref="AS7:AY7" si="36">AVERAGE(AS8:AS103)</f>
        <v>6872.114583333333</v>
      </c>
      <c r="AT7" s="29">
        <f t="shared" si="36"/>
        <v>45586.166666666664</v>
      </c>
      <c r="AU7" s="29">
        <f t="shared" si="36"/>
        <v>931158.33333333337</v>
      </c>
      <c r="AV7" s="27">
        <f t="shared" si="36"/>
        <v>3752</v>
      </c>
      <c r="AW7" s="27">
        <f t="shared" si="36"/>
        <v>157.91666666666666</v>
      </c>
      <c r="AX7" s="27">
        <f t="shared" si="36"/>
        <v>9.84375</v>
      </c>
      <c r="AY7" s="27">
        <f t="shared" si="36"/>
        <v>1.8333333333333333</v>
      </c>
      <c r="AZ7" s="72"/>
      <c r="BA7" s="29">
        <f>AVERAGE(BA8:BA103)</f>
        <v>1144574.84375</v>
      </c>
      <c r="BB7" s="29">
        <f>AVERAGE(BB8:BB103)</f>
        <v>32478.46875</v>
      </c>
      <c r="BC7" s="29">
        <f t="shared" ref="BC7:BI7" si="37">AVERAGE(BC8:BC103)</f>
        <v>7632</v>
      </c>
      <c r="BD7" s="29">
        <f t="shared" si="37"/>
        <v>57894.583333333336</v>
      </c>
      <c r="BE7" s="29">
        <f t="shared" si="37"/>
        <v>1046569.7916666666</v>
      </c>
      <c r="BF7" s="27">
        <f t="shared" si="37"/>
        <v>4227</v>
      </c>
      <c r="BG7" s="27">
        <f t="shared" si="37"/>
        <v>185.92708333333334</v>
      </c>
      <c r="BH7" s="27">
        <f t="shared" si="37"/>
        <v>10.34375</v>
      </c>
      <c r="BI7" s="27">
        <f t="shared" si="37"/>
        <v>2.0833333333333335</v>
      </c>
    </row>
    <row r="8" spans="1:61">
      <c r="A8" s="23">
        <f t="shared" ref="A8:A39" si="38">COUNTIF(S8,"&lt;0")+COUNTIF(AC8,"&lt;0")+COUNTIF(AM8,"&lt;0")+COUNTIF(AW8,"&lt;0")+COUNTIF(BG8,"&lt;0")</f>
        <v>0</v>
      </c>
      <c r="B8" s="36">
        <v>1</v>
      </c>
      <c r="C8" s="23">
        <f t="shared" ref="C8:C39" si="39">AVERAGE(M8,W8,AG8,AQ8,BA8)</f>
        <v>200339.20000000001</v>
      </c>
      <c r="D8" s="23">
        <f t="shared" ref="D8:K23" si="40">AVERAGE(N8,X8,AH8,AR8,BB8)</f>
        <v>46920</v>
      </c>
      <c r="E8" s="23">
        <f t="shared" si="40"/>
        <v>2367.6</v>
      </c>
      <c r="F8" s="23">
        <f t="shared" si="40"/>
        <v>19075.599999999999</v>
      </c>
      <c r="G8" s="23">
        <f t="shared" si="40"/>
        <v>131976</v>
      </c>
      <c r="H8" s="27">
        <f t="shared" si="40"/>
        <v>4019.2</v>
      </c>
      <c r="I8" s="27">
        <f t="shared" si="40"/>
        <v>282</v>
      </c>
      <c r="J8" s="27">
        <f t="shared" si="40"/>
        <v>4.5999999999999996</v>
      </c>
      <c r="K8" s="27">
        <f t="shared" si="40"/>
        <v>3.8</v>
      </c>
      <c r="L8" s="24">
        <v>1.1000000000000001</v>
      </c>
      <c r="M8" s="23">
        <v>202464</v>
      </c>
      <c r="N8" s="23">
        <v>43344</v>
      </c>
      <c r="O8" s="23">
        <v>1902</v>
      </c>
      <c r="P8" s="23">
        <v>19938</v>
      </c>
      <c r="Q8" s="23">
        <v>137280</v>
      </c>
      <c r="R8" s="23">
        <v>4176</v>
      </c>
      <c r="S8" s="23">
        <v>300</v>
      </c>
      <c r="T8" s="23">
        <v>4</v>
      </c>
      <c r="U8" s="23">
        <v>4</v>
      </c>
      <c r="V8" s="24">
        <v>1.2</v>
      </c>
      <c r="W8" s="23">
        <v>196270</v>
      </c>
      <c r="X8" s="23">
        <v>48462</v>
      </c>
      <c r="Y8" s="23">
        <v>4467</v>
      </c>
      <c r="Z8" s="23">
        <v>18031</v>
      </c>
      <c r="AA8" s="23">
        <v>125310</v>
      </c>
      <c r="AB8" s="23">
        <v>3877</v>
      </c>
      <c r="AC8" s="23">
        <v>271</v>
      </c>
      <c r="AD8" s="23">
        <v>4</v>
      </c>
      <c r="AE8" s="23">
        <v>3</v>
      </c>
      <c r="AF8" s="24">
        <v>1.3</v>
      </c>
      <c r="AG8" s="23">
        <v>199143</v>
      </c>
      <c r="AH8" s="23">
        <v>43833</v>
      </c>
      <c r="AI8" s="23">
        <v>1764</v>
      </c>
      <c r="AJ8" s="23">
        <v>19626</v>
      </c>
      <c r="AK8" s="23">
        <v>133920</v>
      </c>
      <c r="AL8" s="23">
        <v>4064</v>
      </c>
      <c r="AM8" s="23">
        <v>285</v>
      </c>
      <c r="AN8" s="23">
        <v>5</v>
      </c>
      <c r="AO8" s="23">
        <v>4</v>
      </c>
      <c r="AP8" s="24">
        <v>1.4</v>
      </c>
      <c r="AQ8" s="23">
        <v>196793</v>
      </c>
      <c r="AR8" s="23">
        <v>53487</v>
      </c>
      <c r="AS8" s="23">
        <v>1671</v>
      </c>
      <c r="AT8" s="23">
        <v>17075</v>
      </c>
      <c r="AU8" s="23">
        <v>124560</v>
      </c>
      <c r="AV8" s="23">
        <v>3752</v>
      </c>
      <c r="AW8" s="23">
        <v>256</v>
      </c>
      <c r="AX8" s="23">
        <v>5</v>
      </c>
      <c r="AY8" s="23">
        <v>4</v>
      </c>
      <c r="AZ8" s="24">
        <v>1.5</v>
      </c>
      <c r="BA8" s="23">
        <v>207026</v>
      </c>
      <c r="BB8" s="23">
        <v>45474</v>
      </c>
      <c r="BC8" s="23">
        <v>2034</v>
      </c>
      <c r="BD8" s="23">
        <v>20708</v>
      </c>
      <c r="BE8" s="23">
        <v>138810</v>
      </c>
      <c r="BF8" s="23">
        <v>4227</v>
      </c>
      <c r="BG8" s="23">
        <v>298</v>
      </c>
      <c r="BH8" s="23">
        <v>5</v>
      </c>
      <c r="BI8" s="23">
        <v>4</v>
      </c>
    </row>
    <row r="9" spans="1:61">
      <c r="A9" s="23">
        <f t="shared" si="38"/>
        <v>0</v>
      </c>
      <c r="B9" s="36">
        <v>2</v>
      </c>
      <c r="C9" s="23">
        <f t="shared" si="39"/>
        <v>202504.8</v>
      </c>
      <c r="D9" s="23">
        <f t="shared" si="40"/>
        <v>46907.8</v>
      </c>
      <c r="E9" s="23">
        <f t="shared" si="40"/>
        <v>2399.4</v>
      </c>
      <c r="F9" s="23">
        <f t="shared" si="40"/>
        <v>21221.599999999999</v>
      </c>
      <c r="G9" s="23">
        <f t="shared" si="40"/>
        <v>131976</v>
      </c>
      <c r="H9" s="27">
        <f t="shared" si="40"/>
        <v>4019.2</v>
      </c>
      <c r="I9" s="27">
        <f t="shared" si="40"/>
        <v>283.60000000000002</v>
      </c>
      <c r="J9" s="27">
        <f t="shared" si="40"/>
        <v>6</v>
      </c>
      <c r="K9" s="27">
        <f t="shared" si="40"/>
        <v>3.8</v>
      </c>
      <c r="L9" s="24">
        <v>2.1</v>
      </c>
      <c r="M9" s="23">
        <v>204637</v>
      </c>
      <c r="N9" s="23">
        <v>43023</v>
      </c>
      <c r="O9" s="23">
        <v>1965</v>
      </c>
      <c r="P9" s="23">
        <v>22369</v>
      </c>
      <c r="Q9" s="23">
        <v>137280</v>
      </c>
      <c r="R9" s="23">
        <v>4176</v>
      </c>
      <c r="S9" s="23">
        <v>307</v>
      </c>
      <c r="T9" s="23">
        <v>6</v>
      </c>
      <c r="U9" s="23">
        <v>4</v>
      </c>
      <c r="V9" s="24">
        <v>2.2000000000000002</v>
      </c>
      <c r="W9" s="23">
        <v>197715</v>
      </c>
      <c r="X9" s="23">
        <v>48171</v>
      </c>
      <c r="Y9" s="23">
        <v>1824</v>
      </c>
      <c r="Z9" s="23">
        <v>19410</v>
      </c>
      <c r="AA9" s="23">
        <v>128310</v>
      </c>
      <c r="AB9" s="23">
        <v>3877</v>
      </c>
      <c r="AC9" s="23">
        <v>275</v>
      </c>
      <c r="AD9" s="23">
        <v>6</v>
      </c>
      <c r="AE9" s="23">
        <v>4</v>
      </c>
      <c r="AF9" s="24">
        <v>2.2999999999999998</v>
      </c>
      <c r="AG9" s="23">
        <v>202188</v>
      </c>
      <c r="AH9" s="23">
        <v>44165</v>
      </c>
      <c r="AI9" s="23">
        <v>4602</v>
      </c>
      <c r="AJ9" s="23">
        <v>22501</v>
      </c>
      <c r="AK9" s="23">
        <v>130920</v>
      </c>
      <c r="AL9" s="23">
        <v>4064</v>
      </c>
      <c r="AM9" s="23">
        <v>284</v>
      </c>
      <c r="AN9" s="23">
        <v>6</v>
      </c>
      <c r="AO9" s="23">
        <v>3</v>
      </c>
      <c r="AP9" s="24">
        <v>2.4</v>
      </c>
      <c r="AQ9" s="23">
        <v>198436</v>
      </c>
      <c r="AR9" s="23">
        <v>53697</v>
      </c>
      <c r="AS9" s="23">
        <v>1629</v>
      </c>
      <c r="AT9" s="23">
        <v>18550</v>
      </c>
      <c r="AU9" s="23">
        <v>124560</v>
      </c>
      <c r="AV9" s="23">
        <v>3752</v>
      </c>
      <c r="AW9" s="23">
        <v>253</v>
      </c>
      <c r="AX9" s="23">
        <v>6</v>
      </c>
      <c r="AY9" s="23">
        <v>4</v>
      </c>
      <c r="AZ9" s="24">
        <v>2.5</v>
      </c>
      <c r="BA9" s="23">
        <v>209548</v>
      </c>
      <c r="BB9" s="23">
        <v>45483</v>
      </c>
      <c r="BC9" s="23">
        <v>1977</v>
      </c>
      <c r="BD9" s="23">
        <v>23278</v>
      </c>
      <c r="BE9" s="23">
        <v>138810</v>
      </c>
      <c r="BF9" s="23">
        <v>4227</v>
      </c>
      <c r="BG9" s="23">
        <v>299</v>
      </c>
      <c r="BH9" s="23">
        <v>6</v>
      </c>
      <c r="BI9" s="23">
        <v>4</v>
      </c>
    </row>
    <row r="10" spans="1:61">
      <c r="A10" s="23">
        <f t="shared" si="38"/>
        <v>0</v>
      </c>
      <c r="B10" s="36">
        <v>3</v>
      </c>
      <c r="C10" s="23">
        <f t="shared" si="39"/>
        <v>207355</v>
      </c>
      <c r="D10" s="23">
        <f t="shared" si="40"/>
        <v>46917.4</v>
      </c>
      <c r="E10" s="23">
        <f t="shared" si="40"/>
        <v>1800.6</v>
      </c>
      <c r="F10" s="23">
        <f t="shared" si="40"/>
        <v>26061</v>
      </c>
      <c r="G10" s="23">
        <f t="shared" si="40"/>
        <v>132576</v>
      </c>
      <c r="H10" s="27">
        <f t="shared" si="40"/>
        <v>4019.2</v>
      </c>
      <c r="I10" s="27">
        <f t="shared" si="40"/>
        <v>283.8</v>
      </c>
      <c r="J10" s="27">
        <f t="shared" si="40"/>
        <v>8.4</v>
      </c>
      <c r="K10" s="27">
        <f t="shared" si="40"/>
        <v>4</v>
      </c>
      <c r="L10" s="24">
        <v>3.1</v>
      </c>
      <c r="M10" s="23">
        <v>209086</v>
      </c>
      <c r="N10" s="23">
        <v>43370</v>
      </c>
      <c r="O10" s="23">
        <v>1923</v>
      </c>
      <c r="P10" s="23">
        <v>26513</v>
      </c>
      <c r="Q10" s="23">
        <v>137280</v>
      </c>
      <c r="R10" s="23">
        <v>4176</v>
      </c>
      <c r="S10" s="23">
        <v>301</v>
      </c>
      <c r="T10" s="23">
        <v>8</v>
      </c>
      <c r="U10" s="23">
        <v>4</v>
      </c>
      <c r="V10" s="24">
        <v>3.2</v>
      </c>
      <c r="W10" s="23">
        <v>202349</v>
      </c>
      <c r="X10" s="23">
        <v>48119</v>
      </c>
      <c r="Y10" s="23">
        <v>1842</v>
      </c>
      <c r="Z10" s="23">
        <v>24078</v>
      </c>
      <c r="AA10" s="23">
        <v>128310</v>
      </c>
      <c r="AB10" s="23">
        <v>3877</v>
      </c>
      <c r="AC10" s="23">
        <v>278</v>
      </c>
      <c r="AD10" s="23">
        <v>8</v>
      </c>
      <c r="AE10" s="23">
        <v>4</v>
      </c>
      <c r="AF10" s="24">
        <v>3.3</v>
      </c>
      <c r="AG10" s="23">
        <v>207935</v>
      </c>
      <c r="AH10" s="23">
        <v>43763</v>
      </c>
      <c r="AI10" s="23">
        <v>1845</v>
      </c>
      <c r="AJ10" s="23">
        <v>28407</v>
      </c>
      <c r="AK10" s="23">
        <v>133920</v>
      </c>
      <c r="AL10" s="23">
        <v>4064</v>
      </c>
      <c r="AM10" s="23">
        <v>288</v>
      </c>
      <c r="AN10" s="23">
        <v>8</v>
      </c>
      <c r="AO10" s="23">
        <v>4</v>
      </c>
      <c r="AP10" s="24">
        <v>3.4</v>
      </c>
      <c r="AQ10" s="23">
        <v>202675</v>
      </c>
      <c r="AR10" s="23">
        <v>53993</v>
      </c>
      <c r="AS10" s="23">
        <v>1362</v>
      </c>
      <c r="AT10" s="23">
        <v>22760</v>
      </c>
      <c r="AU10" s="23">
        <v>124560</v>
      </c>
      <c r="AV10" s="23">
        <v>3752</v>
      </c>
      <c r="AW10" s="23">
        <v>252</v>
      </c>
      <c r="AX10" s="23">
        <v>9</v>
      </c>
      <c r="AY10" s="23">
        <v>4</v>
      </c>
      <c r="AZ10" s="24">
        <v>3.5</v>
      </c>
      <c r="BA10" s="23">
        <v>214730</v>
      </c>
      <c r="BB10" s="23">
        <v>45342</v>
      </c>
      <c r="BC10" s="23">
        <v>2031</v>
      </c>
      <c r="BD10" s="23">
        <v>28547</v>
      </c>
      <c r="BE10" s="23">
        <v>138810</v>
      </c>
      <c r="BF10" s="23">
        <v>4227</v>
      </c>
      <c r="BG10" s="23">
        <v>300</v>
      </c>
      <c r="BH10" s="23">
        <v>9</v>
      </c>
      <c r="BI10" s="23">
        <v>4</v>
      </c>
    </row>
    <row r="11" spans="1:61">
      <c r="A11" s="23">
        <f t="shared" si="38"/>
        <v>0</v>
      </c>
      <c r="B11" s="36">
        <v>4</v>
      </c>
      <c r="C11" s="23">
        <f t="shared" si="39"/>
        <v>421608.6</v>
      </c>
      <c r="D11" s="23">
        <f t="shared" si="40"/>
        <v>56221.599999999999</v>
      </c>
      <c r="E11" s="23">
        <f t="shared" si="40"/>
        <v>4435.2</v>
      </c>
      <c r="F11" s="23">
        <f t="shared" si="40"/>
        <v>17015.8</v>
      </c>
      <c r="G11" s="23">
        <f t="shared" si="40"/>
        <v>343936</v>
      </c>
      <c r="H11" s="27">
        <f t="shared" si="40"/>
        <v>4019.2</v>
      </c>
      <c r="I11" s="27">
        <f t="shared" si="40"/>
        <v>223.6</v>
      </c>
      <c r="J11" s="27">
        <f t="shared" si="40"/>
        <v>5.2</v>
      </c>
      <c r="K11" s="27">
        <f t="shared" si="40"/>
        <v>2.8</v>
      </c>
      <c r="L11" s="24">
        <v>4.0999999999999996</v>
      </c>
      <c r="M11" s="23">
        <v>431362</v>
      </c>
      <c r="N11" s="23">
        <v>50722</v>
      </c>
      <c r="O11" s="23">
        <v>4680</v>
      </c>
      <c r="P11" s="23">
        <v>17880</v>
      </c>
      <c r="Q11" s="23">
        <v>358080</v>
      </c>
      <c r="R11" s="23">
        <v>4176</v>
      </c>
      <c r="S11" s="23">
        <v>247</v>
      </c>
      <c r="T11" s="23">
        <v>5</v>
      </c>
      <c r="U11" s="23">
        <v>3</v>
      </c>
      <c r="V11" s="24">
        <v>4.2</v>
      </c>
      <c r="W11" s="23">
        <v>410370</v>
      </c>
      <c r="X11" s="23">
        <v>55261</v>
      </c>
      <c r="Y11" s="23">
        <v>4256</v>
      </c>
      <c r="Z11" s="23">
        <v>16693</v>
      </c>
      <c r="AA11" s="23">
        <v>334160</v>
      </c>
      <c r="AB11" s="23">
        <v>3877</v>
      </c>
      <c r="AC11" s="23">
        <v>234</v>
      </c>
      <c r="AD11" s="23">
        <v>4</v>
      </c>
      <c r="AE11" s="23">
        <v>3</v>
      </c>
      <c r="AF11" s="24">
        <v>4.3</v>
      </c>
      <c r="AG11" s="23">
        <v>423098</v>
      </c>
      <c r="AH11" s="23">
        <v>50034</v>
      </c>
      <c r="AI11" s="23">
        <v>5088</v>
      </c>
      <c r="AJ11" s="23">
        <v>18856</v>
      </c>
      <c r="AK11" s="23">
        <v>349120</v>
      </c>
      <c r="AL11" s="23">
        <v>4064</v>
      </c>
      <c r="AM11" s="23">
        <v>249</v>
      </c>
      <c r="AN11" s="23">
        <v>5</v>
      </c>
      <c r="AO11" s="23">
        <v>3</v>
      </c>
      <c r="AP11" s="24">
        <v>4.4000000000000004</v>
      </c>
      <c r="AQ11" s="23">
        <v>404679</v>
      </c>
      <c r="AR11" s="23">
        <v>70338</v>
      </c>
      <c r="AS11" s="23">
        <v>5048</v>
      </c>
      <c r="AT11" s="23">
        <v>13133</v>
      </c>
      <c r="AU11" s="23">
        <v>316160</v>
      </c>
      <c r="AV11" s="23">
        <v>3752</v>
      </c>
      <c r="AW11" s="23">
        <v>151</v>
      </c>
      <c r="AX11" s="23">
        <v>7</v>
      </c>
      <c r="AY11" s="23">
        <v>2</v>
      </c>
      <c r="AZ11" s="24">
        <v>4.5</v>
      </c>
      <c r="BA11" s="23">
        <v>438534</v>
      </c>
      <c r="BB11" s="23">
        <v>54753</v>
      </c>
      <c r="BC11" s="23">
        <v>3104</v>
      </c>
      <c r="BD11" s="23">
        <v>18517</v>
      </c>
      <c r="BE11" s="23">
        <v>362160</v>
      </c>
      <c r="BF11" s="23">
        <v>4227</v>
      </c>
      <c r="BG11" s="23">
        <v>237</v>
      </c>
      <c r="BH11" s="23">
        <v>5</v>
      </c>
      <c r="BI11" s="23">
        <v>3</v>
      </c>
    </row>
    <row r="12" spans="1:61">
      <c r="A12" s="23">
        <f t="shared" si="38"/>
        <v>0</v>
      </c>
      <c r="B12" s="36">
        <v>5</v>
      </c>
      <c r="C12" s="23">
        <f t="shared" si="39"/>
        <v>423950.6</v>
      </c>
      <c r="D12" s="23">
        <f t="shared" si="40"/>
        <v>54410.8</v>
      </c>
      <c r="E12" s="23">
        <f t="shared" si="40"/>
        <v>4044.8</v>
      </c>
      <c r="F12" s="23">
        <f t="shared" si="40"/>
        <v>19959</v>
      </c>
      <c r="G12" s="23">
        <f t="shared" si="40"/>
        <v>345536</v>
      </c>
      <c r="H12" s="27">
        <f t="shared" si="40"/>
        <v>4019.2</v>
      </c>
      <c r="I12" s="27">
        <f t="shared" si="40"/>
        <v>237.2</v>
      </c>
      <c r="J12" s="27">
        <f t="shared" si="40"/>
        <v>6.2</v>
      </c>
      <c r="K12" s="27">
        <f t="shared" si="40"/>
        <v>3</v>
      </c>
      <c r="L12" s="24">
        <v>5.0999999999999996</v>
      </c>
      <c r="M12" s="23">
        <v>433724</v>
      </c>
      <c r="N12" s="23">
        <v>51483</v>
      </c>
      <c r="O12" s="23">
        <v>4032</v>
      </c>
      <c r="P12" s="23">
        <v>20129</v>
      </c>
      <c r="Q12" s="23">
        <v>358080</v>
      </c>
      <c r="R12" s="23">
        <v>4176</v>
      </c>
      <c r="S12" s="23">
        <v>246</v>
      </c>
      <c r="T12" s="23">
        <v>6</v>
      </c>
      <c r="U12" s="23">
        <v>3</v>
      </c>
      <c r="V12" s="24">
        <v>5.2</v>
      </c>
      <c r="W12" s="23">
        <v>412447</v>
      </c>
      <c r="X12" s="23">
        <v>54834</v>
      </c>
      <c r="Y12" s="23">
        <v>4448</v>
      </c>
      <c r="Z12" s="23">
        <v>19005</v>
      </c>
      <c r="AA12" s="23">
        <v>334160</v>
      </c>
      <c r="AB12" s="23">
        <v>3877</v>
      </c>
      <c r="AC12" s="23">
        <v>236</v>
      </c>
      <c r="AD12" s="23">
        <v>6</v>
      </c>
      <c r="AE12" s="23">
        <v>3</v>
      </c>
      <c r="AF12" s="24">
        <v>5.3</v>
      </c>
      <c r="AG12" s="23">
        <v>426467</v>
      </c>
      <c r="AH12" s="23">
        <v>50235</v>
      </c>
      <c r="AI12" s="23">
        <v>4816</v>
      </c>
      <c r="AJ12" s="23">
        <v>22296</v>
      </c>
      <c r="AK12" s="23">
        <v>349120</v>
      </c>
      <c r="AL12" s="23">
        <v>4064</v>
      </c>
      <c r="AM12" s="23">
        <v>246</v>
      </c>
      <c r="AN12" s="23">
        <v>6</v>
      </c>
      <c r="AO12" s="23">
        <v>3</v>
      </c>
      <c r="AP12" s="24">
        <v>5.4</v>
      </c>
      <c r="AQ12" s="23">
        <v>406578</v>
      </c>
      <c r="AR12" s="23">
        <v>61101</v>
      </c>
      <c r="AS12" s="23">
        <v>3664</v>
      </c>
      <c r="AT12" s="23">
        <v>17653</v>
      </c>
      <c r="AU12" s="23">
        <v>324160</v>
      </c>
      <c r="AV12" s="23">
        <v>3752</v>
      </c>
      <c r="AW12" s="23">
        <v>218</v>
      </c>
      <c r="AX12" s="23">
        <v>6</v>
      </c>
      <c r="AY12" s="23">
        <v>3</v>
      </c>
      <c r="AZ12" s="24">
        <v>5.5</v>
      </c>
      <c r="BA12" s="23">
        <v>440537</v>
      </c>
      <c r="BB12" s="23">
        <v>54401</v>
      </c>
      <c r="BC12" s="23">
        <v>3264</v>
      </c>
      <c r="BD12" s="23">
        <v>20712</v>
      </c>
      <c r="BE12" s="23">
        <v>362160</v>
      </c>
      <c r="BF12" s="23">
        <v>4227</v>
      </c>
      <c r="BG12" s="23">
        <v>240</v>
      </c>
      <c r="BH12" s="23">
        <v>7</v>
      </c>
      <c r="BI12" s="23">
        <v>3</v>
      </c>
    </row>
    <row r="13" spans="1:61">
      <c r="A13" s="23">
        <f t="shared" si="38"/>
        <v>0</v>
      </c>
      <c r="B13" s="36">
        <v>6</v>
      </c>
      <c r="C13" s="23">
        <f t="shared" si="39"/>
        <v>428985.4</v>
      </c>
      <c r="D13" s="23">
        <f t="shared" si="40"/>
        <v>53533.4</v>
      </c>
      <c r="E13" s="23">
        <f t="shared" si="40"/>
        <v>3444.8</v>
      </c>
      <c r="F13" s="23">
        <f t="shared" si="40"/>
        <v>24871.200000000001</v>
      </c>
      <c r="G13" s="23">
        <f t="shared" si="40"/>
        <v>347136</v>
      </c>
      <c r="H13" s="27">
        <f t="shared" si="40"/>
        <v>4019.2</v>
      </c>
      <c r="I13" s="27">
        <f t="shared" si="40"/>
        <v>240.2</v>
      </c>
      <c r="J13" s="27">
        <f t="shared" si="40"/>
        <v>9.4</v>
      </c>
      <c r="K13" s="27">
        <f t="shared" si="40"/>
        <v>3.2</v>
      </c>
      <c r="L13" s="24">
        <v>6.1</v>
      </c>
      <c r="M13" s="23">
        <v>438487</v>
      </c>
      <c r="N13" s="23">
        <v>50878</v>
      </c>
      <c r="O13" s="23">
        <v>4480</v>
      </c>
      <c r="P13" s="23">
        <v>25049</v>
      </c>
      <c r="Q13" s="23">
        <v>358080</v>
      </c>
      <c r="R13" s="23">
        <v>4176</v>
      </c>
      <c r="S13" s="23">
        <v>248</v>
      </c>
      <c r="T13" s="23">
        <v>9</v>
      </c>
      <c r="U13" s="23">
        <v>3</v>
      </c>
      <c r="V13" s="24">
        <v>6.2</v>
      </c>
      <c r="W13" s="23">
        <v>416619</v>
      </c>
      <c r="X13" s="23">
        <v>54851</v>
      </c>
      <c r="Y13" s="23">
        <v>4656</v>
      </c>
      <c r="Z13" s="23">
        <v>22952</v>
      </c>
      <c r="AA13" s="23">
        <v>334160</v>
      </c>
      <c r="AB13" s="23">
        <v>3877</v>
      </c>
      <c r="AC13" s="23">
        <v>236</v>
      </c>
      <c r="AD13" s="23">
        <v>9</v>
      </c>
      <c r="AE13" s="23">
        <v>3</v>
      </c>
      <c r="AF13" s="24">
        <v>6.3</v>
      </c>
      <c r="AG13" s="23">
        <v>433520</v>
      </c>
      <c r="AH13" s="23">
        <v>46338</v>
      </c>
      <c r="AI13" s="23">
        <v>1640</v>
      </c>
      <c r="AJ13" s="23">
        <v>28422</v>
      </c>
      <c r="AK13" s="23">
        <v>357120</v>
      </c>
      <c r="AL13" s="23">
        <v>4064</v>
      </c>
      <c r="AM13" s="23">
        <v>262</v>
      </c>
      <c r="AN13" s="23">
        <v>9</v>
      </c>
      <c r="AO13" s="23">
        <v>4</v>
      </c>
      <c r="AP13" s="24">
        <v>6.4</v>
      </c>
      <c r="AQ13" s="23">
        <v>410110</v>
      </c>
      <c r="AR13" s="23">
        <v>60767</v>
      </c>
      <c r="AS13" s="23">
        <v>3592</v>
      </c>
      <c r="AT13" s="23">
        <v>21591</v>
      </c>
      <c r="AU13" s="23">
        <v>324160</v>
      </c>
      <c r="AV13" s="23">
        <v>3752</v>
      </c>
      <c r="AW13" s="23">
        <v>217</v>
      </c>
      <c r="AX13" s="23">
        <v>9</v>
      </c>
      <c r="AY13" s="23">
        <v>3</v>
      </c>
      <c r="AZ13" s="24">
        <v>6.5</v>
      </c>
      <c r="BA13" s="23">
        <v>446191</v>
      </c>
      <c r="BB13" s="23">
        <v>54833</v>
      </c>
      <c r="BC13" s="23">
        <v>2856</v>
      </c>
      <c r="BD13" s="23">
        <v>26342</v>
      </c>
      <c r="BE13" s="23">
        <v>362160</v>
      </c>
      <c r="BF13" s="23">
        <v>4227</v>
      </c>
      <c r="BG13" s="23">
        <v>238</v>
      </c>
      <c r="BH13" s="23">
        <v>11</v>
      </c>
      <c r="BI13" s="23">
        <v>3</v>
      </c>
    </row>
    <row r="14" spans="1:61">
      <c r="A14" s="23">
        <f t="shared" si="38"/>
        <v>0</v>
      </c>
      <c r="B14" s="36">
        <v>7</v>
      </c>
      <c r="C14" s="23">
        <f t="shared" si="39"/>
        <v>165353.4</v>
      </c>
      <c r="D14" s="23">
        <f t="shared" si="40"/>
        <v>19938.400000000001</v>
      </c>
      <c r="E14" s="23">
        <f t="shared" si="40"/>
        <v>1590.6</v>
      </c>
      <c r="F14" s="23">
        <f t="shared" si="40"/>
        <v>15448.4</v>
      </c>
      <c r="G14" s="23">
        <f t="shared" si="40"/>
        <v>128376</v>
      </c>
      <c r="H14" s="27">
        <f t="shared" si="40"/>
        <v>4019.2</v>
      </c>
      <c r="I14" s="27">
        <f t="shared" si="40"/>
        <v>180</v>
      </c>
      <c r="J14" s="27">
        <f t="shared" si="40"/>
        <v>6.6</v>
      </c>
      <c r="K14" s="27">
        <f t="shared" si="40"/>
        <v>2.6</v>
      </c>
      <c r="L14" s="24">
        <v>7.1</v>
      </c>
      <c r="M14" s="23">
        <v>169604</v>
      </c>
      <c r="N14" s="23">
        <v>20177</v>
      </c>
      <c r="O14" s="23">
        <v>2808</v>
      </c>
      <c r="P14" s="23">
        <v>15339</v>
      </c>
      <c r="Q14" s="23">
        <v>131280</v>
      </c>
      <c r="R14" s="23">
        <v>4176</v>
      </c>
      <c r="S14" s="23">
        <v>183</v>
      </c>
      <c r="T14" s="23">
        <v>7</v>
      </c>
      <c r="U14" s="23">
        <v>2</v>
      </c>
      <c r="V14" s="24">
        <v>7.2</v>
      </c>
      <c r="W14" s="23">
        <v>161555</v>
      </c>
      <c r="X14" s="23">
        <v>19444</v>
      </c>
      <c r="Y14" s="23">
        <v>1641</v>
      </c>
      <c r="Z14" s="23">
        <v>15160</v>
      </c>
      <c r="AA14" s="23">
        <v>125310</v>
      </c>
      <c r="AB14" s="23">
        <v>3877</v>
      </c>
      <c r="AC14" s="23">
        <v>188</v>
      </c>
      <c r="AD14" s="23">
        <v>6</v>
      </c>
      <c r="AE14" s="23">
        <v>3</v>
      </c>
      <c r="AF14" s="24">
        <v>7.3</v>
      </c>
      <c r="AG14" s="23">
        <v>166281</v>
      </c>
      <c r="AH14" s="23">
        <v>17962</v>
      </c>
      <c r="AI14" s="23">
        <v>954</v>
      </c>
      <c r="AJ14" s="23">
        <v>16445</v>
      </c>
      <c r="AK14" s="23">
        <v>130920</v>
      </c>
      <c r="AL14" s="23">
        <v>4064</v>
      </c>
      <c r="AM14" s="23">
        <v>193</v>
      </c>
      <c r="AN14" s="23">
        <v>6</v>
      </c>
      <c r="AO14" s="23">
        <v>3</v>
      </c>
      <c r="AP14" s="24">
        <v>7.4</v>
      </c>
      <c r="AQ14" s="23">
        <v>156117</v>
      </c>
      <c r="AR14" s="23">
        <v>22477</v>
      </c>
      <c r="AS14" s="23">
        <v>1749</v>
      </c>
      <c r="AT14" s="23">
        <v>13331</v>
      </c>
      <c r="AU14" s="23">
        <v>118560</v>
      </c>
      <c r="AV14" s="23">
        <v>3752</v>
      </c>
      <c r="AW14" s="23">
        <v>150</v>
      </c>
      <c r="AX14" s="23">
        <v>7</v>
      </c>
      <c r="AY14" s="23">
        <v>2</v>
      </c>
      <c r="AZ14" s="24">
        <v>7.5</v>
      </c>
      <c r="BA14" s="23">
        <v>173210</v>
      </c>
      <c r="BB14" s="23">
        <v>19632</v>
      </c>
      <c r="BC14" s="23">
        <v>801</v>
      </c>
      <c r="BD14" s="23">
        <v>16967</v>
      </c>
      <c r="BE14" s="23">
        <v>135810</v>
      </c>
      <c r="BF14" s="23">
        <v>4227</v>
      </c>
      <c r="BG14" s="23">
        <v>186</v>
      </c>
      <c r="BH14" s="23">
        <v>7</v>
      </c>
      <c r="BI14" s="23">
        <v>3</v>
      </c>
    </row>
    <row r="15" spans="1:61">
      <c r="A15" s="23">
        <f t="shared" si="38"/>
        <v>0</v>
      </c>
      <c r="B15" s="36">
        <v>8</v>
      </c>
      <c r="C15" s="23">
        <f t="shared" si="39"/>
        <v>167724</v>
      </c>
      <c r="D15" s="23">
        <f t="shared" si="40"/>
        <v>19602</v>
      </c>
      <c r="E15" s="23">
        <f t="shared" si="40"/>
        <v>1063.2</v>
      </c>
      <c r="F15" s="23">
        <f t="shared" si="40"/>
        <v>18082.8</v>
      </c>
      <c r="G15" s="23">
        <f t="shared" si="40"/>
        <v>128976</v>
      </c>
      <c r="H15" s="27">
        <f t="shared" si="40"/>
        <v>4019.2</v>
      </c>
      <c r="I15" s="27">
        <f t="shared" si="40"/>
        <v>188.2</v>
      </c>
      <c r="J15" s="27">
        <f t="shared" si="40"/>
        <v>8.6</v>
      </c>
      <c r="K15" s="27">
        <f t="shared" si="40"/>
        <v>2.8</v>
      </c>
      <c r="L15" s="24">
        <v>8.1</v>
      </c>
      <c r="M15" s="23">
        <v>172339</v>
      </c>
      <c r="N15" s="23">
        <v>18312</v>
      </c>
      <c r="O15" s="23">
        <v>1221</v>
      </c>
      <c r="P15" s="23">
        <v>18526</v>
      </c>
      <c r="Q15" s="23">
        <v>134280</v>
      </c>
      <c r="R15" s="23">
        <v>4176</v>
      </c>
      <c r="S15" s="23">
        <v>223</v>
      </c>
      <c r="T15" s="23">
        <v>7</v>
      </c>
      <c r="U15" s="23">
        <v>3</v>
      </c>
      <c r="V15" s="24">
        <v>8.1999999999999993</v>
      </c>
      <c r="W15" s="23">
        <v>163729</v>
      </c>
      <c r="X15" s="23">
        <v>19154</v>
      </c>
      <c r="Y15" s="23">
        <v>1293</v>
      </c>
      <c r="Z15" s="23">
        <v>17972</v>
      </c>
      <c r="AA15" s="23">
        <v>125310</v>
      </c>
      <c r="AB15" s="23">
        <v>3877</v>
      </c>
      <c r="AC15" s="23">
        <v>212</v>
      </c>
      <c r="AD15" s="23">
        <v>7</v>
      </c>
      <c r="AE15" s="23">
        <v>3</v>
      </c>
      <c r="AF15" s="24">
        <v>8.3000000000000007</v>
      </c>
      <c r="AG15" s="23">
        <v>168367</v>
      </c>
      <c r="AH15" s="23">
        <v>18760</v>
      </c>
      <c r="AI15" s="23">
        <v>126</v>
      </c>
      <c r="AJ15" s="23">
        <v>18561</v>
      </c>
      <c r="AK15" s="23">
        <v>130920</v>
      </c>
      <c r="AL15" s="23">
        <v>4064</v>
      </c>
      <c r="AM15" s="23">
        <v>168</v>
      </c>
      <c r="AN15" s="23">
        <v>9</v>
      </c>
      <c r="AO15" s="23">
        <v>3</v>
      </c>
      <c r="AP15" s="24">
        <v>8.4</v>
      </c>
      <c r="AQ15" s="23">
        <v>158462</v>
      </c>
      <c r="AR15" s="23">
        <v>22396</v>
      </c>
      <c r="AS15" s="23">
        <v>1644</v>
      </c>
      <c r="AT15" s="23">
        <v>15862</v>
      </c>
      <c r="AU15" s="23">
        <v>118560</v>
      </c>
      <c r="AV15" s="23">
        <v>3752</v>
      </c>
      <c r="AW15" s="23">
        <v>149</v>
      </c>
      <c r="AX15" s="23">
        <v>10</v>
      </c>
      <c r="AY15" s="23">
        <v>2</v>
      </c>
      <c r="AZ15" s="24">
        <v>8.5</v>
      </c>
      <c r="BA15" s="23">
        <v>175723</v>
      </c>
      <c r="BB15" s="23">
        <v>19388</v>
      </c>
      <c r="BC15" s="23">
        <v>1032</v>
      </c>
      <c r="BD15" s="23">
        <v>19493</v>
      </c>
      <c r="BE15" s="23">
        <v>135810</v>
      </c>
      <c r="BF15" s="23">
        <v>4227</v>
      </c>
      <c r="BG15" s="23">
        <v>189</v>
      </c>
      <c r="BH15" s="23">
        <v>10</v>
      </c>
      <c r="BI15" s="23">
        <v>3</v>
      </c>
    </row>
    <row r="16" spans="1:61">
      <c r="A16" s="23">
        <f t="shared" si="38"/>
        <v>0</v>
      </c>
      <c r="B16" s="36">
        <v>9</v>
      </c>
      <c r="C16" s="23">
        <f t="shared" si="39"/>
        <v>172756</v>
      </c>
      <c r="D16" s="23">
        <f t="shared" si="40"/>
        <v>20093</v>
      </c>
      <c r="E16" s="23">
        <f t="shared" si="40"/>
        <v>1468.8</v>
      </c>
      <c r="F16" s="23">
        <f t="shared" si="40"/>
        <v>22818.2</v>
      </c>
      <c r="G16" s="23">
        <f t="shared" si="40"/>
        <v>128376</v>
      </c>
      <c r="H16" s="27">
        <f t="shared" si="40"/>
        <v>4019.2</v>
      </c>
      <c r="I16" s="27">
        <f t="shared" si="40"/>
        <v>176.4</v>
      </c>
      <c r="J16" s="27">
        <f t="shared" si="40"/>
        <v>13.2</v>
      </c>
      <c r="K16" s="27">
        <f t="shared" si="40"/>
        <v>2.6</v>
      </c>
      <c r="L16" s="24">
        <v>9.1</v>
      </c>
      <c r="M16" s="23">
        <v>176628</v>
      </c>
      <c r="N16" s="23">
        <v>20325</v>
      </c>
      <c r="O16" s="23">
        <v>2772</v>
      </c>
      <c r="P16" s="23">
        <v>22251</v>
      </c>
      <c r="Q16" s="23">
        <v>131280</v>
      </c>
      <c r="R16" s="23">
        <v>4176</v>
      </c>
      <c r="S16" s="23">
        <v>181</v>
      </c>
      <c r="T16" s="23">
        <v>13</v>
      </c>
      <c r="U16" s="23">
        <v>2</v>
      </c>
      <c r="V16" s="24">
        <v>9.1999999999999993</v>
      </c>
      <c r="W16" s="23">
        <v>167918</v>
      </c>
      <c r="X16" s="23">
        <v>19642</v>
      </c>
      <c r="Y16" s="23">
        <v>1500</v>
      </c>
      <c r="Z16" s="23">
        <v>21466</v>
      </c>
      <c r="AA16" s="23">
        <v>125310</v>
      </c>
      <c r="AB16" s="23">
        <v>3877</v>
      </c>
      <c r="AC16" s="23">
        <v>189</v>
      </c>
      <c r="AD16" s="23">
        <v>12</v>
      </c>
      <c r="AE16" s="23">
        <v>3</v>
      </c>
      <c r="AF16" s="24">
        <v>9.3000000000000007</v>
      </c>
      <c r="AG16" s="23">
        <v>175524</v>
      </c>
      <c r="AH16" s="23">
        <v>18014</v>
      </c>
      <c r="AI16" s="23">
        <v>603</v>
      </c>
      <c r="AJ16" s="23">
        <v>25987</v>
      </c>
      <c r="AK16" s="23">
        <v>130920</v>
      </c>
      <c r="AL16" s="23">
        <v>4064</v>
      </c>
      <c r="AM16" s="23">
        <v>175</v>
      </c>
      <c r="AN16" s="23">
        <v>13</v>
      </c>
      <c r="AO16" s="23">
        <v>3</v>
      </c>
      <c r="AP16" s="24">
        <v>9.4</v>
      </c>
      <c r="AQ16" s="23">
        <v>162705</v>
      </c>
      <c r="AR16" s="23">
        <v>22616</v>
      </c>
      <c r="AS16" s="23">
        <v>1722</v>
      </c>
      <c r="AT16" s="23">
        <v>19807</v>
      </c>
      <c r="AU16" s="23">
        <v>118560</v>
      </c>
      <c r="AV16" s="23">
        <v>3752</v>
      </c>
      <c r="AW16" s="23">
        <v>151</v>
      </c>
      <c r="AX16" s="23">
        <v>14</v>
      </c>
      <c r="AY16" s="23">
        <v>2</v>
      </c>
      <c r="AZ16" s="24">
        <v>9.5</v>
      </c>
      <c r="BA16" s="23">
        <v>181005</v>
      </c>
      <c r="BB16" s="23">
        <v>19868</v>
      </c>
      <c r="BC16" s="23">
        <v>747</v>
      </c>
      <c r="BD16" s="23">
        <v>24580</v>
      </c>
      <c r="BE16" s="23">
        <v>135810</v>
      </c>
      <c r="BF16" s="23">
        <v>4227</v>
      </c>
      <c r="BG16" s="23">
        <v>186</v>
      </c>
      <c r="BH16" s="23">
        <v>14</v>
      </c>
      <c r="BI16" s="23">
        <v>3</v>
      </c>
    </row>
    <row r="17" spans="1:61">
      <c r="A17" s="23">
        <f t="shared" si="38"/>
        <v>0</v>
      </c>
      <c r="B17" s="36">
        <v>10</v>
      </c>
      <c r="C17" s="23">
        <f t="shared" si="39"/>
        <v>374834</v>
      </c>
      <c r="D17" s="23">
        <f t="shared" si="40"/>
        <v>23721.8</v>
      </c>
      <c r="E17" s="23">
        <f t="shared" si="40"/>
        <v>256</v>
      </c>
      <c r="F17" s="23">
        <f t="shared" si="40"/>
        <v>13320.2</v>
      </c>
      <c r="G17" s="23">
        <f t="shared" si="40"/>
        <v>337536</v>
      </c>
      <c r="H17" s="27">
        <f t="shared" si="40"/>
        <v>4019.2</v>
      </c>
      <c r="I17" s="27">
        <f t="shared" si="40"/>
        <v>150.80000000000001</v>
      </c>
      <c r="J17" s="27">
        <f t="shared" si="40"/>
        <v>7.6</v>
      </c>
      <c r="K17" s="27">
        <f t="shared" si="40"/>
        <v>2</v>
      </c>
      <c r="L17" s="24">
        <v>10.1</v>
      </c>
      <c r="M17" s="23">
        <v>386708</v>
      </c>
      <c r="N17" s="23">
        <v>23611</v>
      </c>
      <c r="O17" s="23">
        <v>0</v>
      </c>
      <c r="P17" s="23">
        <v>13017</v>
      </c>
      <c r="Q17" s="23">
        <v>350080</v>
      </c>
      <c r="R17" s="23">
        <v>4176</v>
      </c>
      <c r="S17" s="23">
        <v>154</v>
      </c>
      <c r="T17" s="23">
        <v>8</v>
      </c>
      <c r="U17" s="23">
        <v>2</v>
      </c>
      <c r="V17" s="24">
        <v>10.199999999999999</v>
      </c>
      <c r="W17" s="23">
        <v>363185</v>
      </c>
      <c r="X17" s="23">
        <v>24758</v>
      </c>
      <c r="Y17" s="23">
        <v>0</v>
      </c>
      <c r="Z17" s="23">
        <v>12267</v>
      </c>
      <c r="AA17" s="23">
        <v>326160</v>
      </c>
      <c r="AB17" s="23">
        <v>3877</v>
      </c>
      <c r="AC17" s="23">
        <v>151</v>
      </c>
      <c r="AD17" s="23">
        <v>7</v>
      </c>
      <c r="AE17" s="23">
        <v>2</v>
      </c>
      <c r="AF17" s="24">
        <v>10.3</v>
      </c>
      <c r="AG17" s="23">
        <v>379103</v>
      </c>
      <c r="AH17" s="23">
        <v>22004</v>
      </c>
      <c r="AI17" s="23">
        <v>848</v>
      </c>
      <c r="AJ17" s="23">
        <v>15131</v>
      </c>
      <c r="AK17" s="23">
        <v>341120</v>
      </c>
      <c r="AL17" s="23">
        <v>4064</v>
      </c>
      <c r="AM17" s="23">
        <v>155</v>
      </c>
      <c r="AN17" s="23">
        <v>7</v>
      </c>
      <c r="AO17" s="23">
        <v>2</v>
      </c>
      <c r="AP17" s="24">
        <v>10.4</v>
      </c>
      <c r="AQ17" s="23">
        <v>353528</v>
      </c>
      <c r="AR17" s="23">
        <v>24406</v>
      </c>
      <c r="AS17" s="23">
        <v>432</v>
      </c>
      <c r="AT17" s="23">
        <v>12530</v>
      </c>
      <c r="AU17" s="23">
        <v>316160</v>
      </c>
      <c r="AV17" s="23">
        <v>3752</v>
      </c>
      <c r="AW17" s="23">
        <v>141</v>
      </c>
      <c r="AX17" s="23">
        <v>8</v>
      </c>
      <c r="AY17" s="23">
        <v>2</v>
      </c>
      <c r="AZ17" s="24">
        <v>10.5</v>
      </c>
      <c r="BA17" s="23">
        <v>391646</v>
      </c>
      <c r="BB17" s="23">
        <v>23830</v>
      </c>
      <c r="BC17" s="23">
        <v>0</v>
      </c>
      <c r="BD17" s="23">
        <v>13656</v>
      </c>
      <c r="BE17" s="23">
        <v>354160</v>
      </c>
      <c r="BF17" s="23">
        <v>4227</v>
      </c>
      <c r="BG17" s="23">
        <v>153</v>
      </c>
      <c r="BH17" s="23">
        <v>8</v>
      </c>
      <c r="BI17" s="23">
        <v>2</v>
      </c>
    </row>
    <row r="18" spans="1:61">
      <c r="A18" s="23">
        <f t="shared" si="38"/>
        <v>0</v>
      </c>
      <c r="B18" s="36">
        <v>11</v>
      </c>
      <c r="C18" s="23">
        <f t="shared" si="39"/>
        <v>376640.6</v>
      </c>
      <c r="D18" s="23">
        <f t="shared" si="40"/>
        <v>23763.200000000001</v>
      </c>
      <c r="E18" s="23">
        <f t="shared" si="40"/>
        <v>0</v>
      </c>
      <c r="F18" s="23">
        <f t="shared" si="40"/>
        <v>15341.4</v>
      </c>
      <c r="G18" s="23">
        <f t="shared" si="40"/>
        <v>337536</v>
      </c>
      <c r="H18" s="27">
        <f t="shared" si="40"/>
        <v>4019.2</v>
      </c>
      <c r="I18" s="27">
        <f t="shared" si="40"/>
        <v>150</v>
      </c>
      <c r="J18" s="27">
        <f t="shared" si="40"/>
        <v>10.199999999999999</v>
      </c>
      <c r="K18" s="27">
        <f t="shared" si="40"/>
        <v>2</v>
      </c>
      <c r="L18" s="24">
        <v>11.1</v>
      </c>
      <c r="M18" s="23">
        <v>389156</v>
      </c>
      <c r="N18" s="23">
        <v>23638</v>
      </c>
      <c r="O18" s="23">
        <v>0</v>
      </c>
      <c r="P18" s="23">
        <v>15438</v>
      </c>
      <c r="Q18" s="23">
        <v>350080</v>
      </c>
      <c r="R18" s="23">
        <v>4176</v>
      </c>
      <c r="S18" s="23">
        <v>154</v>
      </c>
      <c r="T18" s="23">
        <v>10</v>
      </c>
      <c r="U18" s="23">
        <v>2</v>
      </c>
      <c r="V18" s="24">
        <v>11.2</v>
      </c>
      <c r="W18" s="23">
        <v>365382</v>
      </c>
      <c r="X18" s="23">
        <v>24713</v>
      </c>
      <c r="Y18" s="23">
        <v>0</v>
      </c>
      <c r="Z18" s="23">
        <v>14509</v>
      </c>
      <c r="AA18" s="23">
        <v>326160</v>
      </c>
      <c r="AB18" s="23">
        <v>3877</v>
      </c>
      <c r="AC18" s="23">
        <v>151</v>
      </c>
      <c r="AD18" s="23">
        <v>10</v>
      </c>
      <c r="AE18" s="23">
        <v>2</v>
      </c>
      <c r="AF18" s="24">
        <v>11.3</v>
      </c>
      <c r="AG18" s="23">
        <v>379868</v>
      </c>
      <c r="AH18" s="23">
        <v>22146</v>
      </c>
      <c r="AI18" s="23">
        <v>0</v>
      </c>
      <c r="AJ18" s="23">
        <v>16602</v>
      </c>
      <c r="AK18" s="23">
        <v>341120</v>
      </c>
      <c r="AL18" s="23">
        <v>4064</v>
      </c>
      <c r="AM18" s="23">
        <v>155</v>
      </c>
      <c r="AN18" s="23">
        <v>10</v>
      </c>
      <c r="AO18" s="23">
        <v>2</v>
      </c>
      <c r="AP18" s="24">
        <v>11.4</v>
      </c>
      <c r="AQ18" s="23">
        <v>353968</v>
      </c>
      <c r="AR18" s="23">
        <v>24420</v>
      </c>
      <c r="AS18" s="23">
        <v>0</v>
      </c>
      <c r="AT18" s="23">
        <v>13388</v>
      </c>
      <c r="AU18" s="23">
        <v>316160</v>
      </c>
      <c r="AV18" s="23">
        <v>3752</v>
      </c>
      <c r="AW18" s="23">
        <v>137</v>
      </c>
      <c r="AX18" s="23">
        <v>10</v>
      </c>
      <c r="AY18" s="23">
        <v>2</v>
      </c>
      <c r="AZ18" s="24">
        <v>11.5</v>
      </c>
      <c r="BA18" s="23">
        <v>394829</v>
      </c>
      <c r="BB18" s="23">
        <v>23899</v>
      </c>
      <c r="BC18" s="23">
        <v>0</v>
      </c>
      <c r="BD18" s="23">
        <v>16770</v>
      </c>
      <c r="BE18" s="23">
        <v>354160</v>
      </c>
      <c r="BF18" s="23">
        <v>4227</v>
      </c>
      <c r="BG18" s="23">
        <v>153</v>
      </c>
      <c r="BH18" s="23">
        <v>11</v>
      </c>
      <c r="BI18" s="23">
        <v>2</v>
      </c>
    </row>
    <row r="19" spans="1:61">
      <c r="A19" s="23">
        <f t="shared" si="38"/>
        <v>0</v>
      </c>
      <c r="B19" s="36">
        <v>12</v>
      </c>
      <c r="C19" s="23">
        <f t="shared" si="39"/>
        <v>381887.4</v>
      </c>
      <c r="D19" s="23">
        <f t="shared" si="40"/>
        <v>23731.200000000001</v>
      </c>
      <c r="E19" s="23">
        <f t="shared" si="40"/>
        <v>64</v>
      </c>
      <c r="F19" s="23">
        <f t="shared" si="40"/>
        <v>20556.2</v>
      </c>
      <c r="G19" s="23">
        <f t="shared" si="40"/>
        <v>337536</v>
      </c>
      <c r="H19" s="27">
        <f t="shared" si="40"/>
        <v>4019.2</v>
      </c>
      <c r="I19" s="27">
        <f t="shared" si="40"/>
        <v>150</v>
      </c>
      <c r="J19" s="27">
        <f t="shared" si="40"/>
        <v>15.2</v>
      </c>
      <c r="K19" s="27">
        <f t="shared" si="40"/>
        <v>2</v>
      </c>
      <c r="L19" s="24">
        <v>12.1</v>
      </c>
      <c r="M19" s="23">
        <v>394532</v>
      </c>
      <c r="N19" s="23">
        <v>23502</v>
      </c>
      <c r="O19" s="23">
        <v>320</v>
      </c>
      <c r="P19" s="23">
        <v>20630</v>
      </c>
      <c r="Q19" s="23">
        <v>350080</v>
      </c>
      <c r="R19" s="23">
        <v>4176</v>
      </c>
      <c r="S19" s="23">
        <v>156</v>
      </c>
      <c r="T19" s="23">
        <v>15</v>
      </c>
      <c r="U19" s="23">
        <v>2</v>
      </c>
      <c r="V19" s="24">
        <v>12.2</v>
      </c>
      <c r="W19" s="23">
        <v>369673</v>
      </c>
      <c r="X19" s="23">
        <v>24776</v>
      </c>
      <c r="Y19" s="23">
        <v>0</v>
      </c>
      <c r="Z19" s="23">
        <v>18737</v>
      </c>
      <c r="AA19" s="23">
        <v>326160</v>
      </c>
      <c r="AB19" s="23">
        <v>3877</v>
      </c>
      <c r="AC19" s="23">
        <v>151</v>
      </c>
      <c r="AD19" s="23">
        <v>15</v>
      </c>
      <c r="AE19" s="23">
        <v>2</v>
      </c>
      <c r="AF19" s="24">
        <v>12.3</v>
      </c>
      <c r="AG19" s="23">
        <v>386265</v>
      </c>
      <c r="AH19" s="23">
        <v>22125</v>
      </c>
      <c r="AI19" s="23">
        <v>0</v>
      </c>
      <c r="AJ19" s="23">
        <v>23020</v>
      </c>
      <c r="AK19" s="23">
        <v>341120</v>
      </c>
      <c r="AL19" s="23">
        <v>4064</v>
      </c>
      <c r="AM19" s="23">
        <v>153</v>
      </c>
      <c r="AN19" s="23">
        <v>15</v>
      </c>
      <c r="AO19" s="23">
        <v>2</v>
      </c>
      <c r="AP19" s="24">
        <v>12.4</v>
      </c>
      <c r="AQ19" s="23">
        <v>358189</v>
      </c>
      <c r="AR19" s="23">
        <v>24420</v>
      </c>
      <c r="AS19" s="23">
        <v>0</v>
      </c>
      <c r="AT19" s="23">
        <v>17609</v>
      </c>
      <c r="AU19" s="23">
        <v>316160</v>
      </c>
      <c r="AV19" s="23">
        <v>3752</v>
      </c>
      <c r="AW19" s="23">
        <v>137</v>
      </c>
      <c r="AX19" s="23">
        <v>15</v>
      </c>
      <c r="AY19" s="23">
        <v>2</v>
      </c>
      <c r="AZ19" s="24">
        <v>12.5</v>
      </c>
      <c r="BA19" s="23">
        <v>400778</v>
      </c>
      <c r="BB19" s="23">
        <v>23833</v>
      </c>
      <c r="BC19" s="23">
        <v>0</v>
      </c>
      <c r="BD19" s="23">
        <v>22785</v>
      </c>
      <c r="BE19" s="23">
        <v>354160</v>
      </c>
      <c r="BF19" s="23">
        <v>4227</v>
      </c>
      <c r="BG19" s="23">
        <v>153</v>
      </c>
      <c r="BH19" s="23">
        <v>16</v>
      </c>
      <c r="BI19" s="23">
        <v>2</v>
      </c>
    </row>
    <row r="20" spans="1:61">
      <c r="A20" s="23">
        <f t="shared" si="38"/>
        <v>0</v>
      </c>
      <c r="B20" s="36">
        <v>13</v>
      </c>
      <c r="C20" s="23">
        <f t="shared" si="39"/>
        <v>218235</v>
      </c>
      <c r="D20" s="23">
        <f t="shared" si="40"/>
        <v>49535.6</v>
      </c>
      <c r="E20" s="23">
        <f t="shared" si="40"/>
        <v>2301</v>
      </c>
      <c r="F20" s="23">
        <f t="shared" si="40"/>
        <v>35022.400000000001</v>
      </c>
      <c r="G20" s="23">
        <f t="shared" si="40"/>
        <v>131376</v>
      </c>
      <c r="H20" s="27">
        <f t="shared" si="40"/>
        <v>4019.2</v>
      </c>
      <c r="I20" s="27">
        <f t="shared" si="40"/>
        <v>254.2</v>
      </c>
      <c r="J20" s="27">
        <f t="shared" si="40"/>
        <v>4</v>
      </c>
      <c r="K20" s="27">
        <f t="shared" si="40"/>
        <v>3.6</v>
      </c>
      <c r="L20" s="24">
        <v>13.1</v>
      </c>
      <c r="M20" s="23">
        <v>220930</v>
      </c>
      <c r="N20" s="23">
        <v>46803</v>
      </c>
      <c r="O20" s="23">
        <v>1008</v>
      </c>
      <c r="P20" s="23">
        <v>35839</v>
      </c>
      <c r="Q20" s="23">
        <v>137280</v>
      </c>
      <c r="R20" s="23">
        <v>4176</v>
      </c>
      <c r="S20" s="23">
        <v>265</v>
      </c>
      <c r="T20" s="23">
        <v>4</v>
      </c>
      <c r="U20" s="23">
        <v>4</v>
      </c>
      <c r="V20" s="24">
        <v>13.2</v>
      </c>
      <c r="W20" s="23">
        <v>212813</v>
      </c>
      <c r="X20" s="23">
        <v>51063</v>
      </c>
      <c r="Y20" s="23">
        <v>3657</v>
      </c>
      <c r="Z20" s="23">
        <v>32783</v>
      </c>
      <c r="AA20" s="23">
        <v>125310</v>
      </c>
      <c r="AB20" s="23">
        <v>3877</v>
      </c>
      <c r="AC20" s="23">
        <v>247</v>
      </c>
      <c r="AD20" s="23">
        <v>4</v>
      </c>
      <c r="AE20" s="23">
        <v>3</v>
      </c>
      <c r="AF20" s="24">
        <v>13.3</v>
      </c>
      <c r="AG20" s="23">
        <v>218148</v>
      </c>
      <c r="AH20" s="23">
        <v>46135</v>
      </c>
      <c r="AI20" s="23">
        <v>3900</v>
      </c>
      <c r="AJ20" s="23">
        <v>37193</v>
      </c>
      <c r="AK20" s="23">
        <v>130920</v>
      </c>
      <c r="AL20" s="23">
        <v>4064</v>
      </c>
      <c r="AM20" s="23">
        <v>257</v>
      </c>
      <c r="AN20" s="23">
        <v>4</v>
      </c>
      <c r="AO20" s="23">
        <v>3</v>
      </c>
      <c r="AP20" s="24">
        <v>13.4</v>
      </c>
      <c r="AQ20" s="23">
        <v>212698</v>
      </c>
      <c r="AR20" s="23">
        <v>56354</v>
      </c>
      <c r="AS20" s="23">
        <v>1008</v>
      </c>
      <c r="AT20" s="23">
        <v>30776</v>
      </c>
      <c r="AU20" s="23">
        <v>124560</v>
      </c>
      <c r="AV20" s="23">
        <v>3752</v>
      </c>
      <c r="AW20" s="23">
        <v>225</v>
      </c>
      <c r="AX20" s="23">
        <v>4</v>
      </c>
      <c r="AY20" s="23">
        <v>4</v>
      </c>
      <c r="AZ20" s="24">
        <v>13.5</v>
      </c>
      <c r="BA20" s="23">
        <v>226586</v>
      </c>
      <c r="BB20" s="23">
        <v>47323</v>
      </c>
      <c r="BC20" s="23">
        <v>1932</v>
      </c>
      <c r="BD20" s="23">
        <v>38521</v>
      </c>
      <c r="BE20" s="23">
        <v>138810</v>
      </c>
      <c r="BF20" s="23">
        <v>4227</v>
      </c>
      <c r="BG20" s="23">
        <v>277</v>
      </c>
      <c r="BH20" s="23">
        <v>4</v>
      </c>
      <c r="BI20" s="23">
        <v>4</v>
      </c>
    </row>
    <row r="21" spans="1:61">
      <c r="A21" s="23">
        <f t="shared" si="38"/>
        <v>0</v>
      </c>
      <c r="B21" s="36">
        <v>14</v>
      </c>
      <c r="C21" s="23">
        <f t="shared" si="39"/>
        <v>222974.6</v>
      </c>
      <c r="D21" s="23">
        <f t="shared" si="40"/>
        <v>50017.599999999999</v>
      </c>
      <c r="E21" s="23">
        <f t="shared" si="40"/>
        <v>1750.2</v>
      </c>
      <c r="F21" s="23">
        <f t="shared" si="40"/>
        <v>39230.800000000003</v>
      </c>
      <c r="G21" s="23">
        <f t="shared" si="40"/>
        <v>131976</v>
      </c>
      <c r="H21" s="27">
        <f t="shared" si="40"/>
        <v>4019.2</v>
      </c>
      <c r="I21" s="27">
        <f t="shared" si="40"/>
        <v>249.2</v>
      </c>
      <c r="J21" s="27">
        <f t="shared" si="40"/>
        <v>5.4</v>
      </c>
      <c r="K21" s="27">
        <f t="shared" si="40"/>
        <v>3.8</v>
      </c>
      <c r="L21" s="24">
        <v>14.1</v>
      </c>
      <c r="M21" s="23">
        <v>225516</v>
      </c>
      <c r="N21" s="23">
        <v>47244</v>
      </c>
      <c r="O21" s="23">
        <v>996</v>
      </c>
      <c r="P21" s="23">
        <v>39996</v>
      </c>
      <c r="Q21" s="23">
        <v>137280</v>
      </c>
      <c r="R21" s="23">
        <v>4176</v>
      </c>
      <c r="S21" s="23">
        <v>261</v>
      </c>
      <c r="T21" s="23">
        <v>5</v>
      </c>
      <c r="U21" s="23">
        <v>4</v>
      </c>
      <c r="V21" s="24">
        <v>14.2</v>
      </c>
      <c r="W21" s="23">
        <v>217748</v>
      </c>
      <c r="X21" s="23">
        <v>51135</v>
      </c>
      <c r="Y21" s="23">
        <v>1068</v>
      </c>
      <c r="Z21" s="23">
        <v>37235</v>
      </c>
      <c r="AA21" s="23">
        <v>128310</v>
      </c>
      <c r="AB21" s="23">
        <v>3877</v>
      </c>
      <c r="AC21" s="23">
        <v>244</v>
      </c>
      <c r="AD21" s="23">
        <v>5</v>
      </c>
      <c r="AE21" s="23">
        <v>4</v>
      </c>
      <c r="AF21" s="24">
        <v>14.3</v>
      </c>
      <c r="AG21" s="23">
        <v>224018</v>
      </c>
      <c r="AH21" s="23">
        <v>46992</v>
      </c>
      <c r="AI21" s="23">
        <v>4485</v>
      </c>
      <c r="AJ21" s="23">
        <v>41621</v>
      </c>
      <c r="AK21" s="23">
        <v>130920</v>
      </c>
      <c r="AL21" s="23">
        <v>4064</v>
      </c>
      <c r="AM21" s="23">
        <v>248</v>
      </c>
      <c r="AN21" s="23">
        <v>6</v>
      </c>
      <c r="AO21" s="23">
        <v>3</v>
      </c>
      <c r="AP21" s="24">
        <v>14.4</v>
      </c>
      <c r="AQ21" s="23">
        <v>216369</v>
      </c>
      <c r="AR21" s="23">
        <v>56232</v>
      </c>
      <c r="AS21" s="23">
        <v>756</v>
      </c>
      <c r="AT21" s="23">
        <v>34821</v>
      </c>
      <c r="AU21" s="23">
        <v>124560</v>
      </c>
      <c r="AV21" s="23">
        <v>3752</v>
      </c>
      <c r="AW21" s="23">
        <v>229</v>
      </c>
      <c r="AX21" s="23">
        <v>5</v>
      </c>
      <c r="AY21" s="23">
        <v>4</v>
      </c>
      <c r="AZ21" s="24">
        <v>14.5</v>
      </c>
      <c r="BA21" s="23">
        <v>231222</v>
      </c>
      <c r="BB21" s="23">
        <v>48485</v>
      </c>
      <c r="BC21" s="23">
        <v>1446</v>
      </c>
      <c r="BD21" s="23">
        <v>42481</v>
      </c>
      <c r="BE21" s="23">
        <v>138810</v>
      </c>
      <c r="BF21" s="23">
        <v>4227</v>
      </c>
      <c r="BG21" s="23">
        <v>264</v>
      </c>
      <c r="BH21" s="23">
        <v>6</v>
      </c>
      <c r="BI21" s="23">
        <v>4</v>
      </c>
    </row>
    <row r="22" spans="1:61">
      <c r="A22" s="23">
        <f t="shared" si="38"/>
        <v>0</v>
      </c>
      <c r="B22" s="36">
        <v>15</v>
      </c>
      <c r="C22" s="23">
        <f t="shared" si="39"/>
        <v>232930.4</v>
      </c>
      <c r="D22" s="23">
        <f t="shared" si="40"/>
        <v>49893.2</v>
      </c>
      <c r="E22" s="23">
        <f t="shared" si="40"/>
        <v>2415</v>
      </c>
      <c r="F22" s="23">
        <f t="shared" si="40"/>
        <v>49246.2</v>
      </c>
      <c r="G22" s="23">
        <f t="shared" si="40"/>
        <v>131376</v>
      </c>
      <c r="H22" s="27">
        <f t="shared" si="40"/>
        <v>4019.2</v>
      </c>
      <c r="I22" s="27">
        <f t="shared" si="40"/>
        <v>253.6</v>
      </c>
      <c r="J22" s="27">
        <f t="shared" si="40"/>
        <v>7.8</v>
      </c>
      <c r="K22" s="27">
        <f t="shared" si="40"/>
        <v>3.6</v>
      </c>
      <c r="L22" s="24">
        <v>15.1</v>
      </c>
      <c r="M22" s="23">
        <v>235046</v>
      </c>
      <c r="N22" s="23">
        <v>47489</v>
      </c>
      <c r="O22" s="23">
        <v>996</v>
      </c>
      <c r="P22" s="23">
        <v>49281</v>
      </c>
      <c r="Q22" s="23">
        <v>137280</v>
      </c>
      <c r="R22" s="23">
        <v>4176</v>
      </c>
      <c r="S22" s="23">
        <v>258</v>
      </c>
      <c r="T22" s="23">
        <v>8</v>
      </c>
      <c r="U22" s="23">
        <v>4</v>
      </c>
      <c r="V22" s="24">
        <v>15.2</v>
      </c>
      <c r="W22" s="23">
        <v>226515</v>
      </c>
      <c r="X22" s="23">
        <v>50847</v>
      </c>
      <c r="Y22" s="23">
        <v>3657</v>
      </c>
      <c r="Z22" s="23">
        <v>46701</v>
      </c>
      <c r="AA22" s="23">
        <v>125310</v>
      </c>
      <c r="AB22" s="23">
        <v>3877</v>
      </c>
      <c r="AC22" s="23">
        <v>253</v>
      </c>
      <c r="AD22" s="23">
        <v>8</v>
      </c>
      <c r="AE22" s="23">
        <v>3</v>
      </c>
      <c r="AF22" s="24">
        <v>15.3</v>
      </c>
      <c r="AG22" s="23">
        <v>235281</v>
      </c>
      <c r="AH22" s="23">
        <v>45557</v>
      </c>
      <c r="AI22" s="23">
        <v>2016</v>
      </c>
      <c r="AJ22" s="23">
        <v>53788</v>
      </c>
      <c r="AK22" s="23">
        <v>133920</v>
      </c>
      <c r="AL22" s="23">
        <v>4064</v>
      </c>
      <c r="AM22" s="23">
        <v>262</v>
      </c>
      <c r="AN22" s="23">
        <v>7</v>
      </c>
      <c r="AO22" s="23">
        <v>4</v>
      </c>
      <c r="AP22" s="24">
        <v>15.4</v>
      </c>
      <c r="AQ22" s="23">
        <v>225141</v>
      </c>
      <c r="AR22" s="23">
        <v>57536</v>
      </c>
      <c r="AS22" s="23">
        <v>3474</v>
      </c>
      <c r="AT22" s="23">
        <v>42571</v>
      </c>
      <c r="AU22" s="23">
        <v>121560</v>
      </c>
      <c r="AV22" s="23">
        <v>3752</v>
      </c>
      <c r="AW22" s="23">
        <v>223</v>
      </c>
      <c r="AX22" s="23">
        <v>8</v>
      </c>
      <c r="AY22" s="23">
        <v>3</v>
      </c>
      <c r="AZ22" s="24">
        <v>15.5</v>
      </c>
      <c r="BA22" s="23">
        <v>242669</v>
      </c>
      <c r="BB22" s="23">
        <v>48037</v>
      </c>
      <c r="BC22" s="23">
        <v>1932</v>
      </c>
      <c r="BD22" s="23">
        <v>53890</v>
      </c>
      <c r="BE22" s="23">
        <v>138810</v>
      </c>
      <c r="BF22" s="23">
        <v>4227</v>
      </c>
      <c r="BG22" s="23">
        <v>272</v>
      </c>
      <c r="BH22" s="23">
        <v>8</v>
      </c>
      <c r="BI22" s="23">
        <v>4</v>
      </c>
    </row>
    <row r="23" spans="1:61">
      <c r="A23" s="23">
        <f t="shared" si="38"/>
        <v>0</v>
      </c>
      <c r="B23" s="36">
        <v>16</v>
      </c>
      <c r="C23" s="23">
        <f t="shared" si="39"/>
        <v>437591.4</v>
      </c>
      <c r="D23" s="23">
        <f t="shared" si="40"/>
        <v>57352.4</v>
      </c>
      <c r="E23" s="23">
        <f t="shared" si="40"/>
        <v>3728</v>
      </c>
      <c r="F23" s="23">
        <f t="shared" si="40"/>
        <v>32575</v>
      </c>
      <c r="G23" s="23">
        <f t="shared" si="40"/>
        <v>343936</v>
      </c>
      <c r="H23" s="27">
        <f t="shared" si="40"/>
        <v>4019.2</v>
      </c>
      <c r="I23" s="27">
        <f t="shared" si="40"/>
        <v>216.2</v>
      </c>
      <c r="J23" s="27">
        <f t="shared" si="40"/>
        <v>5.4</v>
      </c>
      <c r="K23" s="27">
        <f t="shared" si="40"/>
        <v>2.8</v>
      </c>
      <c r="L23" s="24">
        <v>16.100000000000001</v>
      </c>
      <c r="M23" s="23">
        <v>448807</v>
      </c>
      <c r="N23" s="23">
        <v>51568</v>
      </c>
      <c r="O23" s="23">
        <v>4344</v>
      </c>
      <c r="P23" s="23">
        <v>34815</v>
      </c>
      <c r="Q23" s="23">
        <v>358080</v>
      </c>
      <c r="R23" s="23">
        <v>4176</v>
      </c>
      <c r="S23" s="23">
        <v>243</v>
      </c>
      <c r="T23" s="23">
        <v>5</v>
      </c>
      <c r="U23" s="23">
        <v>3</v>
      </c>
      <c r="V23" s="24">
        <v>16.2</v>
      </c>
      <c r="W23" s="23">
        <v>425722</v>
      </c>
      <c r="X23" s="23">
        <v>56383</v>
      </c>
      <c r="Y23" s="23">
        <v>3568</v>
      </c>
      <c r="Z23" s="23">
        <v>31611</v>
      </c>
      <c r="AA23" s="23">
        <v>334160</v>
      </c>
      <c r="AB23" s="23">
        <v>3877</v>
      </c>
      <c r="AC23" s="23">
        <v>227</v>
      </c>
      <c r="AD23" s="23">
        <v>5</v>
      </c>
      <c r="AE23" s="23">
        <v>3</v>
      </c>
      <c r="AF23" s="24">
        <v>16.3</v>
      </c>
      <c r="AG23" s="23">
        <v>440641</v>
      </c>
      <c r="AH23" s="23">
        <v>52352</v>
      </c>
      <c r="AI23" s="23">
        <v>3872</v>
      </c>
      <c r="AJ23" s="23">
        <v>35297</v>
      </c>
      <c r="AK23" s="23">
        <v>349120</v>
      </c>
      <c r="AL23" s="23">
        <v>4064</v>
      </c>
      <c r="AM23" s="23">
        <v>231</v>
      </c>
      <c r="AN23" s="23">
        <v>5</v>
      </c>
      <c r="AO23" s="23">
        <v>3</v>
      </c>
      <c r="AP23" s="24">
        <v>16.399999999999999</v>
      </c>
      <c r="AQ23" s="23">
        <v>415945</v>
      </c>
      <c r="AR23" s="23">
        <v>71709</v>
      </c>
      <c r="AS23" s="23">
        <v>3680</v>
      </c>
      <c r="AT23" s="23">
        <v>24396</v>
      </c>
      <c r="AU23" s="23">
        <v>316160</v>
      </c>
      <c r="AV23" s="23">
        <v>3752</v>
      </c>
      <c r="AW23" s="23">
        <v>144</v>
      </c>
      <c r="AX23" s="23">
        <v>7</v>
      </c>
      <c r="AY23" s="23">
        <v>2</v>
      </c>
      <c r="AZ23" s="24">
        <v>16.5</v>
      </c>
      <c r="BA23" s="23">
        <v>456842</v>
      </c>
      <c r="BB23" s="23">
        <v>54750</v>
      </c>
      <c r="BC23" s="23">
        <v>3176</v>
      </c>
      <c r="BD23" s="23">
        <v>36756</v>
      </c>
      <c r="BE23" s="23">
        <v>362160</v>
      </c>
      <c r="BF23" s="23">
        <v>4227</v>
      </c>
      <c r="BG23" s="23">
        <v>236</v>
      </c>
      <c r="BH23" s="23">
        <v>5</v>
      </c>
      <c r="BI23" s="23">
        <v>3</v>
      </c>
    </row>
    <row r="24" spans="1:61">
      <c r="A24" s="23">
        <f t="shared" si="38"/>
        <v>0</v>
      </c>
      <c r="B24" s="36">
        <v>17</v>
      </c>
      <c r="C24" s="23">
        <f t="shared" si="39"/>
        <v>442954.4</v>
      </c>
      <c r="D24" s="23">
        <f t="shared" ref="D24:K39" si="41">AVERAGE(N24,X24,AH24,AR24,BB24)</f>
        <v>58293.2</v>
      </c>
      <c r="E24" s="23">
        <f t="shared" si="41"/>
        <v>3358.4</v>
      </c>
      <c r="F24" s="23">
        <f t="shared" si="41"/>
        <v>37366.800000000003</v>
      </c>
      <c r="G24" s="23">
        <f t="shared" si="41"/>
        <v>343936</v>
      </c>
      <c r="H24" s="27">
        <f t="shared" si="41"/>
        <v>4019.2</v>
      </c>
      <c r="I24" s="27">
        <f t="shared" si="41"/>
        <v>209.2</v>
      </c>
      <c r="J24" s="27">
        <f t="shared" si="41"/>
        <v>7.8</v>
      </c>
      <c r="K24" s="27">
        <f t="shared" si="41"/>
        <v>2.8</v>
      </c>
      <c r="L24" s="24">
        <v>17.100000000000001</v>
      </c>
      <c r="M24" s="23">
        <v>454530</v>
      </c>
      <c r="N24" s="23">
        <v>56151</v>
      </c>
      <c r="O24" s="23">
        <v>3064</v>
      </c>
      <c r="P24" s="23">
        <v>37235</v>
      </c>
      <c r="Q24" s="23">
        <v>358080</v>
      </c>
      <c r="R24" s="23">
        <v>4176</v>
      </c>
      <c r="S24" s="23">
        <v>206</v>
      </c>
      <c r="T24" s="23">
        <v>9</v>
      </c>
      <c r="U24" s="23">
        <v>3</v>
      </c>
      <c r="V24" s="24">
        <v>17.2</v>
      </c>
      <c r="W24" s="23">
        <v>431012</v>
      </c>
      <c r="X24" s="23">
        <v>56600</v>
      </c>
      <c r="Y24" s="23">
        <v>3320</v>
      </c>
      <c r="Z24" s="23">
        <v>36932</v>
      </c>
      <c r="AA24" s="23">
        <v>334160</v>
      </c>
      <c r="AB24" s="23">
        <v>3877</v>
      </c>
      <c r="AC24" s="23">
        <v>221</v>
      </c>
      <c r="AD24" s="23">
        <v>6</v>
      </c>
      <c r="AE24" s="23">
        <v>3</v>
      </c>
      <c r="AF24" s="24">
        <v>17.3</v>
      </c>
      <c r="AG24" s="23">
        <v>446610</v>
      </c>
      <c r="AH24" s="23">
        <v>51678</v>
      </c>
      <c r="AI24" s="23">
        <v>3848</v>
      </c>
      <c r="AJ24" s="23">
        <v>41964</v>
      </c>
      <c r="AK24" s="23">
        <v>349120</v>
      </c>
      <c r="AL24" s="23">
        <v>4064</v>
      </c>
      <c r="AM24" s="23">
        <v>237</v>
      </c>
      <c r="AN24" s="23">
        <v>7</v>
      </c>
      <c r="AO24" s="23">
        <v>3</v>
      </c>
      <c r="AP24" s="24">
        <v>17.399999999999999</v>
      </c>
      <c r="AQ24" s="23">
        <v>420823</v>
      </c>
      <c r="AR24" s="23">
        <v>72264</v>
      </c>
      <c r="AS24" s="23">
        <v>3344</v>
      </c>
      <c r="AT24" s="23">
        <v>29055</v>
      </c>
      <c r="AU24" s="23">
        <v>316160</v>
      </c>
      <c r="AV24" s="23">
        <v>3752</v>
      </c>
      <c r="AW24" s="23">
        <v>144</v>
      </c>
      <c r="AX24" s="23">
        <v>10</v>
      </c>
      <c r="AY24" s="23">
        <v>2</v>
      </c>
      <c r="AZ24" s="24">
        <v>17.5</v>
      </c>
      <c r="BA24" s="23">
        <v>461797</v>
      </c>
      <c r="BB24" s="23">
        <v>54773</v>
      </c>
      <c r="BC24" s="23">
        <v>3216</v>
      </c>
      <c r="BD24" s="23">
        <v>41648</v>
      </c>
      <c r="BE24" s="23">
        <v>362160</v>
      </c>
      <c r="BF24" s="23">
        <v>4227</v>
      </c>
      <c r="BG24" s="23">
        <v>238</v>
      </c>
      <c r="BH24" s="23">
        <v>7</v>
      </c>
      <c r="BI24" s="23">
        <v>3</v>
      </c>
    </row>
    <row r="25" spans="1:61">
      <c r="A25" s="23">
        <f t="shared" si="38"/>
        <v>0</v>
      </c>
      <c r="B25" s="36">
        <v>18</v>
      </c>
      <c r="C25" s="23">
        <f t="shared" si="39"/>
        <v>453347.4</v>
      </c>
      <c r="D25" s="23">
        <f t="shared" si="41"/>
        <v>58178.6</v>
      </c>
      <c r="E25" s="23">
        <f t="shared" si="41"/>
        <v>3676.8</v>
      </c>
      <c r="F25" s="23">
        <f t="shared" si="41"/>
        <v>47556</v>
      </c>
      <c r="G25" s="23">
        <f t="shared" si="41"/>
        <v>343936</v>
      </c>
      <c r="H25" s="27">
        <f t="shared" si="41"/>
        <v>4019.2</v>
      </c>
      <c r="I25" s="27">
        <f t="shared" si="41"/>
        <v>214.2</v>
      </c>
      <c r="J25" s="27">
        <f t="shared" si="41"/>
        <v>10.4</v>
      </c>
      <c r="K25" s="27">
        <f t="shared" si="41"/>
        <v>2.8</v>
      </c>
      <c r="L25" s="24">
        <v>18.100000000000001</v>
      </c>
      <c r="M25" s="23">
        <v>463002</v>
      </c>
      <c r="N25" s="23">
        <v>53318</v>
      </c>
      <c r="O25" s="23">
        <v>3152</v>
      </c>
      <c r="P25" s="23">
        <v>48452</v>
      </c>
      <c r="Q25" s="23">
        <v>358080</v>
      </c>
      <c r="R25" s="23">
        <v>4176</v>
      </c>
      <c r="S25" s="23">
        <v>236</v>
      </c>
      <c r="T25" s="23">
        <v>9</v>
      </c>
      <c r="U25" s="23">
        <v>3</v>
      </c>
      <c r="V25" s="24">
        <v>18.2</v>
      </c>
      <c r="W25" s="23">
        <v>440659</v>
      </c>
      <c r="X25" s="23">
        <v>57759</v>
      </c>
      <c r="Y25" s="23">
        <v>2488</v>
      </c>
      <c r="Z25" s="23">
        <v>46252</v>
      </c>
      <c r="AA25" s="23">
        <v>334160</v>
      </c>
      <c r="AB25" s="23">
        <v>3877</v>
      </c>
      <c r="AC25" s="23">
        <v>217</v>
      </c>
      <c r="AD25" s="23">
        <v>10</v>
      </c>
      <c r="AE25" s="23">
        <v>3</v>
      </c>
      <c r="AF25" s="24">
        <v>18.3</v>
      </c>
      <c r="AG25" s="23">
        <v>459356</v>
      </c>
      <c r="AH25" s="23">
        <v>61439</v>
      </c>
      <c r="AI25" s="23">
        <v>7704</v>
      </c>
      <c r="AJ25" s="23">
        <v>49093</v>
      </c>
      <c r="AK25" s="23">
        <v>341120</v>
      </c>
      <c r="AL25" s="23">
        <v>4064</v>
      </c>
      <c r="AM25" s="23">
        <v>173</v>
      </c>
      <c r="AN25" s="23">
        <v>14</v>
      </c>
      <c r="AO25" s="23">
        <v>2</v>
      </c>
      <c r="AP25" s="24">
        <v>18.399999999999999</v>
      </c>
      <c r="AQ25" s="23">
        <v>431435</v>
      </c>
      <c r="AR25" s="23">
        <v>62969</v>
      </c>
      <c r="AS25" s="23">
        <v>2480</v>
      </c>
      <c r="AT25" s="23">
        <v>41826</v>
      </c>
      <c r="AU25" s="23">
        <v>324160</v>
      </c>
      <c r="AV25" s="23">
        <v>3752</v>
      </c>
      <c r="AW25" s="23">
        <v>211</v>
      </c>
      <c r="AX25" s="23">
        <v>9</v>
      </c>
      <c r="AY25" s="23">
        <v>3</v>
      </c>
      <c r="AZ25" s="24">
        <v>18.5</v>
      </c>
      <c r="BA25" s="23">
        <v>472285</v>
      </c>
      <c r="BB25" s="23">
        <v>55408</v>
      </c>
      <c r="BC25" s="23">
        <v>2560</v>
      </c>
      <c r="BD25" s="23">
        <v>52157</v>
      </c>
      <c r="BE25" s="23">
        <v>362160</v>
      </c>
      <c r="BF25" s="23">
        <v>4227</v>
      </c>
      <c r="BG25" s="23">
        <v>234</v>
      </c>
      <c r="BH25" s="23">
        <v>10</v>
      </c>
      <c r="BI25" s="23">
        <v>3</v>
      </c>
    </row>
    <row r="26" spans="1:61">
      <c r="A26" s="23">
        <f t="shared" si="38"/>
        <v>0</v>
      </c>
      <c r="B26" s="36">
        <v>19</v>
      </c>
      <c r="C26" s="23">
        <f t="shared" si="39"/>
        <v>179630.6</v>
      </c>
      <c r="D26" s="23">
        <f t="shared" si="41"/>
        <v>20866.2</v>
      </c>
      <c r="E26" s="23">
        <f t="shared" si="41"/>
        <v>758.4</v>
      </c>
      <c r="F26" s="23">
        <f t="shared" si="41"/>
        <v>29030</v>
      </c>
      <c r="G26" s="23">
        <f t="shared" si="41"/>
        <v>128976</v>
      </c>
      <c r="H26" s="27">
        <f t="shared" si="41"/>
        <v>4019.2</v>
      </c>
      <c r="I26" s="27">
        <f t="shared" si="41"/>
        <v>160.6</v>
      </c>
      <c r="J26" s="27">
        <f t="shared" si="41"/>
        <v>6.8</v>
      </c>
      <c r="K26" s="27">
        <f t="shared" si="41"/>
        <v>2.8</v>
      </c>
      <c r="L26" s="24">
        <v>19.100000000000001</v>
      </c>
      <c r="M26" s="23">
        <v>184409</v>
      </c>
      <c r="N26" s="23">
        <v>21291</v>
      </c>
      <c r="O26" s="23">
        <v>306</v>
      </c>
      <c r="P26" s="23">
        <v>28532</v>
      </c>
      <c r="Q26" s="23">
        <v>134280</v>
      </c>
      <c r="R26" s="23">
        <v>4176</v>
      </c>
      <c r="S26" s="23">
        <v>160</v>
      </c>
      <c r="T26" s="23">
        <v>7</v>
      </c>
      <c r="U26" s="23">
        <v>3</v>
      </c>
      <c r="V26" s="24">
        <v>19.2</v>
      </c>
      <c r="W26" s="23">
        <v>174096</v>
      </c>
      <c r="X26" s="23">
        <v>20553</v>
      </c>
      <c r="Y26" s="23">
        <v>1098</v>
      </c>
      <c r="Z26" s="23">
        <v>27135</v>
      </c>
      <c r="AA26" s="23">
        <v>125310</v>
      </c>
      <c r="AB26" s="23">
        <v>3877</v>
      </c>
      <c r="AC26" s="23">
        <v>166</v>
      </c>
      <c r="AD26" s="23">
        <v>6</v>
      </c>
      <c r="AE26" s="23">
        <v>3</v>
      </c>
      <c r="AF26" s="24">
        <v>19.3</v>
      </c>
      <c r="AG26" s="23">
        <v>181963</v>
      </c>
      <c r="AH26" s="23">
        <v>18776</v>
      </c>
      <c r="AI26" s="23">
        <v>447</v>
      </c>
      <c r="AJ26" s="23">
        <v>31820</v>
      </c>
      <c r="AK26" s="23">
        <v>130920</v>
      </c>
      <c r="AL26" s="23">
        <v>4064</v>
      </c>
      <c r="AM26" s="23">
        <v>167</v>
      </c>
      <c r="AN26" s="23">
        <v>6</v>
      </c>
      <c r="AO26" s="23">
        <v>3</v>
      </c>
      <c r="AP26" s="24">
        <v>19.399999999999999</v>
      </c>
      <c r="AQ26" s="23">
        <v>168847</v>
      </c>
      <c r="AR26" s="23">
        <v>23048</v>
      </c>
      <c r="AS26" s="23">
        <v>1467</v>
      </c>
      <c r="AT26" s="23">
        <v>25772</v>
      </c>
      <c r="AU26" s="23">
        <v>118560</v>
      </c>
      <c r="AV26" s="23">
        <v>3752</v>
      </c>
      <c r="AW26" s="23">
        <v>143</v>
      </c>
      <c r="AX26" s="23">
        <v>7</v>
      </c>
      <c r="AY26" s="23">
        <v>2</v>
      </c>
      <c r="AZ26" s="24">
        <v>19.5</v>
      </c>
      <c r="BA26" s="23">
        <v>188838</v>
      </c>
      <c r="BB26" s="23">
        <v>20663</v>
      </c>
      <c r="BC26" s="23">
        <v>474</v>
      </c>
      <c r="BD26" s="23">
        <v>31891</v>
      </c>
      <c r="BE26" s="23">
        <v>135810</v>
      </c>
      <c r="BF26" s="23">
        <v>4227</v>
      </c>
      <c r="BG26" s="23">
        <v>167</v>
      </c>
      <c r="BH26" s="23">
        <v>8</v>
      </c>
      <c r="BI26" s="23">
        <v>3</v>
      </c>
    </row>
    <row r="27" spans="1:61">
      <c r="A27" s="23">
        <f t="shared" si="38"/>
        <v>0</v>
      </c>
      <c r="B27" s="36">
        <v>20</v>
      </c>
      <c r="C27" s="23">
        <f t="shared" si="39"/>
        <v>184688.8</v>
      </c>
      <c r="D27" s="23">
        <f t="shared" si="41"/>
        <v>20944.599999999999</v>
      </c>
      <c r="E27" s="23">
        <f t="shared" si="41"/>
        <v>815.4</v>
      </c>
      <c r="F27" s="23">
        <f t="shared" si="41"/>
        <v>33952.800000000003</v>
      </c>
      <c r="G27" s="23">
        <f t="shared" si="41"/>
        <v>128976</v>
      </c>
      <c r="H27" s="27">
        <f t="shared" si="41"/>
        <v>4019.2</v>
      </c>
      <c r="I27" s="27">
        <f t="shared" si="41"/>
        <v>166.2</v>
      </c>
      <c r="J27" s="27">
        <f t="shared" si="41"/>
        <v>8.6</v>
      </c>
      <c r="K27" s="27">
        <f t="shared" si="41"/>
        <v>2.8</v>
      </c>
      <c r="L27" s="24">
        <v>20.100000000000001</v>
      </c>
      <c r="M27" s="23">
        <v>190956</v>
      </c>
      <c r="N27" s="23">
        <v>19872</v>
      </c>
      <c r="O27" s="23">
        <v>1494</v>
      </c>
      <c r="P27" s="23">
        <v>35310</v>
      </c>
      <c r="Q27" s="23">
        <v>134280</v>
      </c>
      <c r="R27" s="23">
        <v>4176</v>
      </c>
      <c r="S27" s="23">
        <v>201</v>
      </c>
      <c r="T27" s="23">
        <v>8</v>
      </c>
      <c r="U27" s="23">
        <v>3</v>
      </c>
      <c r="V27" s="24">
        <v>20.2</v>
      </c>
      <c r="W27" s="23">
        <v>179932</v>
      </c>
      <c r="X27" s="23">
        <v>21378</v>
      </c>
      <c r="Y27" s="23">
        <v>636</v>
      </c>
      <c r="Z27" s="23">
        <v>32608</v>
      </c>
      <c r="AA27" s="23">
        <v>125310</v>
      </c>
      <c r="AB27" s="23">
        <v>3877</v>
      </c>
      <c r="AC27" s="23">
        <v>161</v>
      </c>
      <c r="AD27" s="23">
        <v>8</v>
      </c>
      <c r="AE27" s="23">
        <v>3</v>
      </c>
      <c r="AF27" s="24">
        <v>20.3</v>
      </c>
      <c r="AG27" s="23">
        <v>186621</v>
      </c>
      <c r="AH27" s="23">
        <v>19606</v>
      </c>
      <c r="AI27" s="23">
        <v>222</v>
      </c>
      <c r="AJ27" s="23">
        <v>35873</v>
      </c>
      <c r="AK27" s="23">
        <v>130920</v>
      </c>
      <c r="AL27" s="23">
        <v>4064</v>
      </c>
      <c r="AM27" s="23">
        <v>156</v>
      </c>
      <c r="AN27" s="23">
        <v>8</v>
      </c>
      <c r="AO27" s="23">
        <v>3</v>
      </c>
      <c r="AP27" s="24">
        <v>20.399999999999999</v>
      </c>
      <c r="AQ27" s="23">
        <v>170798</v>
      </c>
      <c r="AR27" s="23">
        <v>23225</v>
      </c>
      <c r="AS27" s="23">
        <v>1239</v>
      </c>
      <c r="AT27" s="23">
        <v>27774</v>
      </c>
      <c r="AU27" s="23">
        <v>118560</v>
      </c>
      <c r="AV27" s="23">
        <v>3752</v>
      </c>
      <c r="AW27" s="23">
        <v>145</v>
      </c>
      <c r="AX27" s="23">
        <v>9</v>
      </c>
      <c r="AY27" s="23">
        <v>2</v>
      </c>
      <c r="AZ27" s="24">
        <v>20.5</v>
      </c>
      <c r="BA27" s="23">
        <v>195137</v>
      </c>
      <c r="BB27" s="23">
        <v>20642</v>
      </c>
      <c r="BC27" s="23">
        <v>486</v>
      </c>
      <c r="BD27" s="23">
        <v>38199</v>
      </c>
      <c r="BE27" s="23">
        <v>135810</v>
      </c>
      <c r="BF27" s="23">
        <v>4227</v>
      </c>
      <c r="BG27" s="23">
        <v>168</v>
      </c>
      <c r="BH27" s="23">
        <v>10</v>
      </c>
      <c r="BI27" s="23">
        <v>3</v>
      </c>
    </row>
    <row r="28" spans="1:61">
      <c r="A28" s="23">
        <f t="shared" si="38"/>
        <v>0</v>
      </c>
      <c r="B28" s="36">
        <v>21</v>
      </c>
      <c r="C28" s="23">
        <f t="shared" si="39"/>
        <v>194347.8</v>
      </c>
      <c r="D28" s="23">
        <f t="shared" si="41"/>
        <v>21307.599999999999</v>
      </c>
      <c r="E28" s="23">
        <f t="shared" si="41"/>
        <v>924.6</v>
      </c>
      <c r="F28" s="23">
        <f t="shared" si="41"/>
        <v>43139.6</v>
      </c>
      <c r="G28" s="23">
        <f t="shared" si="41"/>
        <v>128976</v>
      </c>
      <c r="H28" s="27">
        <f t="shared" si="41"/>
        <v>4019.2</v>
      </c>
      <c r="I28" s="27">
        <f t="shared" si="41"/>
        <v>166.2</v>
      </c>
      <c r="J28" s="27">
        <f t="shared" si="41"/>
        <v>12.2</v>
      </c>
      <c r="K28" s="27">
        <f t="shared" si="41"/>
        <v>2.8</v>
      </c>
      <c r="L28" s="24">
        <v>21.1</v>
      </c>
      <c r="M28" s="23">
        <v>199406</v>
      </c>
      <c r="N28" s="23">
        <v>20788</v>
      </c>
      <c r="O28" s="23">
        <v>990</v>
      </c>
      <c r="P28" s="23">
        <v>43348</v>
      </c>
      <c r="Q28" s="23">
        <v>134280</v>
      </c>
      <c r="R28" s="23">
        <v>4176</v>
      </c>
      <c r="S28" s="23">
        <v>177</v>
      </c>
      <c r="T28" s="23">
        <v>11</v>
      </c>
      <c r="U28" s="23">
        <v>3</v>
      </c>
      <c r="V28" s="24">
        <v>21.2</v>
      </c>
      <c r="W28" s="23">
        <v>187815</v>
      </c>
      <c r="X28" s="23">
        <v>21777</v>
      </c>
      <c r="Y28" s="23">
        <v>915</v>
      </c>
      <c r="Z28" s="23">
        <v>39813</v>
      </c>
      <c r="AA28" s="23">
        <v>125310</v>
      </c>
      <c r="AB28" s="23">
        <v>3877</v>
      </c>
      <c r="AC28" s="23">
        <v>172</v>
      </c>
      <c r="AD28" s="23">
        <v>12</v>
      </c>
      <c r="AE28" s="23">
        <v>3</v>
      </c>
      <c r="AF28" s="24">
        <v>21.3</v>
      </c>
      <c r="AG28" s="23">
        <v>199147</v>
      </c>
      <c r="AH28" s="23">
        <v>19073</v>
      </c>
      <c r="AI28" s="23">
        <v>504</v>
      </c>
      <c r="AJ28" s="23">
        <v>48650</v>
      </c>
      <c r="AK28" s="23">
        <v>130920</v>
      </c>
      <c r="AL28" s="23">
        <v>4064</v>
      </c>
      <c r="AM28" s="23">
        <v>165</v>
      </c>
      <c r="AN28" s="23">
        <v>12</v>
      </c>
      <c r="AO28" s="23">
        <v>3</v>
      </c>
      <c r="AP28" s="24">
        <v>21.4</v>
      </c>
      <c r="AQ28" s="23">
        <v>180054</v>
      </c>
      <c r="AR28" s="23">
        <v>23206</v>
      </c>
      <c r="AS28" s="23">
        <v>1371</v>
      </c>
      <c r="AT28" s="23">
        <v>36917</v>
      </c>
      <c r="AU28" s="23">
        <v>118560</v>
      </c>
      <c r="AV28" s="23">
        <v>3752</v>
      </c>
      <c r="AW28" s="23">
        <v>147</v>
      </c>
      <c r="AX28" s="23">
        <v>14</v>
      </c>
      <c r="AY28" s="23">
        <v>2</v>
      </c>
      <c r="AZ28" s="24">
        <v>21.5</v>
      </c>
      <c r="BA28" s="23">
        <v>205317</v>
      </c>
      <c r="BB28" s="23">
        <v>21694</v>
      </c>
      <c r="BC28" s="23">
        <v>843</v>
      </c>
      <c r="BD28" s="23">
        <v>46970</v>
      </c>
      <c r="BE28" s="23">
        <v>135810</v>
      </c>
      <c r="BF28" s="23">
        <v>4227</v>
      </c>
      <c r="BG28" s="23">
        <v>170</v>
      </c>
      <c r="BH28" s="23">
        <v>12</v>
      </c>
      <c r="BI28" s="23">
        <v>3</v>
      </c>
    </row>
    <row r="29" spans="1:61">
      <c r="A29" s="23">
        <f t="shared" si="38"/>
        <v>0</v>
      </c>
      <c r="B29" s="36">
        <v>22</v>
      </c>
      <c r="C29" s="23">
        <f t="shared" si="39"/>
        <v>387928.6</v>
      </c>
      <c r="D29" s="23">
        <f t="shared" si="41"/>
        <v>23767.4</v>
      </c>
      <c r="E29" s="23">
        <f t="shared" si="41"/>
        <v>217.6</v>
      </c>
      <c r="F29" s="23">
        <f t="shared" si="41"/>
        <v>26407.599999999999</v>
      </c>
      <c r="G29" s="23">
        <f t="shared" si="41"/>
        <v>337536</v>
      </c>
      <c r="H29" s="27">
        <f t="shared" si="41"/>
        <v>4019.2</v>
      </c>
      <c r="I29" s="27">
        <f t="shared" si="41"/>
        <v>150.4</v>
      </c>
      <c r="J29" s="27">
        <f t="shared" si="41"/>
        <v>7.6</v>
      </c>
      <c r="K29" s="27">
        <f t="shared" si="41"/>
        <v>2</v>
      </c>
      <c r="L29" s="24">
        <v>22.1</v>
      </c>
      <c r="M29" s="23">
        <v>399717</v>
      </c>
      <c r="N29" s="23">
        <v>23719</v>
      </c>
      <c r="O29" s="23">
        <v>0</v>
      </c>
      <c r="P29" s="23">
        <v>25918</v>
      </c>
      <c r="Q29" s="23">
        <v>350080</v>
      </c>
      <c r="R29" s="23">
        <v>4176</v>
      </c>
      <c r="S29" s="23">
        <v>154</v>
      </c>
      <c r="T29" s="23">
        <v>8</v>
      </c>
      <c r="U29" s="23">
        <v>2</v>
      </c>
      <c r="V29" s="24">
        <v>22.2</v>
      </c>
      <c r="W29" s="23">
        <v>375301</v>
      </c>
      <c r="X29" s="23">
        <v>24752</v>
      </c>
      <c r="Y29" s="23">
        <v>0</v>
      </c>
      <c r="Z29" s="23">
        <v>24389</v>
      </c>
      <c r="AA29" s="23">
        <v>326160</v>
      </c>
      <c r="AB29" s="23">
        <v>3877</v>
      </c>
      <c r="AC29" s="23">
        <v>151</v>
      </c>
      <c r="AD29" s="23">
        <v>7</v>
      </c>
      <c r="AE29" s="23">
        <v>2</v>
      </c>
      <c r="AF29" s="24">
        <v>22.3</v>
      </c>
      <c r="AG29" s="23">
        <v>391838</v>
      </c>
      <c r="AH29" s="23">
        <v>22096</v>
      </c>
      <c r="AI29" s="23">
        <v>560</v>
      </c>
      <c r="AJ29" s="23">
        <v>28062</v>
      </c>
      <c r="AK29" s="23">
        <v>341120</v>
      </c>
      <c r="AL29" s="23">
        <v>4064</v>
      </c>
      <c r="AM29" s="23">
        <v>155</v>
      </c>
      <c r="AN29" s="23">
        <v>7</v>
      </c>
      <c r="AO29" s="23">
        <v>2</v>
      </c>
      <c r="AP29" s="24">
        <v>22.4</v>
      </c>
      <c r="AQ29" s="23">
        <v>367177</v>
      </c>
      <c r="AR29" s="23">
        <v>24455</v>
      </c>
      <c r="AS29" s="23">
        <v>528</v>
      </c>
      <c r="AT29" s="23">
        <v>26034</v>
      </c>
      <c r="AU29" s="23">
        <v>316160</v>
      </c>
      <c r="AV29" s="23">
        <v>3752</v>
      </c>
      <c r="AW29" s="23">
        <v>139</v>
      </c>
      <c r="AX29" s="23">
        <v>8</v>
      </c>
      <c r="AY29" s="23">
        <v>2</v>
      </c>
      <c r="AZ29" s="24">
        <v>22.5</v>
      </c>
      <c r="BA29" s="23">
        <v>405610</v>
      </c>
      <c r="BB29" s="23">
        <v>23815</v>
      </c>
      <c r="BC29" s="23">
        <v>0</v>
      </c>
      <c r="BD29" s="23">
        <v>27635</v>
      </c>
      <c r="BE29" s="23">
        <v>354160</v>
      </c>
      <c r="BF29" s="23">
        <v>4227</v>
      </c>
      <c r="BG29" s="23">
        <v>153</v>
      </c>
      <c r="BH29" s="23">
        <v>8</v>
      </c>
      <c r="BI29" s="23">
        <v>2</v>
      </c>
    </row>
    <row r="30" spans="1:61">
      <c r="A30" s="23">
        <f t="shared" si="38"/>
        <v>0</v>
      </c>
      <c r="B30" s="36">
        <v>23</v>
      </c>
      <c r="C30" s="23">
        <f t="shared" si="39"/>
        <v>391948.4</v>
      </c>
      <c r="D30" s="23">
        <f t="shared" si="41"/>
        <v>23787.8</v>
      </c>
      <c r="E30" s="23">
        <f t="shared" si="41"/>
        <v>0</v>
      </c>
      <c r="F30" s="23">
        <f t="shared" si="41"/>
        <v>30624.6</v>
      </c>
      <c r="G30" s="23">
        <f t="shared" si="41"/>
        <v>337536</v>
      </c>
      <c r="H30" s="27">
        <f t="shared" si="41"/>
        <v>4019.2</v>
      </c>
      <c r="I30" s="27">
        <f t="shared" si="41"/>
        <v>149.80000000000001</v>
      </c>
      <c r="J30" s="27">
        <f t="shared" si="41"/>
        <v>10.199999999999999</v>
      </c>
      <c r="K30" s="27">
        <f t="shared" si="41"/>
        <v>2</v>
      </c>
      <c r="L30" s="24">
        <v>23.1</v>
      </c>
      <c r="M30" s="23">
        <v>405210</v>
      </c>
      <c r="N30" s="23">
        <v>23611</v>
      </c>
      <c r="O30" s="23">
        <v>0</v>
      </c>
      <c r="P30" s="23">
        <v>31519</v>
      </c>
      <c r="Q30" s="23">
        <v>350080</v>
      </c>
      <c r="R30" s="23">
        <v>4176</v>
      </c>
      <c r="S30" s="23">
        <v>154</v>
      </c>
      <c r="T30" s="23">
        <v>10</v>
      </c>
      <c r="U30" s="23">
        <v>2</v>
      </c>
      <c r="V30" s="24">
        <v>23.2</v>
      </c>
      <c r="W30" s="23">
        <v>378911</v>
      </c>
      <c r="X30" s="23">
        <v>24878</v>
      </c>
      <c r="Y30" s="23">
        <v>0</v>
      </c>
      <c r="Z30" s="23">
        <v>27873</v>
      </c>
      <c r="AA30" s="23">
        <v>326160</v>
      </c>
      <c r="AB30" s="23">
        <v>3877</v>
      </c>
      <c r="AC30" s="23">
        <v>152</v>
      </c>
      <c r="AD30" s="23">
        <v>10</v>
      </c>
      <c r="AE30" s="23">
        <v>2</v>
      </c>
      <c r="AF30" s="24">
        <v>23.3</v>
      </c>
      <c r="AG30" s="23">
        <v>396386</v>
      </c>
      <c r="AH30" s="23">
        <v>22122</v>
      </c>
      <c r="AI30" s="23">
        <v>0</v>
      </c>
      <c r="AJ30" s="23">
        <v>33144</v>
      </c>
      <c r="AK30" s="23">
        <v>341120</v>
      </c>
      <c r="AL30" s="23">
        <v>4064</v>
      </c>
      <c r="AM30" s="23">
        <v>153</v>
      </c>
      <c r="AN30" s="23">
        <v>10</v>
      </c>
      <c r="AO30" s="23">
        <v>2</v>
      </c>
      <c r="AP30" s="24">
        <v>23.4</v>
      </c>
      <c r="AQ30" s="23">
        <v>367421</v>
      </c>
      <c r="AR30" s="23">
        <v>24420</v>
      </c>
      <c r="AS30" s="23">
        <v>0</v>
      </c>
      <c r="AT30" s="23">
        <v>26841</v>
      </c>
      <c r="AU30" s="23">
        <v>316160</v>
      </c>
      <c r="AV30" s="23">
        <v>3752</v>
      </c>
      <c r="AW30" s="23">
        <v>137</v>
      </c>
      <c r="AX30" s="23">
        <v>10</v>
      </c>
      <c r="AY30" s="23">
        <v>2</v>
      </c>
      <c r="AZ30" s="24">
        <v>23.5</v>
      </c>
      <c r="BA30" s="23">
        <v>411814</v>
      </c>
      <c r="BB30" s="23">
        <v>23908</v>
      </c>
      <c r="BC30" s="23">
        <v>0</v>
      </c>
      <c r="BD30" s="23">
        <v>33746</v>
      </c>
      <c r="BE30" s="23">
        <v>354160</v>
      </c>
      <c r="BF30" s="23">
        <v>4227</v>
      </c>
      <c r="BG30" s="23">
        <v>153</v>
      </c>
      <c r="BH30" s="23">
        <v>11</v>
      </c>
      <c r="BI30" s="23">
        <v>2</v>
      </c>
    </row>
    <row r="31" spans="1:61">
      <c r="A31" s="23">
        <f t="shared" si="38"/>
        <v>0</v>
      </c>
      <c r="B31" s="31">
        <v>24</v>
      </c>
      <c r="C31" s="39">
        <f t="shared" si="39"/>
        <v>402552.6</v>
      </c>
      <c r="D31" s="39">
        <f t="shared" si="41"/>
        <v>23760.6</v>
      </c>
      <c r="E31" s="39">
        <f t="shared" si="41"/>
        <v>102.4</v>
      </c>
      <c r="F31" s="39">
        <f t="shared" si="41"/>
        <v>41153.599999999999</v>
      </c>
      <c r="G31" s="39">
        <f t="shared" si="41"/>
        <v>337536</v>
      </c>
      <c r="H31" s="183">
        <f t="shared" si="41"/>
        <v>4019.2</v>
      </c>
      <c r="I31" s="183">
        <f t="shared" si="41"/>
        <v>150.19999999999999</v>
      </c>
      <c r="J31" s="183">
        <f t="shared" si="41"/>
        <v>15</v>
      </c>
      <c r="K31" s="183">
        <f t="shared" si="41"/>
        <v>2</v>
      </c>
      <c r="L31" s="84">
        <v>24.1</v>
      </c>
      <c r="M31" s="39">
        <v>415563</v>
      </c>
      <c r="N31" s="39">
        <v>23472</v>
      </c>
      <c r="O31" s="39">
        <v>512</v>
      </c>
      <c r="P31" s="39">
        <v>41499</v>
      </c>
      <c r="Q31" s="39">
        <v>350080</v>
      </c>
      <c r="R31" s="39">
        <v>4176</v>
      </c>
      <c r="S31" s="39">
        <v>156</v>
      </c>
      <c r="T31" s="39">
        <v>15</v>
      </c>
      <c r="U31" s="39">
        <v>2</v>
      </c>
      <c r="V31" s="84">
        <v>24.2</v>
      </c>
      <c r="W31" s="39">
        <v>388237</v>
      </c>
      <c r="X31" s="39">
        <v>24893</v>
      </c>
      <c r="Y31" s="39">
        <v>0</v>
      </c>
      <c r="Z31" s="39">
        <v>37184</v>
      </c>
      <c r="AA31" s="39">
        <v>326160</v>
      </c>
      <c r="AB31" s="39">
        <v>3877</v>
      </c>
      <c r="AC31" s="39">
        <v>152</v>
      </c>
      <c r="AD31" s="39">
        <v>14</v>
      </c>
      <c r="AE31" s="39">
        <v>2</v>
      </c>
      <c r="AF31" s="84">
        <v>24.3</v>
      </c>
      <c r="AG31" s="39">
        <v>409051</v>
      </c>
      <c r="AH31" s="39">
        <v>22197</v>
      </c>
      <c r="AI31" s="39">
        <v>0</v>
      </c>
      <c r="AJ31" s="39">
        <v>45734</v>
      </c>
      <c r="AK31" s="39">
        <v>341120</v>
      </c>
      <c r="AL31" s="39">
        <v>4064</v>
      </c>
      <c r="AM31" s="39">
        <v>153</v>
      </c>
      <c r="AN31" s="39">
        <v>15</v>
      </c>
      <c r="AO31" s="39">
        <v>2</v>
      </c>
      <c r="AP31" s="84">
        <v>24.4</v>
      </c>
      <c r="AQ31" s="39">
        <v>375789</v>
      </c>
      <c r="AR31" s="39">
        <v>24420</v>
      </c>
      <c r="AS31" s="39">
        <v>0</v>
      </c>
      <c r="AT31" s="39">
        <v>35209</v>
      </c>
      <c r="AU31" s="39">
        <v>316160</v>
      </c>
      <c r="AV31" s="39">
        <v>3752</v>
      </c>
      <c r="AW31" s="39">
        <v>137</v>
      </c>
      <c r="AX31" s="39">
        <v>15</v>
      </c>
      <c r="AY31" s="39">
        <v>2</v>
      </c>
      <c r="AZ31" s="84">
        <v>24.5</v>
      </c>
      <c r="BA31" s="39">
        <v>424123</v>
      </c>
      <c r="BB31" s="39">
        <v>23821</v>
      </c>
      <c r="BC31" s="39">
        <v>0</v>
      </c>
      <c r="BD31" s="39">
        <v>46142</v>
      </c>
      <c r="BE31" s="39">
        <v>354160</v>
      </c>
      <c r="BF31" s="39">
        <v>4227</v>
      </c>
      <c r="BG31" s="39">
        <v>153</v>
      </c>
      <c r="BH31" s="39">
        <v>16</v>
      </c>
      <c r="BI31" s="39">
        <v>2</v>
      </c>
    </row>
    <row r="32" spans="1:61">
      <c r="A32" s="23">
        <f t="shared" si="38"/>
        <v>0</v>
      </c>
      <c r="B32" s="36">
        <v>25</v>
      </c>
      <c r="C32" s="23">
        <f t="shared" si="39"/>
        <v>1333710.8</v>
      </c>
      <c r="D32" s="23">
        <f t="shared" si="41"/>
        <v>47267.4</v>
      </c>
      <c r="E32" s="23">
        <f t="shared" si="41"/>
        <v>31179.599999999999</v>
      </c>
      <c r="F32" s="23">
        <f t="shared" si="41"/>
        <v>19503.8</v>
      </c>
      <c r="G32" s="23">
        <f t="shared" si="41"/>
        <v>1235760</v>
      </c>
      <c r="H32" s="27">
        <f t="shared" si="41"/>
        <v>4019.2</v>
      </c>
      <c r="I32" s="27">
        <f t="shared" si="41"/>
        <v>279.8</v>
      </c>
      <c r="J32" s="27">
        <f t="shared" si="41"/>
        <v>4.4000000000000004</v>
      </c>
      <c r="K32" s="27">
        <f t="shared" si="41"/>
        <v>1</v>
      </c>
      <c r="L32" s="24">
        <v>25.1</v>
      </c>
      <c r="M32" s="23">
        <v>1377676</v>
      </c>
      <c r="N32" s="23">
        <v>43470</v>
      </c>
      <c r="O32" s="23">
        <v>31557</v>
      </c>
      <c r="P32" s="23">
        <v>19849</v>
      </c>
      <c r="Q32" s="23">
        <v>1282800</v>
      </c>
      <c r="R32" s="23">
        <v>4176</v>
      </c>
      <c r="S32" s="23">
        <v>299</v>
      </c>
      <c r="T32" s="23">
        <v>4</v>
      </c>
      <c r="U32" s="23">
        <v>1</v>
      </c>
      <c r="V32" s="24">
        <v>25.2</v>
      </c>
      <c r="W32" s="23">
        <v>1291263</v>
      </c>
      <c r="X32" s="23">
        <v>48788</v>
      </c>
      <c r="Y32" s="23">
        <v>30336</v>
      </c>
      <c r="Z32" s="23">
        <v>19039</v>
      </c>
      <c r="AA32" s="23">
        <v>1193100</v>
      </c>
      <c r="AB32" s="23">
        <v>3877</v>
      </c>
      <c r="AC32" s="23">
        <v>269</v>
      </c>
      <c r="AD32" s="23">
        <v>4</v>
      </c>
      <c r="AE32" s="23">
        <v>1</v>
      </c>
      <c r="AF32" s="24">
        <v>25.3</v>
      </c>
      <c r="AG32" s="23">
        <v>1343965</v>
      </c>
      <c r="AH32" s="23">
        <v>44055</v>
      </c>
      <c r="AI32" s="23">
        <v>31305</v>
      </c>
      <c r="AJ32" s="23">
        <v>19405</v>
      </c>
      <c r="AK32" s="23">
        <v>1249200</v>
      </c>
      <c r="AL32" s="23">
        <v>4064</v>
      </c>
      <c r="AM32" s="23">
        <v>284</v>
      </c>
      <c r="AN32" s="23">
        <v>4</v>
      </c>
      <c r="AO32" s="23">
        <v>1</v>
      </c>
      <c r="AP32" s="24">
        <v>25.4</v>
      </c>
      <c r="AQ32" s="23">
        <v>1257079</v>
      </c>
      <c r="AR32" s="23">
        <v>54054</v>
      </c>
      <c r="AS32" s="23">
        <v>30414</v>
      </c>
      <c r="AT32" s="23">
        <v>17011</v>
      </c>
      <c r="AU32" s="23">
        <v>1155600</v>
      </c>
      <c r="AV32" s="23">
        <v>3752</v>
      </c>
      <c r="AW32" s="23">
        <v>250</v>
      </c>
      <c r="AX32" s="23">
        <v>5</v>
      </c>
      <c r="AY32" s="23">
        <v>1</v>
      </c>
      <c r="AZ32" s="24">
        <v>25.5</v>
      </c>
      <c r="BA32" s="23">
        <v>1398571</v>
      </c>
      <c r="BB32" s="23">
        <v>45970</v>
      </c>
      <c r="BC32" s="23">
        <v>32286</v>
      </c>
      <c r="BD32" s="23">
        <v>22215</v>
      </c>
      <c r="BE32" s="23">
        <v>1298100</v>
      </c>
      <c r="BF32" s="23">
        <v>4227</v>
      </c>
      <c r="BG32" s="23">
        <v>297</v>
      </c>
      <c r="BH32" s="23">
        <v>5</v>
      </c>
      <c r="BI32" s="23">
        <v>1</v>
      </c>
    </row>
    <row r="33" spans="1:61">
      <c r="A33" s="23">
        <f t="shared" si="38"/>
        <v>0</v>
      </c>
      <c r="B33" s="36">
        <v>26</v>
      </c>
      <c r="C33" s="23">
        <f t="shared" si="39"/>
        <v>1335112.2</v>
      </c>
      <c r="D33" s="23">
        <f t="shared" si="41"/>
        <v>46789.4</v>
      </c>
      <c r="E33" s="23">
        <f t="shared" si="41"/>
        <v>31386.6</v>
      </c>
      <c r="F33" s="23">
        <f t="shared" si="41"/>
        <v>21176.2</v>
      </c>
      <c r="G33" s="23">
        <f t="shared" si="41"/>
        <v>1235760</v>
      </c>
      <c r="H33" s="27">
        <f t="shared" si="41"/>
        <v>4019.2</v>
      </c>
      <c r="I33" s="27">
        <f t="shared" si="41"/>
        <v>286</v>
      </c>
      <c r="J33" s="27">
        <f t="shared" si="41"/>
        <v>6</v>
      </c>
      <c r="K33" s="27">
        <f t="shared" si="41"/>
        <v>1</v>
      </c>
      <c r="L33" s="24">
        <v>26.1</v>
      </c>
      <c r="M33" s="23">
        <v>1379449</v>
      </c>
      <c r="N33" s="23">
        <v>43579</v>
      </c>
      <c r="O33" s="23">
        <v>31464</v>
      </c>
      <c r="P33" s="23">
        <v>21606</v>
      </c>
      <c r="Q33" s="23">
        <v>1282800</v>
      </c>
      <c r="R33" s="23">
        <v>4176</v>
      </c>
      <c r="S33" s="23">
        <v>300</v>
      </c>
      <c r="T33" s="23">
        <v>6</v>
      </c>
      <c r="U33" s="23">
        <v>1</v>
      </c>
      <c r="V33" s="24">
        <v>26.2</v>
      </c>
      <c r="W33" s="23">
        <v>1291758</v>
      </c>
      <c r="X33" s="23">
        <v>48326</v>
      </c>
      <c r="Y33" s="23">
        <v>30561</v>
      </c>
      <c r="Z33" s="23">
        <v>19771</v>
      </c>
      <c r="AA33" s="23">
        <v>1193100</v>
      </c>
      <c r="AB33" s="23">
        <v>3877</v>
      </c>
      <c r="AC33" s="23">
        <v>274</v>
      </c>
      <c r="AD33" s="23">
        <v>6</v>
      </c>
      <c r="AE33" s="23">
        <v>1</v>
      </c>
      <c r="AF33" s="24">
        <v>26.3</v>
      </c>
      <c r="AG33" s="23">
        <v>1346401</v>
      </c>
      <c r="AH33" s="23">
        <v>43166</v>
      </c>
      <c r="AI33" s="23">
        <v>31707</v>
      </c>
      <c r="AJ33" s="23">
        <v>22328</v>
      </c>
      <c r="AK33" s="23">
        <v>1249200</v>
      </c>
      <c r="AL33" s="23">
        <v>4064</v>
      </c>
      <c r="AM33" s="23">
        <v>293</v>
      </c>
      <c r="AN33" s="23">
        <v>6</v>
      </c>
      <c r="AO33" s="23">
        <v>1</v>
      </c>
      <c r="AP33" s="24">
        <v>26.4</v>
      </c>
      <c r="AQ33" s="23">
        <v>1258767</v>
      </c>
      <c r="AR33" s="23">
        <v>53769</v>
      </c>
      <c r="AS33" s="23">
        <v>30528</v>
      </c>
      <c r="AT33" s="23">
        <v>18870</v>
      </c>
      <c r="AU33" s="23">
        <v>1155600</v>
      </c>
      <c r="AV33" s="23">
        <v>3752</v>
      </c>
      <c r="AW33" s="23">
        <v>256</v>
      </c>
      <c r="AX33" s="23">
        <v>6</v>
      </c>
      <c r="AY33" s="23">
        <v>1</v>
      </c>
      <c r="AZ33" s="24">
        <v>26.5</v>
      </c>
      <c r="BA33" s="23">
        <v>1399186</v>
      </c>
      <c r="BB33" s="23">
        <v>45107</v>
      </c>
      <c r="BC33" s="23">
        <v>32673</v>
      </c>
      <c r="BD33" s="23">
        <v>23306</v>
      </c>
      <c r="BE33" s="23">
        <v>1298100</v>
      </c>
      <c r="BF33" s="23">
        <v>4227</v>
      </c>
      <c r="BG33" s="23">
        <v>307</v>
      </c>
      <c r="BH33" s="23">
        <v>6</v>
      </c>
      <c r="BI33" s="23">
        <v>1</v>
      </c>
    </row>
    <row r="34" spans="1:61">
      <c r="A34" s="23">
        <f t="shared" si="38"/>
        <v>0</v>
      </c>
      <c r="B34" s="36">
        <v>27</v>
      </c>
      <c r="C34" s="23">
        <f t="shared" si="39"/>
        <v>1339999.6000000001</v>
      </c>
      <c r="D34" s="23">
        <f t="shared" si="41"/>
        <v>47077.599999999999</v>
      </c>
      <c r="E34" s="23">
        <f t="shared" si="41"/>
        <v>31271.4</v>
      </c>
      <c r="F34" s="23">
        <f t="shared" si="41"/>
        <v>25890.6</v>
      </c>
      <c r="G34" s="23">
        <f t="shared" si="41"/>
        <v>1235760</v>
      </c>
      <c r="H34" s="27">
        <f t="shared" si="41"/>
        <v>4019.2</v>
      </c>
      <c r="I34" s="27">
        <f t="shared" si="41"/>
        <v>283.8</v>
      </c>
      <c r="J34" s="27">
        <f t="shared" si="41"/>
        <v>8.4</v>
      </c>
      <c r="K34" s="27">
        <f t="shared" si="41"/>
        <v>1</v>
      </c>
      <c r="L34" s="24">
        <v>27.1</v>
      </c>
      <c r="M34" s="23">
        <v>1383866</v>
      </c>
      <c r="N34" s="23">
        <v>44101</v>
      </c>
      <c r="O34" s="23">
        <v>31239</v>
      </c>
      <c r="P34" s="23">
        <v>25726</v>
      </c>
      <c r="Q34" s="23">
        <v>1282800</v>
      </c>
      <c r="R34" s="23">
        <v>4176</v>
      </c>
      <c r="S34" s="23">
        <v>296</v>
      </c>
      <c r="T34" s="23">
        <v>8</v>
      </c>
      <c r="U34" s="23">
        <v>1</v>
      </c>
      <c r="V34" s="24">
        <v>27.2</v>
      </c>
      <c r="W34" s="23">
        <v>1296438</v>
      </c>
      <c r="X34" s="23">
        <v>47788</v>
      </c>
      <c r="Y34" s="23">
        <v>30807</v>
      </c>
      <c r="Z34" s="23">
        <v>24743</v>
      </c>
      <c r="AA34" s="23">
        <v>1193100</v>
      </c>
      <c r="AB34" s="23">
        <v>3877</v>
      </c>
      <c r="AC34" s="23">
        <v>283</v>
      </c>
      <c r="AD34" s="23">
        <v>8</v>
      </c>
      <c r="AE34" s="23">
        <v>1</v>
      </c>
      <c r="AF34" s="24">
        <v>27.3</v>
      </c>
      <c r="AG34" s="23">
        <v>1352600</v>
      </c>
      <c r="AH34" s="23">
        <v>43828</v>
      </c>
      <c r="AI34" s="23">
        <v>31422</v>
      </c>
      <c r="AJ34" s="23">
        <v>28150</v>
      </c>
      <c r="AK34" s="23">
        <v>1249200</v>
      </c>
      <c r="AL34" s="23">
        <v>4064</v>
      </c>
      <c r="AM34" s="23">
        <v>288</v>
      </c>
      <c r="AN34" s="23">
        <v>8</v>
      </c>
      <c r="AO34" s="23">
        <v>1</v>
      </c>
      <c r="AP34" s="24">
        <v>27.4</v>
      </c>
      <c r="AQ34" s="23">
        <v>1262694</v>
      </c>
      <c r="AR34" s="23">
        <v>54178</v>
      </c>
      <c r="AS34" s="23">
        <v>30378</v>
      </c>
      <c r="AT34" s="23">
        <v>22538</v>
      </c>
      <c r="AU34" s="23">
        <v>1155600</v>
      </c>
      <c r="AV34" s="23">
        <v>3752</v>
      </c>
      <c r="AW34" s="23">
        <v>250</v>
      </c>
      <c r="AX34" s="23">
        <v>9</v>
      </c>
      <c r="AY34" s="23">
        <v>1</v>
      </c>
      <c r="AZ34" s="24">
        <v>27.5</v>
      </c>
      <c r="BA34" s="23">
        <v>1404400</v>
      </c>
      <c r="BB34" s="23">
        <v>45493</v>
      </c>
      <c r="BC34" s="23">
        <v>32511</v>
      </c>
      <c r="BD34" s="23">
        <v>28296</v>
      </c>
      <c r="BE34" s="23">
        <v>1298100</v>
      </c>
      <c r="BF34" s="23">
        <v>4227</v>
      </c>
      <c r="BG34" s="23">
        <v>302</v>
      </c>
      <c r="BH34" s="23">
        <v>9</v>
      </c>
      <c r="BI34" s="23">
        <v>1</v>
      </c>
    </row>
    <row r="35" spans="1:61">
      <c r="A35" s="23">
        <f t="shared" si="38"/>
        <v>0</v>
      </c>
      <c r="B35" s="36">
        <v>28</v>
      </c>
      <c r="C35" s="23">
        <f t="shared" si="39"/>
        <v>3434656</v>
      </c>
      <c r="D35" s="23">
        <f t="shared" si="41"/>
        <v>90786.4</v>
      </c>
      <c r="E35" s="23">
        <f t="shared" si="41"/>
        <v>34804.800000000003</v>
      </c>
      <c r="F35" s="23">
        <f t="shared" si="41"/>
        <v>13704.8</v>
      </c>
      <c r="G35" s="23">
        <f t="shared" si="41"/>
        <v>3295360</v>
      </c>
      <c r="H35" s="27">
        <f t="shared" si="41"/>
        <v>4019.2</v>
      </c>
      <c r="I35" s="27">
        <f t="shared" si="41"/>
        <v>152.19999999999999</v>
      </c>
      <c r="J35" s="27">
        <f t="shared" si="41"/>
        <v>5</v>
      </c>
      <c r="K35" s="27">
        <f t="shared" si="41"/>
        <v>1</v>
      </c>
      <c r="L35" s="24">
        <v>28.1</v>
      </c>
      <c r="M35" s="23">
        <v>3557229</v>
      </c>
      <c r="N35" s="23">
        <v>83497</v>
      </c>
      <c r="O35" s="23">
        <v>39536</v>
      </c>
      <c r="P35" s="23">
        <v>13396</v>
      </c>
      <c r="Q35" s="23">
        <v>3420800</v>
      </c>
      <c r="R35" s="23">
        <v>4176</v>
      </c>
      <c r="S35" s="23">
        <v>162</v>
      </c>
      <c r="T35" s="23">
        <v>5</v>
      </c>
      <c r="U35" s="23">
        <v>1</v>
      </c>
      <c r="V35" s="24">
        <v>28.2</v>
      </c>
      <c r="W35" s="23">
        <v>3319526</v>
      </c>
      <c r="X35" s="23">
        <v>90422</v>
      </c>
      <c r="Y35" s="23">
        <v>34808</v>
      </c>
      <c r="Z35" s="23">
        <v>12696</v>
      </c>
      <c r="AA35" s="23">
        <v>3181600</v>
      </c>
      <c r="AB35" s="23">
        <v>3877</v>
      </c>
      <c r="AC35" s="23">
        <v>147</v>
      </c>
      <c r="AD35" s="23">
        <v>4</v>
      </c>
      <c r="AE35" s="23">
        <v>1</v>
      </c>
      <c r="AF35" s="24">
        <v>28.3</v>
      </c>
      <c r="AG35" s="23">
        <v>3469193</v>
      </c>
      <c r="AH35" s="23">
        <v>84882</v>
      </c>
      <c r="AI35" s="23">
        <v>37632</v>
      </c>
      <c r="AJ35" s="23">
        <v>15479</v>
      </c>
      <c r="AK35" s="23">
        <v>3331200</v>
      </c>
      <c r="AL35" s="23">
        <v>4064</v>
      </c>
      <c r="AM35" s="23">
        <v>160</v>
      </c>
      <c r="AN35" s="23">
        <v>5</v>
      </c>
      <c r="AO35" s="23">
        <v>1</v>
      </c>
      <c r="AP35" s="24">
        <v>28.4</v>
      </c>
      <c r="AQ35" s="23">
        <v>3223316</v>
      </c>
      <c r="AR35" s="23">
        <v>100939</v>
      </c>
      <c r="AS35" s="23">
        <v>28960</v>
      </c>
      <c r="AT35" s="23">
        <v>11817</v>
      </c>
      <c r="AU35" s="23">
        <v>3081600</v>
      </c>
      <c r="AV35" s="23">
        <v>3752</v>
      </c>
      <c r="AW35" s="23">
        <v>140</v>
      </c>
      <c r="AX35" s="23">
        <v>5</v>
      </c>
      <c r="AY35" s="23">
        <v>1</v>
      </c>
      <c r="AZ35" s="24">
        <v>28.5</v>
      </c>
      <c r="BA35" s="23">
        <v>3604016</v>
      </c>
      <c r="BB35" s="23">
        <v>94192</v>
      </c>
      <c r="BC35" s="23">
        <v>33088</v>
      </c>
      <c r="BD35" s="23">
        <v>15136</v>
      </c>
      <c r="BE35" s="23">
        <v>3461600</v>
      </c>
      <c r="BF35" s="23">
        <v>4227</v>
      </c>
      <c r="BG35" s="23">
        <v>152</v>
      </c>
      <c r="BH35" s="23">
        <v>6</v>
      </c>
      <c r="BI35" s="23">
        <v>1</v>
      </c>
    </row>
    <row r="36" spans="1:61">
      <c r="A36" s="23">
        <f t="shared" si="38"/>
        <v>0</v>
      </c>
      <c r="B36" s="36">
        <v>29</v>
      </c>
      <c r="C36" s="23">
        <f t="shared" si="39"/>
        <v>3437943.6</v>
      </c>
      <c r="D36" s="23">
        <f t="shared" si="41"/>
        <v>89037.6</v>
      </c>
      <c r="E36" s="23">
        <f t="shared" si="41"/>
        <v>36940.800000000003</v>
      </c>
      <c r="F36" s="23">
        <f t="shared" si="41"/>
        <v>16605.2</v>
      </c>
      <c r="G36" s="23">
        <f t="shared" si="41"/>
        <v>3295360</v>
      </c>
      <c r="H36" s="27">
        <f t="shared" si="41"/>
        <v>4019.2</v>
      </c>
      <c r="I36" s="27">
        <f t="shared" si="41"/>
        <v>155.19999999999999</v>
      </c>
      <c r="J36" s="27">
        <f t="shared" si="41"/>
        <v>6.2</v>
      </c>
      <c r="K36" s="27">
        <f t="shared" si="41"/>
        <v>1</v>
      </c>
      <c r="L36" s="24">
        <v>29.1</v>
      </c>
      <c r="M36" s="23">
        <v>3561031</v>
      </c>
      <c r="N36" s="23">
        <v>82774</v>
      </c>
      <c r="O36" s="23">
        <v>40768</v>
      </c>
      <c r="P36" s="23">
        <v>16689</v>
      </c>
      <c r="Q36" s="23">
        <v>3420800</v>
      </c>
      <c r="R36" s="23">
        <v>4176</v>
      </c>
      <c r="S36" s="23">
        <v>171</v>
      </c>
      <c r="T36" s="23">
        <v>6</v>
      </c>
      <c r="U36" s="23">
        <v>1</v>
      </c>
      <c r="V36" s="24">
        <v>29.2</v>
      </c>
      <c r="W36" s="23">
        <v>3324183</v>
      </c>
      <c r="X36" s="23">
        <v>88009</v>
      </c>
      <c r="Y36" s="23">
        <v>38448</v>
      </c>
      <c r="Z36" s="23">
        <v>16126</v>
      </c>
      <c r="AA36" s="23">
        <v>3181600</v>
      </c>
      <c r="AB36" s="23">
        <v>3877</v>
      </c>
      <c r="AC36" s="23">
        <v>153</v>
      </c>
      <c r="AD36" s="23">
        <v>5</v>
      </c>
      <c r="AE36" s="23">
        <v>1</v>
      </c>
      <c r="AF36" s="24">
        <v>29.3</v>
      </c>
      <c r="AG36" s="23">
        <v>3470650</v>
      </c>
      <c r="AH36" s="23">
        <v>81929</v>
      </c>
      <c r="AI36" s="23">
        <v>39768</v>
      </c>
      <c r="AJ36" s="23">
        <v>17753</v>
      </c>
      <c r="AK36" s="23">
        <v>3331200</v>
      </c>
      <c r="AL36" s="23">
        <v>4064</v>
      </c>
      <c r="AM36" s="23">
        <v>160</v>
      </c>
      <c r="AN36" s="23">
        <v>6</v>
      </c>
      <c r="AO36" s="23">
        <v>1</v>
      </c>
      <c r="AP36" s="24">
        <v>29.4</v>
      </c>
      <c r="AQ36" s="23">
        <v>3226762</v>
      </c>
      <c r="AR36" s="23">
        <v>100448</v>
      </c>
      <c r="AS36" s="23">
        <v>30400</v>
      </c>
      <c r="AT36" s="23">
        <v>14314</v>
      </c>
      <c r="AU36" s="23">
        <v>3081600</v>
      </c>
      <c r="AV36" s="23">
        <v>3752</v>
      </c>
      <c r="AW36" s="23">
        <v>140</v>
      </c>
      <c r="AX36" s="23">
        <v>7</v>
      </c>
      <c r="AY36" s="23">
        <v>1</v>
      </c>
      <c r="AZ36" s="24">
        <v>29.5</v>
      </c>
      <c r="BA36" s="23">
        <v>3607092</v>
      </c>
      <c r="BB36" s="23">
        <v>92028</v>
      </c>
      <c r="BC36" s="23">
        <v>35320</v>
      </c>
      <c r="BD36" s="23">
        <v>18144</v>
      </c>
      <c r="BE36" s="23">
        <v>3461600</v>
      </c>
      <c r="BF36" s="23">
        <v>4227</v>
      </c>
      <c r="BG36" s="23">
        <v>152</v>
      </c>
      <c r="BH36" s="23">
        <v>7</v>
      </c>
      <c r="BI36" s="23">
        <v>1</v>
      </c>
    </row>
    <row r="37" spans="1:61">
      <c r="A37" s="23">
        <f t="shared" si="38"/>
        <v>0</v>
      </c>
      <c r="B37" s="36">
        <v>30</v>
      </c>
      <c r="C37" s="23">
        <f t="shared" si="39"/>
        <v>3443932</v>
      </c>
      <c r="D37" s="23">
        <f t="shared" si="41"/>
        <v>88496.8</v>
      </c>
      <c r="E37" s="23">
        <f t="shared" si="41"/>
        <v>37966.400000000001</v>
      </c>
      <c r="F37" s="23">
        <f t="shared" si="41"/>
        <v>22108.799999999999</v>
      </c>
      <c r="G37" s="23">
        <f t="shared" si="41"/>
        <v>3295360</v>
      </c>
      <c r="H37" s="27">
        <f t="shared" si="41"/>
        <v>4019.2</v>
      </c>
      <c r="I37" s="27">
        <f t="shared" si="41"/>
        <v>160.80000000000001</v>
      </c>
      <c r="J37" s="27">
        <f t="shared" si="41"/>
        <v>8.8000000000000007</v>
      </c>
      <c r="K37" s="27">
        <f t="shared" si="41"/>
        <v>1</v>
      </c>
      <c r="L37" s="24">
        <v>30.1</v>
      </c>
      <c r="M37" s="23">
        <v>3565804</v>
      </c>
      <c r="N37" s="23">
        <v>84020</v>
      </c>
      <c r="O37" s="23">
        <v>39736</v>
      </c>
      <c r="P37" s="23">
        <v>21248</v>
      </c>
      <c r="Q37" s="23">
        <v>3420800</v>
      </c>
      <c r="R37" s="23">
        <v>4176</v>
      </c>
      <c r="S37" s="23">
        <v>166</v>
      </c>
      <c r="T37" s="23">
        <v>9</v>
      </c>
      <c r="U37" s="23">
        <v>1</v>
      </c>
      <c r="V37" s="24">
        <v>30.2</v>
      </c>
      <c r="W37" s="23">
        <v>3328817</v>
      </c>
      <c r="X37" s="23">
        <v>86708</v>
      </c>
      <c r="Y37" s="23">
        <v>39928</v>
      </c>
      <c r="Z37" s="23">
        <v>20581</v>
      </c>
      <c r="AA37" s="23">
        <v>3181600</v>
      </c>
      <c r="AB37" s="23">
        <v>3877</v>
      </c>
      <c r="AC37" s="23">
        <v>161</v>
      </c>
      <c r="AD37" s="23">
        <v>8</v>
      </c>
      <c r="AE37" s="23">
        <v>1</v>
      </c>
      <c r="AF37" s="24">
        <v>30.3</v>
      </c>
      <c r="AG37" s="23">
        <v>3479610</v>
      </c>
      <c r="AH37" s="23">
        <v>82416</v>
      </c>
      <c r="AI37" s="23">
        <v>40480</v>
      </c>
      <c r="AJ37" s="23">
        <v>25514</v>
      </c>
      <c r="AK37" s="23">
        <v>3331200</v>
      </c>
      <c r="AL37" s="23">
        <v>4064</v>
      </c>
      <c r="AM37" s="23">
        <v>159</v>
      </c>
      <c r="AN37" s="23">
        <v>8</v>
      </c>
      <c r="AO37" s="23">
        <v>1</v>
      </c>
      <c r="AP37" s="24">
        <v>30.4</v>
      </c>
      <c r="AQ37" s="23">
        <v>3230908</v>
      </c>
      <c r="AR37" s="23">
        <v>100937</v>
      </c>
      <c r="AS37" s="23">
        <v>29912</v>
      </c>
      <c r="AT37" s="23">
        <v>18459</v>
      </c>
      <c r="AU37" s="23">
        <v>3081600</v>
      </c>
      <c r="AV37" s="23">
        <v>3752</v>
      </c>
      <c r="AW37" s="23">
        <v>145</v>
      </c>
      <c r="AX37" s="23">
        <v>10</v>
      </c>
      <c r="AY37" s="23">
        <v>1</v>
      </c>
      <c r="AZ37" s="24">
        <v>30.5</v>
      </c>
      <c r="BA37" s="23">
        <v>3614521</v>
      </c>
      <c r="BB37" s="23">
        <v>88403</v>
      </c>
      <c r="BC37" s="23">
        <v>39776</v>
      </c>
      <c r="BD37" s="23">
        <v>24742</v>
      </c>
      <c r="BE37" s="23">
        <v>3461600</v>
      </c>
      <c r="BF37" s="23">
        <v>4227</v>
      </c>
      <c r="BG37" s="23">
        <v>173</v>
      </c>
      <c r="BH37" s="23">
        <v>9</v>
      </c>
      <c r="BI37" s="23">
        <v>1</v>
      </c>
    </row>
    <row r="38" spans="1:61">
      <c r="A38" s="23">
        <f t="shared" si="38"/>
        <v>0</v>
      </c>
      <c r="B38" s="36">
        <v>31</v>
      </c>
      <c r="C38" s="23">
        <f t="shared" si="39"/>
        <v>1291243.2</v>
      </c>
      <c r="D38" s="23">
        <f t="shared" si="41"/>
        <v>28179.8</v>
      </c>
      <c r="E38" s="23">
        <f t="shared" si="41"/>
        <v>12350.4</v>
      </c>
      <c r="F38" s="23">
        <f t="shared" si="41"/>
        <v>14953</v>
      </c>
      <c r="G38" s="23">
        <f t="shared" si="41"/>
        <v>1235760</v>
      </c>
      <c r="H38" s="27">
        <f t="shared" si="41"/>
        <v>4019.2</v>
      </c>
      <c r="I38" s="27">
        <f t="shared" si="41"/>
        <v>161.19999999999999</v>
      </c>
      <c r="J38" s="27">
        <f t="shared" si="41"/>
        <v>6.4</v>
      </c>
      <c r="K38" s="27">
        <f t="shared" si="41"/>
        <v>1</v>
      </c>
      <c r="L38" s="24">
        <v>31.1</v>
      </c>
      <c r="M38" s="23">
        <v>1339052</v>
      </c>
      <c r="N38" s="23">
        <v>27835</v>
      </c>
      <c r="O38" s="23">
        <v>13242</v>
      </c>
      <c r="P38" s="23">
        <v>15175</v>
      </c>
      <c r="Q38" s="23">
        <v>1282800</v>
      </c>
      <c r="R38" s="23">
        <v>4176</v>
      </c>
      <c r="S38" s="23">
        <v>170</v>
      </c>
      <c r="T38" s="23">
        <v>6</v>
      </c>
      <c r="U38" s="23">
        <v>1</v>
      </c>
      <c r="V38" s="24">
        <v>31.2</v>
      </c>
      <c r="W38" s="23">
        <v>1248253</v>
      </c>
      <c r="X38" s="23">
        <v>27988</v>
      </c>
      <c r="Y38" s="23">
        <v>12810</v>
      </c>
      <c r="Z38" s="23">
        <v>14355</v>
      </c>
      <c r="AA38" s="23">
        <v>1193100</v>
      </c>
      <c r="AB38" s="23">
        <v>3877</v>
      </c>
      <c r="AC38" s="23">
        <v>166</v>
      </c>
      <c r="AD38" s="23">
        <v>6</v>
      </c>
      <c r="AE38" s="23">
        <v>1</v>
      </c>
      <c r="AF38" s="24">
        <v>31.3</v>
      </c>
      <c r="AG38" s="23">
        <v>1303566</v>
      </c>
      <c r="AH38" s="23">
        <v>25181</v>
      </c>
      <c r="AI38" s="23">
        <v>13230</v>
      </c>
      <c r="AJ38" s="23">
        <v>15955</v>
      </c>
      <c r="AK38" s="23">
        <v>1249200</v>
      </c>
      <c r="AL38" s="23">
        <v>4064</v>
      </c>
      <c r="AM38" s="23">
        <v>164</v>
      </c>
      <c r="AN38" s="23">
        <v>6</v>
      </c>
      <c r="AO38" s="23">
        <v>1</v>
      </c>
      <c r="AP38" s="24">
        <v>31.4</v>
      </c>
      <c r="AQ38" s="23">
        <v>1209387</v>
      </c>
      <c r="AR38" s="23">
        <v>29531</v>
      </c>
      <c r="AS38" s="23">
        <v>11607</v>
      </c>
      <c r="AT38" s="23">
        <v>12649</v>
      </c>
      <c r="AU38" s="23">
        <v>1155600</v>
      </c>
      <c r="AV38" s="23">
        <v>3752</v>
      </c>
      <c r="AW38" s="23">
        <v>146</v>
      </c>
      <c r="AX38" s="23">
        <v>6</v>
      </c>
      <c r="AY38" s="23">
        <v>1</v>
      </c>
      <c r="AZ38" s="24">
        <v>31.5</v>
      </c>
      <c r="BA38" s="23">
        <v>1355958</v>
      </c>
      <c r="BB38" s="23">
        <v>30364</v>
      </c>
      <c r="BC38" s="23">
        <v>10863</v>
      </c>
      <c r="BD38" s="23">
        <v>16631</v>
      </c>
      <c r="BE38" s="23">
        <v>1298100</v>
      </c>
      <c r="BF38" s="23">
        <v>4227</v>
      </c>
      <c r="BG38" s="23">
        <v>160</v>
      </c>
      <c r="BH38" s="23">
        <v>8</v>
      </c>
      <c r="BI38" s="23">
        <v>1</v>
      </c>
    </row>
    <row r="39" spans="1:61">
      <c r="A39" s="23">
        <f t="shared" si="38"/>
        <v>0</v>
      </c>
      <c r="B39" s="36">
        <v>32</v>
      </c>
      <c r="C39" s="23">
        <f t="shared" si="39"/>
        <v>1293987</v>
      </c>
      <c r="D39" s="23">
        <f t="shared" si="41"/>
        <v>27703.599999999999</v>
      </c>
      <c r="E39" s="23">
        <f t="shared" si="41"/>
        <v>12856.8</v>
      </c>
      <c r="F39" s="23">
        <f t="shared" si="41"/>
        <v>17666.599999999999</v>
      </c>
      <c r="G39" s="23">
        <f t="shared" si="41"/>
        <v>1235760</v>
      </c>
      <c r="H39" s="27">
        <f t="shared" si="41"/>
        <v>4019.2</v>
      </c>
      <c r="I39" s="27">
        <f t="shared" si="41"/>
        <v>163</v>
      </c>
      <c r="J39" s="27">
        <f t="shared" si="41"/>
        <v>7.8</v>
      </c>
      <c r="K39" s="27">
        <f t="shared" si="41"/>
        <v>1</v>
      </c>
      <c r="L39" s="24">
        <v>32.1</v>
      </c>
      <c r="M39" s="23">
        <v>1342091</v>
      </c>
      <c r="N39" s="23">
        <v>27236</v>
      </c>
      <c r="O39" s="23">
        <v>14061</v>
      </c>
      <c r="P39" s="23">
        <v>17994</v>
      </c>
      <c r="Q39" s="23">
        <v>1282800</v>
      </c>
      <c r="R39" s="23">
        <v>4176</v>
      </c>
      <c r="S39" s="23">
        <v>166</v>
      </c>
      <c r="T39" s="23">
        <v>7</v>
      </c>
      <c r="U39" s="23">
        <v>1</v>
      </c>
      <c r="V39" s="24">
        <v>32.200000000000003</v>
      </c>
      <c r="W39" s="23">
        <v>1251403</v>
      </c>
      <c r="X39" s="23">
        <v>27959</v>
      </c>
      <c r="Y39" s="23">
        <v>12873</v>
      </c>
      <c r="Z39" s="23">
        <v>17471</v>
      </c>
      <c r="AA39" s="23">
        <v>1193100</v>
      </c>
      <c r="AB39" s="23">
        <v>3877</v>
      </c>
      <c r="AC39" s="23">
        <v>166</v>
      </c>
      <c r="AD39" s="23">
        <v>7</v>
      </c>
      <c r="AE39" s="23">
        <v>1</v>
      </c>
      <c r="AF39" s="24">
        <v>32.299999999999997</v>
      </c>
      <c r="AG39" s="23">
        <v>1305664</v>
      </c>
      <c r="AH39" s="23">
        <v>24995</v>
      </c>
      <c r="AI39" s="23">
        <v>13380</v>
      </c>
      <c r="AJ39" s="23">
        <v>18089</v>
      </c>
      <c r="AK39" s="23">
        <v>1249200</v>
      </c>
      <c r="AL39" s="23">
        <v>4064</v>
      </c>
      <c r="AM39" s="23">
        <v>165</v>
      </c>
      <c r="AN39" s="23">
        <v>8</v>
      </c>
      <c r="AO39" s="23">
        <v>1</v>
      </c>
      <c r="AP39" s="24">
        <v>32.4</v>
      </c>
      <c r="AQ39" s="23">
        <v>1212354</v>
      </c>
      <c r="AR39" s="23">
        <v>29210</v>
      </c>
      <c r="AS39" s="23">
        <v>11898</v>
      </c>
      <c r="AT39" s="23">
        <v>15646</v>
      </c>
      <c r="AU39" s="23">
        <v>1155600</v>
      </c>
      <c r="AV39" s="23">
        <v>3752</v>
      </c>
      <c r="AW39" s="23">
        <v>150</v>
      </c>
      <c r="AX39" s="23">
        <v>8</v>
      </c>
      <c r="AY39" s="23">
        <v>1</v>
      </c>
      <c r="AZ39" s="24">
        <v>32.5</v>
      </c>
      <c r="BA39" s="23">
        <v>1358423</v>
      </c>
      <c r="BB39" s="23">
        <v>29118</v>
      </c>
      <c r="BC39" s="23">
        <v>12072</v>
      </c>
      <c r="BD39" s="23">
        <v>19133</v>
      </c>
      <c r="BE39" s="23">
        <v>1298100</v>
      </c>
      <c r="BF39" s="23">
        <v>4227</v>
      </c>
      <c r="BG39" s="23">
        <v>168</v>
      </c>
      <c r="BH39" s="23">
        <v>9</v>
      </c>
      <c r="BI39" s="23">
        <v>1</v>
      </c>
    </row>
    <row r="40" spans="1:61">
      <c r="A40" s="23">
        <f t="shared" ref="A40:A71" si="42">COUNTIF(S40,"&lt;0")+COUNTIF(AC40,"&lt;0")+COUNTIF(AM40,"&lt;0")+COUNTIF(AW40,"&lt;0")+COUNTIF(BG40,"&lt;0")</f>
        <v>0</v>
      </c>
      <c r="B40" s="36">
        <v>33</v>
      </c>
      <c r="C40" s="23">
        <f t="shared" ref="C40:C71" si="43">AVERAGE(M40,W40,AG40,AQ40,BA40)</f>
        <v>1299016.8</v>
      </c>
      <c r="D40" s="23">
        <f t="shared" ref="D40:K55" si="44">AVERAGE(N40,X40,AH40,AR40,BB40)</f>
        <v>28240.400000000001</v>
      </c>
      <c r="E40" s="23">
        <f t="shared" si="44"/>
        <v>12376.2</v>
      </c>
      <c r="F40" s="23">
        <f t="shared" si="44"/>
        <v>22640.2</v>
      </c>
      <c r="G40" s="23">
        <f t="shared" si="44"/>
        <v>1235760</v>
      </c>
      <c r="H40" s="27">
        <f t="shared" si="44"/>
        <v>4019.2</v>
      </c>
      <c r="I40" s="27">
        <f t="shared" si="44"/>
        <v>163.4</v>
      </c>
      <c r="J40" s="27">
        <f t="shared" si="44"/>
        <v>12</v>
      </c>
      <c r="K40" s="27">
        <f t="shared" si="44"/>
        <v>1</v>
      </c>
      <c r="L40" s="24">
        <v>33.1</v>
      </c>
      <c r="M40" s="23">
        <v>1346640</v>
      </c>
      <c r="N40" s="23">
        <v>28175</v>
      </c>
      <c r="O40" s="23">
        <v>12900</v>
      </c>
      <c r="P40" s="23">
        <v>22765</v>
      </c>
      <c r="Q40" s="23">
        <v>1282800</v>
      </c>
      <c r="R40" s="23">
        <v>4176</v>
      </c>
      <c r="S40" s="23">
        <v>176</v>
      </c>
      <c r="T40" s="23">
        <v>12</v>
      </c>
      <c r="U40" s="23">
        <v>1</v>
      </c>
      <c r="V40" s="24">
        <v>33.200000000000003</v>
      </c>
      <c r="W40" s="23">
        <v>1254836</v>
      </c>
      <c r="X40" s="23">
        <v>27831</v>
      </c>
      <c r="Y40" s="23">
        <v>13038</v>
      </c>
      <c r="Z40" s="23">
        <v>20867</v>
      </c>
      <c r="AA40" s="23">
        <v>1193100</v>
      </c>
      <c r="AB40" s="23">
        <v>3877</v>
      </c>
      <c r="AC40" s="23">
        <v>170</v>
      </c>
      <c r="AD40" s="23">
        <v>11</v>
      </c>
      <c r="AE40" s="23">
        <v>1</v>
      </c>
      <c r="AF40" s="24">
        <v>33.299999999999997</v>
      </c>
      <c r="AG40" s="23">
        <v>1313167</v>
      </c>
      <c r="AH40" s="23">
        <v>25923</v>
      </c>
      <c r="AI40" s="23">
        <v>12498</v>
      </c>
      <c r="AJ40" s="23">
        <v>25546</v>
      </c>
      <c r="AK40" s="23">
        <v>1249200</v>
      </c>
      <c r="AL40" s="23">
        <v>4064</v>
      </c>
      <c r="AM40" s="23">
        <v>167</v>
      </c>
      <c r="AN40" s="23">
        <v>11</v>
      </c>
      <c r="AO40" s="23">
        <v>1</v>
      </c>
      <c r="AP40" s="24">
        <v>33.4</v>
      </c>
      <c r="AQ40" s="23">
        <v>1216592</v>
      </c>
      <c r="AR40" s="23">
        <v>29287</v>
      </c>
      <c r="AS40" s="23">
        <v>11895</v>
      </c>
      <c r="AT40" s="23">
        <v>19810</v>
      </c>
      <c r="AU40" s="23">
        <v>1155600</v>
      </c>
      <c r="AV40" s="23">
        <v>3752</v>
      </c>
      <c r="AW40" s="23">
        <v>144</v>
      </c>
      <c r="AX40" s="23">
        <v>12</v>
      </c>
      <c r="AY40" s="23">
        <v>1</v>
      </c>
      <c r="AZ40" s="24">
        <v>33.5</v>
      </c>
      <c r="BA40" s="23">
        <v>1363849</v>
      </c>
      <c r="BB40" s="23">
        <v>29986</v>
      </c>
      <c r="BC40" s="23">
        <v>11550</v>
      </c>
      <c r="BD40" s="23">
        <v>24213</v>
      </c>
      <c r="BE40" s="23">
        <v>1298100</v>
      </c>
      <c r="BF40" s="23">
        <v>4227</v>
      </c>
      <c r="BG40" s="23">
        <v>160</v>
      </c>
      <c r="BH40" s="23">
        <v>14</v>
      </c>
      <c r="BI40" s="23">
        <v>1</v>
      </c>
    </row>
    <row r="41" spans="1:61">
      <c r="A41" s="23">
        <f t="shared" si="42"/>
        <v>0</v>
      </c>
      <c r="B41" s="36">
        <v>34</v>
      </c>
      <c r="C41" s="23">
        <f t="shared" si="43"/>
        <v>3358590</v>
      </c>
      <c r="D41" s="23">
        <f t="shared" si="44"/>
        <v>38384.6</v>
      </c>
      <c r="E41" s="23">
        <f t="shared" si="44"/>
        <v>10363.200000000001</v>
      </c>
      <c r="F41" s="23">
        <f t="shared" si="44"/>
        <v>14482.2</v>
      </c>
      <c r="G41" s="23">
        <f t="shared" si="44"/>
        <v>3295360</v>
      </c>
      <c r="H41" s="27">
        <f t="shared" si="44"/>
        <v>4019.2</v>
      </c>
      <c r="I41" s="27">
        <f t="shared" si="44"/>
        <v>168.6</v>
      </c>
      <c r="J41" s="27">
        <f t="shared" si="44"/>
        <v>9.8000000000000007</v>
      </c>
      <c r="K41" s="27">
        <f t="shared" si="44"/>
        <v>1</v>
      </c>
      <c r="L41" s="24">
        <v>34.1</v>
      </c>
      <c r="M41" s="23">
        <v>3485891</v>
      </c>
      <c r="N41" s="23">
        <v>38569</v>
      </c>
      <c r="O41" s="23">
        <v>11832</v>
      </c>
      <c r="P41" s="23">
        <v>14690</v>
      </c>
      <c r="Q41" s="23">
        <v>3420800</v>
      </c>
      <c r="R41" s="23">
        <v>4176</v>
      </c>
      <c r="S41" s="23">
        <v>180</v>
      </c>
      <c r="T41" s="23">
        <v>10</v>
      </c>
      <c r="U41" s="23">
        <v>1</v>
      </c>
      <c r="V41" s="24">
        <v>34.200000000000003</v>
      </c>
      <c r="W41" s="23">
        <v>3243710</v>
      </c>
      <c r="X41" s="23">
        <v>39623</v>
      </c>
      <c r="Y41" s="23">
        <v>9104</v>
      </c>
      <c r="Z41" s="23">
        <v>13383</v>
      </c>
      <c r="AA41" s="23">
        <v>3181600</v>
      </c>
      <c r="AB41" s="23">
        <v>3877</v>
      </c>
      <c r="AC41" s="23">
        <v>165</v>
      </c>
      <c r="AD41" s="23">
        <v>10</v>
      </c>
      <c r="AE41" s="23">
        <v>1</v>
      </c>
      <c r="AF41" s="24">
        <v>34.299999999999997</v>
      </c>
      <c r="AG41" s="23">
        <v>3393044</v>
      </c>
      <c r="AH41" s="23">
        <v>36375</v>
      </c>
      <c r="AI41" s="23">
        <v>9928</v>
      </c>
      <c r="AJ41" s="23">
        <v>15541</v>
      </c>
      <c r="AK41" s="23">
        <v>3331200</v>
      </c>
      <c r="AL41" s="23">
        <v>4064</v>
      </c>
      <c r="AM41" s="23">
        <v>170</v>
      </c>
      <c r="AN41" s="23">
        <v>10</v>
      </c>
      <c r="AO41" s="23">
        <v>1</v>
      </c>
      <c r="AP41" s="24">
        <v>34.4</v>
      </c>
      <c r="AQ41" s="23">
        <v>3142530</v>
      </c>
      <c r="AR41" s="23">
        <v>39358</v>
      </c>
      <c r="AS41" s="23">
        <v>9288</v>
      </c>
      <c r="AT41" s="23">
        <v>12284</v>
      </c>
      <c r="AU41" s="23">
        <v>3081600</v>
      </c>
      <c r="AV41" s="23">
        <v>3752</v>
      </c>
      <c r="AW41" s="23">
        <v>149</v>
      </c>
      <c r="AX41" s="23">
        <v>9</v>
      </c>
      <c r="AY41" s="23">
        <v>1</v>
      </c>
      <c r="AZ41" s="24">
        <v>34.5</v>
      </c>
      <c r="BA41" s="23">
        <v>3527775</v>
      </c>
      <c r="BB41" s="23">
        <v>37998</v>
      </c>
      <c r="BC41" s="23">
        <v>11664</v>
      </c>
      <c r="BD41" s="23">
        <v>16513</v>
      </c>
      <c r="BE41" s="23">
        <v>3461600</v>
      </c>
      <c r="BF41" s="23">
        <v>4227</v>
      </c>
      <c r="BG41" s="23">
        <v>179</v>
      </c>
      <c r="BH41" s="23">
        <v>10</v>
      </c>
      <c r="BI41" s="23">
        <v>1</v>
      </c>
    </row>
    <row r="42" spans="1:61">
      <c r="A42" s="23">
        <f t="shared" si="42"/>
        <v>0</v>
      </c>
      <c r="B42" s="36">
        <v>35</v>
      </c>
      <c r="C42" s="23">
        <f t="shared" si="43"/>
        <v>3360647.4</v>
      </c>
      <c r="D42" s="23">
        <f t="shared" si="44"/>
        <v>38527.599999999999</v>
      </c>
      <c r="E42" s="23">
        <f t="shared" si="44"/>
        <v>9972.7999999999993</v>
      </c>
      <c r="F42" s="23">
        <f t="shared" si="44"/>
        <v>16787</v>
      </c>
      <c r="G42" s="23">
        <f t="shared" si="44"/>
        <v>3295360</v>
      </c>
      <c r="H42" s="27">
        <f t="shared" si="44"/>
        <v>4019.2</v>
      </c>
      <c r="I42" s="27">
        <f t="shared" si="44"/>
        <v>171</v>
      </c>
      <c r="J42" s="27">
        <f t="shared" si="44"/>
        <v>13</v>
      </c>
      <c r="K42" s="27">
        <f t="shared" si="44"/>
        <v>1</v>
      </c>
      <c r="L42" s="24">
        <v>35.1</v>
      </c>
      <c r="M42" s="23">
        <v>3487996</v>
      </c>
      <c r="N42" s="23">
        <v>38583</v>
      </c>
      <c r="O42" s="23">
        <v>11792</v>
      </c>
      <c r="P42" s="23">
        <v>16821</v>
      </c>
      <c r="Q42" s="23">
        <v>3420800</v>
      </c>
      <c r="R42" s="23">
        <v>4176</v>
      </c>
      <c r="S42" s="23">
        <v>181</v>
      </c>
      <c r="T42" s="23">
        <v>13</v>
      </c>
      <c r="U42" s="23">
        <v>1</v>
      </c>
      <c r="V42" s="24">
        <v>35.200000000000003</v>
      </c>
      <c r="W42" s="23">
        <v>3246113</v>
      </c>
      <c r="X42" s="23">
        <v>39768</v>
      </c>
      <c r="Y42" s="23">
        <v>8784</v>
      </c>
      <c r="Z42" s="23">
        <v>15961</v>
      </c>
      <c r="AA42" s="23">
        <v>3181600</v>
      </c>
      <c r="AB42" s="23">
        <v>3877</v>
      </c>
      <c r="AC42" s="23">
        <v>168</v>
      </c>
      <c r="AD42" s="23">
        <v>13</v>
      </c>
      <c r="AE42" s="23">
        <v>1</v>
      </c>
      <c r="AF42" s="24">
        <v>35.299999999999997</v>
      </c>
      <c r="AG42" s="23">
        <v>3395273</v>
      </c>
      <c r="AH42" s="23">
        <v>36441</v>
      </c>
      <c r="AI42" s="23">
        <v>9800</v>
      </c>
      <c r="AJ42" s="23">
        <v>17832</v>
      </c>
      <c r="AK42" s="23">
        <v>3331200</v>
      </c>
      <c r="AL42" s="23">
        <v>4064</v>
      </c>
      <c r="AM42" s="23">
        <v>172</v>
      </c>
      <c r="AN42" s="23">
        <v>13</v>
      </c>
      <c r="AO42" s="23">
        <v>1</v>
      </c>
      <c r="AP42" s="24">
        <v>35.4</v>
      </c>
      <c r="AQ42" s="23">
        <v>3144520</v>
      </c>
      <c r="AR42" s="23">
        <v>39655</v>
      </c>
      <c r="AS42" s="23">
        <v>8376</v>
      </c>
      <c r="AT42" s="23">
        <v>14889</v>
      </c>
      <c r="AU42" s="23">
        <v>3081600</v>
      </c>
      <c r="AV42" s="23">
        <v>3752</v>
      </c>
      <c r="AW42" s="23">
        <v>155</v>
      </c>
      <c r="AX42" s="23">
        <v>12</v>
      </c>
      <c r="AY42" s="23">
        <v>1</v>
      </c>
      <c r="AZ42" s="24">
        <v>35.5</v>
      </c>
      <c r="BA42" s="23">
        <v>3529335</v>
      </c>
      <c r="BB42" s="23">
        <v>38191</v>
      </c>
      <c r="BC42" s="23">
        <v>11112</v>
      </c>
      <c r="BD42" s="23">
        <v>18432</v>
      </c>
      <c r="BE42" s="23">
        <v>3461600</v>
      </c>
      <c r="BF42" s="23">
        <v>4227</v>
      </c>
      <c r="BG42" s="23">
        <v>179</v>
      </c>
      <c r="BH42" s="23">
        <v>14</v>
      </c>
      <c r="BI42" s="23">
        <v>1</v>
      </c>
    </row>
    <row r="43" spans="1:61">
      <c r="A43" s="23">
        <f t="shared" si="42"/>
        <v>0</v>
      </c>
      <c r="B43" s="36">
        <v>36</v>
      </c>
      <c r="C43" s="23">
        <f t="shared" si="43"/>
        <v>3365921</v>
      </c>
      <c r="D43" s="23">
        <f t="shared" si="44"/>
        <v>38451.800000000003</v>
      </c>
      <c r="E43" s="23">
        <f t="shared" si="44"/>
        <v>10163.200000000001</v>
      </c>
      <c r="F43" s="23">
        <f t="shared" si="44"/>
        <v>21946</v>
      </c>
      <c r="G43" s="23">
        <f t="shared" si="44"/>
        <v>3295360</v>
      </c>
      <c r="H43" s="27">
        <f t="shared" si="44"/>
        <v>4019.2</v>
      </c>
      <c r="I43" s="27">
        <f t="shared" si="44"/>
        <v>170.8</v>
      </c>
      <c r="J43" s="27">
        <f t="shared" si="44"/>
        <v>19.2</v>
      </c>
      <c r="K43" s="27">
        <f t="shared" si="44"/>
        <v>1</v>
      </c>
      <c r="L43" s="24">
        <v>36.1</v>
      </c>
      <c r="M43" s="23">
        <v>3492966</v>
      </c>
      <c r="N43" s="23">
        <v>38619</v>
      </c>
      <c r="O43" s="23">
        <v>11720</v>
      </c>
      <c r="P43" s="23">
        <v>21827</v>
      </c>
      <c r="Q43" s="23">
        <v>3420800</v>
      </c>
      <c r="R43" s="23">
        <v>4176</v>
      </c>
      <c r="S43" s="23">
        <v>182</v>
      </c>
      <c r="T43" s="23">
        <v>19</v>
      </c>
      <c r="U43" s="23">
        <v>1</v>
      </c>
      <c r="V43" s="24">
        <v>36.200000000000003</v>
      </c>
      <c r="W43" s="23">
        <v>3250478</v>
      </c>
      <c r="X43" s="23">
        <v>39702</v>
      </c>
      <c r="Y43" s="23">
        <v>8880</v>
      </c>
      <c r="Z43" s="23">
        <v>20296</v>
      </c>
      <c r="AA43" s="23">
        <v>3181600</v>
      </c>
      <c r="AB43" s="23">
        <v>3877</v>
      </c>
      <c r="AC43" s="23">
        <v>169</v>
      </c>
      <c r="AD43" s="23">
        <v>19</v>
      </c>
      <c r="AE43" s="23">
        <v>1</v>
      </c>
      <c r="AF43" s="24">
        <v>36.299999999999997</v>
      </c>
      <c r="AG43" s="23">
        <v>3402135</v>
      </c>
      <c r="AH43" s="23">
        <v>36299</v>
      </c>
      <c r="AI43" s="23">
        <v>10096</v>
      </c>
      <c r="AJ43" s="23">
        <v>24540</v>
      </c>
      <c r="AK43" s="23">
        <v>3331200</v>
      </c>
      <c r="AL43" s="23">
        <v>4064</v>
      </c>
      <c r="AM43" s="23">
        <v>170</v>
      </c>
      <c r="AN43" s="23">
        <v>19</v>
      </c>
      <c r="AO43" s="23">
        <v>1</v>
      </c>
      <c r="AP43" s="24">
        <v>36.4</v>
      </c>
      <c r="AQ43" s="23">
        <v>3148798</v>
      </c>
      <c r="AR43" s="23">
        <v>39579</v>
      </c>
      <c r="AS43" s="23">
        <v>8528</v>
      </c>
      <c r="AT43" s="23">
        <v>19091</v>
      </c>
      <c r="AU43" s="23">
        <v>3081600</v>
      </c>
      <c r="AV43" s="23">
        <v>3752</v>
      </c>
      <c r="AW43" s="23">
        <v>153</v>
      </c>
      <c r="AX43" s="23">
        <v>19</v>
      </c>
      <c r="AY43" s="23">
        <v>1</v>
      </c>
      <c r="AZ43" s="24">
        <v>36.5</v>
      </c>
      <c r="BA43" s="23">
        <v>3535228</v>
      </c>
      <c r="BB43" s="23">
        <v>38060</v>
      </c>
      <c r="BC43" s="23">
        <v>11592</v>
      </c>
      <c r="BD43" s="23">
        <v>23976</v>
      </c>
      <c r="BE43" s="23">
        <v>3461600</v>
      </c>
      <c r="BF43" s="23">
        <v>4227</v>
      </c>
      <c r="BG43" s="23">
        <v>180</v>
      </c>
      <c r="BH43" s="23">
        <v>20</v>
      </c>
      <c r="BI43" s="23">
        <v>1</v>
      </c>
    </row>
    <row r="44" spans="1:61">
      <c r="A44" s="23">
        <f t="shared" si="42"/>
        <v>0</v>
      </c>
      <c r="B44" s="36">
        <v>37</v>
      </c>
      <c r="C44" s="23">
        <f t="shared" si="43"/>
        <v>1351363.6</v>
      </c>
      <c r="D44" s="23">
        <f t="shared" si="44"/>
        <v>48976.4</v>
      </c>
      <c r="E44" s="23">
        <f t="shared" si="44"/>
        <v>30452.400000000001</v>
      </c>
      <c r="F44" s="23">
        <f t="shared" si="44"/>
        <v>36174.800000000003</v>
      </c>
      <c r="G44" s="23">
        <f t="shared" si="44"/>
        <v>1235760</v>
      </c>
      <c r="H44" s="27">
        <f t="shared" si="44"/>
        <v>4019.2</v>
      </c>
      <c r="I44" s="27">
        <f t="shared" si="44"/>
        <v>261</v>
      </c>
      <c r="J44" s="27">
        <f t="shared" si="44"/>
        <v>4</v>
      </c>
      <c r="K44" s="27">
        <f t="shared" si="44"/>
        <v>1</v>
      </c>
      <c r="L44" s="24">
        <v>37.1</v>
      </c>
      <c r="M44" s="23">
        <v>1396372</v>
      </c>
      <c r="N44" s="23">
        <v>46680</v>
      </c>
      <c r="O44" s="23">
        <v>30222</v>
      </c>
      <c r="P44" s="23">
        <v>36670</v>
      </c>
      <c r="Q44" s="23">
        <v>1282800</v>
      </c>
      <c r="R44" s="23">
        <v>4176</v>
      </c>
      <c r="S44" s="23">
        <v>270</v>
      </c>
      <c r="T44" s="23">
        <v>4</v>
      </c>
      <c r="U44" s="23">
        <v>1</v>
      </c>
      <c r="V44" s="24">
        <v>37.200000000000003</v>
      </c>
      <c r="W44" s="23">
        <v>1306304</v>
      </c>
      <c r="X44" s="23">
        <v>50334</v>
      </c>
      <c r="Y44" s="23">
        <v>29709</v>
      </c>
      <c r="Z44" s="23">
        <v>33161</v>
      </c>
      <c r="AA44" s="23">
        <v>1193100</v>
      </c>
      <c r="AB44" s="23">
        <v>3877</v>
      </c>
      <c r="AC44" s="23">
        <v>250</v>
      </c>
      <c r="AD44" s="23">
        <v>4</v>
      </c>
      <c r="AE44" s="23">
        <v>1</v>
      </c>
      <c r="AF44" s="24">
        <v>37.299999999999997</v>
      </c>
      <c r="AG44" s="23">
        <v>1363346</v>
      </c>
      <c r="AH44" s="23">
        <v>45348</v>
      </c>
      <c r="AI44" s="23">
        <v>30747</v>
      </c>
      <c r="AJ44" s="23">
        <v>38051</v>
      </c>
      <c r="AK44" s="23">
        <v>1249200</v>
      </c>
      <c r="AL44" s="23">
        <v>4064</v>
      </c>
      <c r="AM44" s="23">
        <v>268</v>
      </c>
      <c r="AN44" s="23">
        <v>4</v>
      </c>
      <c r="AO44" s="23">
        <v>1</v>
      </c>
      <c r="AP44" s="24">
        <v>37.4</v>
      </c>
      <c r="AQ44" s="23">
        <v>1273487</v>
      </c>
      <c r="AR44" s="23">
        <v>55875</v>
      </c>
      <c r="AS44" s="23">
        <v>29595</v>
      </c>
      <c r="AT44" s="23">
        <v>32417</v>
      </c>
      <c r="AU44" s="23">
        <v>1155600</v>
      </c>
      <c r="AV44" s="23">
        <v>3752</v>
      </c>
      <c r="AW44" s="23">
        <v>235</v>
      </c>
      <c r="AX44" s="23">
        <v>4</v>
      </c>
      <c r="AY44" s="23">
        <v>1</v>
      </c>
      <c r="AZ44" s="24">
        <v>37.5</v>
      </c>
      <c r="BA44" s="23">
        <v>1417309</v>
      </c>
      <c r="BB44" s="23">
        <v>46645</v>
      </c>
      <c r="BC44" s="23">
        <v>31989</v>
      </c>
      <c r="BD44" s="23">
        <v>40575</v>
      </c>
      <c r="BE44" s="23">
        <v>1298100</v>
      </c>
      <c r="BF44" s="23">
        <v>4227</v>
      </c>
      <c r="BG44" s="23">
        <v>282</v>
      </c>
      <c r="BH44" s="23">
        <v>4</v>
      </c>
      <c r="BI44" s="23">
        <v>1</v>
      </c>
    </row>
    <row r="45" spans="1:61">
      <c r="A45" s="23">
        <f t="shared" si="42"/>
        <v>0</v>
      </c>
      <c r="B45" s="36">
        <v>38</v>
      </c>
      <c r="C45" s="23">
        <f t="shared" si="43"/>
        <v>1355920.8</v>
      </c>
      <c r="D45" s="23">
        <f t="shared" si="44"/>
        <v>48579.6</v>
      </c>
      <c r="E45" s="23">
        <f t="shared" si="44"/>
        <v>30583.200000000001</v>
      </c>
      <c r="F45" s="23">
        <f t="shared" si="44"/>
        <v>40998</v>
      </c>
      <c r="G45" s="23">
        <f t="shared" si="44"/>
        <v>1235760</v>
      </c>
      <c r="H45" s="27">
        <f t="shared" si="44"/>
        <v>4019.2</v>
      </c>
      <c r="I45" s="27">
        <f t="shared" si="44"/>
        <v>266</v>
      </c>
      <c r="J45" s="27">
        <f t="shared" si="44"/>
        <v>5</v>
      </c>
      <c r="K45" s="27">
        <f t="shared" si="44"/>
        <v>1</v>
      </c>
      <c r="L45" s="24">
        <v>38.1</v>
      </c>
      <c r="M45" s="23">
        <v>1400547</v>
      </c>
      <c r="N45" s="23">
        <v>45191</v>
      </c>
      <c r="O45" s="23">
        <v>30756</v>
      </c>
      <c r="P45" s="23">
        <v>41800</v>
      </c>
      <c r="Q45" s="23">
        <v>1282800</v>
      </c>
      <c r="R45" s="23">
        <v>4176</v>
      </c>
      <c r="S45" s="23">
        <v>282</v>
      </c>
      <c r="T45" s="23">
        <v>5</v>
      </c>
      <c r="U45" s="23">
        <v>1</v>
      </c>
      <c r="V45" s="24">
        <v>38.200000000000003</v>
      </c>
      <c r="W45" s="23">
        <v>1312150</v>
      </c>
      <c r="X45" s="23">
        <v>49379</v>
      </c>
      <c r="Y45" s="23">
        <v>30093</v>
      </c>
      <c r="Z45" s="23">
        <v>39578</v>
      </c>
      <c r="AA45" s="23">
        <v>1193100</v>
      </c>
      <c r="AB45" s="23">
        <v>3877</v>
      </c>
      <c r="AC45" s="23">
        <v>262</v>
      </c>
      <c r="AD45" s="23">
        <v>5</v>
      </c>
      <c r="AE45" s="23">
        <v>1</v>
      </c>
      <c r="AF45" s="24">
        <v>38.299999999999997</v>
      </c>
      <c r="AG45" s="23">
        <v>1367459</v>
      </c>
      <c r="AH45" s="23">
        <v>45015</v>
      </c>
      <c r="AI45" s="23">
        <v>30879</v>
      </c>
      <c r="AJ45" s="23">
        <v>42365</v>
      </c>
      <c r="AK45" s="23">
        <v>1249200</v>
      </c>
      <c r="AL45" s="23">
        <v>4064</v>
      </c>
      <c r="AM45" s="23">
        <v>270</v>
      </c>
      <c r="AN45" s="23">
        <v>5</v>
      </c>
      <c r="AO45" s="23">
        <v>1</v>
      </c>
      <c r="AP45" s="24">
        <v>38.4</v>
      </c>
      <c r="AQ45" s="23">
        <v>1277866</v>
      </c>
      <c r="AR45" s="23">
        <v>55803</v>
      </c>
      <c r="AS45" s="23">
        <v>29601</v>
      </c>
      <c r="AT45" s="23">
        <v>36862</v>
      </c>
      <c r="AU45" s="23">
        <v>1155600</v>
      </c>
      <c r="AV45" s="23">
        <v>3752</v>
      </c>
      <c r="AW45" s="23">
        <v>236</v>
      </c>
      <c r="AX45" s="23">
        <v>5</v>
      </c>
      <c r="AY45" s="23">
        <v>1</v>
      </c>
      <c r="AZ45" s="24">
        <v>38.5</v>
      </c>
      <c r="BA45" s="23">
        <v>1421582</v>
      </c>
      <c r="BB45" s="23">
        <v>47510</v>
      </c>
      <c r="BC45" s="23">
        <v>31587</v>
      </c>
      <c r="BD45" s="23">
        <v>44385</v>
      </c>
      <c r="BE45" s="23">
        <v>1298100</v>
      </c>
      <c r="BF45" s="23">
        <v>4227</v>
      </c>
      <c r="BG45" s="23">
        <v>280</v>
      </c>
      <c r="BH45" s="23">
        <v>5</v>
      </c>
      <c r="BI45" s="23">
        <v>1</v>
      </c>
    </row>
    <row r="46" spans="1:61">
      <c r="A46" s="23">
        <f t="shared" si="42"/>
        <v>0</v>
      </c>
      <c r="B46" s="36">
        <v>39</v>
      </c>
      <c r="C46" s="23">
        <f t="shared" si="43"/>
        <v>1364533.2</v>
      </c>
      <c r="D46" s="23">
        <f t="shared" si="44"/>
        <v>49575</v>
      </c>
      <c r="E46" s="23">
        <f t="shared" si="44"/>
        <v>30202.799999999999</v>
      </c>
      <c r="F46" s="23">
        <f t="shared" si="44"/>
        <v>48995.4</v>
      </c>
      <c r="G46" s="23">
        <f t="shared" si="44"/>
        <v>1235760</v>
      </c>
      <c r="H46" s="27">
        <f t="shared" si="44"/>
        <v>4019.2</v>
      </c>
      <c r="I46" s="27">
        <f t="shared" si="44"/>
        <v>257.2</v>
      </c>
      <c r="J46" s="27">
        <f t="shared" si="44"/>
        <v>7.6</v>
      </c>
      <c r="K46" s="27">
        <f t="shared" si="44"/>
        <v>1</v>
      </c>
      <c r="L46" s="24">
        <v>39.1</v>
      </c>
      <c r="M46" s="23">
        <v>1408108</v>
      </c>
      <c r="N46" s="23">
        <v>45889</v>
      </c>
      <c r="O46" s="23">
        <v>30483</v>
      </c>
      <c r="P46" s="23">
        <v>48936</v>
      </c>
      <c r="Q46" s="23">
        <v>1282800</v>
      </c>
      <c r="R46" s="23">
        <v>4176</v>
      </c>
      <c r="S46" s="23">
        <v>273</v>
      </c>
      <c r="T46" s="23">
        <v>8</v>
      </c>
      <c r="U46" s="23">
        <v>1</v>
      </c>
      <c r="V46" s="24">
        <v>39.200000000000003</v>
      </c>
      <c r="W46" s="23">
        <v>1319655</v>
      </c>
      <c r="X46" s="23">
        <v>51104</v>
      </c>
      <c r="Y46" s="23">
        <v>29433</v>
      </c>
      <c r="Z46" s="23">
        <v>46018</v>
      </c>
      <c r="AA46" s="23">
        <v>1193100</v>
      </c>
      <c r="AB46" s="23">
        <v>3877</v>
      </c>
      <c r="AC46" s="23">
        <v>251</v>
      </c>
      <c r="AD46" s="23">
        <v>7</v>
      </c>
      <c r="AE46" s="23">
        <v>1</v>
      </c>
      <c r="AF46" s="24">
        <v>39.299999999999997</v>
      </c>
      <c r="AG46" s="23">
        <v>1379158</v>
      </c>
      <c r="AH46" s="23">
        <v>46892</v>
      </c>
      <c r="AI46" s="23">
        <v>30105</v>
      </c>
      <c r="AJ46" s="23">
        <v>52961</v>
      </c>
      <c r="AK46" s="23">
        <v>1249200</v>
      </c>
      <c r="AL46" s="23">
        <v>4064</v>
      </c>
      <c r="AM46" s="23">
        <v>258</v>
      </c>
      <c r="AN46" s="23">
        <v>7</v>
      </c>
      <c r="AO46" s="23">
        <v>1</v>
      </c>
      <c r="AP46" s="24">
        <v>39.4</v>
      </c>
      <c r="AQ46" s="23">
        <v>1283420</v>
      </c>
      <c r="AR46" s="23">
        <v>56660</v>
      </c>
      <c r="AS46" s="23">
        <v>29292</v>
      </c>
      <c r="AT46" s="23">
        <v>41868</v>
      </c>
      <c r="AU46" s="23">
        <v>1155600</v>
      </c>
      <c r="AV46" s="23">
        <v>3752</v>
      </c>
      <c r="AW46" s="23">
        <v>226</v>
      </c>
      <c r="AX46" s="23">
        <v>8</v>
      </c>
      <c r="AY46" s="23">
        <v>1</v>
      </c>
      <c r="AZ46" s="24">
        <v>39.5</v>
      </c>
      <c r="BA46" s="23">
        <v>1432325</v>
      </c>
      <c r="BB46" s="23">
        <v>47330</v>
      </c>
      <c r="BC46" s="23">
        <v>31701</v>
      </c>
      <c r="BD46" s="23">
        <v>55194</v>
      </c>
      <c r="BE46" s="23">
        <v>1298100</v>
      </c>
      <c r="BF46" s="23">
        <v>4227</v>
      </c>
      <c r="BG46" s="23">
        <v>278</v>
      </c>
      <c r="BH46" s="23">
        <v>8</v>
      </c>
      <c r="BI46" s="23">
        <v>1</v>
      </c>
    </row>
    <row r="47" spans="1:61">
      <c r="A47" s="23">
        <f t="shared" si="42"/>
        <v>0</v>
      </c>
      <c r="B47" s="36">
        <v>40</v>
      </c>
      <c r="C47" s="23">
        <f t="shared" si="43"/>
        <v>3450183.6</v>
      </c>
      <c r="D47" s="23">
        <f t="shared" si="44"/>
        <v>89837.2</v>
      </c>
      <c r="E47" s="23">
        <f t="shared" si="44"/>
        <v>36544</v>
      </c>
      <c r="F47" s="23">
        <f t="shared" si="44"/>
        <v>28442.400000000001</v>
      </c>
      <c r="G47" s="23">
        <f t="shared" si="44"/>
        <v>3295360</v>
      </c>
      <c r="H47" s="27">
        <f t="shared" si="44"/>
        <v>4019.2</v>
      </c>
      <c r="I47" s="27">
        <f t="shared" si="44"/>
        <v>149.6</v>
      </c>
      <c r="J47" s="27">
        <f t="shared" si="44"/>
        <v>4.4000000000000004</v>
      </c>
      <c r="K47" s="27">
        <f t="shared" si="44"/>
        <v>1</v>
      </c>
      <c r="L47" s="24">
        <v>40.1</v>
      </c>
      <c r="M47" s="23">
        <v>3573089</v>
      </c>
      <c r="N47" s="23">
        <v>85768</v>
      </c>
      <c r="O47" s="23">
        <v>38400</v>
      </c>
      <c r="P47" s="23">
        <v>28121</v>
      </c>
      <c r="Q47" s="23">
        <v>3420800</v>
      </c>
      <c r="R47" s="23">
        <v>4176</v>
      </c>
      <c r="S47" s="23">
        <v>168</v>
      </c>
      <c r="T47" s="23">
        <v>4</v>
      </c>
      <c r="U47" s="23">
        <v>1</v>
      </c>
      <c r="V47" s="24">
        <v>40.200000000000003</v>
      </c>
      <c r="W47" s="23">
        <v>3336059</v>
      </c>
      <c r="X47" s="23">
        <v>89525</v>
      </c>
      <c r="Y47" s="23">
        <v>37256</v>
      </c>
      <c r="Z47" s="23">
        <v>27678</v>
      </c>
      <c r="AA47" s="23">
        <v>3181600</v>
      </c>
      <c r="AB47" s="23">
        <v>3877</v>
      </c>
      <c r="AC47" s="23">
        <v>148</v>
      </c>
      <c r="AD47" s="23">
        <v>4</v>
      </c>
      <c r="AE47" s="23">
        <v>1</v>
      </c>
      <c r="AF47" s="24">
        <v>40.299999999999997</v>
      </c>
      <c r="AG47" s="23">
        <v>3484085</v>
      </c>
      <c r="AH47" s="23">
        <v>83823</v>
      </c>
      <c r="AI47" s="23">
        <v>38656</v>
      </c>
      <c r="AJ47" s="23">
        <v>30406</v>
      </c>
      <c r="AK47" s="23">
        <v>3331200</v>
      </c>
      <c r="AL47" s="23">
        <v>4064</v>
      </c>
      <c r="AM47" s="23">
        <v>145</v>
      </c>
      <c r="AN47" s="23">
        <v>4</v>
      </c>
      <c r="AO47" s="23">
        <v>1</v>
      </c>
      <c r="AP47" s="24">
        <v>40.4</v>
      </c>
      <c r="AQ47" s="23">
        <v>3236813</v>
      </c>
      <c r="AR47" s="23">
        <v>101390</v>
      </c>
      <c r="AS47" s="23">
        <v>29288</v>
      </c>
      <c r="AT47" s="23">
        <v>24535</v>
      </c>
      <c r="AU47" s="23">
        <v>3081600</v>
      </c>
      <c r="AV47" s="23">
        <v>3752</v>
      </c>
      <c r="AW47" s="23">
        <v>135</v>
      </c>
      <c r="AX47" s="23">
        <v>5</v>
      </c>
      <c r="AY47" s="23">
        <v>1</v>
      </c>
      <c r="AZ47" s="24">
        <v>40.5</v>
      </c>
      <c r="BA47" s="23">
        <v>3620872</v>
      </c>
      <c r="BB47" s="23">
        <v>88680</v>
      </c>
      <c r="BC47" s="23">
        <v>39120</v>
      </c>
      <c r="BD47" s="23">
        <v>31472</v>
      </c>
      <c r="BE47" s="23">
        <v>3461600</v>
      </c>
      <c r="BF47" s="23">
        <v>4227</v>
      </c>
      <c r="BG47" s="23">
        <v>152</v>
      </c>
      <c r="BH47" s="23">
        <v>5</v>
      </c>
      <c r="BI47" s="23">
        <v>1</v>
      </c>
    </row>
    <row r="48" spans="1:61">
      <c r="A48" s="23">
        <f t="shared" si="42"/>
        <v>0</v>
      </c>
      <c r="B48" s="36">
        <v>41</v>
      </c>
      <c r="C48" s="23">
        <f t="shared" si="43"/>
        <v>3455577.8</v>
      </c>
      <c r="D48" s="23">
        <f t="shared" si="44"/>
        <v>88509.4</v>
      </c>
      <c r="E48" s="23">
        <f t="shared" si="44"/>
        <v>38104</v>
      </c>
      <c r="F48" s="23">
        <f t="shared" si="44"/>
        <v>33604.400000000001</v>
      </c>
      <c r="G48" s="23">
        <f t="shared" si="44"/>
        <v>3295360</v>
      </c>
      <c r="H48" s="27">
        <f t="shared" si="44"/>
        <v>4019.2</v>
      </c>
      <c r="I48" s="27">
        <f t="shared" si="44"/>
        <v>154</v>
      </c>
      <c r="J48" s="27">
        <f t="shared" si="44"/>
        <v>5.8</v>
      </c>
      <c r="K48" s="27">
        <f t="shared" si="44"/>
        <v>1</v>
      </c>
      <c r="L48" s="24">
        <v>41.1</v>
      </c>
      <c r="M48" s="23">
        <v>3579981</v>
      </c>
      <c r="N48" s="23">
        <v>84682</v>
      </c>
      <c r="O48" s="23">
        <v>39880</v>
      </c>
      <c r="P48" s="23">
        <v>34619</v>
      </c>
      <c r="Q48" s="23">
        <v>3420800</v>
      </c>
      <c r="R48" s="23">
        <v>4176</v>
      </c>
      <c r="S48" s="23">
        <v>168</v>
      </c>
      <c r="T48" s="23">
        <v>6</v>
      </c>
      <c r="U48" s="23">
        <v>1</v>
      </c>
      <c r="V48" s="24">
        <v>41.2</v>
      </c>
      <c r="W48" s="23">
        <v>3340009</v>
      </c>
      <c r="X48" s="23">
        <v>86978</v>
      </c>
      <c r="Y48" s="23">
        <v>39496</v>
      </c>
      <c r="Z48" s="23">
        <v>31935</v>
      </c>
      <c r="AA48" s="23">
        <v>3181600</v>
      </c>
      <c r="AB48" s="23">
        <v>3877</v>
      </c>
      <c r="AC48" s="23">
        <v>143</v>
      </c>
      <c r="AD48" s="23">
        <v>5</v>
      </c>
      <c r="AE48" s="23">
        <v>1</v>
      </c>
      <c r="AF48" s="24">
        <v>41.3</v>
      </c>
      <c r="AG48" s="23">
        <v>3491175</v>
      </c>
      <c r="AH48" s="23">
        <v>81661</v>
      </c>
      <c r="AI48" s="23">
        <v>41352</v>
      </c>
      <c r="AJ48" s="23">
        <v>36962</v>
      </c>
      <c r="AK48" s="23">
        <v>3331200</v>
      </c>
      <c r="AL48" s="23">
        <v>4064</v>
      </c>
      <c r="AM48" s="23">
        <v>159</v>
      </c>
      <c r="AN48" s="23">
        <v>5</v>
      </c>
      <c r="AO48" s="23">
        <v>1</v>
      </c>
      <c r="AP48" s="24">
        <v>41.4</v>
      </c>
      <c r="AQ48" s="23">
        <v>3240260</v>
      </c>
      <c r="AR48" s="23">
        <v>101001</v>
      </c>
      <c r="AS48" s="23">
        <v>30000</v>
      </c>
      <c r="AT48" s="23">
        <v>27659</v>
      </c>
      <c r="AU48" s="23">
        <v>3081600</v>
      </c>
      <c r="AV48" s="23">
        <v>3752</v>
      </c>
      <c r="AW48" s="23">
        <v>133</v>
      </c>
      <c r="AX48" s="23">
        <v>7</v>
      </c>
      <c r="AY48" s="23">
        <v>1</v>
      </c>
      <c r="AZ48" s="24">
        <v>41.5</v>
      </c>
      <c r="BA48" s="23">
        <v>3626464</v>
      </c>
      <c r="BB48" s="23">
        <v>88225</v>
      </c>
      <c r="BC48" s="23">
        <v>39792</v>
      </c>
      <c r="BD48" s="23">
        <v>36847</v>
      </c>
      <c r="BE48" s="23">
        <v>3461600</v>
      </c>
      <c r="BF48" s="23">
        <v>4227</v>
      </c>
      <c r="BG48" s="23">
        <v>167</v>
      </c>
      <c r="BH48" s="23">
        <v>6</v>
      </c>
      <c r="BI48" s="23">
        <v>1</v>
      </c>
    </row>
    <row r="49" spans="1:61">
      <c r="A49" s="23">
        <f t="shared" si="42"/>
        <v>0</v>
      </c>
      <c r="B49" s="36">
        <v>42</v>
      </c>
      <c r="C49" s="23">
        <f t="shared" si="43"/>
        <v>3465484.8</v>
      </c>
      <c r="D49" s="23">
        <f t="shared" si="44"/>
        <v>87033.2</v>
      </c>
      <c r="E49" s="23">
        <f t="shared" si="44"/>
        <v>39412.800000000003</v>
      </c>
      <c r="F49" s="23">
        <f t="shared" si="44"/>
        <v>43678.8</v>
      </c>
      <c r="G49" s="23">
        <f t="shared" si="44"/>
        <v>3295360</v>
      </c>
      <c r="H49" s="27">
        <f t="shared" si="44"/>
        <v>4019.2</v>
      </c>
      <c r="I49" s="27">
        <f t="shared" si="44"/>
        <v>160.80000000000001</v>
      </c>
      <c r="J49" s="27">
        <f t="shared" si="44"/>
        <v>8.4</v>
      </c>
      <c r="K49" s="27">
        <f t="shared" si="44"/>
        <v>1</v>
      </c>
      <c r="L49" s="24">
        <v>42.1</v>
      </c>
      <c r="M49" s="23">
        <v>3587326</v>
      </c>
      <c r="N49" s="23">
        <v>84363</v>
      </c>
      <c r="O49" s="23">
        <v>39600</v>
      </c>
      <c r="P49" s="23">
        <v>42563</v>
      </c>
      <c r="Q49" s="23">
        <v>3420800</v>
      </c>
      <c r="R49" s="23">
        <v>4176</v>
      </c>
      <c r="S49" s="23">
        <v>169</v>
      </c>
      <c r="T49" s="23">
        <v>8</v>
      </c>
      <c r="U49" s="23">
        <v>1</v>
      </c>
      <c r="V49" s="24">
        <v>42.2</v>
      </c>
      <c r="W49" s="23">
        <v>3348676</v>
      </c>
      <c r="X49" s="23">
        <v>84742</v>
      </c>
      <c r="Y49" s="23">
        <v>41760</v>
      </c>
      <c r="Z49" s="23">
        <v>40574</v>
      </c>
      <c r="AA49" s="23">
        <v>3181600</v>
      </c>
      <c r="AB49" s="23">
        <v>3877</v>
      </c>
      <c r="AC49" s="23">
        <v>162</v>
      </c>
      <c r="AD49" s="23">
        <v>7</v>
      </c>
      <c r="AE49" s="23">
        <v>1</v>
      </c>
      <c r="AF49" s="24">
        <v>42.3</v>
      </c>
      <c r="AG49" s="23">
        <v>3503540</v>
      </c>
      <c r="AH49" s="23">
        <v>78828</v>
      </c>
      <c r="AI49" s="23">
        <v>43792</v>
      </c>
      <c r="AJ49" s="23">
        <v>49720</v>
      </c>
      <c r="AK49" s="23">
        <v>3331200</v>
      </c>
      <c r="AL49" s="23">
        <v>4064</v>
      </c>
      <c r="AM49" s="23">
        <v>168</v>
      </c>
      <c r="AN49" s="23">
        <v>8</v>
      </c>
      <c r="AO49" s="23">
        <v>1</v>
      </c>
      <c r="AP49" s="24">
        <v>42.4</v>
      </c>
      <c r="AQ49" s="23">
        <v>3250028</v>
      </c>
      <c r="AR49" s="23">
        <v>98809</v>
      </c>
      <c r="AS49" s="23">
        <v>31984</v>
      </c>
      <c r="AT49" s="23">
        <v>37635</v>
      </c>
      <c r="AU49" s="23">
        <v>3081600</v>
      </c>
      <c r="AV49" s="23">
        <v>3752</v>
      </c>
      <c r="AW49" s="23">
        <v>144</v>
      </c>
      <c r="AX49" s="23">
        <v>10</v>
      </c>
      <c r="AY49" s="23">
        <v>1</v>
      </c>
      <c r="AZ49" s="24">
        <v>42.5</v>
      </c>
      <c r="BA49" s="23">
        <v>3637854</v>
      </c>
      <c r="BB49" s="23">
        <v>88424</v>
      </c>
      <c r="BC49" s="23">
        <v>39928</v>
      </c>
      <c r="BD49" s="23">
        <v>47902</v>
      </c>
      <c r="BE49" s="23">
        <v>3461600</v>
      </c>
      <c r="BF49" s="23">
        <v>4227</v>
      </c>
      <c r="BG49" s="23">
        <v>161</v>
      </c>
      <c r="BH49" s="23">
        <v>9</v>
      </c>
      <c r="BI49" s="23">
        <v>1</v>
      </c>
    </row>
    <row r="50" spans="1:61">
      <c r="A50" s="23">
        <f t="shared" si="42"/>
        <v>0</v>
      </c>
      <c r="B50" s="36">
        <v>43</v>
      </c>
      <c r="C50" s="23">
        <f t="shared" si="43"/>
        <v>1306245.2</v>
      </c>
      <c r="D50" s="23">
        <f t="shared" si="44"/>
        <v>28853.4</v>
      </c>
      <c r="E50" s="23">
        <f t="shared" si="44"/>
        <v>12045.6</v>
      </c>
      <c r="F50" s="23">
        <f t="shared" si="44"/>
        <v>29586.2</v>
      </c>
      <c r="G50" s="23">
        <f t="shared" si="44"/>
        <v>1235760</v>
      </c>
      <c r="H50" s="27">
        <f t="shared" si="44"/>
        <v>4019.2</v>
      </c>
      <c r="I50" s="27">
        <f t="shared" si="44"/>
        <v>151.19999999999999</v>
      </c>
      <c r="J50" s="27">
        <f t="shared" si="44"/>
        <v>6.2</v>
      </c>
      <c r="K50" s="27">
        <f t="shared" si="44"/>
        <v>1</v>
      </c>
      <c r="L50" s="24">
        <v>43.1</v>
      </c>
      <c r="M50" s="23">
        <v>1355138</v>
      </c>
      <c r="N50" s="23">
        <v>28497</v>
      </c>
      <c r="O50" s="23">
        <v>12984</v>
      </c>
      <c r="P50" s="23">
        <v>30857</v>
      </c>
      <c r="Q50" s="23">
        <v>1282800</v>
      </c>
      <c r="R50" s="23">
        <v>4176</v>
      </c>
      <c r="S50" s="23">
        <v>155</v>
      </c>
      <c r="T50" s="23">
        <v>6</v>
      </c>
      <c r="U50" s="23">
        <v>1</v>
      </c>
      <c r="V50" s="24">
        <v>43.2</v>
      </c>
      <c r="W50" s="23">
        <v>1263522</v>
      </c>
      <c r="X50" s="23">
        <v>28816</v>
      </c>
      <c r="Y50" s="23">
        <v>12423</v>
      </c>
      <c r="Z50" s="23">
        <v>29183</v>
      </c>
      <c r="AA50" s="23">
        <v>1193100</v>
      </c>
      <c r="AB50" s="23">
        <v>3877</v>
      </c>
      <c r="AC50" s="23">
        <v>156</v>
      </c>
      <c r="AD50" s="23">
        <v>6</v>
      </c>
      <c r="AE50" s="23">
        <v>1</v>
      </c>
      <c r="AF50" s="24">
        <v>43.3</v>
      </c>
      <c r="AG50" s="23">
        <v>1318842</v>
      </c>
      <c r="AH50" s="23">
        <v>27216</v>
      </c>
      <c r="AI50" s="23">
        <v>11520</v>
      </c>
      <c r="AJ50" s="23">
        <v>30906</v>
      </c>
      <c r="AK50" s="23">
        <v>1249200</v>
      </c>
      <c r="AL50" s="23">
        <v>4064</v>
      </c>
      <c r="AM50" s="23">
        <v>153</v>
      </c>
      <c r="AN50" s="23">
        <v>6</v>
      </c>
      <c r="AO50" s="23">
        <v>1</v>
      </c>
      <c r="AP50" s="24">
        <v>43.4</v>
      </c>
      <c r="AQ50" s="23">
        <v>1223073</v>
      </c>
      <c r="AR50" s="23">
        <v>30465</v>
      </c>
      <c r="AS50" s="23">
        <v>11034</v>
      </c>
      <c r="AT50" s="23">
        <v>25974</v>
      </c>
      <c r="AU50" s="23">
        <v>1155600</v>
      </c>
      <c r="AV50" s="23">
        <v>3752</v>
      </c>
      <c r="AW50" s="23">
        <v>134</v>
      </c>
      <c r="AX50" s="23">
        <v>6</v>
      </c>
      <c r="AY50" s="23">
        <v>1</v>
      </c>
      <c r="AZ50" s="24">
        <v>43.5</v>
      </c>
      <c r="BA50" s="23">
        <v>1370651</v>
      </c>
      <c r="BB50" s="23">
        <v>29273</v>
      </c>
      <c r="BC50" s="23">
        <v>12267</v>
      </c>
      <c r="BD50" s="23">
        <v>31011</v>
      </c>
      <c r="BE50" s="23">
        <v>1298100</v>
      </c>
      <c r="BF50" s="23">
        <v>4227</v>
      </c>
      <c r="BG50" s="23">
        <v>158</v>
      </c>
      <c r="BH50" s="23">
        <v>7</v>
      </c>
      <c r="BI50" s="23">
        <v>1</v>
      </c>
    </row>
    <row r="51" spans="1:61">
      <c r="A51" s="23">
        <f t="shared" si="42"/>
        <v>0</v>
      </c>
      <c r="B51" s="36">
        <v>44</v>
      </c>
      <c r="C51" s="23">
        <f t="shared" si="43"/>
        <v>1311284</v>
      </c>
      <c r="D51" s="23">
        <f t="shared" si="44"/>
        <v>28665.200000000001</v>
      </c>
      <c r="E51" s="23">
        <f t="shared" si="44"/>
        <v>12141.6</v>
      </c>
      <c r="F51" s="23">
        <f t="shared" si="44"/>
        <v>34717.199999999997</v>
      </c>
      <c r="G51" s="23">
        <f t="shared" si="44"/>
        <v>1235760</v>
      </c>
      <c r="H51" s="27">
        <f t="shared" si="44"/>
        <v>4019.2</v>
      </c>
      <c r="I51" s="27">
        <f t="shared" si="44"/>
        <v>152.4</v>
      </c>
      <c r="J51" s="27">
        <f t="shared" si="44"/>
        <v>8.1999999999999993</v>
      </c>
      <c r="K51" s="27">
        <f t="shared" si="44"/>
        <v>1</v>
      </c>
      <c r="L51" s="24">
        <v>44.1</v>
      </c>
      <c r="M51" s="23">
        <v>1359769</v>
      </c>
      <c r="N51" s="23">
        <v>27887</v>
      </c>
      <c r="O51" s="23">
        <v>13659</v>
      </c>
      <c r="P51" s="23">
        <v>35423</v>
      </c>
      <c r="Q51" s="23">
        <v>1282800</v>
      </c>
      <c r="R51" s="23">
        <v>4176</v>
      </c>
      <c r="S51" s="23">
        <v>157</v>
      </c>
      <c r="T51" s="23">
        <v>8</v>
      </c>
      <c r="U51" s="23">
        <v>1</v>
      </c>
      <c r="V51" s="24">
        <v>44.2</v>
      </c>
      <c r="W51" s="23">
        <v>1266335</v>
      </c>
      <c r="X51" s="23">
        <v>29354</v>
      </c>
      <c r="Y51" s="23">
        <v>11724</v>
      </c>
      <c r="Z51" s="23">
        <v>32157</v>
      </c>
      <c r="AA51" s="23">
        <v>1193100</v>
      </c>
      <c r="AB51" s="23">
        <v>3877</v>
      </c>
      <c r="AC51" s="23">
        <v>153</v>
      </c>
      <c r="AD51" s="23">
        <v>8</v>
      </c>
      <c r="AE51" s="23">
        <v>1</v>
      </c>
      <c r="AF51" s="24">
        <v>44.3</v>
      </c>
      <c r="AG51" s="23">
        <v>1325418</v>
      </c>
      <c r="AH51" s="23">
        <v>25649</v>
      </c>
      <c r="AI51" s="23">
        <v>12741</v>
      </c>
      <c r="AJ51" s="23">
        <v>37828</v>
      </c>
      <c r="AK51" s="23">
        <v>1249200</v>
      </c>
      <c r="AL51" s="23">
        <v>4064</v>
      </c>
      <c r="AM51" s="23">
        <v>160</v>
      </c>
      <c r="AN51" s="23">
        <v>8</v>
      </c>
      <c r="AO51" s="23">
        <v>1</v>
      </c>
      <c r="AP51" s="24">
        <v>44.4</v>
      </c>
      <c r="AQ51" s="23">
        <v>1227901</v>
      </c>
      <c r="AR51" s="23">
        <v>30551</v>
      </c>
      <c r="AS51" s="23">
        <v>10905</v>
      </c>
      <c r="AT51" s="23">
        <v>30845</v>
      </c>
      <c r="AU51" s="23">
        <v>1155600</v>
      </c>
      <c r="AV51" s="23">
        <v>3752</v>
      </c>
      <c r="AW51" s="23">
        <v>137</v>
      </c>
      <c r="AX51" s="23">
        <v>8</v>
      </c>
      <c r="AY51" s="23">
        <v>1</v>
      </c>
      <c r="AZ51" s="24">
        <v>44.5</v>
      </c>
      <c r="BA51" s="23">
        <v>1376997</v>
      </c>
      <c r="BB51" s="23">
        <v>29885</v>
      </c>
      <c r="BC51" s="23">
        <v>11679</v>
      </c>
      <c r="BD51" s="23">
        <v>37333</v>
      </c>
      <c r="BE51" s="23">
        <v>1298100</v>
      </c>
      <c r="BF51" s="23">
        <v>4227</v>
      </c>
      <c r="BG51" s="23">
        <v>155</v>
      </c>
      <c r="BH51" s="23">
        <v>9</v>
      </c>
      <c r="BI51" s="23">
        <v>1</v>
      </c>
    </row>
    <row r="52" spans="1:61">
      <c r="A52" s="23">
        <f t="shared" si="42"/>
        <v>0</v>
      </c>
      <c r="B52" s="36">
        <v>45</v>
      </c>
      <c r="C52" s="23">
        <f t="shared" si="43"/>
        <v>1320962.2</v>
      </c>
      <c r="D52" s="23">
        <f t="shared" si="44"/>
        <v>28732.2</v>
      </c>
      <c r="E52" s="23">
        <f t="shared" si="44"/>
        <v>12055.2</v>
      </c>
      <c r="F52" s="23">
        <f t="shared" si="44"/>
        <v>44414.8</v>
      </c>
      <c r="G52" s="23">
        <f t="shared" si="44"/>
        <v>1235760</v>
      </c>
      <c r="H52" s="27">
        <f t="shared" si="44"/>
        <v>4019.2</v>
      </c>
      <c r="I52" s="27">
        <f t="shared" si="44"/>
        <v>155.6</v>
      </c>
      <c r="J52" s="27">
        <f t="shared" si="44"/>
        <v>12</v>
      </c>
      <c r="K52" s="27">
        <f t="shared" si="44"/>
        <v>1</v>
      </c>
      <c r="L52" s="24">
        <v>45.1</v>
      </c>
      <c r="M52" s="23">
        <v>1368610</v>
      </c>
      <c r="N52" s="23">
        <v>28426</v>
      </c>
      <c r="O52" s="23">
        <v>12969</v>
      </c>
      <c r="P52" s="23">
        <v>44415</v>
      </c>
      <c r="Q52" s="23">
        <v>1282800</v>
      </c>
      <c r="R52" s="23">
        <v>4176</v>
      </c>
      <c r="S52" s="23">
        <v>161</v>
      </c>
      <c r="T52" s="23">
        <v>12</v>
      </c>
      <c r="U52" s="23">
        <v>1</v>
      </c>
      <c r="V52" s="24">
        <v>45.2</v>
      </c>
      <c r="W52" s="23">
        <v>1275586</v>
      </c>
      <c r="X52" s="23">
        <v>28734</v>
      </c>
      <c r="Y52" s="23">
        <v>12402</v>
      </c>
      <c r="Z52" s="23">
        <v>41350</v>
      </c>
      <c r="AA52" s="23">
        <v>1193100</v>
      </c>
      <c r="AB52" s="23">
        <v>3877</v>
      </c>
      <c r="AC52" s="23">
        <v>156</v>
      </c>
      <c r="AD52" s="23">
        <v>11</v>
      </c>
      <c r="AE52" s="23">
        <v>1</v>
      </c>
      <c r="AF52" s="24">
        <v>45.3</v>
      </c>
      <c r="AG52" s="23">
        <v>1336000</v>
      </c>
      <c r="AH52" s="23">
        <v>26252</v>
      </c>
      <c r="AI52" s="23">
        <v>12456</v>
      </c>
      <c r="AJ52" s="23">
        <v>48092</v>
      </c>
      <c r="AK52" s="23">
        <v>1249200</v>
      </c>
      <c r="AL52" s="23">
        <v>4064</v>
      </c>
      <c r="AM52" s="23">
        <v>163</v>
      </c>
      <c r="AN52" s="23">
        <v>11</v>
      </c>
      <c r="AO52" s="23">
        <v>1</v>
      </c>
      <c r="AP52" s="24">
        <v>45.4</v>
      </c>
      <c r="AQ52" s="23">
        <v>1236456</v>
      </c>
      <c r="AR52" s="23">
        <v>30324</v>
      </c>
      <c r="AS52" s="23">
        <v>10971</v>
      </c>
      <c r="AT52" s="23">
        <v>39561</v>
      </c>
      <c r="AU52" s="23">
        <v>1155600</v>
      </c>
      <c r="AV52" s="23">
        <v>3752</v>
      </c>
      <c r="AW52" s="23">
        <v>140</v>
      </c>
      <c r="AX52" s="23">
        <v>12</v>
      </c>
      <c r="AY52" s="23">
        <v>1</v>
      </c>
      <c r="AZ52" s="24">
        <v>45.5</v>
      </c>
      <c r="BA52" s="23">
        <v>1388159</v>
      </c>
      <c r="BB52" s="23">
        <v>29925</v>
      </c>
      <c r="BC52" s="23">
        <v>11478</v>
      </c>
      <c r="BD52" s="23">
        <v>48656</v>
      </c>
      <c r="BE52" s="23">
        <v>1298100</v>
      </c>
      <c r="BF52" s="23">
        <v>4227</v>
      </c>
      <c r="BG52" s="23">
        <v>158</v>
      </c>
      <c r="BH52" s="23">
        <v>14</v>
      </c>
      <c r="BI52" s="23">
        <v>1</v>
      </c>
    </row>
    <row r="53" spans="1:61">
      <c r="A53" s="23">
        <f t="shared" si="42"/>
        <v>0</v>
      </c>
      <c r="B53" s="36">
        <v>46</v>
      </c>
      <c r="C53" s="23">
        <f t="shared" si="43"/>
        <v>3373419</v>
      </c>
      <c r="D53" s="23">
        <f t="shared" si="44"/>
        <v>38205.599999999999</v>
      </c>
      <c r="E53" s="23">
        <f t="shared" si="44"/>
        <v>10804.8</v>
      </c>
      <c r="F53" s="23">
        <f t="shared" si="44"/>
        <v>29048.6</v>
      </c>
      <c r="G53" s="23">
        <f t="shared" si="44"/>
        <v>3295360</v>
      </c>
      <c r="H53" s="27">
        <f t="shared" si="44"/>
        <v>4019.2</v>
      </c>
      <c r="I53" s="27">
        <f t="shared" si="44"/>
        <v>166.6</v>
      </c>
      <c r="J53" s="27">
        <f t="shared" si="44"/>
        <v>9.8000000000000007</v>
      </c>
      <c r="K53" s="27">
        <f t="shared" si="44"/>
        <v>1</v>
      </c>
      <c r="L53" s="24">
        <v>46.1</v>
      </c>
      <c r="M53" s="23">
        <v>3501137</v>
      </c>
      <c r="N53" s="23">
        <v>38593</v>
      </c>
      <c r="O53" s="23">
        <v>11800</v>
      </c>
      <c r="P53" s="23">
        <v>29944</v>
      </c>
      <c r="Q53" s="23">
        <v>3420800</v>
      </c>
      <c r="R53" s="23">
        <v>4176</v>
      </c>
      <c r="S53" s="23">
        <v>180</v>
      </c>
      <c r="T53" s="23">
        <v>10</v>
      </c>
      <c r="U53" s="23">
        <v>1</v>
      </c>
      <c r="V53" s="24">
        <v>46.2</v>
      </c>
      <c r="W53" s="23">
        <v>3259035</v>
      </c>
      <c r="X53" s="23">
        <v>39202</v>
      </c>
      <c r="Y53" s="23">
        <v>10032</v>
      </c>
      <c r="Z53" s="23">
        <v>28201</v>
      </c>
      <c r="AA53" s="23">
        <v>3181600</v>
      </c>
      <c r="AB53" s="23">
        <v>3877</v>
      </c>
      <c r="AC53" s="23">
        <v>159</v>
      </c>
      <c r="AD53" s="23">
        <v>9</v>
      </c>
      <c r="AE53" s="23">
        <v>1</v>
      </c>
      <c r="AF53" s="24">
        <v>46.3</v>
      </c>
      <c r="AG53" s="23">
        <v>3408242</v>
      </c>
      <c r="AH53" s="23">
        <v>36098</v>
      </c>
      <c r="AI53" s="23">
        <v>10560</v>
      </c>
      <c r="AJ53" s="23">
        <v>30384</v>
      </c>
      <c r="AK53" s="23">
        <v>3331200</v>
      </c>
      <c r="AL53" s="23">
        <v>4064</v>
      </c>
      <c r="AM53" s="23">
        <v>165</v>
      </c>
      <c r="AN53" s="23">
        <v>10</v>
      </c>
      <c r="AO53" s="23">
        <v>1</v>
      </c>
      <c r="AP53" s="24">
        <v>46.4</v>
      </c>
      <c r="AQ53" s="23">
        <v>3155129</v>
      </c>
      <c r="AR53" s="23">
        <v>39147</v>
      </c>
      <c r="AS53" s="23">
        <v>10024</v>
      </c>
      <c r="AT53" s="23">
        <v>24358</v>
      </c>
      <c r="AU53" s="23">
        <v>3081600</v>
      </c>
      <c r="AV53" s="23">
        <v>3752</v>
      </c>
      <c r="AW53" s="23">
        <v>149</v>
      </c>
      <c r="AX53" s="23">
        <v>9</v>
      </c>
      <c r="AY53" s="23">
        <v>1</v>
      </c>
      <c r="AZ53" s="24">
        <v>46.5</v>
      </c>
      <c r="BA53" s="23">
        <v>3543552</v>
      </c>
      <c r="BB53" s="23">
        <v>37988</v>
      </c>
      <c r="BC53" s="23">
        <v>11608</v>
      </c>
      <c r="BD53" s="23">
        <v>32356</v>
      </c>
      <c r="BE53" s="23">
        <v>3461600</v>
      </c>
      <c r="BF53" s="23">
        <v>4227</v>
      </c>
      <c r="BG53" s="23">
        <v>180</v>
      </c>
      <c r="BH53" s="23">
        <v>11</v>
      </c>
      <c r="BI53" s="23">
        <v>1</v>
      </c>
    </row>
    <row r="54" spans="1:61">
      <c r="A54" s="23">
        <f t="shared" si="42"/>
        <v>0</v>
      </c>
      <c r="B54" s="36">
        <v>47</v>
      </c>
      <c r="C54" s="23">
        <f t="shared" si="43"/>
        <v>3377311.2</v>
      </c>
      <c r="D54" s="23">
        <f t="shared" si="44"/>
        <v>38417.599999999999</v>
      </c>
      <c r="E54" s="23">
        <f t="shared" si="44"/>
        <v>10252.799999999999</v>
      </c>
      <c r="F54" s="23">
        <f t="shared" si="44"/>
        <v>33280.800000000003</v>
      </c>
      <c r="G54" s="23">
        <f t="shared" si="44"/>
        <v>3295360</v>
      </c>
      <c r="H54" s="27">
        <f t="shared" si="44"/>
        <v>4019.2</v>
      </c>
      <c r="I54" s="27">
        <f t="shared" si="44"/>
        <v>170.4</v>
      </c>
      <c r="J54" s="27">
        <f t="shared" si="44"/>
        <v>13</v>
      </c>
      <c r="K54" s="27">
        <f t="shared" si="44"/>
        <v>1</v>
      </c>
      <c r="L54" s="24">
        <v>47.1</v>
      </c>
      <c r="M54" s="23">
        <v>3504565</v>
      </c>
      <c r="N54" s="23">
        <v>38264</v>
      </c>
      <c r="O54" s="23">
        <v>12544</v>
      </c>
      <c r="P54" s="23">
        <v>32957</v>
      </c>
      <c r="Q54" s="23">
        <v>3420800</v>
      </c>
      <c r="R54" s="23">
        <v>4176</v>
      </c>
      <c r="S54" s="23">
        <v>179</v>
      </c>
      <c r="T54" s="23">
        <v>13</v>
      </c>
      <c r="U54" s="23">
        <v>1</v>
      </c>
      <c r="V54" s="24">
        <v>47.2</v>
      </c>
      <c r="W54" s="23">
        <v>3261761</v>
      </c>
      <c r="X54" s="23">
        <v>39541</v>
      </c>
      <c r="Y54" s="23">
        <v>9400</v>
      </c>
      <c r="Z54" s="23">
        <v>31220</v>
      </c>
      <c r="AA54" s="23">
        <v>3181600</v>
      </c>
      <c r="AB54" s="23">
        <v>3877</v>
      </c>
      <c r="AC54" s="23">
        <v>166</v>
      </c>
      <c r="AD54" s="23">
        <v>13</v>
      </c>
      <c r="AE54" s="23">
        <v>1</v>
      </c>
      <c r="AF54" s="24">
        <v>47.3</v>
      </c>
      <c r="AG54" s="23">
        <v>3413365</v>
      </c>
      <c r="AH54" s="23">
        <v>36466</v>
      </c>
      <c r="AI54" s="23">
        <v>9776</v>
      </c>
      <c r="AJ54" s="23">
        <v>35923</v>
      </c>
      <c r="AK54" s="23">
        <v>3331200</v>
      </c>
      <c r="AL54" s="23">
        <v>4064</v>
      </c>
      <c r="AM54" s="23">
        <v>172</v>
      </c>
      <c r="AN54" s="23">
        <v>13</v>
      </c>
      <c r="AO54" s="23">
        <v>1</v>
      </c>
      <c r="AP54" s="24">
        <v>47.4</v>
      </c>
      <c r="AQ54" s="23">
        <v>3159284</v>
      </c>
      <c r="AR54" s="23">
        <v>39651</v>
      </c>
      <c r="AS54" s="23">
        <v>8384</v>
      </c>
      <c r="AT54" s="23">
        <v>29649</v>
      </c>
      <c r="AU54" s="23">
        <v>3081600</v>
      </c>
      <c r="AV54" s="23">
        <v>3752</v>
      </c>
      <c r="AW54" s="23">
        <v>156</v>
      </c>
      <c r="AX54" s="23">
        <v>12</v>
      </c>
      <c r="AY54" s="23">
        <v>1</v>
      </c>
      <c r="AZ54" s="24">
        <v>47.5</v>
      </c>
      <c r="BA54" s="23">
        <v>3547581</v>
      </c>
      <c r="BB54" s="23">
        <v>38166</v>
      </c>
      <c r="BC54" s="23">
        <v>11160</v>
      </c>
      <c r="BD54" s="23">
        <v>36655</v>
      </c>
      <c r="BE54" s="23">
        <v>3461600</v>
      </c>
      <c r="BF54" s="23">
        <v>4227</v>
      </c>
      <c r="BG54" s="23">
        <v>179</v>
      </c>
      <c r="BH54" s="23">
        <v>14</v>
      </c>
      <c r="BI54" s="23">
        <v>1</v>
      </c>
    </row>
    <row r="55" spans="1:61">
      <c r="A55" s="23">
        <f t="shared" si="42"/>
        <v>0</v>
      </c>
      <c r="B55" s="31">
        <v>48</v>
      </c>
      <c r="C55" s="39">
        <f t="shared" si="43"/>
        <v>3388127.6</v>
      </c>
      <c r="D55" s="39">
        <f t="shared" si="44"/>
        <v>38436.800000000003</v>
      </c>
      <c r="E55" s="39">
        <f t="shared" si="44"/>
        <v>10252.799999999999</v>
      </c>
      <c r="F55" s="39">
        <f t="shared" si="44"/>
        <v>44078</v>
      </c>
      <c r="G55" s="39">
        <f t="shared" si="44"/>
        <v>3295360</v>
      </c>
      <c r="H55" s="183">
        <f t="shared" si="44"/>
        <v>4019.2</v>
      </c>
      <c r="I55" s="183">
        <f t="shared" si="44"/>
        <v>170</v>
      </c>
      <c r="J55" s="183">
        <f t="shared" si="44"/>
        <v>19.399999999999999</v>
      </c>
      <c r="K55" s="183">
        <f t="shared" si="44"/>
        <v>1</v>
      </c>
      <c r="L55" s="84">
        <v>48.1</v>
      </c>
      <c r="M55" s="39">
        <v>3513858</v>
      </c>
      <c r="N55" s="39">
        <v>38404</v>
      </c>
      <c r="O55" s="39">
        <v>12328</v>
      </c>
      <c r="P55" s="39">
        <v>42326</v>
      </c>
      <c r="Q55" s="39">
        <v>3420800</v>
      </c>
      <c r="R55" s="39">
        <v>4176</v>
      </c>
      <c r="S55" s="39">
        <v>179</v>
      </c>
      <c r="T55" s="39">
        <v>19</v>
      </c>
      <c r="U55" s="39">
        <v>1</v>
      </c>
      <c r="V55" s="84">
        <v>48.2</v>
      </c>
      <c r="W55" s="39">
        <v>3271098</v>
      </c>
      <c r="X55" s="39">
        <v>39814</v>
      </c>
      <c r="Y55" s="39">
        <v>8656</v>
      </c>
      <c r="Z55" s="39">
        <v>41028</v>
      </c>
      <c r="AA55" s="39">
        <v>3181600</v>
      </c>
      <c r="AB55" s="39">
        <v>3877</v>
      </c>
      <c r="AC55" s="39">
        <v>169</v>
      </c>
      <c r="AD55" s="39">
        <v>19</v>
      </c>
      <c r="AE55" s="39">
        <v>1</v>
      </c>
      <c r="AF55" s="84">
        <v>48.3</v>
      </c>
      <c r="AG55" s="39">
        <v>3427415</v>
      </c>
      <c r="AH55" s="39">
        <v>36333</v>
      </c>
      <c r="AI55" s="39">
        <v>10160</v>
      </c>
      <c r="AJ55" s="39">
        <v>49722</v>
      </c>
      <c r="AK55" s="39">
        <v>3331200</v>
      </c>
      <c r="AL55" s="39">
        <v>4064</v>
      </c>
      <c r="AM55" s="39">
        <v>170</v>
      </c>
      <c r="AN55" s="39">
        <v>19</v>
      </c>
      <c r="AO55" s="39">
        <v>1</v>
      </c>
      <c r="AP55" s="84">
        <v>48.4</v>
      </c>
      <c r="AQ55" s="39">
        <v>3167864</v>
      </c>
      <c r="AR55" s="39">
        <v>39531</v>
      </c>
      <c r="AS55" s="39">
        <v>8656</v>
      </c>
      <c r="AT55" s="39">
        <v>38077</v>
      </c>
      <c r="AU55" s="39">
        <v>3081600</v>
      </c>
      <c r="AV55" s="39">
        <v>3752</v>
      </c>
      <c r="AW55" s="39">
        <v>152</v>
      </c>
      <c r="AX55" s="39">
        <v>19</v>
      </c>
      <c r="AY55" s="39">
        <v>1</v>
      </c>
      <c r="AZ55" s="84">
        <v>48.5</v>
      </c>
      <c r="BA55" s="39">
        <v>3560403</v>
      </c>
      <c r="BB55" s="39">
        <v>38102</v>
      </c>
      <c r="BC55" s="39">
        <v>11464</v>
      </c>
      <c r="BD55" s="39">
        <v>49237</v>
      </c>
      <c r="BE55" s="39">
        <v>3461600</v>
      </c>
      <c r="BF55" s="39">
        <v>4227</v>
      </c>
      <c r="BG55" s="39">
        <v>180</v>
      </c>
      <c r="BH55" s="39">
        <v>21</v>
      </c>
      <c r="BI55" s="39">
        <v>1</v>
      </c>
    </row>
    <row r="56" spans="1:61">
      <c r="A56" s="23">
        <f t="shared" si="42"/>
        <v>0</v>
      </c>
      <c r="B56" s="36">
        <v>49</v>
      </c>
      <c r="C56" s="23">
        <f t="shared" si="43"/>
        <v>267705.40000000002</v>
      </c>
      <c r="D56" s="23">
        <f t="shared" ref="D56:K71" si="45">AVERAGE(N56,X56,AH56,AR56,BB56)</f>
        <v>57206.8</v>
      </c>
      <c r="E56" s="23">
        <f t="shared" si="45"/>
        <v>1807.2</v>
      </c>
      <c r="F56" s="23">
        <f t="shared" si="45"/>
        <v>77315.399999999994</v>
      </c>
      <c r="G56" s="23">
        <f t="shared" si="45"/>
        <v>131376</v>
      </c>
      <c r="H56" s="27">
        <f t="shared" si="45"/>
        <v>4019.2</v>
      </c>
      <c r="I56" s="27">
        <f t="shared" si="45"/>
        <v>192.2</v>
      </c>
      <c r="J56" s="27">
        <f t="shared" si="45"/>
        <v>5.2</v>
      </c>
      <c r="K56" s="27">
        <f t="shared" si="45"/>
        <v>3.6</v>
      </c>
      <c r="L56" s="24">
        <v>49.1</v>
      </c>
      <c r="M56" s="23">
        <v>268878</v>
      </c>
      <c r="N56" s="23">
        <v>54535</v>
      </c>
      <c r="O56" s="23">
        <v>864</v>
      </c>
      <c r="P56" s="23">
        <v>76199</v>
      </c>
      <c r="Q56" s="23">
        <v>137280</v>
      </c>
      <c r="R56" s="23">
        <v>4176</v>
      </c>
      <c r="S56" s="23">
        <v>204</v>
      </c>
      <c r="T56" s="23">
        <v>5</v>
      </c>
      <c r="U56" s="23">
        <v>4</v>
      </c>
      <c r="V56" s="24">
        <v>49.2</v>
      </c>
      <c r="W56" s="23">
        <v>259315</v>
      </c>
      <c r="X56" s="23">
        <v>58116</v>
      </c>
      <c r="Y56" s="23">
        <v>591</v>
      </c>
      <c r="Z56" s="23">
        <v>72298</v>
      </c>
      <c r="AA56" s="23">
        <v>128310</v>
      </c>
      <c r="AB56" s="23">
        <v>3877</v>
      </c>
      <c r="AC56" s="23">
        <v>190</v>
      </c>
      <c r="AD56" s="23">
        <v>5</v>
      </c>
      <c r="AE56" s="23">
        <v>4</v>
      </c>
      <c r="AF56" s="24">
        <v>49.3</v>
      </c>
      <c r="AG56" s="23">
        <v>272160</v>
      </c>
      <c r="AH56" s="23">
        <v>53761</v>
      </c>
      <c r="AI56" s="23">
        <v>3870</v>
      </c>
      <c r="AJ56" s="23">
        <v>83609</v>
      </c>
      <c r="AK56" s="23">
        <v>130920</v>
      </c>
      <c r="AL56" s="23">
        <v>4064</v>
      </c>
      <c r="AM56" s="23">
        <v>194</v>
      </c>
      <c r="AN56" s="23">
        <v>5</v>
      </c>
      <c r="AO56" s="23">
        <v>3</v>
      </c>
      <c r="AP56" s="24">
        <v>49.4</v>
      </c>
      <c r="AQ56" s="23">
        <v>257957</v>
      </c>
      <c r="AR56" s="23">
        <v>62865</v>
      </c>
      <c r="AS56" s="23">
        <v>477</v>
      </c>
      <c r="AT56" s="23">
        <v>70055</v>
      </c>
      <c r="AU56" s="23">
        <v>124560</v>
      </c>
      <c r="AV56" s="23">
        <v>3752</v>
      </c>
      <c r="AW56" s="23">
        <v>172</v>
      </c>
      <c r="AX56" s="23">
        <v>5</v>
      </c>
      <c r="AY56" s="23">
        <v>4</v>
      </c>
      <c r="AZ56" s="24">
        <v>49.5</v>
      </c>
      <c r="BA56" s="23">
        <v>280217</v>
      </c>
      <c r="BB56" s="23">
        <v>56757</v>
      </c>
      <c r="BC56" s="23">
        <v>3234</v>
      </c>
      <c r="BD56" s="23">
        <v>84416</v>
      </c>
      <c r="BE56" s="23">
        <v>135810</v>
      </c>
      <c r="BF56" s="23">
        <v>4227</v>
      </c>
      <c r="BG56" s="23">
        <v>201</v>
      </c>
      <c r="BH56" s="23">
        <v>6</v>
      </c>
      <c r="BI56" s="23">
        <v>3</v>
      </c>
    </row>
    <row r="57" spans="1:61">
      <c r="A57" s="23">
        <f t="shared" si="42"/>
        <v>0</v>
      </c>
      <c r="B57" s="36">
        <v>50</v>
      </c>
      <c r="C57" s="23">
        <f t="shared" si="43"/>
        <v>279045.8</v>
      </c>
      <c r="D57" s="23">
        <f t="shared" si="45"/>
        <v>58639</v>
      </c>
      <c r="E57" s="23">
        <f t="shared" si="45"/>
        <v>3446.4</v>
      </c>
      <c r="F57" s="23">
        <f t="shared" si="45"/>
        <v>87984.4</v>
      </c>
      <c r="G57" s="23">
        <f t="shared" si="45"/>
        <v>128976</v>
      </c>
      <c r="H57" s="27">
        <f t="shared" si="45"/>
        <v>4019.2</v>
      </c>
      <c r="I57" s="27">
        <f t="shared" si="45"/>
        <v>182.2</v>
      </c>
      <c r="J57" s="27">
        <f t="shared" si="45"/>
        <v>7.6</v>
      </c>
      <c r="K57" s="27">
        <f t="shared" si="45"/>
        <v>2.8</v>
      </c>
      <c r="L57" s="24">
        <v>50.1</v>
      </c>
      <c r="M57" s="23">
        <v>280686</v>
      </c>
      <c r="N57" s="23">
        <v>56975</v>
      </c>
      <c r="O57" s="23">
        <v>1209</v>
      </c>
      <c r="P57" s="23">
        <v>88222</v>
      </c>
      <c r="Q57" s="23">
        <v>134280</v>
      </c>
      <c r="R57" s="23">
        <v>4176</v>
      </c>
      <c r="S57" s="23">
        <v>179</v>
      </c>
      <c r="T57" s="23">
        <v>8</v>
      </c>
      <c r="U57" s="23">
        <v>3</v>
      </c>
      <c r="V57" s="24">
        <v>50.2</v>
      </c>
      <c r="W57" s="23">
        <v>270620</v>
      </c>
      <c r="X57" s="23">
        <v>57932</v>
      </c>
      <c r="Y57" s="23">
        <v>4452</v>
      </c>
      <c r="Z57" s="23">
        <v>82926</v>
      </c>
      <c r="AA57" s="23">
        <v>125310</v>
      </c>
      <c r="AB57" s="23">
        <v>3877</v>
      </c>
      <c r="AC57" s="23">
        <v>190</v>
      </c>
      <c r="AD57" s="23">
        <v>7</v>
      </c>
      <c r="AE57" s="23">
        <v>3</v>
      </c>
      <c r="AF57" s="24">
        <v>50.3</v>
      </c>
      <c r="AG57" s="23">
        <v>287027</v>
      </c>
      <c r="AH57" s="23">
        <v>56004</v>
      </c>
      <c r="AI57" s="23">
        <v>2253</v>
      </c>
      <c r="AJ57" s="23">
        <v>97850</v>
      </c>
      <c r="AK57" s="23">
        <v>130920</v>
      </c>
      <c r="AL57" s="23">
        <v>4064</v>
      </c>
      <c r="AM57" s="23">
        <v>181</v>
      </c>
      <c r="AN57" s="23">
        <v>7</v>
      </c>
      <c r="AO57" s="23">
        <v>3</v>
      </c>
      <c r="AP57" s="24">
        <v>50.4</v>
      </c>
      <c r="AQ57" s="23">
        <v>265165</v>
      </c>
      <c r="AR57" s="23">
        <v>64823</v>
      </c>
      <c r="AS57" s="23">
        <v>4866</v>
      </c>
      <c r="AT57" s="23">
        <v>76916</v>
      </c>
      <c r="AU57" s="23">
        <v>118560</v>
      </c>
      <c r="AV57" s="23">
        <v>3752</v>
      </c>
      <c r="AW57" s="23">
        <v>164</v>
      </c>
      <c r="AX57" s="23">
        <v>8</v>
      </c>
      <c r="AY57" s="23">
        <v>2</v>
      </c>
      <c r="AZ57" s="24">
        <v>50.5</v>
      </c>
      <c r="BA57" s="23">
        <v>291731</v>
      </c>
      <c r="BB57" s="23">
        <v>57461</v>
      </c>
      <c r="BC57" s="23">
        <v>4452</v>
      </c>
      <c r="BD57" s="23">
        <v>94008</v>
      </c>
      <c r="BE57" s="23">
        <v>135810</v>
      </c>
      <c r="BF57" s="23">
        <v>4227</v>
      </c>
      <c r="BG57" s="23">
        <v>197</v>
      </c>
      <c r="BH57" s="23">
        <v>8</v>
      </c>
      <c r="BI57" s="23">
        <v>3</v>
      </c>
    </row>
    <row r="58" spans="1:61">
      <c r="A58" s="23">
        <f t="shared" si="42"/>
        <v>0</v>
      </c>
      <c r="B58" s="36">
        <v>51</v>
      </c>
      <c r="C58" s="23">
        <f t="shared" si="43"/>
        <v>302692</v>
      </c>
      <c r="D58" s="23">
        <f t="shared" si="45"/>
        <v>58676.800000000003</v>
      </c>
      <c r="E58" s="23">
        <f t="shared" si="45"/>
        <v>3433.8</v>
      </c>
      <c r="F58" s="23">
        <f t="shared" si="45"/>
        <v>111605.4</v>
      </c>
      <c r="G58" s="23">
        <f t="shared" si="45"/>
        <v>128976</v>
      </c>
      <c r="H58" s="27">
        <f t="shared" si="45"/>
        <v>4019.2</v>
      </c>
      <c r="I58" s="27">
        <f t="shared" si="45"/>
        <v>182.2</v>
      </c>
      <c r="J58" s="27">
        <f t="shared" si="45"/>
        <v>11</v>
      </c>
      <c r="K58" s="27">
        <f t="shared" si="45"/>
        <v>2.8</v>
      </c>
      <c r="L58" s="24">
        <v>51.1</v>
      </c>
      <c r="M58" s="23">
        <v>303887</v>
      </c>
      <c r="N58" s="23">
        <v>55936</v>
      </c>
      <c r="O58" s="23">
        <v>1827</v>
      </c>
      <c r="P58" s="23">
        <v>111844</v>
      </c>
      <c r="Q58" s="23">
        <v>134280</v>
      </c>
      <c r="R58" s="23">
        <v>4176</v>
      </c>
      <c r="S58" s="23">
        <v>194</v>
      </c>
      <c r="T58" s="23">
        <v>11</v>
      </c>
      <c r="U58" s="23">
        <v>3</v>
      </c>
      <c r="V58" s="24">
        <v>51.2</v>
      </c>
      <c r="W58" s="23">
        <v>292268</v>
      </c>
      <c r="X58" s="23">
        <v>57858</v>
      </c>
      <c r="Y58" s="23">
        <v>4182</v>
      </c>
      <c r="Z58" s="23">
        <v>104918</v>
      </c>
      <c r="AA58" s="23">
        <v>125310</v>
      </c>
      <c r="AB58" s="23">
        <v>3877</v>
      </c>
      <c r="AC58" s="23">
        <v>188</v>
      </c>
      <c r="AD58" s="23">
        <v>10</v>
      </c>
      <c r="AE58" s="23">
        <v>3</v>
      </c>
      <c r="AF58" s="24">
        <v>51.3</v>
      </c>
      <c r="AG58" s="23">
        <v>315017</v>
      </c>
      <c r="AH58" s="23">
        <v>55140</v>
      </c>
      <c r="AI58" s="23">
        <v>4458</v>
      </c>
      <c r="AJ58" s="23">
        <v>124499</v>
      </c>
      <c r="AK58" s="23">
        <v>130920</v>
      </c>
      <c r="AL58" s="23">
        <v>4064</v>
      </c>
      <c r="AM58" s="23">
        <v>181</v>
      </c>
      <c r="AN58" s="23">
        <v>10</v>
      </c>
      <c r="AO58" s="23">
        <v>3</v>
      </c>
      <c r="AP58" s="24">
        <v>51.4</v>
      </c>
      <c r="AQ58" s="23">
        <v>283962</v>
      </c>
      <c r="AR58" s="23">
        <v>65966</v>
      </c>
      <c r="AS58" s="23">
        <v>4785</v>
      </c>
      <c r="AT58" s="23">
        <v>94651</v>
      </c>
      <c r="AU58" s="23">
        <v>118560</v>
      </c>
      <c r="AV58" s="23">
        <v>3752</v>
      </c>
      <c r="AW58" s="23">
        <v>158</v>
      </c>
      <c r="AX58" s="23">
        <v>12</v>
      </c>
      <c r="AY58" s="23">
        <v>2</v>
      </c>
      <c r="AZ58" s="24">
        <v>51.5</v>
      </c>
      <c r="BA58" s="23">
        <v>318326</v>
      </c>
      <c r="BB58" s="23">
        <v>58484</v>
      </c>
      <c r="BC58" s="23">
        <v>1917</v>
      </c>
      <c r="BD58" s="23">
        <v>122115</v>
      </c>
      <c r="BE58" s="23">
        <v>135810</v>
      </c>
      <c r="BF58" s="23">
        <v>4227</v>
      </c>
      <c r="BG58" s="23">
        <v>190</v>
      </c>
      <c r="BH58" s="23">
        <v>12</v>
      </c>
      <c r="BI58" s="23">
        <v>3</v>
      </c>
    </row>
    <row r="59" spans="1:61">
      <c r="A59" s="23">
        <f t="shared" si="42"/>
        <v>0</v>
      </c>
      <c r="B59" s="36">
        <v>52</v>
      </c>
      <c r="C59" s="23">
        <f t="shared" si="43"/>
        <v>482374</v>
      </c>
      <c r="D59" s="23">
        <f t="shared" si="45"/>
        <v>64392</v>
      </c>
      <c r="E59" s="23">
        <f t="shared" si="45"/>
        <v>3936</v>
      </c>
      <c r="F59" s="23">
        <f t="shared" si="45"/>
        <v>73310</v>
      </c>
      <c r="G59" s="23">
        <f t="shared" si="45"/>
        <v>340736</v>
      </c>
      <c r="H59" s="27">
        <f t="shared" si="45"/>
        <v>4019.2</v>
      </c>
      <c r="I59" s="27">
        <f t="shared" si="45"/>
        <v>161.80000000000001</v>
      </c>
      <c r="J59" s="27">
        <f t="shared" si="45"/>
        <v>7</v>
      </c>
      <c r="K59" s="27">
        <f t="shared" si="45"/>
        <v>2.4</v>
      </c>
      <c r="L59" s="24">
        <v>52.1</v>
      </c>
      <c r="M59" s="23">
        <v>493702</v>
      </c>
      <c r="N59" s="23">
        <v>62646</v>
      </c>
      <c r="O59" s="23">
        <v>6184</v>
      </c>
      <c r="P59" s="23">
        <v>74792</v>
      </c>
      <c r="Q59" s="23">
        <v>350080</v>
      </c>
      <c r="R59" s="23">
        <v>4176</v>
      </c>
      <c r="S59" s="23">
        <v>164</v>
      </c>
      <c r="T59" s="23">
        <v>7</v>
      </c>
      <c r="U59" s="23">
        <v>2</v>
      </c>
      <c r="V59" s="24">
        <v>52.2</v>
      </c>
      <c r="W59" s="23">
        <v>466019</v>
      </c>
      <c r="X59" s="23">
        <v>62254</v>
      </c>
      <c r="Y59" s="23">
        <v>2048</v>
      </c>
      <c r="Z59" s="23">
        <v>67557</v>
      </c>
      <c r="AA59" s="23">
        <v>334160</v>
      </c>
      <c r="AB59" s="23">
        <v>3877</v>
      </c>
      <c r="AC59" s="23">
        <v>168</v>
      </c>
      <c r="AD59" s="23">
        <v>7</v>
      </c>
      <c r="AE59" s="23">
        <v>3</v>
      </c>
      <c r="AF59" s="24">
        <v>52.3</v>
      </c>
      <c r="AG59" s="23">
        <v>493660</v>
      </c>
      <c r="AH59" s="23">
        <v>60316</v>
      </c>
      <c r="AI59" s="23">
        <v>1256</v>
      </c>
      <c r="AJ59" s="23">
        <v>82968</v>
      </c>
      <c r="AK59" s="23">
        <v>349120</v>
      </c>
      <c r="AL59" s="23">
        <v>4064</v>
      </c>
      <c r="AM59" s="23">
        <v>168</v>
      </c>
      <c r="AN59" s="23">
        <v>7</v>
      </c>
      <c r="AO59" s="23">
        <v>3</v>
      </c>
      <c r="AP59" s="24">
        <v>52.4</v>
      </c>
      <c r="AQ59" s="23">
        <v>452894</v>
      </c>
      <c r="AR59" s="23">
        <v>71660</v>
      </c>
      <c r="AS59" s="23">
        <v>4200</v>
      </c>
      <c r="AT59" s="23">
        <v>60874</v>
      </c>
      <c r="AU59" s="23">
        <v>316160</v>
      </c>
      <c r="AV59" s="23">
        <v>3752</v>
      </c>
      <c r="AW59" s="23">
        <v>142</v>
      </c>
      <c r="AX59" s="23">
        <v>7</v>
      </c>
      <c r="AY59" s="23">
        <v>2</v>
      </c>
      <c r="AZ59" s="24">
        <v>52.5</v>
      </c>
      <c r="BA59" s="23">
        <v>505595</v>
      </c>
      <c r="BB59" s="23">
        <v>65084</v>
      </c>
      <c r="BC59" s="23">
        <v>5992</v>
      </c>
      <c r="BD59" s="23">
        <v>80359</v>
      </c>
      <c r="BE59" s="23">
        <v>354160</v>
      </c>
      <c r="BF59" s="23">
        <v>4227</v>
      </c>
      <c r="BG59" s="23">
        <v>167</v>
      </c>
      <c r="BH59" s="23">
        <v>7</v>
      </c>
      <c r="BI59" s="23">
        <v>2</v>
      </c>
    </row>
    <row r="60" spans="1:61">
      <c r="A60" s="23">
        <f t="shared" si="42"/>
        <v>0</v>
      </c>
      <c r="B60" s="36">
        <v>53</v>
      </c>
      <c r="C60" s="23">
        <f t="shared" si="43"/>
        <v>495502.6</v>
      </c>
      <c r="D60" s="23">
        <f t="shared" si="45"/>
        <v>63309.8</v>
      </c>
      <c r="E60" s="23">
        <f t="shared" si="45"/>
        <v>3217.6</v>
      </c>
      <c r="F60" s="23">
        <f t="shared" si="45"/>
        <v>85039.2</v>
      </c>
      <c r="G60" s="23">
        <f t="shared" si="45"/>
        <v>343936</v>
      </c>
      <c r="H60" s="27">
        <f t="shared" si="45"/>
        <v>4019.2</v>
      </c>
      <c r="I60" s="27">
        <f t="shared" si="45"/>
        <v>169</v>
      </c>
      <c r="J60" s="27">
        <f t="shared" si="45"/>
        <v>8.4</v>
      </c>
      <c r="K60" s="27">
        <f t="shared" si="45"/>
        <v>2.8</v>
      </c>
      <c r="L60" s="24">
        <v>53.1</v>
      </c>
      <c r="M60" s="23">
        <v>509153</v>
      </c>
      <c r="N60" s="23">
        <v>61060</v>
      </c>
      <c r="O60" s="23">
        <v>2936</v>
      </c>
      <c r="P60" s="23">
        <v>87077</v>
      </c>
      <c r="Q60" s="23">
        <v>358080</v>
      </c>
      <c r="R60" s="23">
        <v>4176</v>
      </c>
      <c r="S60" s="23">
        <v>181</v>
      </c>
      <c r="T60" s="23">
        <v>8</v>
      </c>
      <c r="U60" s="23">
        <v>3</v>
      </c>
      <c r="V60" s="24">
        <v>53.2</v>
      </c>
      <c r="W60" s="23">
        <v>478202</v>
      </c>
      <c r="X60" s="23">
        <v>65756</v>
      </c>
      <c r="Y60" s="23">
        <v>6864</v>
      </c>
      <c r="Z60" s="23">
        <v>79422</v>
      </c>
      <c r="AA60" s="23">
        <v>326160</v>
      </c>
      <c r="AB60" s="23">
        <v>3877</v>
      </c>
      <c r="AC60" s="23">
        <v>164</v>
      </c>
      <c r="AD60" s="23">
        <v>9</v>
      </c>
      <c r="AE60" s="23">
        <v>2</v>
      </c>
      <c r="AF60" s="24">
        <v>53.3</v>
      </c>
      <c r="AG60" s="23">
        <v>506422</v>
      </c>
      <c r="AH60" s="23">
        <v>56588</v>
      </c>
      <c r="AI60" s="23">
        <v>0</v>
      </c>
      <c r="AJ60" s="23">
        <v>92714</v>
      </c>
      <c r="AK60" s="23">
        <v>357120</v>
      </c>
      <c r="AL60" s="23">
        <v>4064</v>
      </c>
      <c r="AM60" s="23">
        <v>178</v>
      </c>
      <c r="AN60" s="23">
        <v>6</v>
      </c>
      <c r="AO60" s="23">
        <v>4</v>
      </c>
      <c r="AP60" s="24">
        <v>53.4</v>
      </c>
      <c r="AQ60" s="23">
        <v>463362</v>
      </c>
      <c r="AR60" s="23">
        <v>73385</v>
      </c>
      <c r="AS60" s="23">
        <v>3560</v>
      </c>
      <c r="AT60" s="23">
        <v>70257</v>
      </c>
      <c r="AU60" s="23">
        <v>316160</v>
      </c>
      <c r="AV60" s="23">
        <v>3752</v>
      </c>
      <c r="AW60" s="23">
        <v>141</v>
      </c>
      <c r="AX60" s="23">
        <v>10</v>
      </c>
      <c r="AY60" s="23">
        <v>2</v>
      </c>
      <c r="AZ60" s="24">
        <v>53.5</v>
      </c>
      <c r="BA60" s="23">
        <v>520374</v>
      </c>
      <c r="BB60" s="23">
        <v>59760</v>
      </c>
      <c r="BC60" s="23">
        <v>2728</v>
      </c>
      <c r="BD60" s="23">
        <v>95726</v>
      </c>
      <c r="BE60" s="23">
        <v>362160</v>
      </c>
      <c r="BF60" s="23">
        <v>4227</v>
      </c>
      <c r="BG60" s="23">
        <v>181</v>
      </c>
      <c r="BH60" s="23">
        <v>9</v>
      </c>
      <c r="BI60" s="23">
        <v>3</v>
      </c>
    </row>
    <row r="61" spans="1:61">
      <c r="A61" s="23">
        <f t="shared" si="42"/>
        <v>0</v>
      </c>
      <c r="B61" s="36">
        <v>54</v>
      </c>
      <c r="C61" s="23">
        <f t="shared" si="43"/>
        <v>519271</v>
      </c>
      <c r="D61" s="23">
        <f t="shared" si="45"/>
        <v>64217.4</v>
      </c>
      <c r="E61" s="23">
        <f t="shared" si="45"/>
        <v>4331.2</v>
      </c>
      <c r="F61" s="23">
        <f t="shared" si="45"/>
        <v>109986.4</v>
      </c>
      <c r="G61" s="23">
        <f t="shared" si="45"/>
        <v>340736</v>
      </c>
      <c r="H61" s="27">
        <f t="shared" si="45"/>
        <v>4019.2</v>
      </c>
      <c r="I61" s="27">
        <f t="shared" si="45"/>
        <v>164.2</v>
      </c>
      <c r="J61" s="27">
        <f t="shared" si="45"/>
        <v>14.2</v>
      </c>
      <c r="K61" s="27">
        <f t="shared" si="45"/>
        <v>2.4</v>
      </c>
      <c r="L61" s="24">
        <v>54.1</v>
      </c>
      <c r="M61" s="23">
        <v>527753</v>
      </c>
      <c r="N61" s="23">
        <v>61983</v>
      </c>
      <c r="O61" s="23">
        <v>7080</v>
      </c>
      <c r="P61" s="23">
        <v>108610</v>
      </c>
      <c r="Q61" s="23">
        <v>350080</v>
      </c>
      <c r="R61" s="23">
        <v>4176</v>
      </c>
      <c r="S61" s="23">
        <v>168</v>
      </c>
      <c r="T61" s="23">
        <v>14</v>
      </c>
      <c r="U61" s="23">
        <v>2</v>
      </c>
      <c r="V61" s="24">
        <v>54.2</v>
      </c>
      <c r="W61" s="23">
        <v>501020</v>
      </c>
      <c r="X61" s="23">
        <v>63543</v>
      </c>
      <c r="Y61" s="23">
        <v>720</v>
      </c>
      <c r="Z61" s="23">
        <v>102597</v>
      </c>
      <c r="AA61" s="23">
        <v>334160</v>
      </c>
      <c r="AB61" s="23">
        <v>3877</v>
      </c>
      <c r="AC61" s="23">
        <v>161</v>
      </c>
      <c r="AD61" s="23">
        <v>14</v>
      </c>
      <c r="AE61" s="23">
        <v>3</v>
      </c>
      <c r="AF61" s="24">
        <v>54.3</v>
      </c>
      <c r="AG61" s="23">
        <v>535067</v>
      </c>
      <c r="AH61" s="23">
        <v>63189</v>
      </c>
      <c r="AI61" s="23">
        <v>8152</v>
      </c>
      <c r="AJ61" s="23">
        <v>122606</v>
      </c>
      <c r="AK61" s="23">
        <v>341120</v>
      </c>
      <c r="AL61" s="23">
        <v>4064</v>
      </c>
      <c r="AM61" s="23">
        <v>167</v>
      </c>
      <c r="AN61" s="23">
        <v>14</v>
      </c>
      <c r="AO61" s="23">
        <v>2</v>
      </c>
      <c r="AP61" s="24">
        <v>54.4</v>
      </c>
      <c r="AQ61" s="23">
        <v>487400</v>
      </c>
      <c r="AR61" s="23">
        <v>72431</v>
      </c>
      <c r="AS61" s="23">
        <v>3168</v>
      </c>
      <c r="AT61" s="23">
        <v>95641</v>
      </c>
      <c r="AU61" s="23">
        <v>316160</v>
      </c>
      <c r="AV61" s="23">
        <v>3752</v>
      </c>
      <c r="AW61" s="23">
        <v>138</v>
      </c>
      <c r="AX61" s="23">
        <v>15</v>
      </c>
      <c r="AY61" s="23">
        <v>2</v>
      </c>
      <c r="AZ61" s="24">
        <v>54.5</v>
      </c>
      <c r="BA61" s="23">
        <v>545115</v>
      </c>
      <c r="BB61" s="23">
        <v>59941</v>
      </c>
      <c r="BC61" s="23">
        <v>2536</v>
      </c>
      <c r="BD61" s="23">
        <v>120478</v>
      </c>
      <c r="BE61" s="23">
        <v>362160</v>
      </c>
      <c r="BF61" s="23">
        <v>4227</v>
      </c>
      <c r="BG61" s="23">
        <v>187</v>
      </c>
      <c r="BH61" s="23">
        <v>14</v>
      </c>
      <c r="BI61" s="23">
        <v>3</v>
      </c>
    </row>
    <row r="62" spans="1:61">
      <c r="A62" s="23">
        <f t="shared" si="42"/>
        <v>0</v>
      </c>
      <c r="B62" s="36">
        <v>55</v>
      </c>
      <c r="C62" s="23">
        <f t="shared" si="43"/>
        <v>222402</v>
      </c>
      <c r="D62" s="23">
        <f t="shared" si="45"/>
        <v>22386.6</v>
      </c>
      <c r="E62" s="23">
        <f t="shared" si="45"/>
        <v>1093.8</v>
      </c>
      <c r="F62" s="23">
        <f t="shared" si="45"/>
        <v>70545.600000000006</v>
      </c>
      <c r="G62" s="23">
        <f t="shared" si="45"/>
        <v>128376</v>
      </c>
      <c r="H62" s="27">
        <f t="shared" si="45"/>
        <v>4019.2</v>
      </c>
      <c r="I62" s="27">
        <f t="shared" si="45"/>
        <v>147.19999999999999</v>
      </c>
      <c r="J62" s="27">
        <f t="shared" si="45"/>
        <v>6.4</v>
      </c>
      <c r="K62" s="27">
        <f t="shared" si="45"/>
        <v>2.6</v>
      </c>
      <c r="L62" s="24">
        <v>55.1</v>
      </c>
      <c r="M62" s="23">
        <v>228419</v>
      </c>
      <c r="N62" s="23">
        <v>22358</v>
      </c>
      <c r="O62" s="23">
        <v>1575</v>
      </c>
      <c r="P62" s="23">
        <v>73206</v>
      </c>
      <c r="Q62" s="23">
        <v>131280</v>
      </c>
      <c r="R62" s="23">
        <v>4176</v>
      </c>
      <c r="S62" s="23">
        <v>157</v>
      </c>
      <c r="T62" s="23">
        <v>7</v>
      </c>
      <c r="U62" s="23">
        <v>2</v>
      </c>
      <c r="V62" s="24">
        <v>55.2</v>
      </c>
      <c r="W62" s="23">
        <v>213886</v>
      </c>
      <c r="X62" s="23">
        <v>23269</v>
      </c>
      <c r="Y62" s="23">
        <v>873</v>
      </c>
      <c r="Z62" s="23">
        <v>64434</v>
      </c>
      <c r="AA62" s="23">
        <v>125310</v>
      </c>
      <c r="AB62" s="23">
        <v>3877</v>
      </c>
      <c r="AC62" s="23">
        <v>143</v>
      </c>
      <c r="AD62" s="23">
        <v>5</v>
      </c>
      <c r="AE62" s="23">
        <v>3</v>
      </c>
      <c r="AF62" s="24">
        <v>55.3</v>
      </c>
      <c r="AG62" s="23">
        <v>230578</v>
      </c>
      <c r="AH62" s="23">
        <v>20574</v>
      </c>
      <c r="AI62" s="23">
        <v>699</v>
      </c>
      <c r="AJ62" s="23">
        <v>78385</v>
      </c>
      <c r="AK62" s="23">
        <v>130920</v>
      </c>
      <c r="AL62" s="23">
        <v>4064</v>
      </c>
      <c r="AM62" s="23">
        <v>146</v>
      </c>
      <c r="AN62" s="23">
        <v>5</v>
      </c>
      <c r="AO62" s="23">
        <v>3</v>
      </c>
      <c r="AP62" s="24">
        <v>55.4</v>
      </c>
      <c r="AQ62" s="23">
        <v>203550</v>
      </c>
      <c r="AR62" s="23">
        <v>23497</v>
      </c>
      <c r="AS62" s="23">
        <v>1146</v>
      </c>
      <c r="AT62" s="23">
        <v>60347</v>
      </c>
      <c r="AU62" s="23">
        <v>118560</v>
      </c>
      <c r="AV62" s="23">
        <v>3752</v>
      </c>
      <c r="AW62" s="23">
        <v>136</v>
      </c>
      <c r="AX62" s="23">
        <v>8</v>
      </c>
      <c r="AY62" s="23">
        <v>2</v>
      </c>
      <c r="AZ62" s="24">
        <v>55.5</v>
      </c>
      <c r="BA62" s="23">
        <v>235577</v>
      </c>
      <c r="BB62" s="23">
        <v>22235</v>
      </c>
      <c r="BC62" s="23">
        <v>1176</v>
      </c>
      <c r="BD62" s="23">
        <v>76356</v>
      </c>
      <c r="BE62" s="23">
        <v>135810</v>
      </c>
      <c r="BF62" s="23">
        <v>4227</v>
      </c>
      <c r="BG62" s="23">
        <v>154</v>
      </c>
      <c r="BH62" s="23">
        <v>7</v>
      </c>
      <c r="BI62" s="23">
        <v>3</v>
      </c>
    </row>
    <row r="63" spans="1:61">
      <c r="A63" s="23">
        <f t="shared" si="42"/>
        <v>0</v>
      </c>
      <c r="B63" s="36">
        <v>56</v>
      </c>
      <c r="C63" s="23">
        <f t="shared" si="43"/>
        <v>234847</v>
      </c>
      <c r="D63" s="23">
        <f t="shared" si="45"/>
        <v>21950.6</v>
      </c>
      <c r="E63" s="23">
        <f t="shared" si="45"/>
        <v>1305</v>
      </c>
      <c r="F63" s="23">
        <f t="shared" si="45"/>
        <v>82015.399999999994</v>
      </c>
      <c r="G63" s="23">
        <f t="shared" si="45"/>
        <v>129576</v>
      </c>
      <c r="H63" s="27">
        <f t="shared" si="45"/>
        <v>4019.2</v>
      </c>
      <c r="I63" s="27">
        <f t="shared" si="45"/>
        <v>160.4</v>
      </c>
      <c r="J63" s="27">
        <f t="shared" si="45"/>
        <v>7.4</v>
      </c>
      <c r="K63" s="27">
        <f t="shared" si="45"/>
        <v>3</v>
      </c>
      <c r="L63" s="24">
        <v>56.1</v>
      </c>
      <c r="M63" s="23">
        <v>244269</v>
      </c>
      <c r="N63" s="23">
        <v>20604</v>
      </c>
      <c r="O63" s="23">
        <v>756</v>
      </c>
      <c r="P63" s="23">
        <v>85629</v>
      </c>
      <c r="Q63" s="23">
        <v>137280</v>
      </c>
      <c r="R63" s="23">
        <v>4176</v>
      </c>
      <c r="S63" s="23">
        <v>183</v>
      </c>
      <c r="T63" s="23">
        <v>5</v>
      </c>
      <c r="U63" s="23">
        <v>4</v>
      </c>
      <c r="V63" s="24">
        <v>56.2</v>
      </c>
      <c r="W63" s="23">
        <v>228621</v>
      </c>
      <c r="X63" s="23">
        <v>23145</v>
      </c>
      <c r="Y63" s="23">
        <v>1164</v>
      </c>
      <c r="Z63" s="23">
        <v>79002</v>
      </c>
      <c r="AA63" s="23">
        <v>125310</v>
      </c>
      <c r="AB63" s="23">
        <v>3877</v>
      </c>
      <c r="AC63" s="23">
        <v>152</v>
      </c>
      <c r="AD63" s="23">
        <v>8</v>
      </c>
      <c r="AE63" s="23">
        <v>3</v>
      </c>
      <c r="AF63" s="24">
        <v>56.3</v>
      </c>
      <c r="AG63" s="23">
        <v>242745</v>
      </c>
      <c r="AH63" s="23">
        <v>20511</v>
      </c>
      <c r="AI63" s="23">
        <v>1584</v>
      </c>
      <c r="AJ63" s="23">
        <v>89730</v>
      </c>
      <c r="AK63" s="23">
        <v>130920</v>
      </c>
      <c r="AL63" s="23">
        <v>4064</v>
      </c>
      <c r="AM63" s="23">
        <v>163</v>
      </c>
      <c r="AN63" s="23">
        <v>6</v>
      </c>
      <c r="AO63" s="23">
        <v>3</v>
      </c>
      <c r="AP63" s="24">
        <v>56.4</v>
      </c>
      <c r="AQ63" s="23">
        <v>212889</v>
      </c>
      <c r="AR63" s="23">
        <v>23484</v>
      </c>
      <c r="AS63" s="23">
        <v>1731</v>
      </c>
      <c r="AT63" s="23">
        <v>69114</v>
      </c>
      <c r="AU63" s="23">
        <v>118560</v>
      </c>
      <c r="AV63" s="23">
        <v>3752</v>
      </c>
      <c r="AW63" s="23">
        <v>140</v>
      </c>
      <c r="AX63" s="23">
        <v>9</v>
      </c>
      <c r="AY63" s="23">
        <v>2</v>
      </c>
      <c r="AZ63" s="24">
        <v>56.5</v>
      </c>
      <c r="BA63" s="23">
        <v>245711</v>
      </c>
      <c r="BB63" s="23">
        <v>22009</v>
      </c>
      <c r="BC63" s="23">
        <v>1290</v>
      </c>
      <c r="BD63" s="23">
        <v>86602</v>
      </c>
      <c r="BE63" s="23">
        <v>135810</v>
      </c>
      <c r="BF63" s="23">
        <v>4227</v>
      </c>
      <c r="BG63" s="23">
        <v>164</v>
      </c>
      <c r="BH63" s="23">
        <v>9</v>
      </c>
      <c r="BI63" s="23">
        <v>3</v>
      </c>
    </row>
    <row r="64" spans="1:61">
      <c r="A64" s="23">
        <f t="shared" si="42"/>
        <v>0</v>
      </c>
      <c r="B64" s="36">
        <v>57</v>
      </c>
      <c r="C64" s="23">
        <f t="shared" si="43"/>
        <v>260040.6</v>
      </c>
      <c r="D64" s="23">
        <f t="shared" si="45"/>
        <v>22672.400000000001</v>
      </c>
      <c r="E64" s="23">
        <f t="shared" si="45"/>
        <v>852.6</v>
      </c>
      <c r="F64" s="23">
        <f t="shared" si="45"/>
        <v>107539.6</v>
      </c>
      <c r="G64" s="23">
        <f t="shared" si="45"/>
        <v>128976</v>
      </c>
      <c r="H64" s="27">
        <f t="shared" si="45"/>
        <v>4019.2</v>
      </c>
      <c r="I64" s="27">
        <f t="shared" si="45"/>
        <v>148.4</v>
      </c>
      <c r="J64" s="27">
        <f t="shared" si="45"/>
        <v>12.6</v>
      </c>
      <c r="K64" s="27">
        <f t="shared" si="45"/>
        <v>2.8</v>
      </c>
      <c r="L64" s="24">
        <v>57.1</v>
      </c>
      <c r="M64" s="23">
        <v>263426</v>
      </c>
      <c r="N64" s="23">
        <v>22585</v>
      </c>
      <c r="O64" s="23">
        <v>1482</v>
      </c>
      <c r="P64" s="23">
        <v>108079</v>
      </c>
      <c r="Q64" s="23">
        <v>131280</v>
      </c>
      <c r="R64" s="23">
        <v>4176</v>
      </c>
      <c r="S64" s="23">
        <v>157</v>
      </c>
      <c r="T64" s="23">
        <v>13</v>
      </c>
      <c r="U64" s="23">
        <v>2</v>
      </c>
      <c r="V64" s="24">
        <v>57.2</v>
      </c>
      <c r="W64" s="23">
        <v>251769</v>
      </c>
      <c r="X64" s="23">
        <v>23828</v>
      </c>
      <c r="Y64" s="23">
        <v>504</v>
      </c>
      <c r="Z64" s="23">
        <v>102127</v>
      </c>
      <c r="AA64" s="23">
        <v>125310</v>
      </c>
      <c r="AB64" s="23">
        <v>3877</v>
      </c>
      <c r="AC64" s="23">
        <v>139</v>
      </c>
      <c r="AD64" s="23">
        <v>11</v>
      </c>
      <c r="AE64" s="23">
        <v>3</v>
      </c>
      <c r="AF64" s="24">
        <v>57.3</v>
      </c>
      <c r="AG64" s="23">
        <v>270372</v>
      </c>
      <c r="AH64" s="23">
        <v>21174</v>
      </c>
      <c r="AI64" s="23">
        <v>399</v>
      </c>
      <c r="AJ64" s="23">
        <v>117879</v>
      </c>
      <c r="AK64" s="23">
        <v>130920</v>
      </c>
      <c r="AL64" s="23">
        <v>4064</v>
      </c>
      <c r="AM64" s="23">
        <v>139</v>
      </c>
      <c r="AN64" s="23">
        <v>11</v>
      </c>
      <c r="AO64" s="23">
        <v>3</v>
      </c>
      <c r="AP64" s="24">
        <v>57.4</v>
      </c>
      <c r="AQ64" s="23">
        <v>236213</v>
      </c>
      <c r="AR64" s="23">
        <v>23130</v>
      </c>
      <c r="AS64" s="23">
        <v>912</v>
      </c>
      <c r="AT64" s="23">
        <v>90611</v>
      </c>
      <c r="AU64" s="23">
        <v>121560</v>
      </c>
      <c r="AV64" s="23">
        <v>3752</v>
      </c>
      <c r="AW64" s="23">
        <v>139</v>
      </c>
      <c r="AX64" s="23">
        <v>12</v>
      </c>
      <c r="AY64" s="23">
        <v>3</v>
      </c>
      <c r="AZ64" s="24">
        <v>57.5</v>
      </c>
      <c r="BA64" s="23">
        <v>278423</v>
      </c>
      <c r="BB64" s="23">
        <v>22645</v>
      </c>
      <c r="BC64" s="23">
        <v>966</v>
      </c>
      <c r="BD64" s="23">
        <v>119002</v>
      </c>
      <c r="BE64" s="23">
        <v>135810</v>
      </c>
      <c r="BF64" s="23">
        <v>4227</v>
      </c>
      <c r="BG64" s="23">
        <v>168</v>
      </c>
      <c r="BH64" s="23">
        <v>16</v>
      </c>
      <c r="BI64" s="23">
        <v>3</v>
      </c>
    </row>
    <row r="65" spans="1:61">
      <c r="A65" s="23">
        <f t="shared" si="42"/>
        <v>0</v>
      </c>
      <c r="B65" s="36">
        <v>58</v>
      </c>
      <c r="C65" s="23">
        <f t="shared" si="43"/>
        <v>426681.8</v>
      </c>
      <c r="D65" s="23">
        <f t="shared" si="45"/>
        <v>24163.8</v>
      </c>
      <c r="E65" s="23">
        <f t="shared" si="45"/>
        <v>488</v>
      </c>
      <c r="F65" s="23">
        <f t="shared" si="45"/>
        <v>64494</v>
      </c>
      <c r="G65" s="23">
        <f t="shared" si="45"/>
        <v>337536</v>
      </c>
      <c r="H65" s="27">
        <f t="shared" si="45"/>
        <v>4019.2</v>
      </c>
      <c r="I65" s="27">
        <f t="shared" si="45"/>
        <v>150.19999999999999</v>
      </c>
      <c r="J65" s="27">
        <f t="shared" si="45"/>
        <v>8.1999999999999993</v>
      </c>
      <c r="K65" s="27">
        <f t="shared" si="45"/>
        <v>2</v>
      </c>
      <c r="L65" s="24">
        <v>58.1</v>
      </c>
      <c r="M65" s="23">
        <v>439231</v>
      </c>
      <c r="N65" s="23">
        <v>24040</v>
      </c>
      <c r="O65" s="23">
        <v>240</v>
      </c>
      <c r="P65" s="23">
        <v>64871</v>
      </c>
      <c r="Q65" s="23">
        <v>350080</v>
      </c>
      <c r="R65" s="23">
        <v>4176</v>
      </c>
      <c r="S65" s="23">
        <v>154</v>
      </c>
      <c r="T65" s="23">
        <v>8</v>
      </c>
      <c r="U65" s="23">
        <v>2</v>
      </c>
      <c r="V65" s="24">
        <v>58.2</v>
      </c>
      <c r="W65" s="23">
        <v>410618</v>
      </c>
      <c r="X65" s="23">
        <v>24734</v>
      </c>
      <c r="Y65" s="23">
        <v>0</v>
      </c>
      <c r="Z65" s="23">
        <v>59724</v>
      </c>
      <c r="AA65" s="23">
        <v>326160</v>
      </c>
      <c r="AB65" s="23">
        <v>3877</v>
      </c>
      <c r="AC65" s="23">
        <v>152</v>
      </c>
      <c r="AD65" s="23">
        <v>7</v>
      </c>
      <c r="AE65" s="23">
        <v>2</v>
      </c>
      <c r="AF65" s="24">
        <v>58.3</v>
      </c>
      <c r="AG65" s="23">
        <v>433291</v>
      </c>
      <c r="AH65" s="23">
        <v>24372</v>
      </c>
      <c r="AI65" s="23">
        <v>0</v>
      </c>
      <c r="AJ65" s="23">
        <v>67799</v>
      </c>
      <c r="AK65" s="23">
        <v>341120</v>
      </c>
      <c r="AL65" s="23">
        <v>4064</v>
      </c>
      <c r="AM65" s="23">
        <v>153</v>
      </c>
      <c r="AN65" s="23">
        <v>10</v>
      </c>
      <c r="AO65" s="23">
        <v>2</v>
      </c>
      <c r="AP65" s="24">
        <v>58.4</v>
      </c>
      <c r="AQ65" s="23">
        <v>400332</v>
      </c>
      <c r="AR65" s="23">
        <v>23858</v>
      </c>
      <c r="AS65" s="23">
        <v>1952</v>
      </c>
      <c r="AT65" s="23">
        <v>58362</v>
      </c>
      <c r="AU65" s="23">
        <v>316160</v>
      </c>
      <c r="AV65" s="23">
        <v>3752</v>
      </c>
      <c r="AW65" s="23">
        <v>138</v>
      </c>
      <c r="AX65" s="23">
        <v>8</v>
      </c>
      <c r="AY65" s="23">
        <v>2</v>
      </c>
      <c r="AZ65" s="24">
        <v>58.5</v>
      </c>
      <c r="BA65" s="23">
        <v>449937</v>
      </c>
      <c r="BB65" s="23">
        <v>23815</v>
      </c>
      <c r="BC65" s="23">
        <v>248</v>
      </c>
      <c r="BD65" s="23">
        <v>71714</v>
      </c>
      <c r="BE65" s="23">
        <v>354160</v>
      </c>
      <c r="BF65" s="23">
        <v>4227</v>
      </c>
      <c r="BG65" s="23">
        <v>154</v>
      </c>
      <c r="BH65" s="23">
        <v>8</v>
      </c>
      <c r="BI65" s="23">
        <v>2</v>
      </c>
    </row>
    <row r="66" spans="1:61">
      <c r="A66" s="23">
        <f t="shared" si="42"/>
        <v>0</v>
      </c>
      <c r="B66" s="36">
        <v>59</v>
      </c>
      <c r="C66" s="23">
        <f t="shared" si="43"/>
        <v>440427.2</v>
      </c>
      <c r="D66" s="23">
        <f t="shared" si="45"/>
        <v>24284.400000000001</v>
      </c>
      <c r="E66" s="23">
        <f t="shared" si="45"/>
        <v>537.6</v>
      </c>
      <c r="F66" s="23">
        <f t="shared" si="45"/>
        <v>78069.2</v>
      </c>
      <c r="G66" s="23">
        <f t="shared" si="45"/>
        <v>337536</v>
      </c>
      <c r="H66" s="27">
        <f t="shared" si="45"/>
        <v>4019.2</v>
      </c>
      <c r="I66" s="27">
        <f t="shared" si="45"/>
        <v>151</v>
      </c>
      <c r="J66" s="27">
        <f t="shared" si="45"/>
        <v>10.8</v>
      </c>
      <c r="K66" s="27">
        <f t="shared" si="45"/>
        <v>2</v>
      </c>
      <c r="L66" s="24">
        <v>59.1</v>
      </c>
      <c r="M66" s="23">
        <v>457479</v>
      </c>
      <c r="N66" s="23">
        <v>26133</v>
      </c>
      <c r="O66" s="23">
        <v>608</v>
      </c>
      <c r="P66" s="23">
        <v>80658</v>
      </c>
      <c r="Q66" s="23">
        <v>350080</v>
      </c>
      <c r="R66" s="23">
        <v>4176</v>
      </c>
      <c r="S66" s="23">
        <v>156</v>
      </c>
      <c r="T66" s="23">
        <v>13</v>
      </c>
      <c r="U66" s="23">
        <v>2</v>
      </c>
      <c r="V66" s="24">
        <v>59.2</v>
      </c>
      <c r="W66" s="23">
        <v>423361</v>
      </c>
      <c r="X66" s="23">
        <v>24735</v>
      </c>
      <c r="Y66" s="23">
        <v>664</v>
      </c>
      <c r="Z66" s="23">
        <v>71802</v>
      </c>
      <c r="AA66" s="23">
        <v>326160</v>
      </c>
      <c r="AB66" s="23">
        <v>3877</v>
      </c>
      <c r="AC66" s="23">
        <v>153</v>
      </c>
      <c r="AD66" s="23">
        <v>10</v>
      </c>
      <c r="AE66" s="23">
        <v>2</v>
      </c>
      <c r="AF66" s="24">
        <v>59.3</v>
      </c>
      <c r="AG66" s="23">
        <v>446477</v>
      </c>
      <c r="AH66" s="23">
        <v>22395</v>
      </c>
      <c r="AI66" s="23">
        <v>0</v>
      </c>
      <c r="AJ66" s="23">
        <v>82962</v>
      </c>
      <c r="AK66" s="23">
        <v>341120</v>
      </c>
      <c r="AL66" s="23">
        <v>4064</v>
      </c>
      <c r="AM66" s="23">
        <v>154</v>
      </c>
      <c r="AN66" s="23">
        <v>10</v>
      </c>
      <c r="AO66" s="23">
        <v>2</v>
      </c>
      <c r="AP66" s="24">
        <v>59.4</v>
      </c>
      <c r="AQ66" s="23">
        <v>409047</v>
      </c>
      <c r="AR66" s="23">
        <v>24302</v>
      </c>
      <c r="AS66" s="23">
        <v>1416</v>
      </c>
      <c r="AT66" s="23">
        <v>67169</v>
      </c>
      <c r="AU66" s="23">
        <v>316160</v>
      </c>
      <c r="AV66" s="23">
        <v>3752</v>
      </c>
      <c r="AW66" s="23">
        <v>139</v>
      </c>
      <c r="AX66" s="23">
        <v>10</v>
      </c>
      <c r="AY66" s="23">
        <v>2</v>
      </c>
      <c r="AZ66" s="24">
        <v>59.5</v>
      </c>
      <c r="BA66" s="23">
        <v>465772</v>
      </c>
      <c r="BB66" s="23">
        <v>23857</v>
      </c>
      <c r="BC66" s="23">
        <v>0</v>
      </c>
      <c r="BD66" s="23">
        <v>87755</v>
      </c>
      <c r="BE66" s="23">
        <v>354160</v>
      </c>
      <c r="BF66" s="23">
        <v>4227</v>
      </c>
      <c r="BG66" s="23">
        <v>153</v>
      </c>
      <c r="BH66" s="23">
        <v>11</v>
      </c>
      <c r="BI66" s="23">
        <v>2</v>
      </c>
    </row>
    <row r="67" spans="1:61">
      <c r="A67" s="23">
        <f t="shared" si="42"/>
        <v>0</v>
      </c>
      <c r="B67" s="36">
        <v>60</v>
      </c>
      <c r="C67" s="23">
        <f t="shared" si="43"/>
        <v>465949</v>
      </c>
      <c r="D67" s="23">
        <f t="shared" si="45"/>
        <v>24697.200000000001</v>
      </c>
      <c r="E67" s="23">
        <f t="shared" si="45"/>
        <v>435.2</v>
      </c>
      <c r="F67" s="23">
        <f t="shared" si="45"/>
        <v>103280.6</v>
      </c>
      <c r="G67" s="23">
        <f t="shared" si="45"/>
        <v>337536</v>
      </c>
      <c r="H67" s="27">
        <f t="shared" si="45"/>
        <v>4019.2</v>
      </c>
      <c r="I67" s="27">
        <f t="shared" si="45"/>
        <v>149.6</v>
      </c>
      <c r="J67" s="27">
        <f t="shared" si="45"/>
        <v>16.8</v>
      </c>
      <c r="K67" s="27">
        <f t="shared" si="45"/>
        <v>2</v>
      </c>
      <c r="L67" s="24">
        <v>60.1</v>
      </c>
      <c r="M67" s="23">
        <v>477791</v>
      </c>
      <c r="N67" s="23">
        <v>23723</v>
      </c>
      <c r="O67" s="23">
        <v>1160</v>
      </c>
      <c r="P67" s="23">
        <v>102828</v>
      </c>
      <c r="Q67" s="23">
        <v>350080</v>
      </c>
      <c r="R67" s="23">
        <v>4176</v>
      </c>
      <c r="S67" s="23">
        <v>154</v>
      </c>
      <c r="T67" s="23">
        <v>14</v>
      </c>
      <c r="U67" s="23">
        <v>2</v>
      </c>
      <c r="V67" s="24">
        <v>60.2</v>
      </c>
      <c r="W67" s="23">
        <v>446942</v>
      </c>
      <c r="X67" s="23">
        <v>27201</v>
      </c>
      <c r="Y67" s="23">
        <v>0</v>
      </c>
      <c r="Z67" s="23">
        <v>93581</v>
      </c>
      <c r="AA67" s="23">
        <v>326160</v>
      </c>
      <c r="AB67" s="23">
        <v>3877</v>
      </c>
      <c r="AC67" s="23">
        <v>151</v>
      </c>
      <c r="AD67" s="23">
        <v>19</v>
      </c>
      <c r="AE67" s="23">
        <v>2</v>
      </c>
      <c r="AF67" s="24">
        <v>60.3</v>
      </c>
      <c r="AG67" s="23">
        <v>480784</v>
      </c>
      <c r="AH67" s="23">
        <v>24404</v>
      </c>
      <c r="AI67" s="23">
        <v>0</v>
      </c>
      <c r="AJ67" s="23">
        <v>115260</v>
      </c>
      <c r="AK67" s="23">
        <v>341120</v>
      </c>
      <c r="AL67" s="23">
        <v>4064</v>
      </c>
      <c r="AM67" s="23">
        <v>153</v>
      </c>
      <c r="AN67" s="23">
        <v>19</v>
      </c>
      <c r="AO67" s="23">
        <v>2</v>
      </c>
      <c r="AP67" s="24">
        <v>60.4</v>
      </c>
      <c r="AQ67" s="23">
        <v>432998</v>
      </c>
      <c r="AR67" s="23">
        <v>24193</v>
      </c>
      <c r="AS67" s="23">
        <v>1016</v>
      </c>
      <c r="AT67" s="23">
        <v>91629</v>
      </c>
      <c r="AU67" s="23">
        <v>316160</v>
      </c>
      <c r="AV67" s="23">
        <v>3752</v>
      </c>
      <c r="AW67" s="23">
        <v>137</v>
      </c>
      <c r="AX67" s="23">
        <v>16</v>
      </c>
      <c r="AY67" s="23">
        <v>2</v>
      </c>
      <c r="AZ67" s="24">
        <v>60.5</v>
      </c>
      <c r="BA67" s="23">
        <v>491230</v>
      </c>
      <c r="BB67" s="23">
        <v>23965</v>
      </c>
      <c r="BC67" s="23">
        <v>0</v>
      </c>
      <c r="BD67" s="23">
        <v>113105</v>
      </c>
      <c r="BE67" s="23">
        <v>354160</v>
      </c>
      <c r="BF67" s="23">
        <v>4227</v>
      </c>
      <c r="BG67" s="23">
        <v>153</v>
      </c>
      <c r="BH67" s="23">
        <v>16</v>
      </c>
      <c r="BI67" s="23">
        <v>2</v>
      </c>
    </row>
    <row r="68" spans="1:61">
      <c r="A68" s="23">
        <f t="shared" si="42"/>
        <v>0</v>
      </c>
      <c r="B68" s="36">
        <v>61</v>
      </c>
      <c r="C68" s="23">
        <f t="shared" si="43"/>
        <v>343233.8</v>
      </c>
      <c r="D68" s="23">
        <f t="shared" si="45"/>
        <v>63789.599999999999</v>
      </c>
      <c r="E68" s="23">
        <f t="shared" si="45"/>
        <v>3183</v>
      </c>
      <c r="F68" s="23">
        <f t="shared" si="45"/>
        <v>146085.20000000001</v>
      </c>
      <c r="G68" s="23">
        <f t="shared" si="45"/>
        <v>130176</v>
      </c>
      <c r="H68" s="27">
        <f t="shared" si="45"/>
        <v>4019.2</v>
      </c>
      <c r="I68" s="27">
        <f t="shared" si="45"/>
        <v>158.4</v>
      </c>
      <c r="J68" s="27">
        <f t="shared" si="45"/>
        <v>5.8</v>
      </c>
      <c r="K68" s="27">
        <f t="shared" si="45"/>
        <v>3.2</v>
      </c>
      <c r="L68" s="24">
        <v>61.1</v>
      </c>
      <c r="M68" s="23">
        <v>349041</v>
      </c>
      <c r="N68" s="23">
        <v>61698</v>
      </c>
      <c r="O68" s="23">
        <v>3024</v>
      </c>
      <c r="P68" s="23">
        <v>150039</v>
      </c>
      <c r="Q68" s="23">
        <v>134280</v>
      </c>
      <c r="R68" s="23">
        <v>4176</v>
      </c>
      <c r="S68" s="23">
        <v>161</v>
      </c>
      <c r="T68" s="23">
        <v>6</v>
      </c>
      <c r="U68" s="23">
        <v>3</v>
      </c>
      <c r="V68" s="24">
        <v>61.2</v>
      </c>
      <c r="W68" s="23">
        <v>333687</v>
      </c>
      <c r="X68" s="23">
        <v>63151</v>
      </c>
      <c r="Y68" s="23">
        <v>2427</v>
      </c>
      <c r="Z68" s="23">
        <v>139799</v>
      </c>
      <c r="AA68" s="23">
        <v>128310</v>
      </c>
      <c r="AB68" s="23">
        <v>3877</v>
      </c>
      <c r="AC68" s="23">
        <v>163</v>
      </c>
      <c r="AD68" s="23">
        <v>5</v>
      </c>
      <c r="AE68" s="23">
        <v>4</v>
      </c>
      <c r="AF68" s="24">
        <v>61.3</v>
      </c>
      <c r="AG68" s="23">
        <v>353483</v>
      </c>
      <c r="AH68" s="23">
        <v>61398</v>
      </c>
      <c r="AI68" s="23">
        <v>3873</v>
      </c>
      <c r="AJ68" s="23">
        <v>157292</v>
      </c>
      <c r="AK68" s="23">
        <v>130920</v>
      </c>
      <c r="AL68" s="23">
        <v>4064</v>
      </c>
      <c r="AM68" s="23">
        <v>157</v>
      </c>
      <c r="AN68" s="23">
        <v>5</v>
      </c>
      <c r="AO68" s="23">
        <v>3</v>
      </c>
      <c r="AP68" s="24">
        <v>61.4</v>
      </c>
      <c r="AQ68" s="23">
        <v>320890</v>
      </c>
      <c r="AR68" s="23">
        <v>70817</v>
      </c>
      <c r="AS68" s="23">
        <v>3660</v>
      </c>
      <c r="AT68" s="23">
        <v>127853</v>
      </c>
      <c r="AU68" s="23">
        <v>118560</v>
      </c>
      <c r="AV68" s="23">
        <v>3752</v>
      </c>
      <c r="AW68" s="23">
        <v>142</v>
      </c>
      <c r="AX68" s="23">
        <v>6</v>
      </c>
      <c r="AY68" s="23">
        <v>2</v>
      </c>
      <c r="AZ68" s="24">
        <v>61.5</v>
      </c>
      <c r="BA68" s="23">
        <v>359068</v>
      </c>
      <c r="BB68" s="23">
        <v>61884</v>
      </c>
      <c r="BC68" s="23">
        <v>2931</v>
      </c>
      <c r="BD68" s="23">
        <v>155443</v>
      </c>
      <c r="BE68" s="23">
        <v>138810</v>
      </c>
      <c r="BF68" s="23">
        <v>4227</v>
      </c>
      <c r="BG68" s="23">
        <v>169</v>
      </c>
      <c r="BH68" s="23">
        <v>7</v>
      </c>
      <c r="BI68" s="23">
        <v>4</v>
      </c>
    </row>
    <row r="69" spans="1:61">
      <c r="A69" s="23">
        <f t="shared" si="42"/>
        <v>0</v>
      </c>
      <c r="B69" s="36">
        <v>62</v>
      </c>
      <c r="C69" s="23">
        <f t="shared" si="43"/>
        <v>366176.2</v>
      </c>
      <c r="D69" s="23">
        <f t="shared" si="45"/>
        <v>63549.4</v>
      </c>
      <c r="E69" s="23">
        <f t="shared" si="45"/>
        <v>1581.6</v>
      </c>
      <c r="F69" s="23">
        <f t="shared" si="45"/>
        <v>169669.2</v>
      </c>
      <c r="G69" s="23">
        <f t="shared" si="45"/>
        <v>131376</v>
      </c>
      <c r="H69" s="27">
        <f t="shared" si="45"/>
        <v>4019.2</v>
      </c>
      <c r="I69" s="27">
        <f t="shared" si="45"/>
        <v>161.80000000000001</v>
      </c>
      <c r="J69" s="27">
        <f t="shared" si="45"/>
        <v>6.6</v>
      </c>
      <c r="K69" s="27">
        <f t="shared" si="45"/>
        <v>3.6</v>
      </c>
      <c r="L69" s="24">
        <v>62.1</v>
      </c>
      <c r="M69" s="23">
        <v>371459</v>
      </c>
      <c r="N69" s="23">
        <v>64192</v>
      </c>
      <c r="O69" s="23">
        <v>1233</v>
      </c>
      <c r="P69" s="23">
        <v>171754</v>
      </c>
      <c r="Q69" s="23">
        <v>134280</v>
      </c>
      <c r="R69" s="23">
        <v>4176</v>
      </c>
      <c r="S69" s="23">
        <v>158</v>
      </c>
      <c r="T69" s="23">
        <v>7</v>
      </c>
      <c r="U69" s="23">
        <v>3</v>
      </c>
      <c r="V69" s="24">
        <v>62.2</v>
      </c>
      <c r="W69" s="23">
        <v>355785</v>
      </c>
      <c r="X69" s="23">
        <v>63754</v>
      </c>
      <c r="Y69" s="23">
        <v>0</v>
      </c>
      <c r="Z69" s="23">
        <v>160721</v>
      </c>
      <c r="AA69" s="23">
        <v>131310</v>
      </c>
      <c r="AB69" s="23">
        <v>3877</v>
      </c>
      <c r="AC69" s="23">
        <v>164</v>
      </c>
      <c r="AD69" s="23">
        <v>6</v>
      </c>
      <c r="AE69" s="23">
        <v>5</v>
      </c>
      <c r="AF69" s="24">
        <v>62.3</v>
      </c>
      <c r="AG69" s="23">
        <v>382410</v>
      </c>
      <c r="AH69" s="23">
        <v>58617</v>
      </c>
      <c r="AI69" s="23">
        <v>2268</v>
      </c>
      <c r="AJ69" s="23">
        <v>187605</v>
      </c>
      <c r="AK69" s="23">
        <v>133920</v>
      </c>
      <c r="AL69" s="23">
        <v>4064</v>
      </c>
      <c r="AM69" s="23">
        <v>177</v>
      </c>
      <c r="AN69" s="23">
        <v>5</v>
      </c>
      <c r="AO69" s="23">
        <v>4</v>
      </c>
      <c r="AP69" s="24">
        <v>62.4</v>
      </c>
      <c r="AQ69" s="23">
        <v>338117</v>
      </c>
      <c r="AR69" s="23">
        <v>69407</v>
      </c>
      <c r="AS69" s="23">
        <v>2946</v>
      </c>
      <c r="AT69" s="23">
        <v>144204</v>
      </c>
      <c r="AU69" s="23">
        <v>121560</v>
      </c>
      <c r="AV69" s="23">
        <v>3752</v>
      </c>
      <c r="AW69" s="23">
        <v>143</v>
      </c>
      <c r="AX69" s="23">
        <v>7</v>
      </c>
      <c r="AY69" s="23">
        <v>3</v>
      </c>
      <c r="AZ69" s="24">
        <v>62.5</v>
      </c>
      <c r="BA69" s="23">
        <v>383110</v>
      </c>
      <c r="BB69" s="23">
        <v>61777</v>
      </c>
      <c r="BC69" s="23">
        <v>1461</v>
      </c>
      <c r="BD69" s="23">
        <v>184062</v>
      </c>
      <c r="BE69" s="23">
        <v>135810</v>
      </c>
      <c r="BF69" s="23">
        <v>4227</v>
      </c>
      <c r="BG69" s="23">
        <v>167</v>
      </c>
      <c r="BH69" s="23">
        <v>8</v>
      </c>
      <c r="BI69" s="23">
        <v>3</v>
      </c>
    </row>
    <row r="70" spans="1:61">
      <c r="A70" s="23">
        <f t="shared" si="42"/>
        <v>0</v>
      </c>
      <c r="B70" s="36">
        <v>63</v>
      </c>
      <c r="C70" s="23">
        <f t="shared" si="43"/>
        <v>418484.6</v>
      </c>
      <c r="D70" s="23">
        <f t="shared" si="45"/>
        <v>63940.2</v>
      </c>
      <c r="E70" s="23">
        <f t="shared" si="45"/>
        <v>2379.6</v>
      </c>
      <c r="F70" s="23">
        <f t="shared" si="45"/>
        <v>220788.8</v>
      </c>
      <c r="G70" s="23">
        <f t="shared" si="45"/>
        <v>131376</v>
      </c>
      <c r="H70" s="27">
        <f t="shared" si="45"/>
        <v>4019.2</v>
      </c>
      <c r="I70" s="27">
        <f t="shared" si="45"/>
        <v>166</v>
      </c>
      <c r="J70" s="27">
        <f t="shared" si="45"/>
        <v>9.1999999999999993</v>
      </c>
      <c r="K70" s="27">
        <f t="shared" si="45"/>
        <v>3.6</v>
      </c>
      <c r="L70" s="24">
        <v>63.1</v>
      </c>
      <c r="M70" s="23">
        <v>418647</v>
      </c>
      <c r="N70" s="23">
        <v>63042</v>
      </c>
      <c r="O70" s="23">
        <v>3855</v>
      </c>
      <c r="P70" s="23">
        <v>217470</v>
      </c>
      <c r="Q70" s="23">
        <v>134280</v>
      </c>
      <c r="R70" s="23">
        <v>4176</v>
      </c>
      <c r="S70" s="23">
        <v>171</v>
      </c>
      <c r="T70" s="23">
        <v>10</v>
      </c>
      <c r="U70" s="23">
        <v>3</v>
      </c>
      <c r="V70" s="24">
        <v>63.2</v>
      </c>
      <c r="W70" s="23">
        <v>403497</v>
      </c>
      <c r="X70" s="23">
        <v>64204</v>
      </c>
      <c r="Y70" s="23">
        <v>1776</v>
      </c>
      <c r="Z70" s="23">
        <v>209207</v>
      </c>
      <c r="AA70" s="23">
        <v>128310</v>
      </c>
      <c r="AB70" s="23">
        <v>3877</v>
      </c>
      <c r="AC70" s="23">
        <v>170</v>
      </c>
      <c r="AD70" s="23">
        <v>8</v>
      </c>
      <c r="AE70" s="23">
        <v>4</v>
      </c>
      <c r="AF70" s="24">
        <v>63.3</v>
      </c>
      <c r="AG70" s="23">
        <v>440942</v>
      </c>
      <c r="AH70" s="23">
        <v>59437</v>
      </c>
      <c r="AI70" s="23">
        <v>0</v>
      </c>
      <c r="AJ70" s="23">
        <v>247585</v>
      </c>
      <c r="AK70" s="23">
        <v>133920</v>
      </c>
      <c r="AL70" s="23">
        <v>4064</v>
      </c>
      <c r="AM70" s="23">
        <v>167</v>
      </c>
      <c r="AN70" s="23">
        <v>10</v>
      </c>
      <c r="AO70" s="23">
        <v>4</v>
      </c>
      <c r="AP70" s="24">
        <v>63.4</v>
      </c>
      <c r="AQ70" s="23">
        <v>381515</v>
      </c>
      <c r="AR70" s="23">
        <v>69430</v>
      </c>
      <c r="AS70" s="23">
        <v>2349</v>
      </c>
      <c r="AT70" s="23">
        <v>188176</v>
      </c>
      <c r="AU70" s="23">
        <v>121560</v>
      </c>
      <c r="AV70" s="23">
        <v>3752</v>
      </c>
      <c r="AW70" s="23">
        <v>143</v>
      </c>
      <c r="AX70" s="23">
        <v>11</v>
      </c>
      <c r="AY70" s="23">
        <v>3</v>
      </c>
      <c r="AZ70" s="24">
        <v>63.5</v>
      </c>
      <c r="BA70" s="23">
        <v>447822</v>
      </c>
      <c r="BB70" s="23">
        <v>63588</v>
      </c>
      <c r="BC70" s="23">
        <v>3918</v>
      </c>
      <c r="BD70" s="23">
        <v>241506</v>
      </c>
      <c r="BE70" s="23">
        <v>138810</v>
      </c>
      <c r="BF70" s="23">
        <v>4227</v>
      </c>
      <c r="BG70" s="23">
        <v>179</v>
      </c>
      <c r="BH70" s="23">
        <v>7</v>
      </c>
      <c r="BI70" s="23">
        <v>4</v>
      </c>
    </row>
    <row r="71" spans="1:61">
      <c r="A71" s="23">
        <f t="shared" si="42"/>
        <v>0</v>
      </c>
      <c r="B71" s="36">
        <v>64</v>
      </c>
      <c r="C71" s="23">
        <f t="shared" si="43"/>
        <v>556003</v>
      </c>
      <c r="D71" s="23">
        <f t="shared" si="45"/>
        <v>66798.2</v>
      </c>
      <c r="E71" s="23">
        <f t="shared" si="45"/>
        <v>3787.2</v>
      </c>
      <c r="F71" s="23">
        <f t="shared" si="45"/>
        <v>144681.60000000001</v>
      </c>
      <c r="G71" s="23">
        <f t="shared" si="45"/>
        <v>340736</v>
      </c>
      <c r="H71" s="27">
        <f t="shared" si="45"/>
        <v>4019.2</v>
      </c>
      <c r="I71" s="27">
        <f t="shared" si="45"/>
        <v>154.80000000000001</v>
      </c>
      <c r="J71" s="27">
        <f t="shared" si="45"/>
        <v>6.6</v>
      </c>
      <c r="K71" s="27">
        <f t="shared" si="45"/>
        <v>2.4</v>
      </c>
      <c r="L71" s="24">
        <v>64.099999999999994</v>
      </c>
      <c r="M71" s="23">
        <v>576331</v>
      </c>
      <c r="N71" s="23">
        <v>64072</v>
      </c>
      <c r="O71" s="23">
        <v>3760</v>
      </c>
      <c r="P71" s="23">
        <v>150419</v>
      </c>
      <c r="Q71" s="23">
        <v>358080</v>
      </c>
      <c r="R71" s="23">
        <v>4176</v>
      </c>
      <c r="S71" s="23">
        <v>163</v>
      </c>
      <c r="T71" s="23">
        <v>5</v>
      </c>
      <c r="U71" s="23">
        <v>3</v>
      </c>
      <c r="V71" s="24">
        <v>64.2</v>
      </c>
      <c r="W71" s="23">
        <v>536269</v>
      </c>
      <c r="X71" s="23">
        <v>68941</v>
      </c>
      <c r="Y71" s="23">
        <v>4456</v>
      </c>
      <c r="Z71" s="23">
        <v>136712</v>
      </c>
      <c r="AA71" s="23">
        <v>326160</v>
      </c>
      <c r="AB71" s="23">
        <v>3877</v>
      </c>
      <c r="AC71" s="23">
        <v>155</v>
      </c>
      <c r="AD71" s="23">
        <v>7</v>
      </c>
      <c r="AE71" s="23">
        <v>2</v>
      </c>
      <c r="AF71" s="24">
        <v>64.3</v>
      </c>
      <c r="AG71" s="23">
        <v>569866</v>
      </c>
      <c r="AH71" s="23">
        <v>65527</v>
      </c>
      <c r="AI71" s="23">
        <v>5112</v>
      </c>
      <c r="AJ71" s="23">
        <v>158107</v>
      </c>
      <c r="AK71" s="23">
        <v>341120</v>
      </c>
      <c r="AL71" s="23">
        <v>4064</v>
      </c>
      <c r="AM71" s="23">
        <v>155</v>
      </c>
      <c r="AN71" s="23">
        <v>7</v>
      </c>
      <c r="AO71" s="23">
        <v>2</v>
      </c>
      <c r="AP71" s="24">
        <v>64.400000000000006</v>
      </c>
      <c r="AQ71" s="23">
        <v>514073</v>
      </c>
      <c r="AR71" s="23">
        <v>72466</v>
      </c>
      <c r="AS71" s="23">
        <v>4184</v>
      </c>
      <c r="AT71" s="23">
        <v>121263</v>
      </c>
      <c r="AU71" s="23">
        <v>316160</v>
      </c>
      <c r="AV71" s="23">
        <v>3752</v>
      </c>
      <c r="AW71" s="23">
        <v>138</v>
      </c>
      <c r="AX71" s="23">
        <v>7</v>
      </c>
      <c r="AY71" s="23">
        <v>2</v>
      </c>
      <c r="AZ71" s="24">
        <v>64.5</v>
      </c>
      <c r="BA71" s="23">
        <v>583476</v>
      </c>
      <c r="BB71" s="23">
        <v>62985</v>
      </c>
      <c r="BC71" s="23">
        <v>1424</v>
      </c>
      <c r="BD71" s="23">
        <v>156907</v>
      </c>
      <c r="BE71" s="23">
        <v>362160</v>
      </c>
      <c r="BF71" s="23">
        <v>4227</v>
      </c>
      <c r="BG71" s="23">
        <v>163</v>
      </c>
      <c r="BH71" s="23">
        <v>7</v>
      </c>
      <c r="BI71" s="23">
        <v>3</v>
      </c>
    </row>
    <row r="72" spans="1:61">
      <c r="A72" s="23">
        <f t="shared" ref="A72:A103" si="46">COUNTIF(S72,"&lt;0")+COUNTIF(AC72,"&lt;0")+COUNTIF(AM72,"&lt;0")+COUNTIF(AW72,"&lt;0")+COUNTIF(BG72,"&lt;0")</f>
        <v>0</v>
      </c>
      <c r="B72" s="36">
        <v>65</v>
      </c>
      <c r="C72" s="23">
        <f t="shared" ref="C72:C103" si="47">AVERAGE(M72,W72,AG72,AQ72,BA72)</f>
        <v>576694.4</v>
      </c>
      <c r="D72" s="23">
        <f t="shared" ref="D72:K87" si="48">AVERAGE(N72,X72,AH72,AR72,BB72)</f>
        <v>67286.399999999994</v>
      </c>
      <c r="E72" s="23">
        <f t="shared" si="48"/>
        <v>3851.2</v>
      </c>
      <c r="F72" s="23">
        <f t="shared" si="48"/>
        <v>164820.79999999999</v>
      </c>
      <c r="G72" s="23">
        <f t="shared" si="48"/>
        <v>340736</v>
      </c>
      <c r="H72" s="27">
        <f t="shared" si="48"/>
        <v>4019.2</v>
      </c>
      <c r="I72" s="27">
        <f t="shared" si="48"/>
        <v>153</v>
      </c>
      <c r="J72" s="27">
        <f t="shared" si="48"/>
        <v>8.8000000000000007</v>
      </c>
      <c r="K72" s="27">
        <f t="shared" si="48"/>
        <v>2.4</v>
      </c>
      <c r="L72" s="24">
        <v>65.099999999999994</v>
      </c>
      <c r="M72" s="23">
        <v>595841</v>
      </c>
      <c r="N72" s="23">
        <v>63694</v>
      </c>
      <c r="O72" s="23">
        <v>6664</v>
      </c>
      <c r="P72" s="23">
        <v>175403</v>
      </c>
      <c r="Q72" s="23">
        <v>350080</v>
      </c>
      <c r="R72" s="23">
        <v>4176</v>
      </c>
      <c r="S72" s="23">
        <v>156</v>
      </c>
      <c r="T72" s="23">
        <v>9</v>
      </c>
      <c r="U72" s="23">
        <v>2</v>
      </c>
      <c r="V72" s="24">
        <v>65.2</v>
      </c>
      <c r="W72" s="23">
        <v>556906</v>
      </c>
      <c r="X72" s="23">
        <v>69288</v>
      </c>
      <c r="Y72" s="23">
        <v>4880</v>
      </c>
      <c r="Z72" s="23">
        <v>156578</v>
      </c>
      <c r="AA72" s="23">
        <v>326160</v>
      </c>
      <c r="AB72" s="23">
        <v>3877</v>
      </c>
      <c r="AC72" s="23">
        <v>150</v>
      </c>
      <c r="AD72" s="23">
        <v>9</v>
      </c>
      <c r="AE72" s="23">
        <v>2</v>
      </c>
      <c r="AF72" s="24">
        <v>65.3</v>
      </c>
      <c r="AG72" s="23">
        <v>593800</v>
      </c>
      <c r="AH72" s="23">
        <v>67507</v>
      </c>
      <c r="AI72" s="23">
        <v>1544</v>
      </c>
      <c r="AJ72" s="23">
        <v>175629</v>
      </c>
      <c r="AK72" s="23">
        <v>349120</v>
      </c>
      <c r="AL72" s="23">
        <v>4064</v>
      </c>
      <c r="AM72" s="23">
        <v>155</v>
      </c>
      <c r="AN72" s="23">
        <v>8</v>
      </c>
      <c r="AO72" s="23">
        <v>3</v>
      </c>
      <c r="AP72" s="24">
        <v>65.400000000000006</v>
      </c>
      <c r="AQ72" s="23">
        <v>529038</v>
      </c>
      <c r="AR72" s="23">
        <v>72874</v>
      </c>
      <c r="AS72" s="23">
        <v>4264</v>
      </c>
      <c r="AT72" s="23">
        <v>135740</v>
      </c>
      <c r="AU72" s="23">
        <v>316160</v>
      </c>
      <c r="AV72" s="23">
        <v>3752</v>
      </c>
      <c r="AW72" s="23">
        <v>139</v>
      </c>
      <c r="AX72" s="23">
        <v>9</v>
      </c>
      <c r="AY72" s="23">
        <v>2</v>
      </c>
      <c r="AZ72" s="24">
        <v>65.5</v>
      </c>
      <c r="BA72" s="23">
        <v>607887</v>
      </c>
      <c r="BB72" s="23">
        <v>63069</v>
      </c>
      <c r="BC72" s="23">
        <v>1904</v>
      </c>
      <c r="BD72" s="23">
        <v>180754</v>
      </c>
      <c r="BE72" s="23">
        <v>362160</v>
      </c>
      <c r="BF72" s="23">
        <v>4227</v>
      </c>
      <c r="BG72" s="23">
        <v>165</v>
      </c>
      <c r="BH72" s="23">
        <v>9</v>
      </c>
      <c r="BI72" s="23">
        <v>3</v>
      </c>
    </row>
    <row r="73" spans="1:61">
      <c r="A73" s="23">
        <f t="shared" si="46"/>
        <v>0</v>
      </c>
      <c r="B73" s="36">
        <v>66</v>
      </c>
      <c r="C73" s="23">
        <f t="shared" si="47"/>
        <v>629662.19999999995</v>
      </c>
      <c r="D73" s="23">
        <f t="shared" si="48"/>
        <v>66886</v>
      </c>
      <c r="E73" s="23">
        <f t="shared" si="48"/>
        <v>3662.4</v>
      </c>
      <c r="F73" s="23">
        <f t="shared" si="48"/>
        <v>216777.8</v>
      </c>
      <c r="G73" s="23">
        <f t="shared" si="48"/>
        <v>342336</v>
      </c>
      <c r="H73" s="27">
        <f t="shared" si="48"/>
        <v>4019.2</v>
      </c>
      <c r="I73" s="27">
        <f t="shared" si="48"/>
        <v>158.4</v>
      </c>
      <c r="J73" s="27">
        <f t="shared" si="48"/>
        <v>12</v>
      </c>
      <c r="K73" s="27">
        <f t="shared" si="48"/>
        <v>2.6</v>
      </c>
      <c r="L73" s="24">
        <v>66.099999999999994</v>
      </c>
      <c r="M73" s="23">
        <v>636368</v>
      </c>
      <c r="N73" s="23">
        <v>63411</v>
      </c>
      <c r="O73" s="23">
        <v>7472</v>
      </c>
      <c r="P73" s="23">
        <v>215405</v>
      </c>
      <c r="Q73" s="23">
        <v>350080</v>
      </c>
      <c r="R73" s="23">
        <v>4176</v>
      </c>
      <c r="S73" s="23">
        <v>165</v>
      </c>
      <c r="T73" s="23">
        <v>13</v>
      </c>
      <c r="U73" s="23">
        <v>2</v>
      </c>
      <c r="V73" s="24">
        <v>66.2</v>
      </c>
      <c r="W73" s="23">
        <v>605091</v>
      </c>
      <c r="X73" s="23">
        <v>68478</v>
      </c>
      <c r="Y73" s="23">
        <v>1320</v>
      </c>
      <c r="Z73" s="23">
        <v>201133</v>
      </c>
      <c r="AA73" s="23">
        <v>334160</v>
      </c>
      <c r="AB73" s="23">
        <v>3877</v>
      </c>
      <c r="AC73" s="23">
        <v>152</v>
      </c>
      <c r="AD73" s="23">
        <v>11</v>
      </c>
      <c r="AE73" s="23">
        <v>3</v>
      </c>
      <c r="AF73" s="24">
        <v>66.3</v>
      </c>
      <c r="AG73" s="23">
        <v>652950</v>
      </c>
      <c r="AH73" s="23">
        <v>66806</v>
      </c>
      <c r="AI73" s="23">
        <v>4360</v>
      </c>
      <c r="AJ73" s="23">
        <v>240664</v>
      </c>
      <c r="AK73" s="23">
        <v>341120</v>
      </c>
      <c r="AL73" s="23">
        <v>4064</v>
      </c>
      <c r="AM73" s="23">
        <v>154</v>
      </c>
      <c r="AN73" s="23">
        <v>13</v>
      </c>
      <c r="AO73" s="23">
        <v>2</v>
      </c>
      <c r="AP73" s="24">
        <v>66.400000000000006</v>
      </c>
      <c r="AQ73" s="23">
        <v>584588</v>
      </c>
      <c r="AR73" s="23">
        <v>70574</v>
      </c>
      <c r="AS73" s="23">
        <v>2616</v>
      </c>
      <c r="AT73" s="23">
        <v>187238</v>
      </c>
      <c r="AU73" s="23">
        <v>324160</v>
      </c>
      <c r="AV73" s="23">
        <v>3752</v>
      </c>
      <c r="AW73" s="23">
        <v>143</v>
      </c>
      <c r="AX73" s="23">
        <v>12</v>
      </c>
      <c r="AY73" s="23">
        <v>3</v>
      </c>
      <c r="AZ73" s="24">
        <v>66.5</v>
      </c>
      <c r="BA73" s="23">
        <v>669314</v>
      </c>
      <c r="BB73" s="23">
        <v>65161</v>
      </c>
      <c r="BC73" s="23">
        <v>2544</v>
      </c>
      <c r="BD73" s="23">
        <v>239449</v>
      </c>
      <c r="BE73" s="23">
        <v>362160</v>
      </c>
      <c r="BF73" s="23">
        <v>4227</v>
      </c>
      <c r="BG73" s="23">
        <v>178</v>
      </c>
      <c r="BH73" s="23">
        <v>11</v>
      </c>
      <c r="BI73" s="23">
        <v>3</v>
      </c>
    </row>
    <row r="74" spans="1:61">
      <c r="A74" s="23">
        <f t="shared" si="46"/>
        <v>0</v>
      </c>
      <c r="B74" s="36">
        <v>67</v>
      </c>
      <c r="C74" s="23">
        <f t="shared" si="47"/>
        <v>292647.40000000002</v>
      </c>
      <c r="D74" s="23">
        <f t="shared" si="48"/>
        <v>23105.599999999999</v>
      </c>
      <c r="E74" s="23">
        <f t="shared" si="48"/>
        <v>3108</v>
      </c>
      <c r="F74" s="23">
        <f t="shared" si="48"/>
        <v>138057.79999999999</v>
      </c>
      <c r="G74" s="23">
        <f t="shared" si="48"/>
        <v>128376</v>
      </c>
      <c r="H74" s="27">
        <f t="shared" si="48"/>
        <v>4019.2</v>
      </c>
      <c r="I74" s="27">
        <f t="shared" si="48"/>
        <v>147.6</v>
      </c>
      <c r="J74" s="27">
        <f t="shared" si="48"/>
        <v>5</v>
      </c>
      <c r="K74" s="27">
        <f t="shared" si="48"/>
        <v>2.6</v>
      </c>
      <c r="L74" s="24">
        <v>67.099999999999994</v>
      </c>
      <c r="M74" s="23">
        <v>289896</v>
      </c>
      <c r="N74" s="23">
        <v>23514</v>
      </c>
      <c r="O74" s="23">
        <v>3522</v>
      </c>
      <c r="P74" s="23">
        <v>131580</v>
      </c>
      <c r="Q74" s="23">
        <v>131280</v>
      </c>
      <c r="R74" s="23">
        <v>4176</v>
      </c>
      <c r="S74" s="23">
        <v>150</v>
      </c>
      <c r="T74" s="23">
        <v>6</v>
      </c>
      <c r="U74" s="23">
        <v>2</v>
      </c>
      <c r="V74" s="24">
        <v>67.2</v>
      </c>
      <c r="W74" s="23">
        <v>286891</v>
      </c>
      <c r="X74" s="23">
        <v>23518</v>
      </c>
      <c r="Y74" s="23">
        <v>3297</v>
      </c>
      <c r="Z74" s="23">
        <v>134766</v>
      </c>
      <c r="AA74" s="23">
        <v>125310</v>
      </c>
      <c r="AB74" s="23">
        <v>3877</v>
      </c>
      <c r="AC74" s="23">
        <v>153</v>
      </c>
      <c r="AD74" s="23">
        <v>4</v>
      </c>
      <c r="AE74" s="23">
        <v>3</v>
      </c>
      <c r="AF74" s="24">
        <v>67.3</v>
      </c>
      <c r="AG74" s="23">
        <v>310295</v>
      </c>
      <c r="AH74" s="23">
        <v>21562</v>
      </c>
      <c r="AI74" s="23">
        <v>3831</v>
      </c>
      <c r="AJ74" s="23">
        <v>153982</v>
      </c>
      <c r="AK74" s="23">
        <v>130920</v>
      </c>
      <c r="AL74" s="23">
        <v>4064</v>
      </c>
      <c r="AM74" s="23">
        <v>146</v>
      </c>
      <c r="AN74" s="23">
        <v>4</v>
      </c>
      <c r="AO74" s="23">
        <v>3</v>
      </c>
      <c r="AP74" s="24">
        <v>67.400000000000006</v>
      </c>
      <c r="AQ74" s="23">
        <v>265391</v>
      </c>
      <c r="AR74" s="23">
        <v>23848</v>
      </c>
      <c r="AS74" s="23">
        <v>2394</v>
      </c>
      <c r="AT74" s="23">
        <v>120589</v>
      </c>
      <c r="AU74" s="23">
        <v>118560</v>
      </c>
      <c r="AV74" s="23">
        <v>3752</v>
      </c>
      <c r="AW74" s="23">
        <v>133</v>
      </c>
      <c r="AX74" s="23">
        <v>7</v>
      </c>
      <c r="AY74" s="23">
        <v>2</v>
      </c>
      <c r="AZ74" s="24">
        <v>67.5</v>
      </c>
      <c r="BA74" s="23">
        <v>310764</v>
      </c>
      <c r="BB74" s="23">
        <v>23086</v>
      </c>
      <c r="BC74" s="23">
        <v>2496</v>
      </c>
      <c r="BD74" s="23">
        <v>149372</v>
      </c>
      <c r="BE74" s="23">
        <v>135810</v>
      </c>
      <c r="BF74" s="23">
        <v>4227</v>
      </c>
      <c r="BG74" s="23">
        <v>156</v>
      </c>
      <c r="BH74" s="23">
        <v>4</v>
      </c>
      <c r="BI74" s="23">
        <v>3</v>
      </c>
    </row>
    <row r="75" spans="1:61">
      <c r="A75" s="23">
        <f t="shared" si="46"/>
        <v>0</v>
      </c>
      <c r="B75" s="36">
        <v>68</v>
      </c>
      <c r="C75" s="23">
        <f t="shared" si="47"/>
        <v>317849</v>
      </c>
      <c r="D75" s="23">
        <f t="shared" si="48"/>
        <v>23355.599999999999</v>
      </c>
      <c r="E75" s="23">
        <f t="shared" si="48"/>
        <v>1477.8</v>
      </c>
      <c r="F75" s="23">
        <f t="shared" si="48"/>
        <v>163439.6</v>
      </c>
      <c r="G75" s="23">
        <f t="shared" si="48"/>
        <v>129576</v>
      </c>
      <c r="H75" s="27">
        <f t="shared" si="48"/>
        <v>4019.2</v>
      </c>
      <c r="I75" s="27">
        <f t="shared" si="48"/>
        <v>146.19999999999999</v>
      </c>
      <c r="J75" s="27">
        <f t="shared" si="48"/>
        <v>7</v>
      </c>
      <c r="K75" s="27">
        <f t="shared" si="48"/>
        <v>3</v>
      </c>
      <c r="L75" s="24">
        <v>68.099999999999994</v>
      </c>
      <c r="M75" s="23">
        <v>326982</v>
      </c>
      <c r="N75" s="23">
        <v>22724</v>
      </c>
      <c r="O75" s="23">
        <v>1413</v>
      </c>
      <c r="P75" s="23">
        <v>168565</v>
      </c>
      <c r="Q75" s="23">
        <v>134280</v>
      </c>
      <c r="R75" s="23">
        <v>4176</v>
      </c>
      <c r="S75" s="23">
        <v>152</v>
      </c>
      <c r="T75" s="23">
        <v>7</v>
      </c>
      <c r="U75" s="23">
        <v>3</v>
      </c>
      <c r="V75" s="24">
        <v>68.2</v>
      </c>
      <c r="W75" s="23">
        <v>307288</v>
      </c>
      <c r="X75" s="23">
        <v>24467</v>
      </c>
      <c r="Y75" s="23">
        <v>756</v>
      </c>
      <c r="Z75" s="23">
        <v>153755</v>
      </c>
      <c r="AA75" s="23">
        <v>128310</v>
      </c>
      <c r="AB75" s="23">
        <v>3877</v>
      </c>
      <c r="AC75" s="23">
        <v>145</v>
      </c>
      <c r="AD75" s="23">
        <v>6</v>
      </c>
      <c r="AE75" s="23">
        <v>4</v>
      </c>
      <c r="AF75" s="24">
        <v>68.3</v>
      </c>
      <c r="AG75" s="23">
        <v>334335</v>
      </c>
      <c r="AH75" s="23">
        <v>22983</v>
      </c>
      <c r="AI75" s="23">
        <v>1227</v>
      </c>
      <c r="AJ75" s="23">
        <v>179205</v>
      </c>
      <c r="AK75" s="23">
        <v>130920</v>
      </c>
      <c r="AL75" s="23">
        <v>4064</v>
      </c>
      <c r="AM75" s="23">
        <v>138</v>
      </c>
      <c r="AN75" s="23">
        <v>7</v>
      </c>
      <c r="AO75" s="23">
        <v>3</v>
      </c>
      <c r="AP75" s="24">
        <v>68.400000000000006</v>
      </c>
      <c r="AQ75" s="23">
        <v>284069</v>
      </c>
      <c r="AR75" s="23">
        <v>23742</v>
      </c>
      <c r="AS75" s="23">
        <v>1941</v>
      </c>
      <c r="AT75" s="23">
        <v>139826</v>
      </c>
      <c r="AU75" s="23">
        <v>118560</v>
      </c>
      <c r="AV75" s="23">
        <v>3752</v>
      </c>
      <c r="AW75" s="23">
        <v>135</v>
      </c>
      <c r="AX75" s="23">
        <v>9</v>
      </c>
      <c r="AY75" s="23">
        <v>2</v>
      </c>
      <c r="AZ75" s="24">
        <v>68.5</v>
      </c>
      <c r="BA75" s="23">
        <v>336571</v>
      </c>
      <c r="BB75" s="23">
        <v>22862</v>
      </c>
      <c r="BC75" s="23">
        <v>2052</v>
      </c>
      <c r="BD75" s="23">
        <v>175847</v>
      </c>
      <c r="BE75" s="23">
        <v>135810</v>
      </c>
      <c r="BF75" s="23">
        <v>4227</v>
      </c>
      <c r="BG75" s="23">
        <v>161</v>
      </c>
      <c r="BH75" s="23">
        <v>6</v>
      </c>
      <c r="BI75" s="23">
        <v>3</v>
      </c>
    </row>
    <row r="76" spans="1:61">
      <c r="A76" s="23">
        <f t="shared" si="46"/>
        <v>0</v>
      </c>
      <c r="B76" s="36">
        <v>69</v>
      </c>
      <c r="C76" s="23">
        <f t="shared" si="47"/>
        <v>371091.4</v>
      </c>
      <c r="D76" s="23">
        <f t="shared" si="48"/>
        <v>23705.200000000001</v>
      </c>
      <c r="E76" s="23">
        <f t="shared" si="48"/>
        <v>2265</v>
      </c>
      <c r="F76" s="23">
        <f t="shared" si="48"/>
        <v>216145.2</v>
      </c>
      <c r="G76" s="23">
        <f t="shared" si="48"/>
        <v>128976</v>
      </c>
      <c r="H76" s="27">
        <f t="shared" si="48"/>
        <v>4019.2</v>
      </c>
      <c r="I76" s="27">
        <f t="shared" si="48"/>
        <v>144.4</v>
      </c>
      <c r="J76" s="27">
        <f t="shared" si="48"/>
        <v>10.199999999999999</v>
      </c>
      <c r="K76" s="27">
        <f t="shared" si="48"/>
        <v>2.8</v>
      </c>
      <c r="L76" s="24">
        <v>69.099999999999994</v>
      </c>
      <c r="M76" s="23">
        <v>375164</v>
      </c>
      <c r="N76" s="23">
        <v>23765</v>
      </c>
      <c r="O76" s="23">
        <v>4131</v>
      </c>
      <c r="P76" s="23">
        <v>215988</v>
      </c>
      <c r="Q76" s="23">
        <v>131280</v>
      </c>
      <c r="R76" s="23">
        <v>4176</v>
      </c>
      <c r="S76" s="23">
        <v>153</v>
      </c>
      <c r="T76" s="23">
        <v>11</v>
      </c>
      <c r="U76" s="23">
        <v>2</v>
      </c>
      <c r="V76" s="24">
        <v>69.2</v>
      </c>
      <c r="W76" s="23">
        <v>355070</v>
      </c>
      <c r="X76" s="23">
        <v>24392</v>
      </c>
      <c r="Y76" s="23">
        <v>3249</v>
      </c>
      <c r="Z76" s="23">
        <v>202119</v>
      </c>
      <c r="AA76" s="23">
        <v>125310</v>
      </c>
      <c r="AB76" s="23">
        <v>3877</v>
      </c>
      <c r="AC76" s="23">
        <v>147</v>
      </c>
      <c r="AD76" s="23">
        <v>7</v>
      </c>
      <c r="AE76" s="23">
        <v>3</v>
      </c>
      <c r="AF76" s="24">
        <v>69.3</v>
      </c>
      <c r="AG76" s="23">
        <v>392729</v>
      </c>
      <c r="AH76" s="23">
        <v>22663</v>
      </c>
      <c r="AI76" s="23">
        <v>1065</v>
      </c>
      <c r="AJ76" s="23">
        <v>238081</v>
      </c>
      <c r="AK76" s="23">
        <v>130920</v>
      </c>
      <c r="AL76" s="23">
        <v>4064</v>
      </c>
      <c r="AM76" s="23">
        <v>142</v>
      </c>
      <c r="AN76" s="23">
        <v>11</v>
      </c>
      <c r="AO76" s="23">
        <v>3</v>
      </c>
      <c r="AP76" s="24">
        <v>69.400000000000006</v>
      </c>
      <c r="AQ76" s="23">
        <v>328668</v>
      </c>
      <c r="AR76" s="23">
        <v>23811</v>
      </c>
      <c r="AS76" s="23">
        <v>2439</v>
      </c>
      <c r="AT76" s="23">
        <v>183858</v>
      </c>
      <c r="AU76" s="23">
        <v>118560</v>
      </c>
      <c r="AV76" s="23">
        <v>3752</v>
      </c>
      <c r="AW76" s="23">
        <v>134</v>
      </c>
      <c r="AX76" s="23">
        <v>13</v>
      </c>
      <c r="AY76" s="23">
        <v>2</v>
      </c>
      <c r="AZ76" s="24">
        <v>69.5</v>
      </c>
      <c r="BA76" s="23">
        <v>403826</v>
      </c>
      <c r="BB76" s="23">
        <v>23895</v>
      </c>
      <c r="BC76" s="23">
        <v>441</v>
      </c>
      <c r="BD76" s="23">
        <v>240680</v>
      </c>
      <c r="BE76" s="23">
        <v>138810</v>
      </c>
      <c r="BF76" s="23">
        <v>4227</v>
      </c>
      <c r="BG76" s="23">
        <v>146</v>
      </c>
      <c r="BH76" s="23">
        <v>9</v>
      </c>
      <c r="BI76" s="23">
        <v>4</v>
      </c>
    </row>
    <row r="77" spans="1:61">
      <c r="A77" s="23">
        <f t="shared" si="46"/>
        <v>0</v>
      </c>
      <c r="B77" s="36">
        <v>70</v>
      </c>
      <c r="C77" s="23">
        <f t="shared" si="47"/>
        <v>492953.4</v>
      </c>
      <c r="D77" s="23">
        <f t="shared" si="48"/>
        <v>26057.4</v>
      </c>
      <c r="E77" s="23">
        <f t="shared" si="48"/>
        <v>1372.8</v>
      </c>
      <c r="F77" s="23">
        <f t="shared" si="48"/>
        <v>127987.2</v>
      </c>
      <c r="G77" s="23">
        <f t="shared" si="48"/>
        <v>337536</v>
      </c>
      <c r="H77" s="27">
        <f t="shared" si="48"/>
        <v>4019.2</v>
      </c>
      <c r="I77" s="27">
        <f t="shared" si="48"/>
        <v>148.80000000000001</v>
      </c>
      <c r="J77" s="27">
        <f t="shared" si="48"/>
        <v>8.8000000000000007</v>
      </c>
      <c r="K77" s="27">
        <f t="shared" si="48"/>
        <v>2</v>
      </c>
      <c r="L77" s="24">
        <v>70.099999999999994</v>
      </c>
      <c r="M77" s="23">
        <v>510526</v>
      </c>
      <c r="N77" s="23">
        <v>26235</v>
      </c>
      <c r="O77" s="23">
        <v>1008</v>
      </c>
      <c r="P77" s="23">
        <v>133203</v>
      </c>
      <c r="Q77" s="23">
        <v>350080</v>
      </c>
      <c r="R77" s="23">
        <v>4176</v>
      </c>
      <c r="S77" s="23">
        <v>155</v>
      </c>
      <c r="T77" s="23">
        <v>9</v>
      </c>
      <c r="U77" s="23">
        <v>2</v>
      </c>
      <c r="V77" s="24">
        <v>70.2</v>
      </c>
      <c r="W77" s="23">
        <v>473670</v>
      </c>
      <c r="X77" s="23">
        <v>27337</v>
      </c>
      <c r="Y77" s="23">
        <v>0</v>
      </c>
      <c r="Z77" s="23">
        <v>120173</v>
      </c>
      <c r="AA77" s="23">
        <v>326160</v>
      </c>
      <c r="AB77" s="23">
        <v>3877</v>
      </c>
      <c r="AC77" s="23">
        <v>151</v>
      </c>
      <c r="AD77" s="23">
        <v>9</v>
      </c>
      <c r="AE77" s="23">
        <v>2</v>
      </c>
      <c r="AF77" s="24">
        <v>70.3</v>
      </c>
      <c r="AG77" s="23">
        <v>506891</v>
      </c>
      <c r="AH77" s="23">
        <v>24633</v>
      </c>
      <c r="AI77" s="23">
        <v>1064</v>
      </c>
      <c r="AJ77" s="23">
        <v>140074</v>
      </c>
      <c r="AK77" s="23">
        <v>341120</v>
      </c>
      <c r="AL77" s="23">
        <v>4064</v>
      </c>
      <c r="AM77" s="23">
        <v>153</v>
      </c>
      <c r="AN77" s="23">
        <v>9</v>
      </c>
      <c r="AO77" s="23">
        <v>2</v>
      </c>
      <c r="AP77" s="24">
        <v>70.400000000000006</v>
      </c>
      <c r="AQ77" s="23">
        <v>457478</v>
      </c>
      <c r="AR77" s="23">
        <v>28315</v>
      </c>
      <c r="AS77" s="23">
        <v>2640</v>
      </c>
      <c r="AT77" s="23">
        <v>110363</v>
      </c>
      <c r="AU77" s="23">
        <v>316160</v>
      </c>
      <c r="AV77" s="23">
        <v>3752</v>
      </c>
      <c r="AW77" s="23">
        <v>135</v>
      </c>
      <c r="AX77" s="23">
        <v>9</v>
      </c>
      <c r="AY77" s="23">
        <v>2</v>
      </c>
      <c r="AZ77" s="24">
        <v>70.5</v>
      </c>
      <c r="BA77" s="23">
        <v>516202</v>
      </c>
      <c r="BB77" s="23">
        <v>23767</v>
      </c>
      <c r="BC77" s="23">
        <v>2152</v>
      </c>
      <c r="BD77" s="23">
        <v>136123</v>
      </c>
      <c r="BE77" s="23">
        <v>354160</v>
      </c>
      <c r="BF77" s="23">
        <v>4227</v>
      </c>
      <c r="BG77" s="23">
        <v>150</v>
      </c>
      <c r="BH77" s="23">
        <v>8</v>
      </c>
      <c r="BI77" s="23">
        <v>2</v>
      </c>
    </row>
    <row r="78" spans="1:61">
      <c r="A78" s="23">
        <f t="shared" si="46"/>
        <v>0</v>
      </c>
      <c r="B78" s="36">
        <v>71</v>
      </c>
      <c r="C78" s="23">
        <f t="shared" si="47"/>
        <v>518320.6</v>
      </c>
      <c r="D78" s="23">
        <f t="shared" si="48"/>
        <v>26737</v>
      </c>
      <c r="E78" s="23">
        <f t="shared" si="48"/>
        <v>1267.2</v>
      </c>
      <c r="F78" s="23">
        <f t="shared" si="48"/>
        <v>152780.4</v>
      </c>
      <c r="G78" s="23">
        <f t="shared" si="48"/>
        <v>337536</v>
      </c>
      <c r="H78" s="27">
        <f t="shared" si="48"/>
        <v>4019.2</v>
      </c>
      <c r="I78" s="27">
        <f t="shared" si="48"/>
        <v>149.80000000000001</v>
      </c>
      <c r="J78" s="27">
        <f t="shared" si="48"/>
        <v>11.6</v>
      </c>
      <c r="K78" s="27">
        <f t="shared" si="48"/>
        <v>2</v>
      </c>
      <c r="L78" s="24">
        <v>71.099999999999994</v>
      </c>
      <c r="M78" s="23">
        <v>533794</v>
      </c>
      <c r="N78" s="23">
        <v>28954</v>
      </c>
      <c r="O78" s="23">
        <v>1968</v>
      </c>
      <c r="P78" s="23">
        <v>152792</v>
      </c>
      <c r="Q78" s="23">
        <v>350080</v>
      </c>
      <c r="R78" s="23">
        <v>4176</v>
      </c>
      <c r="S78" s="23">
        <v>155</v>
      </c>
      <c r="T78" s="23">
        <v>13</v>
      </c>
      <c r="U78" s="23">
        <v>2</v>
      </c>
      <c r="V78" s="24">
        <v>71.2</v>
      </c>
      <c r="W78" s="23">
        <v>495955</v>
      </c>
      <c r="X78" s="23">
        <v>27214</v>
      </c>
      <c r="Y78" s="23">
        <v>544</v>
      </c>
      <c r="Z78" s="23">
        <v>142037</v>
      </c>
      <c r="AA78" s="23">
        <v>326160</v>
      </c>
      <c r="AB78" s="23">
        <v>3877</v>
      </c>
      <c r="AC78" s="23">
        <v>154</v>
      </c>
      <c r="AD78" s="23">
        <v>12</v>
      </c>
      <c r="AE78" s="23">
        <v>2</v>
      </c>
      <c r="AF78" s="24">
        <v>71.3</v>
      </c>
      <c r="AG78" s="23">
        <v>535643</v>
      </c>
      <c r="AH78" s="23">
        <v>22815</v>
      </c>
      <c r="AI78" s="23">
        <v>1704</v>
      </c>
      <c r="AJ78" s="23">
        <v>170004</v>
      </c>
      <c r="AK78" s="23">
        <v>341120</v>
      </c>
      <c r="AL78" s="23">
        <v>4064</v>
      </c>
      <c r="AM78" s="23">
        <v>151</v>
      </c>
      <c r="AN78" s="23">
        <v>9</v>
      </c>
      <c r="AO78" s="23">
        <v>2</v>
      </c>
      <c r="AP78" s="24">
        <v>71.400000000000006</v>
      </c>
      <c r="AQ78" s="23">
        <v>477506</v>
      </c>
      <c r="AR78" s="23">
        <v>28283</v>
      </c>
      <c r="AS78" s="23">
        <v>1720</v>
      </c>
      <c r="AT78" s="23">
        <v>131343</v>
      </c>
      <c r="AU78" s="23">
        <v>316160</v>
      </c>
      <c r="AV78" s="23">
        <v>3752</v>
      </c>
      <c r="AW78" s="23">
        <v>135</v>
      </c>
      <c r="AX78" s="23">
        <v>11</v>
      </c>
      <c r="AY78" s="23">
        <v>2</v>
      </c>
      <c r="AZ78" s="24">
        <v>71.5</v>
      </c>
      <c r="BA78" s="23">
        <v>548705</v>
      </c>
      <c r="BB78" s="23">
        <v>26419</v>
      </c>
      <c r="BC78" s="23">
        <v>400</v>
      </c>
      <c r="BD78" s="23">
        <v>167726</v>
      </c>
      <c r="BE78" s="23">
        <v>354160</v>
      </c>
      <c r="BF78" s="23">
        <v>4227</v>
      </c>
      <c r="BG78" s="23">
        <v>154</v>
      </c>
      <c r="BH78" s="23">
        <v>13</v>
      </c>
      <c r="BI78" s="23">
        <v>2</v>
      </c>
    </row>
    <row r="79" spans="1:61">
      <c r="A79" s="23">
        <f t="shared" si="46"/>
        <v>0</v>
      </c>
      <c r="B79" s="31">
        <v>72</v>
      </c>
      <c r="C79" s="39">
        <f t="shared" si="47"/>
        <v>570768.4</v>
      </c>
      <c r="D79" s="39">
        <f t="shared" si="48"/>
        <v>24920</v>
      </c>
      <c r="E79" s="39">
        <f t="shared" si="48"/>
        <v>1376</v>
      </c>
      <c r="F79" s="39">
        <f t="shared" si="48"/>
        <v>206936.4</v>
      </c>
      <c r="G79" s="39">
        <f t="shared" si="48"/>
        <v>337536</v>
      </c>
      <c r="H79" s="183">
        <f t="shared" si="48"/>
        <v>4019.2</v>
      </c>
      <c r="I79" s="183">
        <f t="shared" si="48"/>
        <v>149.6</v>
      </c>
      <c r="J79" s="183">
        <f t="shared" si="48"/>
        <v>16.2</v>
      </c>
      <c r="K79" s="183">
        <f t="shared" si="48"/>
        <v>2</v>
      </c>
      <c r="L79" s="84">
        <v>72.099999999999994</v>
      </c>
      <c r="M79" s="39">
        <v>585703</v>
      </c>
      <c r="N79" s="39">
        <v>26408</v>
      </c>
      <c r="O79" s="39">
        <v>704</v>
      </c>
      <c r="P79" s="39">
        <v>208511</v>
      </c>
      <c r="Q79" s="39">
        <v>350080</v>
      </c>
      <c r="R79" s="39">
        <v>4176</v>
      </c>
      <c r="S79" s="39">
        <v>154</v>
      </c>
      <c r="T79" s="39">
        <v>19</v>
      </c>
      <c r="U79" s="39">
        <v>2</v>
      </c>
      <c r="V79" s="84">
        <v>72.2</v>
      </c>
      <c r="W79" s="39">
        <v>537470</v>
      </c>
      <c r="X79" s="39">
        <v>24962</v>
      </c>
      <c r="Y79" s="39">
        <v>1344</v>
      </c>
      <c r="Z79" s="39">
        <v>185004</v>
      </c>
      <c r="AA79" s="39">
        <v>326160</v>
      </c>
      <c r="AB79" s="39">
        <v>3877</v>
      </c>
      <c r="AC79" s="39">
        <v>150</v>
      </c>
      <c r="AD79" s="39">
        <v>14</v>
      </c>
      <c r="AE79" s="39">
        <v>2</v>
      </c>
      <c r="AF79" s="84">
        <v>72.3</v>
      </c>
      <c r="AG79" s="39">
        <v>599638</v>
      </c>
      <c r="AH79" s="39">
        <v>24296</v>
      </c>
      <c r="AI79" s="39">
        <v>1136</v>
      </c>
      <c r="AJ79" s="39">
        <v>233086</v>
      </c>
      <c r="AK79" s="39">
        <v>341120</v>
      </c>
      <c r="AL79" s="39">
        <v>4064</v>
      </c>
      <c r="AM79" s="39">
        <v>155</v>
      </c>
      <c r="AN79" s="39">
        <v>18</v>
      </c>
      <c r="AO79" s="39">
        <v>2</v>
      </c>
      <c r="AP79" s="84">
        <v>72.400000000000006</v>
      </c>
      <c r="AQ79" s="39">
        <v>522487</v>
      </c>
      <c r="AR79" s="39">
        <v>24625</v>
      </c>
      <c r="AS79" s="39">
        <v>2464</v>
      </c>
      <c r="AT79" s="39">
        <v>179238</v>
      </c>
      <c r="AU79" s="39">
        <v>316160</v>
      </c>
      <c r="AV79" s="39">
        <v>3752</v>
      </c>
      <c r="AW79" s="39">
        <v>137</v>
      </c>
      <c r="AX79" s="39">
        <v>15</v>
      </c>
      <c r="AY79" s="39">
        <v>2</v>
      </c>
      <c r="AZ79" s="84">
        <v>72.5</v>
      </c>
      <c r="BA79" s="39">
        <v>608544</v>
      </c>
      <c r="BB79" s="39">
        <v>24309</v>
      </c>
      <c r="BC79" s="39">
        <v>1232</v>
      </c>
      <c r="BD79" s="39">
        <v>228843</v>
      </c>
      <c r="BE79" s="39">
        <v>354160</v>
      </c>
      <c r="BF79" s="39">
        <v>4227</v>
      </c>
      <c r="BG79" s="39">
        <v>152</v>
      </c>
      <c r="BH79" s="39">
        <v>15</v>
      </c>
      <c r="BI79" s="39">
        <v>2</v>
      </c>
    </row>
    <row r="80" spans="1:61">
      <c r="A80" s="23">
        <f t="shared" si="46"/>
        <v>0</v>
      </c>
      <c r="B80" s="28">
        <v>73</v>
      </c>
      <c r="C80" s="23">
        <f t="shared" si="47"/>
        <v>139353.60000000001</v>
      </c>
      <c r="D80" s="23">
        <f t="shared" si="48"/>
        <v>0</v>
      </c>
      <c r="E80" s="23">
        <f t="shared" si="48"/>
        <v>0</v>
      </c>
      <c r="F80" s="23">
        <f t="shared" si="48"/>
        <v>12777.6</v>
      </c>
      <c r="G80" s="23">
        <f t="shared" si="48"/>
        <v>126576</v>
      </c>
      <c r="H80" s="27">
        <f t="shared" si="48"/>
        <v>4019.2</v>
      </c>
      <c r="I80" s="27">
        <f t="shared" si="48"/>
        <v>149.80000000000001</v>
      </c>
      <c r="J80" s="27">
        <f t="shared" si="48"/>
        <v>7.4</v>
      </c>
      <c r="K80" s="27">
        <f t="shared" si="48"/>
        <v>2</v>
      </c>
      <c r="L80" s="24">
        <v>73.099999999999994</v>
      </c>
      <c r="M80" s="23">
        <v>144179</v>
      </c>
      <c r="N80" s="23">
        <v>0</v>
      </c>
      <c r="O80" s="23">
        <v>0</v>
      </c>
      <c r="P80" s="23">
        <v>12899</v>
      </c>
      <c r="Q80" s="23">
        <v>131280</v>
      </c>
      <c r="R80" s="23">
        <v>4176</v>
      </c>
      <c r="S80" s="23">
        <v>155</v>
      </c>
      <c r="T80" s="23">
        <v>8</v>
      </c>
      <c r="U80" s="23">
        <v>2</v>
      </c>
      <c r="V80" s="24">
        <v>73.2</v>
      </c>
      <c r="W80" s="23">
        <v>134388</v>
      </c>
      <c r="X80" s="23">
        <v>0</v>
      </c>
      <c r="Y80" s="23">
        <v>0</v>
      </c>
      <c r="Z80" s="23">
        <v>12078</v>
      </c>
      <c r="AA80" s="23">
        <v>122310</v>
      </c>
      <c r="AB80" s="23">
        <v>3877</v>
      </c>
      <c r="AC80" s="23">
        <v>151</v>
      </c>
      <c r="AD80" s="23">
        <v>7</v>
      </c>
      <c r="AE80" s="23">
        <v>2</v>
      </c>
      <c r="AF80" s="24">
        <v>73.3</v>
      </c>
      <c r="AG80" s="23">
        <v>141767</v>
      </c>
      <c r="AH80" s="23">
        <v>0</v>
      </c>
      <c r="AI80" s="23">
        <v>0</v>
      </c>
      <c r="AJ80" s="23">
        <v>13847</v>
      </c>
      <c r="AK80" s="23">
        <v>127920</v>
      </c>
      <c r="AL80" s="23">
        <v>4064</v>
      </c>
      <c r="AM80" s="23">
        <v>153</v>
      </c>
      <c r="AN80" s="23">
        <v>7</v>
      </c>
      <c r="AO80" s="23">
        <v>2</v>
      </c>
      <c r="AP80" s="24">
        <v>73.400000000000006</v>
      </c>
      <c r="AQ80" s="23">
        <v>130258</v>
      </c>
      <c r="AR80" s="23">
        <v>0</v>
      </c>
      <c r="AS80" s="23">
        <v>0</v>
      </c>
      <c r="AT80" s="23">
        <v>11698</v>
      </c>
      <c r="AU80" s="23">
        <v>118560</v>
      </c>
      <c r="AV80" s="23">
        <v>3752</v>
      </c>
      <c r="AW80" s="23">
        <v>137</v>
      </c>
      <c r="AX80" s="23">
        <v>7</v>
      </c>
      <c r="AY80" s="23">
        <v>2</v>
      </c>
      <c r="AZ80" s="24">
        <v>73.5</v>
      </c>
      <c r="BA80" s="23">
        <v>146176</v>
      </c>
      <c r="BB80" s="23">
        <v>0</v>
      </c>
      <c r="BC80" s="23">
        <v>0</v>
      </c>
      <c r="BD80" s="23">
        <v>13366</v>
      </c>
      <c r="BE80" s="23">
        <v>132810</v>
      </c>
      <c r="BF80" s="23">
        <v>4227</v>
      </c>
      <c r="BG80" s="23">
        <v>153</v>
      </c>
      <c r="BH80" s="23">
        <v>8</v>
      </c>
      <c r="BI80" s="23">
        <v>2</v>
      </c>
    </row>
    <row r="81" spans="1:61">
      <c r="A81" s="23">
        <f t="shared" si="46"/>
        <v>0</v>
      </c>
      <c r="B81" s="28">
        <v>74</v>
      </c>
      <c r="C81" s="23">
        <f t="shared" si="47"/>
        <v>141604</v>
      </c>
      <c r="D81" s="23">
        <f t="shared" si="48"/>
        <v>0</v>
      </c>
      <c r="E81" s="23">
        <f t="shared" si="48"/>
        <v>0</v>
      </c>
      <c r="F81" s="23">
        <f t="shared" si="48"/>
        <v>15028</v>
      </c>
      <c r="G81" s="23">
        <f t="shared" si="48"/>
        <v>126576</v>
      </c>
      <c r="H81" s="27">
        <f t="shared" si="48"/>
        <v>4019.2</v>
      </c>
      <c r="I81" s="27">
        <f t="shared" si="48"/>
        <v>150</v>
      </c>
      <c r="J81" s="27">
        <f t="shared" si="48"/>
        <v>10.8</v>
      </c>
      <c r="K81" s="27">
        <f t="shared" si="48"/>
        <v>2</v>
      </c>
      <c r="L81" s="24">
        <v>74.099999999999994</v>
      </c>
      <c r="M81" s="23">
        <v>146304</v>
      </c>
      <c r="N81" s="23">
        <v>0</v>
      </c>
      <c r="O81" s="23">
        <v>0</v>
      </c>
      <c r="P81" s="23">
        <v>15024</v>
      </c>
      <c r="Q81" s="23">
        <v>131280</v>
      </c>
      <c r="R81" s="23">
        <v>4176</v>
      </c>
      <c r="S81" s="23">
        <v>154</v>
      </c>
      <c r="T81" s="23">
        <v>11</v>
      </c>
      <c r="U81" s="23">
        <v>2</v>
      </c>
      <c r="V81" s="24">
        <v>74.2</v>
      </c>
      <c r="W81" s="23">
        <v>136345</v>
      </c>
      <c r="X81" s="23">
        <v>0</v>
      </c>
      <c r="Y81" s="23">
        <v>0</v>
      </c>
      <c r="Z81" s="23">
        <v>14035</v>
      </c>
      <c r="AA81" s="23">
        <v>122310</v>
      </c>
      <c r="AB81" s="23">
        <v>3877</v>
      </c>
      <c r="AC81" s="23">
        <v>151</v>
      </c>
      <c r="AD81" s="23">
        <v>11</v>
      </c>
      <c r="AE81" s="23">
        <v>2</v>
      </c>
      <c r="AF81" s="24">
        <v>74.3</v>
      </c>
      <c r="AG81" s="23">
        <v>144268</v>
      </c>
      <c r="AH81" s="23">
        <v>0</v>
      </c>
      <c r="AI81" s="23">
        <v>0</v>
      </c>
      <c r="AJ81" s="23">
        <v>16348</v>
      </c>
      <c r="AK81" s="23">
        <v>127920</v>
      </c>
      <c r="AL81" s="23">
        <v>4064</v>
      </c>
      <c r="AM81" s="23">
        <v>153</v>
      </c>
      <c r="AN81" s="23">
        <v>10</v>
      </c>
      <c r="AO81" s="23">
        <v>2</v>
      </c>
      <c r="AP81" s="24">
        <v>74.400000000000006</v>
      </c>
      <c r="AQ81" s="23">
        <v>131674</v>
      </c>
      <c r="AR81" s="23">
        <v>0</v>
      </c>
      <c r="AS81" s="23">
        <v>0</v>
      </c>
      <c r="AT81" s="23">
        <v>13114</v>
      </c>
      <c r="AU81" s="23">
        <v>118560</v>
      </c>
      <c r="AV81" s="23">
        <v>3752</v>
      </c>
      <c r="AW81" s="23">
        <v>138</v>
      </c>
      <c r="AX81" s="23">
        <v>10</v>
      </c>
      <c r="AY81" s="23">
        <v>2</v>
      </c>
      <c r="AZ81" s="24">
        <v>74.5</v>
      </c>
      <c r="BA81" s="23">
        <v>149429</v>
      </c>
      <c r="BB81" s="23">
        <v>0</v>
      </c>
      <c r="BC81" s="23">
        <v>0</v>
      </c>
      <c r="BD81" s="23">
        <v>16619</v>
      </c>
      <c r="BE81" s="23">
        <v>132810</v>
      </c>
      <c r="BF81" s="23">
        <v>4227</v>
      </c>
      <c r="BG81" s="23">
        <v>154</v>
      </c>
      <c r="BH81" s="23">
        <v>12</v>
      </c>
      <c r="BI81" s="23">
        <v>2</v>
      </c>
    </row>
    <row r="82" spans="1:61">
      <c r="A82" s="23">
        <f t="shared" si="46"/>
        <v>0</v>
      </c>
      <c r="B82" s="28">
        <v>75</v>
      </c>
      <c r="C82" s="23">
        <f t="shared" si="47"/>
        <v>146900.20000000001</v>
      </c>
      <c r="D82" s="23">
        <f t="shared" si="48"/>
        <v>0</v>
      </c>
      <c r="E82" s="23">
        <f t="shared" si="48"/>
        <v>30.6</v>
      </c>
      <c r="F82" s="23">
        <f t="shared" si="48"/>
        <v>20293.599999999999</v>
      </c>
      <c r="G82" s="23">
        <f t="shared" si="48"/>
        <v>126576</v>
      </c>
      <c r="H82" s="27">
        <f t="shared" si="48"/>
        <v>4019.2</v>
      </c>
      <c r="I82" s="27">
        <f t="shared" si="48"/>
        <v>150.4</v>
      </c>
      <c r="J82" s="27">
        <f t="shared" si="48"/>
        <v>15.6</v>
      </c>
      <c r="K82" s="27">
        <f t="shared" si="48"/>
        <v>2</v>
      </c>
      <c r="L82" s="24">
        <v>75.099999999999994</v>
      </c>
      <c r="M82" s="23">
        <v>151274</v>
      </c>
      <c r="N82" s="23">
        <v>0</v>
      </c>
      <c r="O82" s="23">
        <v>0</v>
      </c>
      <c r="P82" s="23">
        <v>19994</v>
      </c>
      <c r="Q82" s="23">
        <v>131280</v>
      </c>
      <c r="R82" s="23">
        <v>4176</v>
      </c>
      <c r="S82" s="23">
        <v>154</v>
      </c>
      <c r="T82" s="23">
        <v>17</v>
      </c>
      <c r="U82" s="23">
        <v>2</v>
      </c>
      <c r="V82" s="24">
        <v>75.2</v>
      </c>
      <c r="W82" s="23">
        <v>140892</v>
      </c>
      <c r="X82" s="23">
        <v>0</v>
      </c>
      <c r="Y82" s="23">
        <v>0</v>
      </c>
      <c r="Z82" s="23">
        <v>18582</v>
      </c>
      <c r="AA82" s="23">
        <v>122310</v>
      </c>
      <c r="AB82" s="23">
        <v>3877</v>
      </c>
      <c r="AC82" s="23">
        <v>152</v>
      </c>
      <c r="AD82" s="23">
        <v>13</v>
      </c>
      <c r="AE82" s="23">
        <v>2</v>
      </c>
      <c r="AF82" s="24">
        <v>75.3</v>
      </c>
      <c r="AG82" s="23">
        <v>151132</v>
      </c>
      <c r="AH82" s="23">
        <v>0</v>
      </c>
      <c r="AI82" s="23">
        <v>99</v>
      </c>
      <c r="AJ82" s="23">
        <v>23113</v>
      </c>
      <c r="AK82" s="23">
        <v>127920</v>
      </c>
      <c r="AL82" s="23">
        <v>4064</v>
      </c>
      <c r="AM82" s="23">
        <v>155</v>
      </c>
      <c r="AN82" s="23">
        <v>16</v>
      </c>
      <c r="AO82" s="23">
        <v>2</v>
      </c>
      <c r="AP82" s="24">
        <v>75.400000000000006</v>
      </c>
      <c r="AQ82" s="23">
        <v>135893</v>
      </c>
      <c r="AR82" s="23">
        <v>0</v>
      </c>
      <c r="AS82" s="23">
        <v>0</v>
      </c>
      <c r="AT82" s="23">
        <v>17333</v>
      </c>
      <c r="AU82" s="23">
        <v>118560</v>
      </c>
      <c r="AV82" s="23">
        <v>3752</v>
      </c>
      <c r="AW82" s="23">
        <v>137</v>
      </c>
      <c r="AX82" s="23">
        <v>15</v>
      </c>
      <c r="AY82" s="23">
        <v>2</v>
      </c>
      <c r="AZ82" s="24">
        <v>75.5</v>
      </c>
      <c r="BA82" s="23">
        <v>155310</v>
      </c>
      <c r="BB82" s="23">
        <v>0</v>
      </c>
      <c r="BC82" s="23">
        <v>54</v>
      </c>
      <c r="BD82" s="23">
        <v>22446</v>
      </c>
      <c r="BE82" s="23">
        <v>132810</v>
      </c>
      <c r="BF82" s="23">
        <v>4227</v>
      </c>
      <c r="BG82" s="23">
        <v>154</v>
      </c>
      <c r="BH82" s="23">
        <v>17</v>
      </c>
      <c r="BI82" s="23">
        <v>2</v>
      </c>
    </row>
    <row r="83" spans="1:61">
      <c r="A83" s="23">
        <f t="shared" si="46"/>
        <v>0</v>
      </c>
      <c r="B83" s="28">
        <v>76</v>
      </c>
      <c r="C83" s="23">
        <f t="shared" si="47"/>
        <v>350193</v>
      </c>
      <c r="D83" s="23">
        <f t="shared" si="48"/>
        <v>0</v>
      </c>
      <c r="E83" s="23">
        <f t="shared" si="48"/>
        <v>0</v>
      </c>
      <c r="F83" s="23">
        <f t="shared" si="48"/>
        <v>12657</v>
      </c>
      <c r="G83" s="23">
        <f t="shared" si="48"/>
        <v>337536</v>
      </c>
      <c r="H83" s="27">
        <f t="shared" si="48"/>
        <v>4019.2</v>
      </c>
      <c r="I83" s="27">
        <f t="shared" si="48"/>
        <v>149.6</v>
      </c>
      <c r="J83" s="27">
        <f t="shared" si="48"/>
        <v>7.2</v>
      </c>
      <c r="K83" s="27">
        <f t="shared" si="48"/>
        <v>2</v>
      </c>
      <c r="L83" s="24">
        <v>76.099999999999994</v>
      </c>
      <c r="M83" s="23">
        <v>362987</v>
      </c>
      <c r="N83" s="23">
        <v>0</v>
      </c>
      <c r="O83" s="23">
        <v>0</v>
      </c>
      <c r="P83" s="23">
        <v>12907</v>
      </c>
      <c r="Q83" s="23">
        <v>350080</v>
      </c>
      <c r="R83" s="23">
        <v>4176</v>
      </c>
      <c r="S83" s="23">
        <v>154</v>
      </c>
      <c r="T83" s="23">
        <v>8</v>
      </c>
      <c r="U83" s="23">
        <v>2</v>
      </c>
      <c r="V83" s="24">
        <v>76.2</v>
      </c>
      <c r="W83" s="23">
        <v>338051</v>
      </c>
      <c r="X83" s="23">
        <v>0</v>
      </c>
      <c r="Y83" s="23">
        <v>0</v>
      </c>
      <c r="Z83" s="23">
        <v>11891</v>
      </c>
      <c r="AA83" s="23">
        <v>326160</v>
      </c>
      <c r="AB83" s="23">
        <v>3877</v>
      </c>
      <c r="AC83" s="23">
        <v>151</v>
      </c>
      <c r="AD83" s="23">
        <v>7</v>
      </c>
      <c r="AE83" s="23">
        <v>2</v>
      </c>
      <c r="AF83" s="24">
        <v>76.3</v>
      </c>
      <c r="AG83" s="23">
        <v>354902</v>
      </c>
      <c r="AH83" s="23">
        <v>0</v>
      </c>
      <c r="AI83" s="23">
        <v>0</v>
      </c>
      <c r="AJ83" s="23">
        <v>13782</v>
      </c>
      <c r="AK83" s="23">
        <v>341120</v>
      </c>
      <c r="AL83" s="23">
        <v>4064</v>
      </c>
      <c r="AM83" s="23">
        <v>153</v>
      </c>
      <c r="AN83" s="23">
        <v>7</v>
      </c>
      <c r="AO83" s="23">
        <v>2</v>
      </c>
      <c r="AP83" s="24">
        <v>76.400000000000006</v>
      </c>
      <c r="AQ83" s="23">
        <v>327354</v>
      </c>
      <c r="AR83" s="23">
        <v>0</v>
      </c>
      <c r="AS83" s="23">
        <v>0</v>
      </c>
      <c r="AT83" s="23">
        <v>11194</v>
      </c>
      <c r="AU83" s="23">
        <v>316160</v>
      </c>
      <c r="AV83" s="23">
        <v>3752</v>
      </c>
      <c r="AW83" s="23">
        <v>137</v>
      </c>
      <c r="AX83" s="23">
        <v>7</v>
      </c>
      <c r="AY83" s="23">
        <v>2</v>
      </c>
      <c r="AZ83" s="24">
        <v>76.5</v>
      </c>
      <c r="BA83" s="23">
        <v>367671</v>
      </c>
      <c r="BB83" s="23">
        <v>0</v>
      </c>
      <c r="BC83" s="23">
        <v>0</v>
      </c>
      <c r="BD83" s="23">
        <v>13511</v>
      </c>
      <c r="BE83" s="23">
        <v>354160</v>
      </c>
      <c r="BF83" s="23">
        <v>4227</v>
      </c>
      <c r="BG83" s="23">
        <v>153</v>
      </c>
      <c r="BH83" s="23">
        <v>7</v>
      </c>
      <c r="BI83" s="23">
        <v>2</v>
      </c>
    </row>
    <row r="84" spans="1:61">
      <c r="A84" s="23">
        <f t="shared" si="46"/>
        <v>0</v>
      </c>
      <c r="B84" s="28">
        <v>77</v>
      </c>
      <c r="C84" s="23">
        <f t="shared" si="47"/>
        <v>352608</v>
      </c>
      <c r="D84" s="23">
        <f t="shared" si="48"/>
        <v>0</v>
      </c>
      <c r="E84" s="23">
        <f t="shared" si="48"/>
        <v>0</v>
      </c>
      <c r="F84" s="23">
        <f t="shared" si="48"/>
        <v>15072</v>
      </c>
      <c r="G84" s="23">
        <f t="shared" si="48"/>
        <v>337536</v>
      </c>
      <c r="H84" s="27">
        <f t="shared" si="48"/>
        <v>4019.2</v>
      </c>
      <c r="I84" s="27">
        <f t="shared" si="48"/>
        <v>149.6</v>
      </c>
      <c r="J84" s="27">
        <f t="shared" si="48"/>
        <v>10.8</v>
      </c>
      <c r="K84" s="27">
        <f t="shared" si="48"/>
        <v>2</v>
      </c>
      <c r="L84" s="24">
        <v>77.099999999999994</v>
      </c>
      <c r="M84" s="23">
        <v>365139</v>
      </c>
      <c r="N84" s="23">
        <v>0</v>
      </c>
      <c r="O84" s="23">
        <v>0</v>
      </c>
      <c r="P84" s="23">
        <v>15059</v>
      </c>
      <c r="Q84" s="23">
        <v>350080</v>
      </c>
      <c r="R84" s="23">
        <v>4176</v>
      </c>
      <c r="S84" s="23">
        <v>154</v>
      </c>
      <c r="T84" s="23">
        <v>11</v>
      </c>
      <c r="U84" s="23">
        <v>2</v>
      </c>
      <c r="V84" s="24">
        <v>77.2</v>
      </c>
      <c r="W84" s="23">
        <v>340184</v>
      </c>
      <c r="X84" s="23">
        <v>0</v>
      </c>
      <c r="Y84" s="23">
        <v>0</v>
      </c>
      <c r="Z84" s="23">
        <v>14024</v>
      </c>
      <c r="AA84" s="23">
        <v>326160</v>
      </c>
      <c r="AB84" s="23">
        <v>3877</v>
      </c>
      <c r="AC84" s="23">
        <v>151</v>
      </c>
      <c r="AD84" s="23">
        <v>11</v>
      </c>
      <c r="AE84" s="23">
        <v>2</v>
      </c>
      <c r="AF84" s="24">
        <v>77.3</v>
      </c>
      <c r="AG84" s="23">
        <v>357757</v>
      </c>
      <c r="AH84" s="23">
        <v>0</v>
      </c>
      <c r="AI84" s="23">
        <v>0</v>
      </c>
      <c r="AJ84" s="23">
        <v>16637</v>
      </c>
      <c r="AK84" s="23">
        <v>341120</v>
      </c>
      <c r="AL84" s="23">
        <v>4064</v>
      </c>
      <c r="AM84" s="23">
        <v>153</v>
      </c>
      <c r="AN84" s="23">
        <v>10</v>
      </c>
      <c r="AO84" s="23">
        <v>2</v>
      </c>
      <c r="AP84" s="24">
        <v>77.400000000000006</v>
      </c>
      <c r="AQ84" s="23">
        <v>329338</v>
      </c>
      <c r="AR84" s="23">
        <v>0</v>
      </c>
      <c r="AS84" s="23">
        <v>0</v>
      </c>
      <c r="AT84" s="23">
        <v>13178</v>
      </c>
      <c r="AU84" s="23">
        <v>316160</v>
      </c>
      <c r="AV84" s="23">
        <v>3752</v>
      </c>
      <c r="AW84" s="23">
        <v>137</v>
      </c>
      <c r="AX84" s="23">
        <v>10</v>
      </c>
      <c r="AY84" s="23">
        <v>2</v>
      </c>
      <c r="AZ84" s="24">
        <v>77.5</v>
      </c>
      <c r="BA84" s="23">
        <v>370622</v>
      </c>
      <c r="BB84" s="23">
        <v>0</v>
      </c>
      <c r="BC84" s="23">
        <v>0</v>
      </c>
      <c r="BD84" s="23">
        <v>16462</v>
      </c>
      <c r="BE84" s="23">
        <v>354160</v>
      </c>
      <c r="BF84" s="23">
        <v>4227</v>
      </c>
      <c r="BG84" s="23">
        <v>153</v>
      </c>
      <c r="BH84" s="23">
        <v>12</v>
      </c>
      <c r="BI84" s="23">
        <v>2</v>
      </c>
    </row>
    <row r="85" spans="1:61">
      <c r="A85" s="23">
        <f t="shared" si="46"/>
        <v>0</v>
      </c>
      <c r="B85" s="28">
        <v>78</v>
      </c>
      <c r="C85" s="23">
        <f t="shared" si="47"/>
        <v>357738.6</v>
      </c>
      <c r="D85" s="23">
        <f t="shared" si="48"/>
        <v>0</v>
      </c>
      <c r="E85" s="23">
        <f t="shared" si="48"/>
        <v>0</v>
      </c>
      <c r="F85" s="23">
        <f t="shared" si="48"/>
        <v>20202.599999999999</v>
      </c>
      <c r="G85" s="23">
        <f t="shared" si="48"/>
        <v>337536</v>
      </c>
      <c r="H85" s="27">
        <f t="shared" si="48"/>
        <v>4019.2</v>
      </c>
      <c r="I85" s="27">
        <f t="shared" si="48"/>
        <v>150</v>
      </c>
      <c r="J85" s="27">
        <f t="shared" si="48"/>
        <v>15.4</v>
      </c>
      <c r="K85" s="27">
        <f t="shared" si="48"/>
        <v>2</v>
      </c>
      <c r="L85" s="24">
        <v>78.099999999999994</v>
      </c>
      <c r="M85" s="23">
        <v>370069</v>
      </c>
      <c r="N85" s="23">
        <v>0</v>
      </c>
      <c r="O85" s="23">
        <v>0</v>
      </c>
      <c r="P85" s="23">
        <v>19989</v>
      </c>
      <c r="Q85" s="23">
        <v>350080</v>
      </c>
      <c r="R85" s="23">
        <v>4176</v>
      </c>
      <c r="S85" s="23">
        <v>154</v>
      </c>
      <c r="T85" s="23">
        <v>17</v>
      </c>
      <c r="U85" s="23">
        <v>2</v>
      </c>
      <c r="V85" s="24">
        <v>78.2</v>
      </c>
      <c r="W85" s="23">
        <v>344556</v>
      </c>
      <c r="X85" s="23">
        <v>0</v>
      </c>
      <c r="Y85" s="23">
        <v>0</v>
      </c>
      <c r="Z85" s="23">
        <v>18396</v>
      </c>
      <c r="AA85" s="23">
        <v>326160</v>
      </c>
      <c r="AB85" s="23">
        <v>3877</v>
      </c>
      <c r="AC85" s="23">
        <v>151</v>
      </c>
      <c r="AD85" s="23">
        <v>16</v>
      </c>
      <c r="AE85" s="23">
        <v>2</v>
      </c>
      <c r="AF85" s="24">
        <v>78.3</v>
      </c>
      <c r="AG85" s="23">
        <v>363755</v>
      </c>
      <c r="AH85" s="23">
        <v>0</v>
      </c>
      <c r="AI85" s="23">
        <v>0</v>
      </c>
      <c r="AJ85" s="23">
        <v>22635</v>
      </c>
      <c r="AK85" s="23">
        <v>341120</v>
      </c>
      <c r="AL85" s="23">
        <v>4064</v>
      </c>
      <c r="AM85" s="23">
        <v>154</v>
      </c>
      <c r="AN85" s="23">
        <v>15</v>
      </c>
      <c r="AO85" s="23">
        <v>2</v>
      </c>
      <c r="AP85" s="24">
        <v>78.400000000000006</v>
      </c>
      <c r="AQ85" s="23">
        <v>333661</v>
      </c>
      <c r="AR85" s="23">
        <v>0</v>
      </c>
      <c r="AS85" s="23">
        <v>0</v>
      </c>
      <c r="AT85" s="23">
        <v>17501</v>
      </c>
      <c r="AU85" s="23">
        <v>316160</v>
      </c>
      <c r="AV85" s="23">
        <v>3752</v>
      </c>
      <c r="AW85" s="23">
        <v>137</v>
      </c>
      <c r="AX85" s="23">
        <v>14</v>
      </c>
      <c r="AY85" s="23">
        <v>2</v>
      </c>
      <c r="AZ85" s="24">
        <v>78.5</v>
      </c>
      <c r="BA85" s="23">
        <v>376652</v>
      </c>
      <c r="BB85" s="23">
        <v>0</v>
      </c>
      <c r="BC85" s="23">
        <v>0</v>
      </c>
      <c r="BD85" s="23">
        <v>22492</v>
      </c>
      <c r="BE85" s="23">
        <v>354160</v>
      </c>
      <c r="BF85" s="23">
        <v>4227</v>
      </c>
      <c r="BG85" s="23">
        <v>154</v>
      </c>
      <c r="BH85" s="23">
        <v>15</v>
      </c>
      <c r="BI85" s="23">
        <v>2</v>
      </c>
    </row>
    <row r="86" spans="1:61">
      <c r="A86" s="23">
        <f t="shared" si="46"/>
        <v>0</v>
      </c>
      <c r="B86" s="28">
        <v>79</v>
      </c>
      <c r="C86" s="23">
        <f t="shared" si="47"/>
        <v>151931.79999999999</v>
      </c>
      <c r="D86" s="23">
        <f t="shared" si="48"/>
        <v>0</v>
      </c>
      <c r="E86" s="23">
        <f t="shared" si="48"/>
        <v>100.2</v>
      </c>
      <c r="F86" s="23">
        <f t="shared" si="48"/>
        <v>25255.599999999999</v>
      </c>
      <c r="G86" s="23">
        <f t="shared" si="48"/>
        <v>126576</v>
      </c>
      <c r="H86" s="27">
        <f t="shared" si="48"/>
        <v>4019.2</v>
      </c>
      <c r="I86" s="27">
        <f t="shared" si="48"/>
        <v>149.19999999999999</v>
      </c>
      <c r="J86" s="27">
        <f t="shared" si="48"/>
        <v>7</v>
      </c>
      <c r="K86" s="27">
        <f t="shared" si="48"/>
        <v>2</v>
      </c>
      <c r="L86" s="24">
        <v>79.099999999999994</v>
      </c>
      <c r="M86" s="23">
        <v>157143</v>
      </c>
      <c r="N86" s="23">
        <v>0</v>
      </c>
      <c r="O86" s="23">
        <v>0</v>
      </c>
      <c r="P86" s="23">
        <v>25863</v>
      </c>
      <c r="Q86" s="23">
        <v>131280</v>
      </c>
      <c r="R86" s="23">
        <v>4176</v>
      </c>
      <c r="S86" s="23">
        <v>154</v>
      </c>
      <c r="T86" s="23">
        <v>8</v>
      </c>
      <c r="U86" s="23">
        <v>2</v>
      </c>
      <c r="V86" s="24">
        <v>79.2</v>
      </c>
      <c r="W86" s="23">
        <v>146602</v>
      </c>
      <c r="X86" s="23">
        <v>0</v>
      </c>
      <c r="Y86" s="23">
        <v>477</v>
      </c>
      <c r="Z86" s="23">
        <v>23815</v>
      </c>
      <c r="AA86" s="23">
        <v>122310</v>
      </c>
      <c r="AB86" s="23">
        <v>3877</v>
      </c>
      <c r="AC86" s="23">
        <v>148</v>
      </c>
      <c r="AD86" s="23">
        <v>6</v>
      </c>
      <c r="AE86" s="23">
        <v>2</v>
      </c>
      <c r="AF86" s="24">
        <v>79.3</v>
      </c>
      <c r="AG86" s="23">
        <v>155368</v>
      </c>
      <c r="AH86" s="23">
        <v>0</v>
      </c>
      <c r="AI86" s="23">
        <v>0</v>
      </c>
      <c r="AJ86" s="23">
        <v>27448</v>
      </c>
      <c r="AK86" s="23">
        <v>127920</v>
      </c>
      <c r="AL86" s="23">
        <v>4064</v>
      </c>
      <c r="AM86" s="23">
        <v>153</v>
      </c>
      <c r="AN86" s="23">
        <v>7</v>
      </c>
      <c r="AO86" s="23">
        <v>2</v>
      </c>
      <c r="AP86" s="24">
        <v>79.400000000000006</v>
      </c>
      <c r="AQ86" s="23">
        <v>141085</v>
      </c>
      <c r="AR86" s="23">
        <v>0</v>
      </c>
      <c r="AS86" s="23">
        <v>0</v>
      </c>
      <c r="AT86" s="23">
        <v>22525</v>
      </c>
      <c r="AU86" s="23">
        <v>118560</v>
      </c>
      <c r="AV86" s="23">
        <v>3752</v>
      </c>
      <c r="AW86" s="23">
        <v>137</v>
      </c>
      <c r="AX86" s="23">
        <v>7</v>
      </c>
      <c r="AY86" s="23">
        <v>2</v>
      </c>
      <c r="AZ86" s="24">
        <v>79.5</v>
      </c>
      <c r="BA86" s="23">
        <v>159461</v>
      </c>
      <c r="BB86" s="23">
        <v>0</v>
      </c>
      <c r="BC86" s="23">
        <v>24</v>
      </c>
      <c r="BD86" s="23">
        <v>26627</v>
      </c>
      <c r="BE86" s="23">
        <v>132810</v>
      </c>
      <c r="BF86" s="23">
        <v>4227</v>
      </c>
      <c r="BG86" s="23">
        <v>154</v>
      </c>
      <c r="BH86" s="23">
        <v>7</v>
      </c>
      <c r="BI86" s="23">
        <v>2</v>
      </c>
    </row>
    <row r="87" spans="1:61">
      <c r="A87" s="23">
        <f t="shared" si="46"/>
        <v>0</v>
      </c>
      <c r="B87" s="28">
        <v>80</v>
      </c>
      <c r="C87" s="23">
        <f t="shared" si="47"/>
        <v>157224</v>
      </c>
      <c r="D87" s="23">
        <f t="shared" si="48"/>
        <v>0</v>
      </c>
      <c r="E87" s="23">
        <f t="shared" si="48"/>
        <v>61.8</v>
      </c>
      <c r="F87" s="23">
        <f t="shared" si="48"/>
        <v>30586.2</v>
      </c>
      <c r="G87" s="23">
        <f t="shared" si="48"/>
        <v>126576</v>
      </c>
      <c r="H87" s="27">
        <f t="shared" si="48"/>
        <v>4019.2</v>
      </c>
      <c r="I87" s="27">
        <f t="shared" si="48"/>
        <v>149</v>
      </c>
      <c r="J87" s="27">
        <f t="shared" si="48"/>
        <v>9.8000000000000007</v>
      </c>
      <c r="K87" s="27">
        <f t="shared" si="48"/>
        <v>2</v>
      </c>
      <c r="L87" s="24">
        <v>80.099999999999994</v>
      </c>
      <c r="M87" s="23">
        <v>161187</v>
      </c>
      <c r="N87" s="23">
        <v>0</v>
      </c>
      <c r="O87" s="23">
        <v>0</v>
      </c>
      <c r="P87" s="23">
        <v>29907</v>
      </c>
      <c r="Q87" s="23">
        <v>131280</v>
      </c>
      <c r="R87" s="23">
        <v>4176</v>
      </c>
      <c r="S87" s="23">
        <v>154</v>
      </c>
      <c r="T87" s="23">
        <v>11</v>
      </c>
      <c r="U87" s="23">
        <v>2</v>
      </c>
      <c r="V87" s="24">
        <v>80.2</v>
      </c>
      <c r="W87" s="23">
        <v>150966</v>
      </c>
      <c r="X87" s="23">
        <v>0</v>
      </c>
      <c r="Y87" s="23">
        <v>0</v>
      </c>
      <c r="Z87" s="23">
        <v>28656</v>
      </c>
      <c r="AA87" s="23">
        <v>122310</v>
      </c>
      <c r="AB87" s="23">
        <v>3877</v>
      </c>
      <c r="AC87" s="23">
        <v>151</v>
      </c>
      <c r="AD87" s="23">
        <v>9</v>
      </c>
      <c r="AE87" s="23">
        <v>2</v>
      </c>
      <c r="AF87" s="24">
        <v>80.3</v>
      </c>
      <c r="AG87" s="23">
        <v>162419</v>
      </c>
      <c r="AH87" s="23">
        <v>0</v>
      </c>
      <c r="AI87" s="23">
        <v>309</v>
      </c>
      <c r="AJ87" s="23">
        <v>34190</v>
      </c>
      <c r="AK87" s="23">
        <v>127920</v>
      </c>
      <c r="AL87" s="23">
        <v>4064</v>
      </c>
      <c r="AM87" s="23">
        <v>150</v>
      </c>
      <c r="AN87" s="23">
        <v>9</v>
      </c>
      <c r="AO87" s="23">
        <v>2</v>
      </c>
      <c r="AP87" s="24">
        <v>80.400000000000006</v>
      </c>
      <c r="AQ87" s="23">
        <v>146065</v>
      </c>
      <c r="AR87" s="23">
        <v>0</v>
      </c>
      <c r="AS87" s="23">
        <v>0</v>
      </c>
      <c r="AT87" s="23">
        <v>27505</v>
      </c>
      <c r="AU87" s="23">
        <v>118560</v>
      </c>
      <c r="AV87" s="23">
        <v>3752</v>
      </c>
      <c r="AW87" s="23">
        <v>137</v>
      </c>
      <c r="AX87" s="23">
        <v>10</v>
      </c>
      <c r="AY87" s="23">
        <v>2</v>
      </c>
      <c r="AZ87" s="24">
        <v>80.5</v>
      </c>
      <c r="BA87" s="23">
        <v>165483</v>
      </c>
      <c r="BB87" s="23">
        <v>0</v>
      </c>
      <c r="BC87" s="23">
        <v>0</v>
      </c>
      <c r="BD87" s="23">
        <v>32673</v>
      </c>
      <c r="BE87" s="23">
        <v>132810</v>
      </c>
      <c r="BF87" s="23">
        <v>4227</v>
      </c>
      <c r="BG87" s="23">
        <v>153</v>
      </c>
      <c r="BH87" s="23">
        <v>10</v>
      </c>
      <c r="BI87" s="23">
        <v>2</v>
      </c>
    </row>
    <row r="88" spans="1:61">
      <c r="A88" s="23">
        <f t="shared" si="46"/>
        <v>0</v>
      </c>
      <c r="B88" s="28">
        <v>81</v>
      </c>
      <c r="C88" s="23">
        <f t="shared" si="47"/>
        <v>167203</v>
      </c>
      <c r="D88" s="23">
        <f t="shared" ref="D88:K103" si="49">AVERAGE(N88,X88,AH88,AR88,BB88)</f>
        <v>0</v>
      </c>
      <c r="E88" s="23">
        <f t="shared" si="49"/>
        <v>126.6</v>
      </c>
      <c r="F88" s="23">
        <f t="shared" si="49"/>
        <v>40500.400000000001</v>
      </c>
      <c r="G88" s="23">
        <f t="shared" si="49"/>
        <v>126576</v>
      </c>
      <c r="H88" s="27">
        <f t="shared" si="49"/>
        <v>4019.2</v>
      </c>
      <c r="I88" s="27">
        <f t="shared" si="49"/>
        <v>149.4</v>
      </c>
      <c r="J88" s="27">
        <f t="shared" si="49"/>
        <v>14.8</v>
      </c>
      <c r="K88" s="27">
        <f t="shared" si="49"/>
        <v>2</v>
      </c>
      <c r="L88" s="24">
        <v>81.099999999999994</v>
      </c>
      <c r="M88" s="23">
        <v>171221</v>
      </c>
      <c r="N88" s="23">
        <v>0</v>
      </c>
      <c r="O88" s="23">
        <v>0</v>
      </c>
      <c r="P88" s="23">
        <v>39941</v>
      </c>
      <c r="Q88" s="23">
        <v>131280</v>
      </c>
      <c r="R88" s="23">
        <v>4176</v>
      </c>
      <c r="S88" s="23">
        <v>154</v>
      </c>
      <c r="T88" s="23">
        <v>15</v>
      </c>
      <c r="U88" s="23">
        <v>2</v>
      </c>
      <c r="V88" s="24">
        <v>81.2</v>
      </c>
      <c r="W88" s="23">
        <v>160818</v>
      </c>
      <c r="X88" s="23">
        <v>0</v>
      </c>
      <c r="Y88" s="23">
        <v>450</v>
      </c>
      <c r="Z88" s="23">
        <v>38058</v>
      </c>
      <c r="AA88" s="23">
        <v>122310</v>
      </c>
      <c r="AB88" s="23">
        <v>3877</v>
      </c>
      <c r="AC88" s="23">
        <v>149</v>
      </c>
      <c r="AD88" s="23">
        <v>14</v>
      </c>
      <c r="AE88" s="23">
        <v>2</v>
      </c>
      <c r="AF88" s="24">
        <v>81.3</v>
      </c>
      <c r="AG88" s="23">
        <v>173237</v>
      </c>
      <c r="AH88" s="23">
        <v>0</v>
      </c>
      <c r="AI88" s="23">
        <v>33</v>
      </c>
      <c r="AJ88" s="23">
        <v>45284</v>
      </c>
      <c r="AK88" s="23">
        <v>127920</v>
      </c>
      <c r="AL88" s="23">
        <v>4064</v>
      </c>
      <c r="AM88" s="23">
        <v>154</v>
      </c>
      <c r="AN88" s="23">
        <v>14</v>
      </c>
      <c r="AO88" s="23">
        <v>2</v>
      </c>
      <c r="AP88" s="24">
        <v>81.400000000000006</v>
      </c>
      <c r="AQ88" s="23">
        <v>153535</v>
      </c>
      <c r="AR88" s="23">
        <v>0</v>
      </c>
      <c r="AS88" s="23">
        <v>150</v>
      </c>
      <c r="AT88" s="23">
        <v>34825</v>
      </c>
      <c r="AU88" s="23">
        <v>118560</v>
      </c>
      <c r="AV88" s="23">
        <v>3752</v>
      </c>
      <c r="AW88" s="23">
        <v>137</v>
      </c>
      <c r="AX88" s="23">
        <v>14</v>
      </c>
      <c r="AY88" s="23">
        <v>2</v>
      </c>
      <c r="AZ88" s="24">
        <v>81.5</v>
      </c>
      <c r="BA88" s="23">
        <v>177204</v>
      </c>
      <c r="BB88" s="23">
        <v>0</v>
      </c>
      <c r="BC88" s="23">
        <v>0</v>
      </c>
      <c r="BD88" s="23">
        <v>44394</v>
      </c>
      <c r="BE88" s="23">
        <v>132810</v>
      </c>
      <c r="BF88" s="23">
        <v>4227</v>
      </c>
      <c r="BG88" s="23">
        <v>153</v>
      </c>
      <c r="BH88" s="23">
        <v>17</v>
      </c>
      <c r="BI88" s="23">
        <v>2</v>
      </c>
    </row>
    <row r="89" spans="1:61">
      <c r="A89" s="23">
        <f t="shared" si="46"/>
        <v>0</v>
      </c>
      <c r="B89" s="28">
        <v>82</v>
      </c>
      <c r="C89" s="23">
        <f t="shared" si="47"/>
        <v>362824.6</v>
      </c>
      <c r="D89" s="23">
        <f t="shared" si="49"/>
        <v>0</v>
      </c>
      <c r="E89" s="23">
        <f t="shared" si="49"/>
        <v>0</v>
      </c>
      <c r="F89" s="23">
        <f t="shared" si="49"/>
        <v>25288.6</v>
      </c>
      <c r="G89" s="23">
        <f t="shared" si="49"/>
        <v>337536</v>
      </c>
      <c r="H89" s="27">
        <f t="shared" si="49"/>
        <v>4019.2</v>
      </c>
      <c r="I89" s="27">
        <f t="shared" si="49"/>
        <v>149.80000000000001</v>
      </c>
      <c r="J89" s="27">
        <f t="shared" si="49"/>
        <v>7.6</v>
      </c>
      <c r="K89" s="27">
        <f t="shared" si="49"/>
        <v>2</v>
      </c>
      <c r="L89" s="24">
        <v>82.1</v>
      </c>
      <c r="M89" s="23">
        <v>375783</v>
      </c>
      <c r="N89" s="23">
        <v>0</v>
      </c>
      <c r="O89" s="23">
        <v>0</v>
      </c>
      <c r="P89" s="23">
        <v>25703</v>
      </c>
      <c r="Q89" s="23">
        <v>350080</v>
      </c>
      <c r="R89" s="23">
        <v>4176</v>
      </c>
      <c r="S89" s="23">
        <v>155</v>
      </c>
      <c r="T89" s="23">
        <v>8</v>
      </c>
      <c r="U89" s="23">
        <v>2</v>
      </c>
      <c r="V89" s="24">
        <v>82.2</v>
      </c>
      <c r="W89" s="23">
        <v>349959</v>
      </c>
      <c r="X89" s="23">
        <v>0</v>
      </c>
      <c r="Y89" s="23">
        <v>0</v>
      </c>
      <c r="Z89" s="23">
        <v>23799</v>
      </c>
      <c r="AA89" s="23">
        <v>326160</v>
      </c>
      <c r="AB89" s="23">
        <v>3877</v>
      </c>
      <c r="AC89" s="23">
        <v>151</v>
      </c>
      <c r="AD89" s="23">
        <v>7</v>
      </c>
      <c r="AE89" s="23">
        <v>2</v>
      </c>
      <c r="AF89" s="24">
        <v>82.3</v>
      </c>
      <c r="AG89" s="23">
        <v>368393</v>
      </c>
      <c r="AH89" s="23">
        <v>0</v>
      </c>
      <c r="AI89" s="23">
        <v>0</v>
      </c>
      <c r="AJ89" s="23">
        <v>27273</v>
      </c>
      <c r="AK89" s="23">
        <v>341120</v>
      </c>
      <c r="AL89" s="23">
        <v>4064</v>
      </c>
      <c r="AM89" s="23">
        <v>153</v>
      </c>
      <c r="AN89" s="23">
        <v>7</v>
      </c>
      <c r="AO89" s="23">
        <v>2</v>
      </c>
      <c r="AP89" s="24">
        <v>82.4</v>
      </c>
      <c r="AQ89" s="23">
        <v>338829</v>
      </c>
      <c r="AR89" s="23">
        <v>0</v>
      </c>
      <c r="AS89" s="23">
        <v>0</v>
      </c>
      <c r="AT89" s="23">
        <v>22669</v>
      </c>
      <c r="AU89" s="23">
        <v>316160</v>
      </c>
      <c r="AV89" s="23">
        <v>3752</v>
      </c>
      <c r="AW89" s="23">
        <v>137</v>
      </c>
      <c r="AX89" s="23">
        <v>7</v>
      </c>
      <c r="AY89" s="23">
        <v>2</v>
      </c>
      <c r="AZ89" s="24">
        <v>82.5</v>
      </c>
      <c r="BA89" s="23">
        <v>381159</v>
      </c>
      <c r="BB89" s="23">
        <v>0</v>
      </c>
      <c r="BC89" s="23">
        <v>0</v>
      </c>
      <c r="BD89" s="23">
        <v>26999</v>
      </c>
      <c r="BE89" s="23">
        <v>354160</v>
      </c>
      <c r="BF89" s="23">
        <v>4227</v>
      </c>
      <c r="BG89" s="23">
        <v>153</v>
      </c>
      <c r="BH89" s="23">
        <v>9</v>
      </c>
      <c r="BI89" s="23">
        <v>2</v>
      </c>
    </row>
    <row r="90" spans="1:61">
      <c r="A90" s="23">
        <f t="shared" si="46"/>
        <v>0</v>
      </c>
      <c r="B90" s="28">
        <v>83</v>
      </c>
      <c r="C90" s="23">
        <f t="shared" si="47"/>
        <v>367522.6</v>
      </c>
      <c r="D90" s="23">
        <f t="shared" si="49"/>
        <v>0</v>
      </c>
      <c r="E90" s="23">
        <f t="shared" si="49"/>
        <v>1.6</v>
      </c>
      <c r="F90" s="23">
        <f t="shared" si="49"/>
        <v>29985</v>
      </c>
      <c r="G90" s="23">
        <f t="shared" si="49"/>
        <v>337536</v>
      </c>
      <c r="H90" s="27">
        <f t="shared" si="49"/>
        <v>4019.2</v>
      </c>
      <c r="I90" s="27">
        <f t="shared" si="49"/>
        <v>150</v>
      </c>
      <c r="J90" s="27">
        <f t="shared" si="49"/>
        <v>10</v>
      </c>
      <c r="K90" s="27">
        <f t="shared" si="49"/>
        <v>2</v>
      </c>
      <c r="L90" s="24">
        <v>83.1</v>
      </c>
      <c r="M90" s="23">
        <v>380016</v>
      </c>
      <c r="N90" s="23">
        <v>0</v>
      </c>
      <c r="O90" s="23">
        <v>0</v>
      </c>
      <c r="P90" s="23">
        <v>29936</v>
      </c>
      <c r="Q90" s="23">
        <v>350080</v>
      </c>
      <c r="R90" s="23">
        <v>4176</v>
      </c>
      <c r="S90" s="23">
        <v>154</v>
      </c>
      <c r="T90" s="23">
        <v>11</v>
      </c>
      <c r="U90" s="23">
        <v>2</v>
      </c>
      <c r="V90" s="24">
        <v>83.2</v>
      </c>
      <c r="W90" s="23">
        <v>353566</v>
      </c>
      <c r="X90" s="23">
        <v>0</v>
      </c>
      <c r="Y90" s="23">
        <v>0</v>
      </c>
      <c r="Z90" s="23">
        <v>27406</v>
      </c>
      <c r="AA90" s="23">
        <v>326160</v>
      </c>
      <c r="AB90" s="23">
        <v>3877</v>
      </c>
      <c r="AC90" s="23">
        <v>151</v>
      </c>
      <c r="AD90" s="23">
        <v>10</v>
      </c>
      <c r="AE90" s="23">
        <v>2</v>
      </c>
      <c r="AF90" s="24">
        <v>83.3</v>
      </c>
      <c r="AG90" s="23">
        <v>374407</v>
      </c>
      <c r="AH90" s="23">
        <v>0</v>
      </c>
      <c r="AI90" s="23">
        <v>8</v>
      </c>
      <c r="AJ90" s="23">
        <v>33279</v>
      </c>
      <c r="AK90" s="23">
        <v>341120</v>
      </c>
      <c r="AL90" s="23">
        <v>4064</v>
      </c>
      <c r="AM90" s="23">
        <v>154</v>
      </c>
      <c r="AN90" s="23">
        <v>10</v>
      </c>
      <c r="AO90" s="23">
        <v>2</v>
      </c>
      <c r="AP90" s="24">
        <v>83.4</v>
      </c>
      <c r="AQ90" s="23">
        <v>342666</v>
      </c>
      <c r="AR90" s="23">
        <v>0</v>
      </c>
      <c r="AS90" s="23">
        <v>0</v>
      </c>
      <c r="AT90" s="23">
        <v>26506</v>
      </c>
      <c r="AU90" s="23">
        <v>316160</v>
      </c>
      <c r="AV90" s="23">
        <v>3752</v>
      </c>
      <c r="AW90" s="23">
        <v>138</v>
      </c>
      <c r="AX90" s="23">
        <v>9</v>
      </c>
      <c r="AY90" s="23">
        <v>2</v>
      </c>
      <c r="AZ90" s="24">
        <v>83.5</v>
      </c>
      <c r="BA90" s="23">
        <v>386958</v>
      </c>
      <c r="BB90" s="23">
        <v>0</v>
      </c>
      <c r="BC90" s="23">
        <v>0</v>
      </c>
      <c r="BD90" s="23">
        <v>32798</v>
      </c>
      <c r="BE90" s="23">
        <v>354160</v>
      </c>
      <c r="BF90" s="23">
        <v>4227</v>
      </c>
      <c r="BG90" s="23">
        <v>153</v>
      </c>
      <c r="BH90" s="23">
        <v>10</v>
      </c>
      <c r="BI90" s="23">
        <v>2</v>
      </c>
    </row>
    <row r="91" spans="1:61">
      <c r="A91" s="23">
        <f t="shared" si="46"/>
        <v>0</v>
      </c>
      <c r="B91" s="28">
        <v>84</v>
      </c>
      <c r="C91" s="23">
        <f t="shared" si="47"/>
        <v>377756</v>
      </c>
      <c r="D91" s="23">
        <f t="shared" si="49"/>
        <v>0</v>
      </c>
      <c r="E91" s="23">
        <f t="shared" si="49"/>
        <v>0</v>
      </c>
      <c r="F91" s="23">
        <f t="shared" si="49"/>
        <v>40220</v>
      </c>
      <c r="G91" s="23">
        <f t="shared" si="49"/>
        <v>337536</v>
      </c>
      <c r="H91" s="27">
        <f t="shared" si="49"/>
        <v>4019.2</v>
      </c>
      <c r="I91" s="27">
        <f t="shared" si="49"/>
        <v>149.80000000000001</v>
      </c>
      <c r="J91" s="27">
        <f t="shared" si="49"/>
        <v>16</v>
      </c>
      <c r="K91" s="27">
        <f t="shared" si="49"/>
        <v>2</v>
      </c>
      <c r="L91" s="24">
        <v>84.1</v>
      </c>
      <c r="M91" s="23">
        <v>390306</v>
      </c>
      <c r="N91" s="23">
        <v>0</v>
      </c>
      <c r="O91" s="23">
        <v>0</v>
      </c>
      <c r="P91" s="23">
        <v>40226</v>
      </c>
      <c r="Q91" s="23">
        <v>350080</v>
      </c>
      <c r="R91" s="23">
        <v>4176</v>
      </c>
      <c r="S91" s="23">
        <v>154</v>
      </c>
      <c r="T91" s="23">
        <v>17</v>
      </c>
      <c r="U91" s="23">
        <v>2</v>
      </c>
      <c r="V91" s="24">
        <v>84.2</v>
      </c>
      <c r="W91" s="23">
        <v>362738</v>
      </c>
      <c r="X91" s="23">
        <v>0</v>
      </c>
      <c r="Y91" s="23">
        <v>0</v>
      </c>
      <c r="Z91" s="23">
        <v>36578</v>
      </c>
      <c r="AA91" s="23">
        <v>326160</v>
      </c>
      <c r="AB91" s="23">
        <v>3877</v>
      </c>
      <c r="AC91" s="23">
        <v>151</v>
      </c>
      <c r="AD91" s="23">
        <v>16</v>
      </c>
      <c r="AE91" s="23">
        <v>2</v>
      </c>
      <c r="AF91" s="24">
        <v>84.3</v>
      </c>
      <c r="AG91" s="23">
        <v>386081</v>
      </c>
      <c r="AH91" s="23">
        <v>0</v>
      </c>
      <c r="AI91" s="23">
        <v>0</v>
      </c>
      <c r="AJ91" s="23">
        <v>44961</v>
      </c>
      <c r="AK91" s="23">
        <v>341120</v>
      </c>
      <c r="AL91" s="23">
        <v>4064</v>
      </c>
      <c r="AM91" s="23">
        <v>154</v>
      </c>
      <c r="AN91" s="23">
        <v>15</v>
      </c>
      <c r="AO91" s="23">
        <v>2</v>
      </c>
      <c r="AP91" s="24">
        <v>84.4</v>
      </c>
      <c r="AQ91" s="23">
        <v>351003</v>
      </c>
      <c r="AR91" s="23">
        <v>0</v>
      </c>
      <c r="AS91" s="23">
        <v>0</v>
      </c>
      <c r="AT91" s="23">
        <v>34843</v>
      </c>
      <c r="AU91" s="23">
        <v>316160</v>
      </c>
      <c r="AV91" s="23">
        <v>3752</v>
      </c>
      <c r="AW91" s="23">
        <v>137</v>
      </c>
      <c r="AX91" s="23">
        <v>15</v>
      </c>
      <c r="AY91" s="23">
        <v>2</v>
      </c>
      <c r="AZ91" s="24">
        <v>84.5</v>
      </c>
      <c r="BA91" s="23">
        <v>398652</v>
      </c>
      <c r="BB91" s="23">
        <v>0</v>
      </c>
      <c r="BC91" s="23">
        <v>0</v>
      </c>
      <c r="BD91" s="23">
        <v>44492</v>
      </c>
      <c r="BE91" s="23">
        <v>354160</v>
      </c>
      <c r="BF91" s="23">
        <v>4227</v>
      </c>
      <c r="BG91" s="23">
        <v>153</v>
      </c>
      <c r="BH91" s="23">
        <v>17</v>
      </c>
      <c r="BI91" s="23">
        <v>2</v>
      </c>
    </row>
    <row r="92" spans="1:61">
      <c r="A92" s="23">
        <f t="shared" si="46"/>
        <v>0</v>
      </c>
      <c r="B92" s="28">
        <v>85</v>
      </c>
      <c r="C92" s="23">
        <f t="shared" si="47"/>
        <v>1254136.2</v>
      </c>
      <c r="D92" s="23">
        <f t="shared" si="49"/>
        <v>0</v>
      </c>
      <c r="E92" s="23">
        <f t="shared" si="49"/>
        <v>4036.2</v>
      </c>
      <c r="F92" s="23">
        <f t="shared" si="49"/>
        <v>14340</v>
      </c>
      <c r="G92" s="23">
        <f t="shared" si="49"/>
        <v>1235760</v>
      </c>
      <c r="H92" s="27">
        <f t="shared" si="49"/>
        <v>4019.2</v>
      </c>
      <c r="I92" s="27">
        <f t="shared" si="49"/>
        <v>166.8</v>
      </c>
      <c r="J92" s="27">
        <f t="shared" si="49"/>
        <v>10</v>
      </c>
      <c r="K92" s="27">
        <f t="shared" si="49"/>
        <v>1</v>
      </c>
      <c r="L92" s="24">
        <v>85.1</v>
      </c>
      <c r="M92" s="23">
        <v>1301935</v>
      </c>
      <c r="N92" s="23">
        <v>0</v>
      </c>
      <c r="O92" s="23">
        <v>4566</v>
      </c>
      <c r="P92" s="23">
        <v>14569</v>
      </c>
      <c r="Q92" s="23">
        <v>1282800</v>
      </c>
      <c r="R92" s="23">
        <v>4176</v>
      </c>
      <c r="S92" s="23">
        <v>180</v>
      </c>
      <c r="T92" s="23">
        <v>10</v>
      </c>
      <c r="U92" s="23">
        <v>1</v>
      </c>
      <c r="V92" s="24">
        <v>85.2</v>
      </c>
      <c r="W92" s="23">
        <v>1209811</v>
      </c>
      <c r="X92" s="23">
        <v>0</v>
      </c>
      <c r="Y92" s="23">
        <v>3732</v>
      </c>
      <c r="Z92" s="23">
        <v>12979</v>
      </c>
      <c r="AA92" s="23">
        <v>1193100</v>
      </c>
      <c r="AB92" s="23">
        <v>3877</v>
      </c>
      <c r="AC92" s="23">
        <v>158</v>
      </c>
      <c r="AD92" s="23">
        <v>10</v>
      </c>
      <c r="AE92" s="23">
        <v>1</v>
      </c>
      <c r="AF92" s="24">
        <v>85.3</v>
      </c>
      <c r="AG92" s="23">
        <v>1268660</v>
      </c>
      <c r="AH92" s="23">
        <v>0</v>
      </c>
      <c r="AI92" s="23">
        <v>3969</v>
      </c>
      <c r="AJ92" s="23">
        <v>15491</v>
      </c>
      <c r="AK92" s="23">
        <v>1249200</v>
      </c>
      <c r="AL92" s="23">
        <v>4064</v>
      </c>
      <c r="AM92" s="23">
        <v>169</v>
      </c>
      <c r="AN92" s="23">
        <v>10</v>
      </c>
      <c r="AO92" s="23">
        <v>1</v>
      </c>
      <c r="AP92" s="24">
        <v>85.4</v>
      </c>
      <c r="AQ92" s="23">
        <v>1171409</v>
      </c>
      <c r="AR92" s="23">
        <v>0</v>
      </c>
      <c r="AS92" s="23">
        <v>3660</v>
      </c>
      <c r="AT92" s="23">
        <v>12149</v>
      </c>
      <c r="AU92" s="23">
        <v>1155600</v>
      </c>
      <c r="AV92" s="23">
        <v>3752</v>
      </c>
      <c r="AW92" s="23">
        <v>148</v>
      </c>
      <c r="AX92" s="23">
        <v>9</v>
      </c>
      <c r="AY92" s="23">
        <v>1</v>
      </c>
      <c r="AZ92" s="24">
        <v>85.5</v>
      </c>
      <c r="BA92" s="23">
        <v>1318866</v>
      </c>
      <c r="BB92" s="23">
        <v>0</v>
      </c>
      <c r="BC92" s="23">
        <v>4254</v>
      </c>
      <c r="BD92" s="23">
        <v>16512</v>
      </c>
      <c r="BE92" s="23">
        <v>1298100</v>
      </c>
      <c r="BF92" s="23">
        <v>4227</v>
      </c>
      <c r="BG92" s="23">
        <v>179</v>
      </c>
      <c r="BH92" s="23">
        <v>11</v>
      </c>
      <c r="BI92" s="23">
        <v>1</v>
      </c>
    </row>
    <row r="93" spans="1:61">
      <c r="A93" s="23">
        <f t="shared" si="46"/>
        <v>0</v>
      </c>
      <c r="B93" s="28">
        <v>86</v>
      </c>
      <c r="C93" s="23">
        <f t="shared" si="47"/>
        <v>1256260.2</v>
      </c>
      <c r="D93" s="23">
        <f t="shared" si="49"/>
        <v>0</v>
      </c>
      <c r="E93" s="23">
        <f t="shared" si="49"/>
        <v>3787.8</v>
      </c>
      <c r="F93" s="23">
        <f t="shared" si="49"/>
        <v>16712.400000000001</v>
      </c>
      <c r="G93" s="23">
        <f t="shared" si="49"/>
        <v>1235760</v>
      </c>
      <c r="H93" s="27">
        <f t="shared" si="49"/>
        <v>4019.2</v>
      </c>
      <c r="I93" s="27">
        <f t="shared" si="49"/>
        <v>169.8</v>
      </c>
      <c r="J93" s="27">
        <f t="shared" si="49"/>
        <v>12.8</v>
      </c>
      <c r="K93" s="27">
        <f t="shared" si="49"/>
        <v>1</v>
      </c>
      <c r="L93" s="24">
        <v>86.1</v>
      </c>
      <c r="M93" s="23">
        <v>1304160</v>
      </c>
      <c r="N93" s="23">
        <v>0</v>
      </c>
      <c r="O93" s="23">
        <v>4500</v>
      </c>
      <c r="P93" s="23">
        <v>16860</v>
      </c>
      <c r="Q93" s="23">
        <v>1282800</v>
      </c>
      <c r="R93" s="23">
        <v>4176</v>
      </c>
      <c r="S93" s="23">
        <v>180</v>
      </c>
      <c r="T93" s="23">
        <v>13</v>
      </c>
      <c r="U93" s="23">
        <v>1</v>
      </c>
      <c r="V93" s="24">
        <v>86.2</v>
      </c>
      <c r="W93" s="23">
        <v>1211838</v>
      </c>
      <c r="X93" s="23">
        <v>0</v>
      </c>
      <c r="Y93" s="23">
        <v>3474</v>
      </c>
      <c r="Z93" s="23">
        <v>15264</v>
      </c>
      <c r="AA93" s="23">
        <v>1193100</v>
      </c>
      <c r="AB93" s="23">
        <v>3877</v>
      </c>
      <c r="AC93" s="23">
        <v>163</v>
      </c>
      <c r="AD93" s="23">
        <v>12</v>
      </c>
      <c r="AE93" s="23">
        <v>1</v>
      </c>
      <c r="AF93" s="24">
        <v>86.3</v>
      </c>
      <c r="AG93" s="23">
        <v>1270862</v>
      </c>
      <c r="AH93" s="23">
        <v>0</v>
      </c>
      <c r="AI93" s="23">
        <v>3663</v>
      </c>
      <c r="AJ93" s="23">
        <v>17999</v>
      </c>
      <c r="AK93" s="23">
        <v>1249200</v>
      </c>
      <c r="AL93" s="23">
        <v>4064</v>
      </c>
      <c r="AM93" s="23">
        <v>172</v>
      </c>
      <c r="AN93" s="23">
        <v>13</v>
      </c>
      <c r="AO93" s="23">
        <v>1</v>
      </c>
      <c r="AP93" s="24">
        <v>86.4</v>
      </c>
      <c r="AQ93" s="23">
        <v>1173712</v>
      </c>
      <c r="AR93" s="23">
        <v>0</v>
      </c>
      <c r="AS93" s="23">
        <v>3141</v>
      </c>
      <c r="AT93" s="23">
        <v>14971</v>
      </c>
      <c r="AU93" s="23">
        <v>1155600</v>
      </c>
      <c r="AV93" s="23">
        <v>3752</v>
      </c>
      <c r="AW93" s="23">
        <v>155</v>
      </c>
      <c r="AX93" s="23">
        <v>12</v>
      </c>
      <c r="AY93" s="23">
        <v>1</v>
      </c>
      <c r="AZ93" s="24">
        <v>86.5</v>
      </c>
      <c r="BA93" s="23">
        <v>1320729</v>
      </c>
      <c r="BB93" s="23">
        <v>0</v>
      </c>
      <c r="BC93" s="23">
        <v>4161</v>
      </c>
      <c r="BD93" s="23">
        <v>18468</v>
      </c>
      <c r="BE93" s="23">
        <v>1298100</v>
      </c>
      <c r="BF93" s="23">
        <v>4227</v>
      </c>
      <c r="BG93" s="23">
        <v>179</v>
      </c>
      <c r="BH93" s="23">
        <v>14</v>
      </c>
      <c r="BI93" s="23">
        <v>1</v>
      </c>
    </row>
    <row r="94" spans="1:61">
      <c r="A94" s="23">
        <f t="shared" si="46"/>
        <v>0</v>
      </c>
      <c r="B94" s="28">
        <v>87</v>
      </c>
      <c r="C94" s="23">
        <f t="shared" si="47"/>
        <v>1261408.2</v>
      </c>
      <c r="D94" s="23">
        <f t="shared" si="49"/>
        <v>0</v>
      </c>
      <c r="E94" s="23">
        <f t="shared" si="49"/>
        <v>4018.2</v>
      </c>
      <c r="F94" s="23">
        <f t="shared" si="49"/>
        <v>21630</v>
      </c>
      <c r="G94" s="23">
        <f t="shared" si="49"/>
        <v>1235760</v>
      </c>
      <c r="H94" s="27">
        <f t="shared" si="49"/>
        <v>4019.2</v>
      </c>
      <c r="I94" s="27">
        <f t="shared" si="49"/>
        <v>167.2</v>
      </c>
      <c r="J94" s="27">
        <f t="shared" si="49"/>
        <v>19.2</v>
      </c>
      <c r="K94" s="27">
        <f t="shared" si="49"/>
        <v>1</v>
      </c>
      <c r="L94" s="24">
        <v>87.1</v>
      </c>
      <c r="M94" s="23">
        <v>1308495</v>
      </c>
      <c r="N94" s="23">
        <v>0</v>
      </c>
      <c r="O94" s="23">
        <v>4734</v>
      </c>
      <c r="P94" s="23">
        <v>20961</v>
      </c>
      <c r="Q94" s="23">
        <v>1282800</v>
      </c>
      <c r="R94" s="23">
        <v>4176</v>
      </c>
      <c r="S94" s="23">
        <v>175</v>
      </c>
      <c r="T94" s="23">
        <v>19</v>
      </c>
      <c r="U94" s="23">
        <v>1</v>
      </c>
      <c r="V94" s="24">
        <v>87.2</v>
      </c>
      <c r="W94" s="23">
        <v>1216860</v>
      </c>
      <c r="X94" s="23">
        <v>0</v>
      </c>
      <c r="Y94" s="23">
        <v>3504</v>
      </c>
      <c r="Z94" s="23">
        <v>20256</v>
      </c>
      <c r="AA94" s="23">
        <v>1193100</v>
      </c>
      <c r="AB94" s="23">
        <v>3877</v>
      </c>
      <c r="AC94" s="23">
        <v>167</v>
      </c>
      <c r="AD94" s="23">
        <v>19</v>
      </c>
      <c r="AE94" s="23">
        <v>1</v>
      </c>
      <c r="AF94" s="24">
        <v>87.3</v>
      </c>
      <c r="AG94" s="23">
        <v>1276996</v>
      </c>
      <c r="AH94" s="23">
        <v>0</v>
      </c>
      <c r="AI94" s="23">
        <v>4011</v>
      </c>
      <c r="AJ94" s="23">
        <v>23785</v>
      </c>
      <c r="AK94" s="23">
        <v>1249200</v>
      </c>
      <c r="AL94" s="23">
        <v>4064</v>
      </c>
      <c r="AM94" s="23">
        <v>164</v>
      </c>
      <c r="AN94" s="23">
        <v>19</v>
      </c>
      <c r="AO94" s="23">
        <v>1</v>
      </c>
      <c r="AP94" s="24">
        <v>87.4</v>
      </c>
      <c r="AQ94" s="23">
        <v>1177957</v>
      </c>
      <c r="AR94" s="23">
        <v>0</v>
      </c>
      <c r="AS94" s="23">
        <v>3471</v>
      </c>
      <c r="AT94" s="23">
        <v>18886</v>
      </c>
      <c r="AU94" s="23">
        <v>1155600</v>
      </c>
      <c r="AV94" s="23">
        <v>3752</v>
      </c>
      <c r="AW94" s="23">
        <v>152</v>
      </c>
      <c r="AX94" s="23">
        <v>19</v>
      </c>
      <c r="AY94" s="23">
        <v>1</v>
      </c>
      <c r="AZ94" s="24">
        <v>87.5</v>
      </c>
      <c r="BA94" s="23">
        <v>1326733</v>
      </c>
      <c r="BB94" s="23">
        <v>0</v>
      </c>
      <c r="BC94" s="23">
        <v>4371</v>
      </c>
      <c r="BD94" s="23">
        <v>24262</v>
      </c>
      <c r="BE94" s="23">
        <v>1298100</v>
      </c>
      <c r="BF94" s="23">
        <v>4227</v>
      </c>
      <c r="BG94" s="23">
        <v>178</v>
      </c>
      <c r="BH94" s="23">
        <v>20</v>
      </c>
      <c r="BI94" s="23">
        <v>1</v>
      </c>
    </row>
    <row r="95" spans="1:61">
      <c r="A95" s="23">
        <f t="shared" si="46"/>
        <v>0</v>
      </c>
      <c r="B95" s="28">
        <v>88</v>
      </c>
      <c r="C95" s="23">
        <f t="shared" si="47"/>
        <v>3320044.2</v>
      </c>
      <c r="D95" s="23">
        <f t="shared" si="49"/>
        <v>0</v>
      </c>
      <c r="E95" s="23">
        <f t="shared" si="49"/>
        <v>10097.6</v>
      </c>
      <c r="F95" s="23">
        <f t="shared" si="49"/>
        <v>14586.6</v>
      </c>
      <c r="G95" s="23">
        <f t="shared" si="49"/>
        <v>3295360</v>
      </c>
      <c r="H95" s="27">
        <f t="shared" si="49"/>
        <v>4019.2</v>
      </c>
      <c r="I95" s="27">
        <f t="shared" si="49"/>
        <v>170.6</v>
      </c>
      <c r="J95" s="27">
        <f t="shared" si="49"/>
        <v>10</v>
      </c>
      <c r="K95" s="27">
        <f t="shared" si="49"/>
        <v>1</v>
      </c>
      <c r="L95" s="24">
        <v>88.1</v>
      </c>
      <c r="M95" s="23">
        <v>3447456</v>
      </c>
      <c r="N95" s="23">
        <v>0</v>
      </c>
      <c r="O95" s="23">
        <v>11760</v>
      </c>
      <c r="P95" s="23">
        <v>14896</v>
      </c>
      <c r="Q95" s="23">
        <v>3420800</v>
      </c>
      <c r="R95" s="23">
        <v>4176</v>
      </c>
      <c r="S95" s="23">
        <v>181</v>
      </c>
      <c r="T95" s="23">
        <v>10</v>
      </c>
      <c r="U95" s="23">
        <v>1</v>
      </c>
      <c r="V95" s="24">
        <v>88.2</v>
      </c>
      <c r="W95" s="23">
        <v>3204196</v>
      </c>
      <c r="X95" s="23">
        <v>0</v>
      </c>
      <c r="Y95" s="23">
        <v>9008</v>
      </c>
      <c r="Z95" s="23">
        <v>13588</v>
      </c>
      <c r="AA95" s="23">
        <v>3181600</v>
      </c>
      <c r="AB95" s="23">
        <v>3877</v>
      </c>
      <c r="AC95" s="23">
        <v>167</v>
      </c>
      <c r="AD95" s="23">
        <v>10</v>
      </c>
      <c r="AE95" s="23">
        <v>1</v>
      </c>
      <c r="AF95" s="24">
        <v>88.3</v>
      </c>
      <c r="AG95" s="23">
        <v>3356787</v>
      </c>
      <c r="AH95" s="23">
        <v>0</v>
      </c>
      <c r="AI95" s="23">
        <v>9720</v>
      </c>
      <c r="AJ95" s="23">
        <v>15867</v>
      </c>
      <c r="AK95" s="23">
        <v>3331200</v>
      </c>
      <c r="AL95" s="23">
        <v>4064</v>
      </c>
      <c r="AM95" s="23">
        <v>173</v>
      </c>
      <c r="AN95" s="23">
        <v>10</v>
      </c>
      <c r="AO95" s="23">
        <v>1</v>
      </c>
      <c r="AP95" s="24">
        <v>88.4</v>
      </c>
      <c r="AQ95" s="23">
        <v>3103132</v>
      </c>
      <c r="AR95" s="23">
        <v>0</v>
      </c>
      <c r="AS95" s="23">
        <v>8888</v>
      </c>
      <c r="AT95" s="23">
        <v>12644</v>
      </c>
      <c r="AU95" s="23">
        <v>3081600</v>
      </c>
      <c r="AV95" s="23">
        <v>3752</v>
      </c>
      <c r="AW95" s="23">
        <v>153</v>
      </c>
      <c r="AX95" s="23">
        <v>9</v>
      </c>
      <c r="AY95" s="23">
        <v>1</v>
      </c>
      <c r="AZ95" s="24">
        <v>88.5</v>
      </c>
      <c r="BA95" s="23">
        <v>3488650</v>
      </c>
      <c r="BB95" s="23">
        <v>0</v>
      </c>
      <c r="BC95" s="23">
        <v>11112</v>
      </c>
      <c r="BD95" s="23">
        <v>15938</v>
      </c>
      <c r="BE95" s="23">
        <v>3461600</v>
      </c>
      <c r="BF95" s="23">
        <v>4227</v>
      </c>
      <c r="BG95" s="23">
        <v>179</v>
      </c>
      <c r="BH95" s="23">
        <v>11</v>
      </c>
      <c r="BI95" s="23">
        <v>1</v>
      </c>
    </row>
    <row r="96" spans="1:61">
      <c r="A96" s="23">
        <f t="shared" si="46"/>
        <v>0</v>
      </c>
      <c r="B96" s="28">
        <v>89</v>
      </c>
      <c r="C96" s="23">
        <f t="shared" si="47"/>
        <v>3322121.2</v>
      </c>
      <c r="D96" s="23">
        <f t="shared" si="49"/>
        <v>0</v>
      </c>
      <c r="E96" s="23">
        <f t="shared" si="49"/>
        <v>9979.2000000000007</v>
      </c>
      <c r="F96" s="23">
        <f t="shared" si="49"/>
        <v>16782</v>
      </c>
      <c r="G96" s="23">
        <f t="shared" si="49"/>
        <v>3295360</v>
      </c>
      <c r="H96" s="27">
        <f t="shared" si="49"/>
        <v>4019.2</v>
      </c>
      <c r="I96" s="27">
        <f t="shared" si="49"/>
        <v>170.8</v>
      </c>
      <c r="J96" s="27">
        <f t="shared" si="49"/>
        <v>13</v>
      </c>
      <c r="K96" s="27">
        <f t="shared" si="49"/>
        <v>1</v>
      </c>
      <c r="L96" s="24">
        <v>89.1</v>
      </c>
      <c r="M96" s="23">
        <v>3449348</v>
      </c>
      <c r="N96" s="23">
        <v>0</v>
      </c>
      <c r="O96" s="23">
        <v>11800</v>
      </c>
      <c r="P96" s="23">
        <v>16748</v>
      </c>
      <c r="Q96" s="23">
        <v>3420800</v>
      </c>
      <c r="R96" s="23">
        <v>4176</v>
      </c>
      <c r="S96" s="23">
        <v>181</v>
      </c>
      <c r="T96" s="23">
        <v>13</v>
      </c>
      <c r="U96" s="23">
        <v>1</v>
      </c>
      <c r="V96" s="24">
        <v>89.2</v>
      </c>
      <c r="W96" s="23">
        <v>3206280</v>
      </c>
      <c r="X96" s="23">
        <v>0</v>
      </c>
      <c r="Y96" s="23">
        <v>8832</v>
      </c>
      <c r="Z96" s="23">
        <v>15848</v>
      </c>
      <c r="AA96" s="23">
        <v>3181600</v>
      </c>
      <c r="AB96" s="23">
        <v>3877</v>
      </c>
      <c r="AC96" s="23">
        <v>166</v>
      </c>
      <c r="AD96" s="23">
        <v>13</v>
      </c>
      <c r="AE96" s="23">
        <v>1</v>
      </c>
      <c r="AF96" s="24">
        <v>89.3</v>
      </c>
      <c r="AG96" s="23">
        <v>3358966</v>
      </c>
      <c r="AH96" s="23">
        <v>0</v>
      </c>
      <c r="AI96" s="23">
        <v>9800</v>
      </c>
      <c r="AJ96" s="23">
        <v>17966</v>
      </c>
      <c r="AK96" s="23">
        <v>3331200</v>
      </c>
      <c r="AL96" s="23">
        <v>4064</v>
      </c>
      <c r="AM96" s="23">
        <v>173</v>
      </c>
      <c r="AN96" s="23">
        <v>13</v>
      </c>
      <c r="AO96" s="23">
        <v>1</v>
      </c>
      <c r="AP96" s="24">
        <v>89.4</v>
      </c>
      <c r="AQ96" s="23">
        <v>3104841</v>
      </c>
      <c r="AR96" s="23">
        <v>0</v>
      </c>
      <c r="AS96" s="23">
        <v>8376</v>
      </c>
      <c r="AT96" s="23">
        <v>14865</v>
      </c>
      <c r="AU96" s="23">
        <v>3081600</v>
      </c>
      <c r="AV96" s="23">
        <v>3752</v>
      </c>
      <c r="AW96" s="23">
        <v>155</v>
      </c>
      <c r="AX96" s="23">
        <v>12</v>
      </c>
      <c r="AY96" s="23">
        <v>1</v>
      </c>
      <c r="AZ96" s="24">
        <v>89.5</v>
      </c>
      <c r="BA96" s="23">
        <v>3491171</v>
      </c>
      <c r="BB96" s="23">
        <v>0</v>
      </c>
      <c r="BC96" s="23">
        <v>11088</v>
      </c>
      <c r="BD96" s="23">
        <v>18483</v>
      </c>
      <c r="BE96" s="23">
        <v>3461600</v>
      </c>
      <c r="BF96" s="23">
        <v>4227</v>
      </c>
      <c r="BG96" s="23">
        <v>179</v>
      </c>
      <c r="BH96" s="23">
        <v>14</v>
      </c>
      <c r="BI96" s="23">
        <v>1</v>
      </c>
    </row>
    <row r="97" spans="1:61">
      <c r="A97" s="23">
        <f t="shared" si="46"/>
        <v>0</v>
      </c>
      <c r="B97" s="28">
        <v>90</v>
      </c>
      <c r="C97" s="23">
        <f t="shared" si="47"/>
        <v>3327557</v>
      </c>
      <c r="D97" s="23">
        <f t="shared" si="49"/>
        <v>0</v>
      </c>
      <c r="E97" s="23">
        <f t="shared" si="49"/>
        <v>10036.799999999999</v>
      </c>
      <c r="F97" s="23">
        <f t="shared" si="49"/>
        <v>22160.2</v>
      </c>
      <c r="G97" s="23">
        <f t="shared" si="49"/>
        <v>3295360</v>
      </c>
      <c r="H97" s="27">
        <f t="shared" si="49"/>
        <v>4019.2</v>
      </c>
      <c r="I97" s="27">
        <f t="shared" si="49"/>
        <v>170.6</v>
      </c>
      <c r="J97" s="27">
        <f t="shared" si="49"/>
        <v>19.600000000000001</v>
      </c>
      <c r="K97" s="27">
        <f t="shared" si="49"/>
        <v>1</v>
      </c>
      <c r="L97" s="24">
        <v>90.1</v>
      </c>
      <c r="M97" s="23">
        <v>3454321</v>
      </c>
      <c r="N97" s="23">
        <v>0</v>
      </c>
      <c r="O97" s="23">
        <v>11720</v>
      </c>
      <c r="P97" s="23">
        <v>21801</v>
      </c>
      <c r="Q97" s="23">
        <v>3420800</v>
      </c>
      <c r="R97" s="23">
        <v>4176</v>
      </c>
      <c r="S97" s="23">
        <v>182</v>
      </c>
      <c r="T97" s="23">
        <v>19</v>
      </c>
      <c r="U97" s="23">
        <v>1</v>
      </c>
      <c r="V97" s="24">
        <v>90.2</v>
      </c>
      <c r="W97" s="23">
        <v>3210810</v>
      </c>
      <c r="X97" s="23">
        <v>0</v>
      </c>
      <c r="Y97" s="23">
        <v>8656</v>
      </c>
      <c r="Z97" s="23">
        <v>20554</v>
      </c>
      <c r="AA97" s="23">
        <v>3181600</v>
      </c>
      <c r="AB97" s="23">
        <v>3877</v>
      </c>
      <c r="AC97" s="23">
        <v>169</v>
      </c>
      <c r="AD97" s="23">
        <v>20</v>
      </c>
      <c r="AE97" s="23">
        <v>1</v>
      </c>
      <c r="AF97" s="24">
        <v>90.3</v>
      </c>
      <c r="AG97" s="23">
        <v>3365826</v>
      </c>
      <c r="AH97" s="23">
        <v>0</v>
      </c>
      <c r="AI97" s="23">
        <v>9928</v>
      </c>
      <c r="AJ97" s="23">
        <v>24698</v>
      </c>
      <c r="AK97" s="23">
        <v>3331200</v>
      </c>
      <c r="AL97" s="23">
        <v>4064</v>
      </c>
      <c r="AM97" s="23">
        <v>170</v>
      </c>
      <c r="AN97" s="23">
        <v>19</v>
      </c>
      <c r="AO97" s="23">
        <v>1</v>
      </c>
      <c r="AP97" s="24">
        <v>90.4</v>
      </c>
      <c r="AQ97" s="23">
        <v>3109418</v>
      </c>
      <c r="AR97" s="23">
        <v>0</v>
      </c>
      <c r="AS97" s="23">
        <v>8448</v>
      </c>
      <c r="AT97" s="23">
        <v>19370</v>
      </c>
      <c r="AU97" s="23">
        <v>3081600</v>
      </c>
      <c r="AV97" s="23">
        <v>3752</v>
      </c>
      <c r="AW97" s="23">
        <v>154</v>
      </c>
      <c r="AX97" s="23">
        <v>19</v>
      </c>
      <c r="AY97" s="23">
        <v>1</v>
      </c>
      <c r="AZ97" s="24">
        <v>90.5</v>
      </c>
      <c r="BA97" s="23">
        <v>3497410</v>
      </c>
      <c r="BB97" s="23">
        <v>0</v>
      </c>
      <c r="BC97" s="23">
        <v>11432</v>
      </c>
      <c r="BD97" s="23">
        <v>24378</v>
      </c>
      <c r="BE97" s="23">
        <v>3461600</v>
      </c>
      <c r="BF97" s="23">
        <v>4227</v>
      </c>
      <c r="BG97" s="23">
        <v>178</v>
      </c>
      <c r="BH97" s="23">
        <v>21</v>
      </c>
      <c r="BI97" s="23">
        <v>1</v>
      </c>
    </row>
    <row r="98" spans="1:61">
      <c r="A98" s="23">
        <f t="shared" si="46"/>
        <v>0</v>
      </c>
      <c r="B98" s="28">
        <v>91</v>
      </c>
      <c r="C98" s="23">
        <f t="shared" si="47"/>
        <v>1268246.2</v>
      </c>
      <c r="D98" s="23">
        <f t="shared" si="49"/>
        <v>0</v>
      </c>
      <c r="E98" s="23">
        <f t="shared" si="49"/>
        <v>4195.2</v>
      </c>
      <c r="F98" s="23">
        <f t="shared" si="49"/>
        <v>28291</v>
      </c>
      <c r="G98" s="23">
        <f t="shared" si="49"/>
        <v>1235760</v>
      </c>
      <c r="H98" s="27">
        <f t="shared" si="49"/>
        <v>4019.2</v>
      </c>
      <c r="I98" s="27">
        <f t="shared" si="49"/>
        <v>163.80000000000001</v>
      </c>
      <c r="J98" s="27">
        <f t="shared" si="49"/>
        <v>9.4</v>
      </c>
      <c r="K98" s="27">
        <f t="shared" si="49"/>
        <v>1</v>
      </c>
      <c r="L98" s="24">
        <v>91.1</v>
      </c>
      <c r="M98" s="23">
        <v>1316589</v>
      </c>
      <c r="N98" s="23">
        <v>0</v>
      </c>
      <c r="O98" s="23">
        <v>4743</v>
      </c>
      <c r="P98" s="23">
        <v>29046</v>
      </c>
      <c r="Q98" s="23">
        <v>1282800</v>
      </c>
      <c r="R98" s="23">
        <v>4176</v>
      </c>
      <c r="S98" s="23">
        <v>181</v>
      </c>
      <c r="T98" s="23">
        <v>10</v>
      </c>
      <c r="U98" s="23">
        <v>1</v>
      </c>
      <c r="V98" s="24">
        <v>91.2</v>
      </c>
      <c r="W98" s="23">
        <v>1223304</v>
      </c>
      <c r="X98" s="23">
        <v>0</v>
      </c>
      <c r="Y98" s="23">
        <v>3831</v>
      </c>
      <c r="Z98" s="23">
        <v>26373</v>
      </c>
      <c r="AA98" s="23">
        <v>1193100</v>
      </c>
      <c r="AB98" s="23">
        <v>3877</v>
      </c>
      <c r="AC98" s="23">
        <v>154</v>
      </c>
      <c r="AD98" s="23">
        <v>9</v>
      </c>
      <c r="AE98" s="23">
        <v>1</v>
      </c>
      <c r="AF98" s="24">
        <v>91.3</v>
      </c>
      <c r="AG98" s="23">
        <v>1283533</v>
      </c>
      <c r="AH98" s="23">
        <v>0</v>
      </c>
      <c r="AI98" s="23">
        <v>4173</v>
      </c>
      <c r="AJ98" s="23">
        <v>30160</v>
      </c>
      <c r="AK98" s="23">
        <v>1249200</v>
      </c>
      <c r="AL98" s="23">
        <v>4064</v>
      </c>
      <c r="AM98" s="23">
        <v>162</v>
      </c>
      <c r="AN98" s="23">
        <v>9</v>
      </c>
      <c r="AO98" s="23">
        <v>1</v>
      </c>
      <c r="AP98" s="24">
        <v>91.4</v>
      </c>
      <c r="AQ98" s="23">
        <v>1183944</v>
      </c>
      <c r="AR98" s="23">
        <v>0</v>
      </c>
      <c r="AS98" s="23">
        <v>3843</v>
      </c>
      <c r="AT98" s="23">
        <v>24501</v>
      </c>
      <c r="AU98" s="23">
        <v>1155600</v>
      </c>
      <c r="AV98" s="23">
        <v>3752</v>
      </c>
      <c r="AW98" s="23">
        <v>144</v>
      </c>
      <c r="AX98" s="23">
        <v>9</v>
      </c>
      <c r="AY98" s="23">
        <v>1</v>
      </c>
      <c r="AZ98" s="24">
        <v>91.5</v>
      </c>
      <c r="BA98" s="23">
        <v>1333861</v>
      </c>
      <c r="BB98" s="23">
        <v>0</v>
      </c>
      <c r="BC98" s="23">
        <v>4386</v>
      </c>
      <c r="BD98" s="23">
        <v>31375</v>
      </c>
      <c r="BE98" s="23">
        <v>1298100</v>
      </c>
      <c r="BF98" s="23">
        <v>4227</v>
      </c>
      <c r="BG98" s="23">
        <v>178</v>
      </c>
      <c r="BH98" s="23">
        <v>10</v>
      </c>
      <c r="BI98" s="23">
        <v>1</v>
      </c>
    </row>
    <row r="99" spans="1:61">
      <c r="A99" s="23">
        <f t="shared" si="46"/>
        <v>0</v>
      </c>
      <c r="B99" s="28">
        <v>92</v>
      </c>
      <c r="C99" s="23">
        <f t="shared" si="47"/>
        <v>1272890.2</v>
      </c>
      <c r="D99" s="23">
        <f t="shared" si="49"/>
        <v>0</v>
      </c>
      <c r="E99" s="23">
        <f t="shared" si="49"/>
        <v>3875.4</v>
      </c>
      <c r="F99" s="23">
        <f t="shared" si="49"/>
        <v>33254.800000000003</v>
      </c>
      <c r="G99" s="23">
        <f t="shared" si="49"/>
        <v>1235760</v>
      </c>
      <c r="H99" s="27">
        <f t="shared" si="49"/>
        <v>4019.2</v>
      </c>
      <c r="I99" s="27">
        <f t="shared" si="49"/>
        <v>168.6</v>
      </c>
      <c r="J99" s="27">
        <f t="shared" si="49"/>
        <v>12.8</v>
      </c>
      <c r="K99" s="27">
        <f t="shared" si="49"/>
        <v>1</v>
      </c>
      <c r="L99" s="24">
        <v>92.1</v>
      </c>
      <c r="M99" s="23">
        <v>1320455</v>
      </c>
      <c r="N99" s="23">
        <v>0</v>
      </c>
      <c r="O99" s="23">
        <v>4824</v>
      </c>
      <c r="P99" s="23">
        <v>32831</v>
      </c>
      <c r="Q99" s="23">
        <v>1282800</v>
      </c>
      <c r="R99" s="23">
        <v>4176</v>
      </c>
      <c r="S99" s="23">
        <v>175</v>
      </c>
      <c r="T99" s="23">
        <v>13</v>
      </c>
      <c r="U99" s="23">
        <v>1</v>
      </c>
      <c r="V99" s="24">
        <v>92.2</v>
      </c>
      <c r="W99" s="23">
        <v>1227744</v>
      </c>
      <c r="X99" s="23">
        <v>0</v>
      </c>
      <c r="Y99" s="23">
        <v>3567</v>
      </c>
      <c r="Z99" s="23">
        <v>31077</v>
      </c>
      <c r="AA99" s="23">
        <v>1193100</v>
      </c>
      <c r="AB99" s="23">
        <v>3877</v>
      </c>
      <c r="AC99" s="23">
        <v>162</v>
      </c>
      <c r="AD99" s="23">
        <v>12</v>
      </c>
      <c r="AE99" s="23">
        <v>1</v>
      </c>
      <c r="AF99" s="24">
        <v>92.3</v>
      </c>
      <c r="AG99" s="23">
        <v>1288808</v>
      </c>
      <c r="AH99" s="23">
        <v>0</v>
      </c>
      <c r="AI99" s="23">
        <v>3663</v>
      </c>
      <c r="AJ99" s="23">
        <v>35945</v>
      </c>
      <c r="AK99" s="23">
        <v>1249200</v>
      </c>
      <c r="AL99" s="23">
        <v>4064</v>
      </c>
      <c r="AM99" s="23">
        <v>172</v>
      </c>
      <c r="AN99" s="23">
        <v>13</v>
      </c>
      <c r="AO99" s="23">
        <v>1</v>
      </c>
      <c r="AP99" s="24">
        <v>92.4</v>
      </c>
      <c r="AQ99" s="23">
        <v>1188436</v>
      </c>
      <c r="AR99" s="23">
        <v>0</v>
      </c>
      <c r="AS99" s="23">
        <v>3141</v>
      </c>
      <c r="AT99" s="23">
        <v>29695</v>
      </c>
      <c r="AU99" s="23">
        <v>1155600</v>
      </c>
      <c r="AV99" s="23">
        <v>3752</v>
      </c>
      <c r="AW99" s="23">
        <v>155</v>
      </c>
      <c r="AX99" s="23">
        <v>12</v>
      </c>
      <c r="AY99" s="23">
        <v>1</v>
      </c>
      <c r="AZ99" s="24">
        <v>92.5</v>
      </c>
      <c r="BA99" s="23">
        <v>1339008</v>
      </c>
      <c r="BB99" s="23">
        <v>0</v>
      </c>
      <c r="BC99" s="23">
        <v>4182</v>
      </c>
      <c r="BD99" s="23">
        <v>36726</v>
      </c>
      <c r="BE99" s="23">
        <v>1298100</v>
      </c>
      <c r="BF99" s="23">
        <v>4227</v>
      </c>
      <c r="BG99" s="23">
        <v>179</v>
      </c>
      <c r="BH99" s="23">
        <v>14</v>
      </c>
      <c r="BI99" s="23">
        <v>1</v>
      </c>
    </row>
    <row r="100" spans="1:61">
      <c r="A100" s="23">
        <f t="shared" si="46"/>
        <v>0</v>
      </c>
      <c r="B100" s="28">
        <v>93</v>
      </c>
      <c r="C100" s="23">
        <f t="shared" si="47"/>
        <v>1282999.6000000001</v>
      </c>
      <c r="D100" s="23">
        <f t="shared" si="49"/>
        <v>0</v>
      </c>
      <c r="E100" s="23">
        <f t="shared" si="49"/>
        <v>4055.4</v>
      </c>
      <c r="F100" s="23">
        <f t="shared" si="49"/>
        <v>43184.2</v>
      </c>
      <c r="G100" s="23">
        <f t="shared" si="49"/>
        <v>1235760</v>
      </c>
      <c r="H100" s="27">
        <f t="shared" si="49"/>
        <v>4019.2</v>
      </c>
      <c r="I100" s="27">
        <f t="shared" si="49"/>
        <v>167</v>
      </c>
      <c r="J100" s="27">
        <f t="shared" si="49"/>
        <v>18.8</v>
      </c>
      <c r="K100" s="27">
        <f t="shared" si="49"/>
        <v>1</v>
      </c>
      <c r="L100" s="24">
        <v>93.1</v>
      </c>
      <c r="M100" s="23">
        <v>1329689</v>
      </c>
      <c r="N100" s="23">
        <v>0</v>
      </c>
      <c r="O100" s="23">
        <v>4704</v>
      </c>
      <c r="P100" s="23">
        <v>42185</v>
      </c>
      <c r="Q100" s="23">
        <v>1282800</v>
      </c>
      <c r="R100" s="23">
        <v>4176</v>
      </c>
      <c r="S100" s="23">
        <v>175</v>
      </c>
      <c r="T100" s="23">
        <v>19</v>
      </c>
      <c r="U100" s="23">
        <v>1</v>
      </c>
      <c r="V100" s="24">
        <v>93.2</v>
      </c>
      <c r="W100" s="23">
        <v>1237348</v>
      </c>
      <c r="X100" s="23">
        <v>0</v>
      </c>
      <c r="Y100" s="23">
        <v>3327</v>
      </c>
      <c r="Z100" s="23">
        <v>40921</v>
      </c>
      <c r="AA100" s="23">
        <v>1193100</v>
      </c>
      <c r="AB100" s="23">
        <v>3877</v>
      </c>
      <c r="AC100" s="23">
        <v>168</v>
      </c>
      <c r="AD100" s="23">
        <v>19</v>
      </c>
      <c r="AE100" s="23">
        <v>1</v>
      </c>
      <c r="AF100" s="24">
        <v>93.3</v>
      </c>
      <c r="AG100" s="23">
        <v>1301285</v>
      </c>
      <c r="AH100" s="23">
        <v>0</v>
      </c>
      <c r="AI100" s="23">
        <v>4254</v>
      </c>
      <c r="AJ100" s="23">
        <v>47831</v>
      </c>
      <c r="AK100" s="23">
        <v>1249200</v>
      </c>
      <c r="AL100" s="23">
        <v>4064</v>
      </c>
      <c r="AM100" s="23">
        <v>163</v>
      </c>
      <c r="AN100" s="23">
        <v>18</v>
      </c>
      <c r="AO100" s="23">
        <v>1</v>
      </c>
      <c r="AP100" s="24">
        <v>93.4</v>
      </c>
      <c r="AQ100" s="23">
        <v>1196340</v>
      </c>
      <c r="AR100" s="23">
        <v>0</v>
      </c>
      <c r="AS100" s="23">
        <v>3525</v>
      </c>
      <c r="AT100" s="23">
        <v>37215</v>
      </c>
      <c r="AU100" s="23">
        <v>1155600</v>
      </c>
      <c r="AV100" s="23">
        <v>3752</v>
      </c>
      <c r="AW100" s="23">
        <v>151</v>
      </c>
      <c r="AX100" s="23">
        <v>18</v>
      </c>
      <c r="AY100" s="23">
        <v>1</v>
      </c>
      <c r="AZ100" s="24">
        <v>93.5</v>
      </c>
      <c r="BA100" s="23">
        <v>1350336</v>
      </c>
      <c r="BB100" s="23">
        <v>0</v>
      </c>
      <c r="BC100" s="23">
        <v>4467</v>
      </c>
      <c r="BD100" s="23">
        <v>47769</v>
      </c>
      <c r="BE100" s="23">
        <v>1298100</v>
      </c>
      <c r="BF100" s="23">
        <v>4227</v>
      </c>
      <c r="BG100" s="23">
        <v>178</v>
      </c>
      <c r="BH100" s="23">
        <v>20</v>
      </c>
      <c r="BI100" s="23">
        <v>1</v>
      </c>
    </row>
    <row r="101" spans="1:61">
      <c r="A101" s="23">
        <f t="shared" si="46"/>
        <v>0</v>
      </c>
      <c r="B101" s="28">
        <v>94</v>
      </c>
      <c r="C101" s="23">
        <f t="shared" si="47"/>
        <v>3334863.6</v>
      </c>
      <c r="D101" s="23">
        <f t="shared" si="49"/>
        <v>0</v>
      </c>
      <c r="E101" s="23">
        <f t="shared" si="49"/>
        <v>10548.8</v>
      </c>
      <c r="F101" s="23">
        <f t="shared" si="49"/>
        <v>28954.799999999999</v>
      </c>
      <c r="G101" s="23">
        <f t="shared" si="49"/>
        <v>3295360</v>
      </c>
      <c r="H101" s="27">
        <f t="shared" si="49"/>
        <v>4019.2</v>
      </c>
      <c r="I101" s="27">
        <f t="shared" si="49"/>
        <v>166.8</v>
      </c>
      <c r="J101" s="27">
        <f t="shared" si="49"/>
        <v>9.8000000000000007</v>
      </c>
      <c r="K101" s="27">
        <f t="shared" si="49"/>
        <v>1</v>
      </c>
      <c r="L101" s="24">
        <v>94.1</v>
      </c>
      <c r="M101" s="23">
        <v>3462423</v>
      </c>
      <c r="N101" s="23">
        <v>0</v>
      </c>
      <c r="O101" s="23">
        <v>11712</v>
      </c>
      <c r="P101" s="23">
        <v>29911</v>
      </c>
      <c r="Q101" s="23">
        <v>3420800</v>
      </c>
      <c r="R101" s="23">
        <v>4176</v>
      </c>
      <c r="S101" s="23">
        <v>182</v>
      </c>
      <c r="T101" s="23">
        <v>10</v>
      </c>
      <c r="U101" s="23">
        <v>1</v>
      </c>
      <c r="V101" s="24">
        <v>94.2</v>
      </c>
      <c r="W101" s="23">
        <v>3219395</v>
      </c>
      <c r="X101" s="23">
        <v>0</v>
      </c>
      <c r="Y101" s="23">
        <v>10128</v>
      </c>
      <c r="Z101" s="23">
        <v>27667</v>
      </c>
      <c r="AA101" s="23">
        <v>3181600</v>
      </c>
      <c r="AB101" s="23">
        <v>3877</v>
      </c>
      <c r="AC101" s="23">
        <v>158</v>
      </c>
      <c r="AD101" s="23">
        <v>9</v>
      </c>
      <c r="AE101" s="23">
        <v>1</v>
      </c>
      <c r="AF101" s="24">
        <v>94.3</v>
      </c>
      <c r="AG101" s="23">
        <v>3372039</v>
      </c>
      <c r="AH101" s="23">
        <v>0</v>
      </c>
      <c r="AI101" s="23">
        <v>10176</v>
      </c>
      <c r="AJ101" s="23">
        <v>30663</v>
      </c>
      <c r="AK101" s="23">
        <v>3331200</v>
      </c>
      <c r="AL101" s="23">
        <v>4064</v>
      </c>
      <c r="AM101" s="23">
        <v>168</v>
      </c>
      <c r="AN101" s="23">
        <v>10</v>
      </c>
      <c r="AO101" s="23">
        <v>1</v>
      </c>
      <c r="AP101" s="24">
        <v>94.4</v>
      </c>
      <c r="AQ101" s="23">
        <v>3115068</v>
      </c>
      <c r="AR101" s="23">
        <v>0</v>
      </c>
      <c r="AS101" s="23">
        <v>9464</v>
      </c>
      <c r="AT101" s="23">
        <v>24004</v>
      </c>
      <c r="AU101" s="23">
        <v>3081600</v>
      </c>
      <c r="AV101" s="23">
        <v>3752</v>
      </c>
      <c r="AW101" s="23">
        <v>147</v>
      </c>
      <c r="AX101" s="23">
        <v>9</v>
      </c>
      <c r="AY101" s="23">
        <v>1</v>
      </c>
      <c r="AZ101" s="24">
        <v>94.5</v>
      </c>
      <c r="BA101" s="23">
        <v>3505393</v>
      </c>
      <c r="BB101" s="23">
        <v>0</v>
      </c>
      <c r="BC101" s="23">
        <v>11264</v>
      </c>
      <c r="BD101" s="23">
        <v>32529</v>
      </c>
      <c r="BE101" s="23">
        <v>3461600</v>
      </c>
      <c r="BF101" s="23">
        <v>4227</v>
      </c>
      <c r="BG101" s="23">
        <v>179</v>
      </c>
      <c r="BH101" s="23">
        <v>11</v>
      </c>
      <c r="BI101" s="23">
        <v>1</v>
      </c>
    </row>
    <row r="102" spans="1:61">
      <c r="A102" s="23">
        <f t="shared" si="46"/>
        <v>0</v>
      </c>
      <c r="B102" s="28">
        <v>95</v>
      </c>
      <c r="C102" s="23">
        <f t="shared" si="47"/>
        <v>3338753.8</v>
      </c>
      <c r="D102" s="23">
        <f t="shared" si="49"/>
        <v>0</v>
      </c>
      <c r="E102" s="23">
        <f t="shared" si="49"/>
        <v>10113.6</v>
      </c>
      <c r="F102" s="23">
        <f t="shared" si="49"/>
        <v>33280.199999999997</v>
      </c>
      <c r="G102" s="23">
        <f t="shared" si="49"/>
        <v>3295360</v>
      </c>
      <c r="H102" s="27">
        <f t="shared" si="49"/>
        <v>4019.2</v>
      </c>
      <c r="I102" s="27">
        <f t="shared" si="49"/>
        <v>170.6</v>
      </c>
      <c r="J102" s="27">
        <f t="shared" si="49"/>
        <v>12.8</v>
      </c>
      <c r="K102" s="27">
        <f t="shared" si="49"/>
        <v>1</v>
      </c>
      <c r="L102" s="24">
        <v>95.1</v>
      </c>
      <c r="M102" s="23">
        <v>3466038</v>
      </c>
      <c r="N102" s="23">
        <v>0</v>
      </c>
      <c r="O102" s="23">
        <v>11984</v>
      </c>
      <c r="P102" s="23">
        <v>33254</v>
      </c>
      <c r="Q102" s="23">
        <v>3420800</v>
      </c>
      <c r="R102" s="23">
        <v>4176</v>
      </c>
      <c r="S102" s="23">
        <v>181</v>
      </c>
      <c r="T102" s="23">
        <v>13</v>
      </c>
      <c r="U102" s="23">
        <v>1</v>
      </c>
      <c r="V102" s="24">
        <v>95.2</v>
      </c>
      <c r="W102" s="23">
        <v>3221755</v>
      </c>
      <c r="X102" s="23">
        <v>0</v>
      </c>
      <c r="Y102" s="23">
        <v>9352</v>
      </c>
      <c r="Z102" s="23">
        <v>30803</v>
      </c>
      <c r="AA102" s="23">
        <v>3181600</v>
      </c>
      <c r="AB102" s="23">
        <v>3877</v>
      </c>
      <c r="AC102" s="23">
        <v>166</v>
      </c>
      <c r="AD102" s="23">
        <v>12</v>
      </c>
      <c r="AE102" s="23">
        <v>1</v>
      </c>
      <c r="AF102" s="24">
        <v>95.3</v>
      </c>
      <c r="AG102" s="23">
        <v>3376913</v>
      </c>
      <c r="AH102" s="23">
        <v>0</v>
      </c>
      <c r="AI102" s="23">
        <v>9768</v>
      </c>
      <c r="AJ102" s="23">
        <v>35945</v>
      </c>
      <c r="AK102" s="23">
        <v>3331200</v>
      </c>
      <c r="AL102" s="23">
        <v>4064</v>
      </c>
      <c r="AM102" s="23">
        <v>172</v>
      </c>
      <c r="AN102" s="23">
        <v>13</v>
      </c>
      <c r="AO102" s="23">
        <v>1</v>
      </c>
      <c r="AP102" s="24">
        <v>95.4</v>
      </c>
      <c r="AQ102" s="23">
        <v>3119653</v>
      </c>
      <c r="AR102" s="23">
        <v>0</v>
      </c>
      <c r="AS102" s="23">
        <v>8376</v>
      </c>
      <c r="AT102" s="23">
        <v>29677</v>
      </c>
      <c r="AU102" s="23">
        <v>3081600</v>
      </c>
      <c r="AV102" s="23">
        <v>3752</v>
      </c>
      <c r="AW102" s="23">
        <v>155</v>
      </c>
      <c r="AX102" s="23">
        <v>12</v>
      </c>
      <c r="AY102" s="23">
        <v>1</v>
      </c>
      <c r="AZ102" s="24">
        <v>95.5</v>
      </c>
      <c r="BA102" s="23">
        <v>3509410</v>
      </c>
      <c r="BB102" s="23">
        <v>0</v>
      </c>
      <c r="BC102" s="23">
        <v>11088</v>
      </c>
      <c r="BD102" s="23">
        <v>36722</v>
      </c>
      <c r="BE102" s="23">
        <v>3461600</v>
      </c>
      <c r="BF102" s="23">
        <v>4227</v>
      </c>
      <c r="BG102" s="23">
        <v>179</v>
      </c>
      <c r="BH102" s="23">
        <v>14</v>
      </c>
      <c r="BI102" s="23">
        <v>1</v>
      </c>
    </row>
    <row r="103" spans="1:61">
      <c r="A103" s="23">
        <f t="shared" si="46"/>
        <v>0</v>
      </c>
      <c r="B103" s="36">
        <v>96</v>
      </c>
      <c r="C103" s="23">
        <f t="shared" si="47"/>
        <v>3349305.4</v>
      </c>
      <c r="D103" s="23">
        <f t="shared" si="49"/>
        <v>0</v>
      </c>
      <c r="E103" s="23">
        <f t="shared" si="49"/>
        <v>10139.200000000001</v>
      </c>
      <c r="F103" s="23">
        <f t="shared" si="49"/>
        <v>43806.2</v>
      </c>
      <c r="G103" s="23">
        <f t="shared" si="49"/>
        <v>3295360</v>
      </c>
      <c r="H103" s="27">
        <f t="shared" si="49"/>
        <v>4019.2</v>
      </c>
      <c r="I103" s="27">
        <f t="shared" si="49"/>
        <v>169.4</v>
      </c>
      <c r="J103" s="27">
        <f t="shared" si="49"/>
        <v>19.399999999999999</v>
      </c>
      <c r="K103" s="27">
        <f t="shared" si="49"/>
        <v>1</v>
      </c>
      <c r="L103" s="24">
        <v>96.1</v>
      </c>
      <c r="M103" s="23">
        <v>3476335</v>
      </c>
      <c r="N103" s="23">
        <v>0</v>
      </c>
      <c r="O103" s="23">
        <v>11712</v>
      </c>
      <c r="P103" s="23">
        <v>43823</v>
      </c>
      <c r="Q103" s="23">
        <v>3420800</v>
      </c>
      <c r="R103" s="23">
        <v>4176</v>
      </c>
      <c r="S103" s="23">
        <v>182</v>
      </c>
      <c r="T103" s="23">
        <v>19</v>
      </c>
      <c r="U103" s="23">
        <v>1</v>
      </c>
      <c r="V103" s="24">
        <v>96.2</v>
      </c>
      <c r="W103" s="23">
        <v>3231279</v>
      </c>
      <c r="X103" s="23">
        <v>0</v>
      </c>
      <c r="Y103" s="23">
        <v>8664</v>
      </c>
      <c r="Z103" s="23">
        <v>41015</v>
      </c>
      <c r="AA103" s="23">
        <v>3181600</v>
      </c>
      <c r="AB103" s="23">
        <v>3877</v>
      </c>
      <c r="AC103" s="23">
        <v>169</v>
      </c>
      <c r="AD103" s="23">
        <v>19</v>
      </c>
      <c r="AE103" s="23">
        <v>1</v>
      </c>
      <c r="AF103" s="24">
        <v>96.3</v>
      </c>
      <c r="AG103" s="23">
        <v>3389265</v>
      </c>
      <c r="AH103" s="23">
        <v>0</v>
      </c>
      <c r="AI103" s="23">
        <v>10600</v>
      </c>
      <c r="AJ103" s="23">
        <v>47465</v>
      </c>
      <c r="AK103" s="23">
        <v>3331200</v>
      </c>
      <c r="AL103" s="23">
        <v>4064</v>
      </c>
      <c r="AM103" s="23">
        <v>164</v>
      </c>
      <c r="AN103" s="23">
        <v>19</v>
      </c>
      <c r="AO103" s="23">
        <v>1</v>
      </c>
      <c r="AP103" s="24">
        <v>96.4</v>
      </c>
      <c r="AQ103" s="23">
        <v>3128204</v>
      </c>
      <c r="AR103" s="23">
        <v>0</v>
      </c>
      <c r="AS103" s="23">
        <v>8616</v>
      </c>
      <c r="AT103" s="23">
        <v>37988</v>
      </c>
      <c r="AU103" s="23">
        <v>3081600</v>
      </c>
      <c r="AV103" s="23">
        <v>3752</v>
      </c>
      <c r="AW103" s="23">
        <v>153</v>
      </c>
      <c r="AX103" s="23">
        <v>19</v>
      </c>
      <c r="AY103" s="23">
        <v>1</v>
      </c>
      <c r="AZ103" s="24">
        <v>96.5</v>
      </c>
      <c r="BA103" s="23">
        <v>3521444</v>
      </c>
      <c r="BB103" s="23">
        <v>0</v>
      </c>
      <c r="BC103" s="23">
        <v>11104</v>
      </c>
      <c r="BD103" s="23">
        <v>48740</v>
      </c>
      <c r="BE103" s="23">
        <v>3461600</v>
      </c>
      <c r="BF103" s="23">
        <v>4227</v>
      </c>
      <c r="BG103" s="23">
        <v>179</v>
      </c>
      <c r="BH103" s="23">
        <v>21</v>
      </c>
      <c r="BI103" s="23">
        <v>1</v>
      </c>
    </row>
    <row r="105" spans="1:61">
      <c r="B105" s="30" t="s">
        <v>20</v>
      </c>
      <c r="C105" s="30" t="s">
        <v>26</v>
      </c>
      <c r="D105" s="29"/>
      <c r="E105" s="29"/>
      <c r="F105" s="29"/>
      <c r="G105" s="29"/>
    </row>
    <row r="106" spans="1:61">
      <c r="B106" s="30" t="s">
        <v>83</v>
      </c>
      <c r="C106" s="30" t="s">
        <v>91</v>
      </c>
      <c r="D106" s="86"/>
      <c r="E106" s="86"/>
      <c r="F106" s="86"/>
      <c r="G106" s="86"/>
      <c r="H106" s="184"/>
    </row>
    <row r="107" spans="1:61">
      <c r="B107" s="30" t="s">
        <v>84</v>
      </c>
      <c r="C107" s="30" t="s">
        <v>92</v>
      </c>
    </row>
    <row r="108" spans="1:61">
      <c r="B108" s="30" t="s">
        <v>85</v>
      </c>
      <c r="C108" s="30" t="s">
        <v>93</v>
      </c>
    </row>
    <row r="109" spans="1:61">
      <c r="B109" s="30" t="s">
        <v>86</v>
      </c>
      <c r="C109" s="30" t="s">
        <v>94</v>
      </c>
    </row>
    <row r="110" spans="1:61">
      <c r="B110" s="30" t="s">
        <v>87</v>
      </c>
      <c r="C110" s="30" t="s">
        <v>95</v>
      </c>
    </row>
    <row r="111" spans="1:61">
      <c r="B111" s="30" t="s">
        <v>88</v>
      </c>
      <c r="C111" s="30" t="s">
        <v>96</v>
      </c>
    </row>
    <row r="112" spans="1:61">
      <c r="B112" s="30" t="s">
        <v>89</v>
      </c>
      <c r="C112" s="30" t="s">
        <v>97</v>
      </c>
    </row>
    <row r="113" spans="2:3">
      <c r="B113" s="30" t="s">
        <v>90</v>
      </c>
      <c r="C113" s="30" t="s">
        <v>98</v>
      </c>
    </row>
  </sheetData>
  <mergeCells count="6">
    <mergeCell ref="BA1:BI1"/>
    <mergeCell ref="F1:G1"/>
    <mergeCell ref="M1:U1"/>
    <mergeCell ref="W1:AE1"/>
    <mergeCell ref="AG1:AO1"/>
    <mergeCell ref="AQ1:AY1"/>
  </mergeCell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sheetPr>
    <tabColor theme="9" tint="0.39997558519241921"/>
  </sheetPr>
  <dimension ref="A1:T14"/>
  <sheetViews>
    <sheetView workbookViewId="0">
      <selection activeCell="J17" sqref="J17"/>
    </sheetView>
  </sheetViews>
  <sheetFormatPr defaultRowHeight="14.25"/>
  <cols>
    <col min="1" max="3" width="4.125" customWidth="1"/>
    <col min="4" max="4" width="4.125" style="4" customWidth="1"/>
    <col min="5" max="11" width="7.375" style="4" customWidth="1"/>
    <col min="12" max="12" width="7.375" customWidth="1"/>
    <col min="13" max="13" width="6.375" customWidth="1"/>
    <col min="14" max="14" width="5.875" bestFit="1" customWidth="1"/>
    <col min="15" max="15" width="8.125" style="177" customWidth="1"/>
    <col min="16" max="21" width="8.125" customWidth="1"/>
  </cols>
  <sheetData>
    <row r="1" spans="1:20" ht="15" thickTop="1">
      <c r="A1" s="195" t="s">
        <v>9</v>
      </c>
      <c r="B1" s="192" t="s">
        <v>10</v>
      </c>
      <c r="C1" s="192" t="s">
        <v>11</v>
      </c>
      <c r="D1" s="195" t="s">
        <v>70</v>
      </c>
      <c r="E1" s="144"/>
      <c r="F1" s="144"/>
      <c r="G1" s="144"/>
      <c r="H1" s="145" t="s">
        <v>71</v>
      </c>
      <c r="I1" s="145"/>
      <c r="J1" s="144"/>
      <c r="K1" s="144"/>
      <c r="L1" s="144"/>
      <c r="M1" s="190" t="s">
        <v>21</v>
      </c>
      <c r="O1" s="170"/>
      <c r="P1" s="170"/>
      <c r="Q1" s="170"/>
      <c r="R1" s="170"/>
      <c r="S1" s="170"/>
      <c r="T1" s="170"/>
    </row>
    <row r="2" spans="1:20" s="3" customFormat="1" ht="23.25" thickBot="1">
      <c r="A2" s="206"/>
      <c r="B2" s="193"/>
      <c r="C2" s="193"/>
      <c r="D2" s="206"/>
      <c r="E2" s="146" t="s">
        <v>72</v>
      </c>
      <c r="F2" s="146" t="s">
        <v>73</v>
      </c>
      <c r="G2" s="146" t="s">
        <v>74</v>
      </c>
      <c r="H2" s="146" t="s">
        <v>75</v>
      </c>
      <c r="I2" s="146" t="s">
        <v>76</v>
      </c>
      <c r="J2" s="146" t="s">
        <v>77</v>
      </c>
      <c r="K2" s="146" t="s">
        <v>78</v>
      </c>
      <c r="L2" s="146" t="s">
        <v>79</v>
      </c>
      <c r="M2" s="194"/>
      <c r="O2" s="178"/>
      <c r="P2" s="170"/>
      <c r="Q2" s="170"/>
      <c r="R2" s="170"/>
      <c r="S2" s="170"/>
      <c r="T2" s="170"/>
    </row>
    <row r="3" spans="1:20" s="10" customFormat="1" ht="18" customHeight="1" thickTop="1">
      <c r="A3" s="102">
        <v>1</v>
      </c>
      <c r="B3" s="102">
        <v>50</v>
      </c>
      <c r="C3" s="102">
        <v>20</v>
      </c>
      <c r="D3" s="102">
        <v>30</v>
      </c>
      <c r="E3" s="147">
        <v>443264</v>
      </c>
      <c r="F3" s="147">
        <f>'B1'!C34</f>
        <v>393262.56666666665</v>
      </c>
      <c r="G3" s="147">
        <f>'B1'!D34</f>
        <v>369662.26666666666</v>
      </c>
      <c r="H3" s="147">
        <f>'B1'!E34</f>
        <v>361704.36833333335</v>
      </c>
      <c r="I3" s="148">
        <f>'B1'!F34</f>
        <v>351447.53333333333</v>
      </c>
      <c r="J3" s="148">
        <f>'B1'!G34</f>
        <v>348982.4</v>
      </c>
      <c r="K3" s="148">
        <f>'B1'!H34</f>
        <v>347259.7</v>
      </c>
      <c r="L3" s="149">
        <f>'B1'!I34</f>
        <v>346878.33333333331</v>
      </c>
      <c r="M3" s="150">
        <f>COUNTIF('B1'!$P$4:$P$33,"&lt;0")</f>
        <v>29</v>
      </c>
      <c r="O3" s="170"/>
      <c r="P3" s="170"/>
      <c r="Q3" s="170"/>
      <c r="R3" s="170"/>
      <c r="S3" s="170"/>
      <c r="T3" s="170"/>
    </row>
    <row r="4" spans="1:20" s="10" customFormat="1" ht="18" customHeight="1">
      <c r="A4" s="11">
        <v>2</v>
      </c>
      <c r="B4" s="11">
        <v>100</v>
      </c>
      <c r="C4" s="11">
        <v>20</v>
      </c>
      <c r="D4" s="11">
        <v>30</v>
      </c>
      <c r="E4" s="17">
        <v>791838.6</v>
      </c>
      <c r="F4" s="17">
        <f>'B2'!C34</f>
        <v>714627.03333333333</v>
      </c>
      <c r="G4" s="17">
        <f>'B2'!D34</f>
        <v>712294.2</v>
      </c>
      <c r="H4" s="17">
        <f>'B2'!E34</f>
        <v>685898.23033333349</v>
      </c>
      <c r="I4" s="151">
        <f>'B2'!F34</f>
        <v>641091.76666666672</v>
      </c>
      <c r="J4" s="151">
        <f>'B2'!G34</f>
        <v>638976.16666666663</v>
      </c>
      <c r="K4" s="151">
        <f>'B2'!H34</f>
        <v>637036.73333333328</v>
      </c>
      <c r="L4" s="152">
        <f>'B2'!I34</f>
        <v>636962.06666666665</v>
      </c>
      <c r="M4" s="153">
        <f>COUNTIF('B2'!$P$4:$P$33,"&lt;0")</f>
        <v>30</v>
      </c>
      <c r="O4" s="170"/>
      <c r="P4" s="170"/>
      <c r="Q4" s="170"/>
      <c r="R4" s="170"/>
      <c r="S4" s="170"/>
      <c r="T4" s="170"/>
    </row>
    <row r="5" spans="1:20" s="10" customFormat="1" ht="18" customHeight="1" thickBot="1">
      <c r="A5" s="154">
        <v>3</v>
      </c>
      <c r="B5" s="154">
        <v>200</v>
      </c>
      <c r="C5" s="154">
        <v>20</v>
      </c>
      <c r="D5" s="154">
        <v>30</v>
      </c>
      <c r="E5" s="155">
        <v>1070025.7</v>
      </c>
      <c r="F5" s="155">
        <f>'B3'!C34</f>
        <v>1001634.4333333333</v>
      </c>
      <c r="G5" s="155">
        <f>'B3'!D34</f>
        <v>1034923.4</v>
      </c>
      <c r="H5" s="155">
        <f>'B3'!E34</f>
        <v>951637.55499999982</v>
      </c>
      <c r="I5" s="156">
        <f>'B3'!F34</f>
        <v>881653.1</v>
      </c>
      <c r="J5" s="156">
        <f>'B3'!G34</f>
        <v>878511.3</v>
      </c>
      <c r="K5" s="157">
        <f>'B3'!H34</f>
        <v>876761.43333333335</v>
      </c>
      <c r="L5" s="158" t="s">
        <v>0</v>
      </c>
      <c r="M5" s="159">
        <f>COUNTIF('B3'!$O$4:$O$33,"&lt;0")</f>
        <v>30</v>
      </c>
      <c r="O5" s="170"/>
      <c r="P5" s="170"/>
      <c r="Q5" s="170"/>
      <c r="R5" s="170"/>
      <c r="S5" s="170"/>
      <c r="T5" s="170"/>
    </row>
    <row r="6" spans="1:20" s="163" customFormat="1" ht="15" thickBot="1">
      <c r="A6" s="160"/>
      <c r="B6" s="160"/>
      <c r="C6" s="160"/>
      <c r="D6" s="160"/>
      <c r="E6" s="161"/>
      <c r="F6" s="161"/>
      <c r="G6" s="161"/>
      <c r="H6" s="161"/>
      <c r="I6" s="161"/>
      <c r="J6" s="161"/>
      <c r="K6" s="161"/>
      <c r="L6" s="162"/>
      <c r="M6" s="160"/>
      <c r="O6" s="170"/>
      <c r="P6" s="170"/>
      <c r="Q6" s="170"/>
      <c r="R6" s="170"/>
      <c r="S6" s="170"/>
      <c r="T6" s="170"/>
    </row>
    <row r="7" spans="1:20" ht="15" customHeight="1" thickTop="1">
      <c r="A7" s="195" t="s">
        <v>9</v>
      </c>
      <c r="B7" s="192" t="s">
        <v>10</v>
      </c>
      <c r="C7" s="192" t="s">
        <v>11</v>
      </c>
      <c r="D7" s="195" t="s">
        <v>70</v>
      </c>
      <c r="E7" s="144"/>
      <c r="F7" s="144"/>
      <c r="G7" s="144"/>
      <c r="H7" s="145" t="s">
        <v>80</v>
      </c>
      <c r="I7" s="145"/>
      <c r="J7" s="144"/>
      <c r="K7" s="144"/>
      <c r="L7" s="144"/>
      <c r="O7" s="170"/>
      <c r="P7" s="170"/>
      <c r="Q7" s="170"/>
      <c r="R7" s="170"/>
      <c r="S7" s="170"/>
      <c r="T7" s="170"/>
    </row>
    <row r="8" spans="1:20" ht="23.25" thickBot="1">
      <c r="A8" s="206"/>
      <c r="B8" s="193"/>
      <c r="C8" s="193"/>
      <c r="D8" s="206"/>
      <c r="E8" s="146" t="s">
        <v>72</v>
      </c>
      <c r="F8" s="146" t="s">
        <v>73</v>
      </c>
      <c r="G8" s="146" t="s">
        <v>74</v>
      </c>
      <c r="H8" s="146" t="s">
        <v>75</v>
      </c>
      <c r="I8" s="146" t="s">
        <v>76</v>
      </c>
      <c r="J8" s="146" t="s">
        <v>77</v>
      </c>
      <c r="K8" s="146" t="s">
        <v>78</v>
      </c>
      <c r="L8" s="146" t="s">
        <v>79</v>
      </c>
      <c r="O8" s="170"/>
      <c r="P8" s="170"/>
      <c r="Q8" s="170"/>
      <c r="R8" s="170"/>
      <c r="S8" s="170"/>
      <c r="T8" s="170"/>
    </row>
    <row r="9" spans="1:20" ht="15" thickTop="1">
      <c r="A9" s="164">
        <v>1</v>
      </c>
      <c r="B9" s="164">
        <v>50</v>
      </c>
      <c r="C9" s="164">
        <v>20</v>
      </c>
      <c r="D9" s="102">
        <v>30</v>
      </c>
      <c r="E9" s="165">
        <v>93.45</v>
      </c>
      <c r="F9" s="165">
        <f>'B1'!Q34</f>
        <v>172.67</v>
      </c>
      <c r="G9" s="165">
        <f>'B1'!R34</f>
        <v>330.56000000000006</v>
      </c>
      <c r="H9" s="165">
        <f>'B1'!S34</f>
        <v>317.02666666666659</v>
      </c>
      <c r="I9" s="165">
        <f>'B1'!T34</f>
        <v>121.40987230000002</v>
      </c>
      <c r="J9" s="165">
        <f>'B1'!U34</f>
        <v>157.54134643666666</v>
      </c>
      <c r="K9" s="165">
        <f>'B1'!V34</f>
        <v>298.38848199666677</v>
      </c>
      <c r="L9" s="165">
        <f>'B1'!W34</f>
        <v>481.26569256666664</v>
      </c>
      <c r="M9" s="107"/>
      <c r="N9" s="166"/>
      <c r="O9" s="170"/>
      <c r="P9" s="170"/>
      <c r="Q9" s="170"/>
      <c r="R9" s="170"/>
      <c r="S9" s="170"/>
      <c r="T9" s="170"/>
    </row>
    <row r="10" spans="1:20">
      <c r="A10" s="164">
        <v>2</v>
      </c>
      <c r="B10" s="164">
        <v>100</v>
      </c>
      <c r="C10" s="164">
        <v>20</v>
      </c>
      <c r="D10" s="11">
        <v>30</v>
      </c>
      <c r="E10" s="165">
        <v>415.9</v>
      </c>
      <c r="F10" s="165">
        <f>'B2'!Q34</f>
        <v>1108.0766666666671</v>
      </c>
      <c r="G10" s="165">
        <f>'B2'!R34</f>
        <v>975.6</v>
      </c>
      <c r="H10" s="165">
        <f>'B2'!S34</f>
        <v>1147.6499999999999</v>
      </c>
      <c r="I10" s="165">
        <f>'B2'!T34</f>
        <v>401.95589731666678</v>
      </c>
      <c r="J10" s="165">
        <f>'B2'!U34</f>
        <v>611.90798153333333</v>
      </c>
      <c r="K10" s="165">
        <f>'B2'!V34</f>
        <v>1404.5638366166665</v>
      </c>
      <c r="L10" s="165">
        <f>'B2'!W34</f>
        <v>1569.9149499599998</v>
      </c>
      <c r="M10" s="107"/>
      <c r="N10" s="166"/>
      <c r="O10" s="170"/>
      <c r="P10" s="170"/>
      <c r="Q10" s="170"/>
      <c r="R10" s="170"/>
      <c r="S10" s="170"/>
      <c r="T10" s="170"/>
    </row>
    <row r="11" spans="1:20" ht="15" thickBot="1">
      <c r="A11" s="167">
        <v>3</v>
      </c>
      <c r="B11" s="167">
        <v>200</v>
      </c>
      <c r="C11" s="167">
        <v>20</v>
      </c>
      <c r="D11" s="154">
        <v>30</v>
      </c>
      <c r="E11" s="168">
        <v>1893.75</v>
      </c>
      <c r="F11" s="168">
        <f>'B3'!Q34</f>
        <v>4098.49</v>
      </c>
      <c r="G11" s="168">
        <f>'B3'!R34</f>
        <v>2492.3333333333335</v>
      </c>
      <c r="H11" s="168">
        <f>'B3'!S34</f>
        <v>3926.3633333333341</v>
      </c>
      <c r="I11" s="168">
        <f>'B3'!T34</f>
        <v>1563.0327121666669</v>
      </c>
      <c r="J11" s="168">
        <f>'B3'!U34</f>
        <v>2846.278867623334</v>
      </c>
      <c r="K11" s="168">
        <f>'B3'!V34</f>
        <v>5794.2431632133339</v>
      </c>
      <c r="L11" s="169" t="s">
        <v>0</v>
      </c>
      <c r="M11" s="107"/>
      <c r="N11" s="166"/>
      <c r="O11" s="170"/>
      <c r="P11" s="170"/>
      <c r="Q11" s="170"/>
      <c r="R11" s="170"/>
      <c r="S11" s="170"/>
      <c r="T11" s="170"/>
    </row>
    <row r="12" spans="1:20" ht="6.75" customHeight="1">
      <c r="O12" s="170"/>
      <c r="P12" s="170"/>
      <c r="Q12" s="170"/>
      <c r="R12" s="170"/>
      <c r="S12" s="170"/>
      <c r="T12" s="170"/>
    </row>
    <row r="13" spans="1:20">
      <c r="A13" s="170" t="s">
        <v>81</v>
      </c>
      <c r="O13" s="170"/>
      <c r="P13" s="170"/>
      <c r="Q13" s="170"/>
      <c r="R13" s="170"/>
      <c r="S13" s="170"/>
      <c r="T13" s="170"/>
    </row>
    <row r="14" spans="1:20">
      <c r="O14" s="170"/>
      <c r="P14" s="170"/>
      <c r="Q14" s="170"/>
      <c r="R14" s="170"/>
      <c r="S14" s="170"/>
      <c r="T14" s="170"/>
    </row>
  </sheetData>
  <mergeCells count="9">
    <mergeCell ref="M1:M2"/>
    <mergeCell ref="A7:A8"/>
    <mergeCell ref="B7:B8"/>
    <mergeCell ref="C7:C8"/>
    <mergeCell ref="D7:D8"/>
    <mergeCell ref="A1:A2"/>
    <mergeCell ref="B1:B2"/>
    <mergeCell ref="C1:C2"/>
    <mergeCell ref="D1:D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15</vt:i4>
      </vt:variant>
    </vt:vector>
  </HeadingPairs>
  <TitlesOfParts>
    <vt:vector size="15" baseType="lpstr">
      <vt:lpstr>A-Summary</vt:lpstr>
      <vt:lpstr>A-CPU</vt:lpstr>
      <vt:lpstr>A1</vt:lpstr>
      <vt:lpstr>A2</vt:lpstr>
      <vt:lpstr>A3</vt:lpstr>
      <vt:lpstr>A1Cost</vt:lpstr>
      <vt:lpstr>A2Cost</vt:lpstr>
      <vt:lpstr>A3Cost</vt:lpstr>
      <vt:lpstr>B-Summary</vt:lpstr>
      <vt:lpstr>B1</vt:lpstr>
      <vt:lpstr>B2</vt:lpstr>
      <vt:lpstr>B3</vt:lpstr>
      <vt:lpstr>B1Cost</vt:lpstr>
      <vt:lpstr>B2Cost</vt:lpstr>
      <vt:lpstr>B3Cost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cp:lastModifiedBy>
  <cp:lastPrinted>2011-04-04T23:50:18Z</cp:lastPrinted>
  <dcterms:created xsi:type="dcterms:W3CDTF">2011-04-03T00:21:50Z</dcterms:created>
  <dcterms:modified xsi:type="dcterms:W3CDTF">2012-12-01T13:51:30Z</dcterms:modified>
</cp:coreProperties>
</file>