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urses\SC Analytics\Lecture and sessions\S9 - Online retail\"/>
    </mc:Choice>
  </mc:AlternateContent>
  <xr:revisionPtr revIDLastSave="0" documentId="13_ncr:1_{F11F44D4-9631-4A5C-A6C5-D9E717624185}" xr6:coauthVersionLast="44" xr6:coauthVersionMax="44" xr10:uidLastSave="{00000000-0000-0000-0000-000000000000}"/>
  <bookViews>
    <workbookView xWindow="-98" yWindow="-98" windowWidth="22695" windowHeight="13981" xr2:uid="{107E66CB-B787-456E-9E23-C12EAB97DDD5}"/>
  </bookViews>
  <sheets>
    <sheet name="Sheet1" sheetId="1" r:id="rId1"/>
  </sheets>
  <definedNames>
    <definedName name="solver_adj" localSheetId="0" hidden="1">Sheet1!$F$7:$K$7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Sheet1!$L$11:$L$12</definedName>
    <definedName name="solver_lhs2" localSheetId="0" hidden="1">Sheet1!$L$13:$L$14</definedName>
    <definedName name="solver_lhs3" localSheetId="0" hidden="1">Sheet1!$L$9:$L$10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Sheet1!$L$8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hs1" localSheetId="0" hidden="1">Sheet1!$N$11:$N$12</definedName>
    <definedName name="solver_rhs2" localSheetId="0" hidden="1">Sheet1!$N$13:$N$14</definedName>
    <definedName name="solver_rhs3" localSheetId="0" hidden="1">Sheet1!$N$9:$N$10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L8" i="1"/>
  <c r="N14" i="1"/>
  <c r="N13" i="1"/>
  <c r="N12" i="1"/>
  <c r="N11" i="1"/>
  <c r="N10" i="1"/>
  <c r="N9" i="1"/>
  <c r="K8" i="1"/>
  <c r="J8" i="1"/>
  <c r="I8" i="1"/>
  <c r="H8" i="1"/>
  <c r="G8" i="1"/>
  <c r="F8" i="1"/>
</calcChain>
</file>

<file path=xl/sharedStrings.xml><?xml version="1.0" encoding="utf-8"?>
<sst xmlns="http://schemas.openxmlformats.org/spreadsheetml/2006/main" count="46" uniqueCount="22">
  <si>
    <t>Parameters</t>
  </si>
  <si>
    <t>N.Days (τ)</t>
  </si>
  <si>
    <t>Demand (d)</t>
  </si>
  <si>
    <r>
      <t xml:space="preserve">Prop. multi-item for delivery 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(λ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</si>
  <si>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 xml:space="preserve">Exp. Discount for delivery 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(ω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</si>
  <si>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 xml:space="preserve">Fraction of delivery 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for cust </t>
    </r>
    <r>
      <rPr>
        <i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(α</t>
    </r>
    <r>
      <rPr>
        <vertAlign val="subscript"/>
        <sz val="11"/>
        <color theme="1"/>
        <rFont val="Calibri"/>
        <family val="2"/>
        <scheme val="minor"/>
      </rPr>
      <t>jm</t>
    </r>
    <r>
      <rPr>
        <sz val="11"/>
        <color theme="1"/>
        <rFont val="Calibri"/>
        <family val="2"/>
        <scheme val="minor"/>
      </rPr>
      <t>)</t>
    </r>
  </si>
  <si>
    <t>Utah</t>
  </si>
  <si>
    <t>Nevada</t>
  </si>
  <si>
    <r>
      <t>Prob of other items (ρ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</si>
  <si>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Exp. inventory on-hand (X)</t>
  </si>
  <si>
    <r>
      <t>Cost to Kansas (c</t>
    </r>
    <r>
      <rPr>
        <vertAlign val="subscript"/>
        <sz val="11"/>
        <color theme="1"/>
        <rFont val="Calibri"/>
        <family val="2"/>
        <scheme val="minor"/>
      </rPr>
      <t>ijm</t>
    </r>
    <r>
      <rPr>
        <sz val="11"/>
        <color theme="1"/>
        <rFont val="Calibri"/>
        <family val="2"/>
        <scheme val="minor"/>
      </rPr>
      <t>)</t>
    </r>
  </si>
  <si>
    <t>w</t>
  </si>
  <si>
    <t>i=</t>
  </si>
  <si>
    <t>j=</t>
  </si>
  <si>
    <t>Kansas</t>
  </si>
  <si>
    <t>m=</t>
  </si>
  <si>
    <t>mail</t>
  </si>
  <si>
    <t>x</t>
  </si>
  <si>
    <t>y</t>
  </si>
  <si>
    <t>Cost: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</si>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</sst>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E4EC-DA91-428C-90A8-55E33D580A2E}">
  <dimension ref="A1:N14"/>
  <sheetViews>
    <sheetView tabSelected="1" workbookViewId="0">
      <selection activeCell="J16" sqref="J16"/>
    </sheetView>
  </sheetViews>
  <sheetFormatPr defaultRowHeight="14.25" x14ac:dyDescent="0.45"/>
  <cols>
    <col min="1" max="1" width="32.59765625" customWidth="1"/>
    <col min="2" max="3" width="7.1328125" customWidth="1"/>
    <col min="13" max="13" width="2.59765625" bestFit="1" customWidth="1"/>
  </cols>
  <sheetData>
    <row r="1" spans="1:14" x14ac:dyDescent="0.45">
      <c r="A1" s="1" t="s">
        <v>0</v>
      </c>
    </row>
    <row r="2" spans="1:14" x14ac:dyDescent="0.45">
      <c r="A2" t="s">
        <v>1</v>
      </c>
      <c r="B2">
        <v>10</v>
      </c>
    </row>
    <row r="3" spans="1:14" x14ac:dyDescent="0.45">
      <c r="A3" t="s">
        <v>2</v>
      </c>
      <c r="B3">
        <v>2</v>
      </c>
      <c r="F3" t="s">
        <v>11</v>
      </c>
      <c r="H3" t="s">
        <v>17</v>
      </c>
      <c r="J3" t="s">
        <v>18</v>
      </c>
    </row>
    <row r="4" spans="1:14" ht="15.75" x14ac:dyDescent="0.55000000000000004">
      <c r="A4" t="s">
        <v>3</v>
      </c>
      <c r="B4">
        <v>0.75</v>
      </c>
      <c r="E4" t="s">
        <v>12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</row>
    <row r="5" spans="1:14" ht="15.75" x14ac:dyDescent="0.55000000000000004">
      <c r="A5" t="s">
        <v>4</v>
      </c>
      <c r="B5">
        <v>0.33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4" ht="15.75" x14ac:dyDescent="0.55000000000000004">
      <c r="A6" t="s">
        <v>5</v>
      </c>
      <c r="B6">
        <v>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4" x14ac:dyDescent="0.45">
      <c r="F7">
        <v>0</v>
      </c>
      <c r="G7">
        <v>5</v>
      </c>
      <c r="H7">
        <v>5</v>
      </c>
      <c r="I7">
        <v>3</v>
      </c>
      <c r="J7">
        <v>0</v>
      </c>
      <c r="K7">
        <v>7</v>
      </c>
    </row>
    <row r="8" spans="1:14" x14ac:dyDescent="0.45">
      <c r="B8" s="2" t="s">
        <v>6</v>
      </c>
      <c r="C8" s="2" t="s">
        <v>7</v>
      </c>
      <c r="E8" t="s">
        <v>19</v>
      </c>
      <c r="F8">
        <f>B11</f>
        <v>9</v>
      </c>
      <c r="G8">
        <f>C11</f>
        <v>12</v>
      </c>
      <c r="H8">
        <f>$B$5*B11</f>
        <v>2.97</v>
      </c>
      <c r="I8">
        <f>$B$5*C11</f>
        <v>3.96</v>
      </c>
      <c r="J8">
        <f>2*$B$5*B11</f>
        <v>5.94</v>
      </c>
      <c r="K8">
        <f>2*$B$5*C11</f>
        <v>7.92</v>
      </c>
      <c r="L8" s="3">
        <f>SUMPRODUCT($F$7:$K$7,F8:K8)</f>
        <v>142.16999999999999</v>
      </c>
    </row>
    <row r="9" spans="1:14" x14ac:dyDescent="0.45">
      <c r="A9" t="s">
        <v>9</v>
      </c>
      <c r="B9">
        <v>5</v>
      </c>
      <c r="C9">
        <v>20</v>
      </c>
      <c r="E9" t="s">
        <v>6</v>
      </c>
      <c r="F9">
        <v>1</v>
      </c>
      <c r="H9">
        <v>1</v>
      </c>
      <c r="J9">
        <v>1</v>
      </c>
      <c r="L9">
        <f t="shared" ref="L9:L14" si="0">SUMPRODUCT($F$7:$K$7,F9:K9)</f>
        <v>5</v>
      </c>
      <c r="M9" t="s">
        <v>20</v>
      </c>
      <c r="N9">
        <f>B9</f>
        <v>5</v>
      </c>
    </row>
    <row r="10" spans="1:14" ht="15.75" x14ac:dyDescent="0.55000000000000004">
      <c r="A10" t="s">
        <v>8</v>
      </c>
      <c r="B10">
        <v>0.5</v>
      </c>
      <c r="C10">
        <v>0.2</v>
      </c>
      <c r="E10" t="s">
        <v>7</v>
      </c>
      <c r="G10">
        <v>1</v>
      </c>
      <c r="I10">
        <v>1</v>
      </c>
      <c r="K10">
        <v>1</v>
      </c>
      <c r="L10">
        <f t="shared" si="0"/>
        <v>15</v>
      </c>
      <c r="M10" t="s">
        <v>20</v>
      </c>
      <c r="N10">
        <f>C9</f>
        <v>20</v>
      </c>
    </row>
    <row r="11" spans="1:14" ht="15.75" x14ac:dyDescent="0.55000000000000004">
      <c r="A11" t="s">
        <v>10</v>
      </c>
      <c r="B11">
        <v>9</v>
      </c>
      <c r="C11">
        <v>12</v>
      </c>
      <c r="F11">
        <v>1</v>
      </c>
      <c r="G11">
        <v>1</v>
      </c>
      <c r="L11">
        <f t="shared" si="0"/>
        <v>5</v>
      </c>
      <c r="M11" t="s">
        <v>21</v>
      </c>
      <c r="N11">
        <f>$B$6*$B$3*$B$2*(1-$B$4)</f>
        <v>5</v>
      </c>
    </row>
    <row r="12" spans="1:14" x14ac:dyDescent="0.45">
      <c r="H12">
        <v>1</v>
      </c>
      <c r="I12">
        <v>1</v>
      </c>
      <c r="J12">
        <v>1</v>
      </c>
      <c r="K12">
        <v>1</v>
      </c>
      <c r="L12">
        <f t="shared" si="0"/>
        <v>15</v>
      </c>
      <c r="M12" t="s">
        <v>21</v>
      </c>
      <c r="N12">
        <f>$B$6*$B$3*$B$2*($B$4)</f>
        <v>15</v>
      </c>
    </row>
    <row r="13" spans="1:14" x14ac:dyDescent="0.45">
      <c r="E13" t="s">
        <v>6</v>
      </c>
      <c r="H13">
        <v>1</v>
      </c>
      <c r="L13">
        <f t="shared" si="0"/>
        <v>5</v>
      </c>
      <c r="M13" t="s">
        <v>20</v>
      </c>
      <c r="N13">
        <f>$B$10*$B$6*$B$3*$B$2*($B$4)</f>
        <v>7.5</v>
      </c>
    </row>
    <row r="14" spans="1:14" x14ac:dyDescent="0.45">
      <c r="E14" t="s">
        <v>7</v>
      </c>
      <c r="I14">
        <v>1</v>
      </c>
      <c r="L14">
        <f t="shared" si="0"/>
        <v>3</v>
      </c>
      <c r="M14" t="s">
        <v>20</v>
      </c>
      <c r="N14">
        <f>$C$10*$B$6*$B$3*$B$2*($B$4)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2019-11-04T19:29:38Z</dcterms:created>
  <dcterms:modified xsi:type="dcterms:W3CDTF">2019-11-04T20:45:31Z</dcterms:modified>
</cp:coreProperties>
</file>