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7C-82\Desktop\"/>
    </mc:Choice>
  </mc:AlternateContent>
  <xr:revisionPtr revIDLastSave="0" documentId="13_ncr:1_{FB18FD42-1FAB-4E5F-869B-55F678956CF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연도별분석보고서" sheetId="6" r:id="rId1"/>
    <sheet name="월별분석보고서" sheetId="14" r:id="rId2"/>
    <sheet name="연분석데이터" sheetId="5" r:id="rId3"/>
    <sheet name="월분석데이터" sheetId="15" r:id="rId4"/>
    <sheet name="GTP요청 데이터" sheetId="18" r:id="rId5"/>
    <sheet name="계약 raw data" sheetId="2" r:id="rId6"/>
    <sheet name="납입 raw data" sheetId="7" r:id="rId7"/>
    <sheet name="청구 raw data" sheetId="12" r:id="rId8"/>
  </sheets>
  <definedNames>
    <definedName name="_xlnm._FilterDatabase" localSheetId="5" hidden="1">'계약 raw data'!#REF!</definedName>
    <definedName name="_xlcn.WorksheetConnection_ShinhanEZ요약보고서template.xlsxtbl_계약1" hidden="1">tbl_계약[]</definedName>
    <definedName name="_xlcn.WorksheetConnection_ShinhanEZ요약보고서template.xlsxtbl_납입1" hidden="1">tbl_납입[]</definedName>
    <definedName name="_xlcn.WorksheetConnection_ShinhanEZ요약보고서template.xlsxtbl_청구1" hidden="1">tbl_청구[]</definedName>
    <definedName name="슬라이서_고객이름">#N/A</definedName>
    <definedName name="슬라이서_고객이름1">#N/A</definedName>
    <definedName name="슬라이서_년">#N/A</definedName>
    <definedName name="슬라이서_년1">#N/A</definedName>
    <definedName name="슬라이서_상품명">#N/A</definedName>
    <definedName name="슬라이서_상품분류">#N/A</definedName>
    <definedName name="슬라이서_월">#N/A</definedName>
  </definedNames>
  <calcPr calcId="191029"/>
  <pivotCaches>
    <pivotCache cacheId="323" r:id="rId9"/>
    <pivotCache cacheId="324" r:id="rId10"/>
    <pivotCache cacheId="325" r:id="rId11"/>
    <pivotCache cacheId="397" r:id="rId12"/>
    <pivotCache cacheId="400" r:id="rId13"/>
    <pivotCache cacheId="403" r:id="rId14"/>
    <pivotCache cacheId="406" r:id="rId15"/>
    <pivotCache cacheId="409" r:id="rId16"/>
    <pivotCache cacheId="420" r:id="rId17"/>
    <pivotCache cacheId="450" r:id="rId18"/>
    <pivotCache cacheId="453" r:id="rId19"/>
    <pivotCache cacheId="456" r:id="rId20"/>
  </pivotCaches>
  <extLst>
    <ext xmlns:x14="http://schemas.microsoft.com/office/spreadsheetml/2009/9/main" uri="{876F7934-8845-4945-9796-88D515C7AA90}">
      <x14:pivotCaches>
        <pivotCache cacheId="326" r:id="rId21"/>
        <pivotCache cacheId="327" r:id="rId22"/>
      </x14:pivotCaches>
    </ex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달력_535d2d08-945e-4eb7-b69b-6daca20be86a" name="달력" connection="쿼리 - 달력"/>
          <x15:modelTable id="tbl_청구" name="tbl_청구" connection="WorksheetConnection_ShinhanEZ 요약보고서 template.xlsx!tbl_청구"/>
          <x15:modelTable id="tbl_납입" name="tbl_납입" connection="WorksheetConnection_ShinhanEZ 요약보고서 template.xlsx!tbl_납입"/>
          <x15:modelTable id="tbl_계약" name="tbl_계약" connection="WorksheetConnection_ShinhanEZ 요약보고서 template.xlsx!tbl_계약"/>
        </x15:modelTables>
        <x15:modelRelationships>
          <x15:modelRelationship fromTable="tbl_계약" fromColumn="계약일" toTable="달력" toColumn="날짜"/>
          <x15:modelRelationship fromTable="tbl_납입" fromColumn="계약번호" toTable="tbl_계약" toColumn="계약번호"/>
          <x15:modelRelationship fromTable="tbl_청구" fromColumn="계약번호" toTable="tbl_계약" toColumn="계약번호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계약" columnName="생년월일" columnId="생년월일">
                <x16:calculatedTimeColumn columnName="생년월일(연도)" columnId="생년월일(연도)" contentType="years" isSelected="1"/>
                <x16:calculatedTimeColumn columnName="생년월일(분기)" columnId="생년월일(분기)" contentType="quarters" isSelected="1"/>
                <x16:calculatedTimeColumn columnName="생년월일(월 인덱스)" columnId="생년월일(월 인덱스)" contentType="monthsindex" isSelected="1"/>
                <x16:calculatedTimeColumn columnName="생년월일(월)" columnId="생년월일(월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8" i="18" l="1"/>
  <c r="L219" i="18"/>
  <c r="L220" i="18"/>
  <c r="L221" i="18"/>
  <c r="L222" i="18"/>
  <c r="L223" i="18"/>
  <c r="W223" i="18" s="1"/>
  <c r="L224" i="18"/>
  <c r="W224" i="18" s="1"/>
  <c r="L225" i="18"/>
  <c r="L226" i="18"/>
  <c r="L227" i="18"/>
  <c r="L228" i="18"/>
  <c r="L229" i="18"/>
  <c r="L230" i="18"/>
  <c r="L231" i="18"/>
  <c r="W231" i="18" s="1"/>
  <c r="L232" i="18"/>
  <c r="W232" i="18" s="1"/>
  <c r="L233" i="18"/>
  <c r="L234" i="18"/>
  <c r="L235" i="18"/>
  <c r="L236" i="18"/>
  <c r="L237" i="18"/>
  <c r="L238" i="18"/>
  <c r="L239" i="18"/>
  <c r="W239" i="18" s="1"/>
  <c r="L240" i="18"/>
  <c r="W240" i="18" s="1"/>
  <c r="L241" i="18"/>
  <c r="L242" i="18"/>
  <c r="L243" i="18"/>
  <c r="L244" i="18"/>
  <c r="L245" i="18"/>
  <c r="L246" i="18"/>
  <c r="L247" i="18"/>
  <c r="W247" i="18" s="1"/>
  <c r="L248" i="18"/>
  <c r="W248" i="18" s="1"/>
  <c r="L249" i="18"/>
  <c r="L250" i="18"/>
  <c r="L251" i="18"/>
  <c r="L252" i="18"/>
  <c r="L253" i="18"/>
  <c r="L254" i="18"/>
  <c r="L255" i="18"/>
  <c r="W255" i="18" s="1"/>
  <c r="L256" i="18"/>
  <c r="W256" i="18" s="1"/>
  <c r="L257" i="18"/>
  <c r="L258" i="18"/>
  <c r="L259" i="18"/>
  <c r="L260" i="18"/>
  <c r="L261" i="18"/>
  <c r="L262" i="18"/>
  <c r="L263" i="18"/>
  <c r="W263" i="18" s="1"/>
  <c r="L264" i="18"/>
  <c r="W264" i="18" s="1"/>
  <c r="L265" i="18"/>
  <c r="L266" i="18"/>
  <c r="L267" i="18"/>
  <c r="L268" i="18"/>
  <c r="L269" i="18"/>
  <c r="L270" i="18"/>
  <c r="L271" i="18"/>
  <c r="W271" i="18" s="1"/>
  <c r="L272" i="18"/>
  <c r="W272" i="18" s="1"/>
  <c r="L273" i="18"/>
  <c r="L274" i="18"/>
  <c r="L275" i="18"/>
  <c r="L276" i="18"/>
  <c r="L277" i="18"/>
  <c r="L278" i="18"/>
  <c r="L279" i="18"/>
  <c r="W279" i="18" s="1"/>
  <c r="L280" i="18"/>
  <c r="W280" i="18" s="1"/>
  <c r="L281" i="18"/>
  <c r="L282" i="18"/>
  <c r="L283" i="18"/>
  <c r="L284" i="18"/>
  <c r="L285" i="18"/>
  <c r="L286" i="18"/>
  <c r="L287" i="18"/>
  <c r="W287" i="18" s="1"/>
  <c r="L288" i="18"/>
  <c r="W288" i="18" s="1"/>
  <c r="L289" i="18"/>
  <c r="L290" i="18"/>
  <c r="L291" i="18"/>
  <c r="L292" i="18"/>
  <c r="L293" i="18"/>
  <c r="L294" i="18"/>
  <c r="L295" i="18"/>
  <c r="W295" i="18" s="1"/>
  <c r="L296" i="18"/>
  <c r="W296" i="18" s="1"/>
  <c r="L297" i="18"/>
  <c r="L298" i="18"/>
  <c r="L299" i="18"/>
  <c r="L300" i="18"/>
  <c r="L301" i="18"/>
  <c r="L302" i="18"/>
  <c r="L303" i="18"/>
  <c r="W303" i="18" s="1"/>
  <c r="L304" i="18"/>
  <c r="W304" i="18" s="1"/>
  <c r="L305" i="18"/>
  <c r="L306" i="18"/>
  <c r="L307" i="18"/>
  <c r="L308" i="18"/>
  <c r="L309" i="18"/>
  <c r="L310" i="18"/>
  <c r="L311" i="18"/>
  <c r="W311" i="18" s="1"/>
  <c r="L312" i="18"/>
  <c r="W312" i="18" s="1"/>
  <c r="L313" i="18"/>
  <c r="L314" i="18"/>
  <c r="L315" i="18"/>
  <c r="L316" i="18"/>
  <c r="L317" i="18"/>
  <c r="L318" i="18"/>
  <c r="L319" i="18"/>
  <c r="W319" i="18" s="1"/>
  <c r="L320" i="18"/>
  <c r="W320" i="18" s="1"/>
  <c r="L321" i="18"/>
  <c r="L322" i="18"/>
  <c r="L323" i="18"/>
  <c r="L324" i="18"/>
  <c r="L325" i="18"/>
  <c r="L326" i="18"/>
  <c r="L327" i="18"/>
  <c r="W327" i="18" s="1"/>
  <c r="L328" i="18"/>
  <c r="W328" i="18" s="1"/>
  <c r="L329" i="18"/>
  <c r="L330" i="18"/>
  <c r="L331" i="18"/>
  <c r="L332" i="18"/>
  <c r="L333" i="18"/>
  <c r="L334" i="18"/>
  <c r="L335" i="18"/>
  <c r="W335" i="18" s="1"/>
  <c r="L336" i="18"/>
  <c r="W336" i="18" s="1"/>
  <c r="L337" i="18"/>
  <c r="L338" i="18"/>
  <c r="L339" i="18"/>
  <c r="L340" i="18"/>
  <c r="L341" i="18"/>
  <c r="L342" i="18"/>
  <c r="L343" i="18"/>
  <c r="W343" i="18" s="1"/>
  <c r="L344" i="18"/>
  <c r="L345" i="18"/>
  <c r="L346" i="18"/>
  <c r="L347" i="18"/>
  <c r="L348" i="18"/>
  <c r="L349" i="18"/>
  <c r="L350" i="18"/>
  <c r="L351" i="18"/>
  <c r="W351" i="18" s="1"/>
  <c r="L352" i="18"/>
  <c r="W352" i="18" s="1"/>
  <c r="L353" i="18"/>
  <c r="L354" i="18"/>
  <c r="L355" i="18"/>
  <c r="L356" i="18"/>
  <c r="L357" i="18"/>
  <c r="L358" i="18"/>
  <c r="L359" i="18"/>
  <c r="W359" i="18" s="1"/>
  <c r="L360" i="18"/>
  <c r="W360" i="18" s="1"/>
  <c r="L361" i="18"/>
  <c r="L362" i="18"/>
  <c r="L363" i="18"/>
  <c r="L364" i="18"/>
  <c r="L365" i="18"/>
  <c r="L366" i="18"/>
  <c r="L367" i="18"/>
  <c r="W367" i="18" s="1"/>
  <c r="L368" i="18"/>
  <c r="W368" i="18" s="1"/>
  <c r="L369" i="18"/>
  <c r="L370" i="18"/>
  <c r="L371" i="18"/>
  <c r="L372" i="18"/>
  <c r="L373" i="18"/>
  <c r="M220" i="18"/>
  <c r="M252" i="18"/>
  <c r="M284" i="18"/>
  <c r="M316" i="18"/>
  <c r="M348" i="18"/>
  <c r="N224" i="18"/>
  <c r="N247" i="18"/>
  <c r="N256" i="18"/>
  <c r="N288" i="18"/>
  <c r="N320" i="18"/>
  <c r="N327" i="18"/>
  <c r="N343" i="18"/>
  <c r="W17" i="18"/>
  <c r="W49" i="18"/>
  <c r="W81" i="18"/>
  <c r="W113" i="18"/>
  <c r="W145" i="18"/>
  <c r="W177" i="18"/>
  <c r="W209" i="18"/>
  <c r="W218" i="18"/>
  <c r="W219" i="18"/>
  <c r="W220" i="18"/>
  <c r="W221" i="18"/>
  <c r="W222" i="18"/>
  <c r="W225" i="18"/>
  <c r="W226" i="18"/>
  <c r="W227" i="18"/>
  <c r="W228" i="18"/>
  <c r="W229" i="18"/>
  <c r="W230" i="18"/>
  <c r="W233" i="18"/>
  <c r="W234" i="18"/>
  <c r="W235" i="18"/>
  <c r="W236" i="18"/>
  <c r="W237" i="18"/>
  <c r="W238" i="18"/>
  <c r="W241" i="18"/>
  <c r="W242" i="18"/>
  <c r="W243" i="18"/>
  <c r="W244" i="18"/>
  <c r="W245" i="18"/>
  <c r="W246" i="18"/>
  <c r="W249" i="18"/>
  <c r="W250" i="18"/>
  <c r="W251" i="18"/>
  <c r="W252" i="18"/>
  <c r="W253" i="18"/>
  <c r="W254" i="18"/>
  <c r="W257" i="18"/>
  <c r="W258" i="18"/>
  <c r="W259" i="18"/>
  <c r="W260" i="18"/>
  <c r="W261" i="18"/>
  <c r="W262" i="18"/>
  <c r="W265" i="18"/>
  <c r="W266" i="18"/>
  <c r="W267" i="18"/>
  <c r="W268" i="18"/>
  <c r="W269" i="18"/>
  <c r="W270" i="18"/>
  <c r="W273" i="18"/>
  <c r="W274" i="18"/>
  <c r="W275" i="18"/>
  <c r="W276" i="18"/>
  <c r="W277" i="18"/>
  <c r="W278" i="18"/>
  <c r="W281" i="18"/>
  <c r="W282" i="18"/>
  <c r="W283" i="18"/>
  <c r="W284" i="18"/>
  <c r="W285" i="18"/>
  <c r="W286" i="18"/>
  <c r="W289" i="18"/>
  <c r="W290" i="18"/>
  <c r="W291" i="18"/>
  <c r="W292" i="18"/>
  <c r="W293" i="18"/>
  <c r="W294" i="18"/>
  <c r="W297" i="18"/>
  <c r="W298" i="18"/>
  <c r="W299" i="18"/>
  <c r="W300" i="18"/>
  <c r="W301" i="18"/>
  <c r="W302" i="18"/>
  <c r="W305" i="18"/>
  <c r="W306" i="18"/>
  <c r="W307" i="18"/>
  <c r="W308" i="18"/>
  <c r="W309" i="18"/>
  <c r="W310" i="18"/>
  <c r="W313" i="18"/>
  <c r="W314" i="18"/>
  <c r="W315" i="18"/>
  <c r="W316" i="18"/>
  <c r="W317" i="18"/>
  <c r="W318" i="18"/>
  <c r="W321" i="18"/>
  <c r="W322" i="18"/>
  <c r="W323" i="18"/>
  <c r="W324" i="18"/>
  <c r="W325" i="18"/>
  <c r="W326" i="18"/>
  <c r="W329" i="18"/>
  <c r="W330" i="18"/>
  <c r="W331" i="18"/>
  <c r="W332" i="18"/>
  <c r="W333" i="18"/>
  <c r="W334" i="18"/>
  <c r="W337" i="18"/>
  <c r="W338" i="18"/>
  <c r="W339" i="18"/>
  <c r="W340" i="18"/>
  <c r="W341" i="18"/>
  <c r="W342" i="18"/>
  <c r="W344" i="18"/>
  <c r="W345" i="18"/>
  <c r="W346" i="18"/>
  <c r="W347" i="18"/>
  <c r="W348" i="18"/>
  <c r="W349" i="18"/>
  <c r="W350" i="18"/>
  <c r="W353" i="18"/>
  <c r="W354" i="18"/>
  <c r="W355" i="18"/>
  <c r="W356" i="18"/>
  <c r="W357" i="18"/>
  <c r="W358" i="18"/>
  <c r="W361" i="18"/>
  <c r="W362" i="18"/>
  <c r="W363" i="18"/>
  <c r="W364" i="18"/>
  <c r="W365" i="18"/>
  <c r="W366" i="18"/>
  <c r="W369" i="18"/>
  <c r="W370" i="18"/>
  <c r="W371" i="18"/>
  <c r="W372" i="18"/>
  <c r="W373" i="18"/>
  <c r="X8" i="18"/>
  <c r="X11" i="18"/>
  <c r="X14" i="18"/>
  <c r="X19" i="18"/>
  <c r="X20" i="18"/>
  <c r="X22" i="18"/>
  <c r="X24" i="18"/>
  <c r="X27" i="18"/>
  <c r="X30" i="18"/>
  <c r="X35" i="18"/>
  <c r="X36" i="18"/>
  <c r="X38" i="18"/>
  <c r="X40" i="18"/>
  <c r="X43" i="18"/>
  <c r="X46" i="18"/>
  <c r="X51" i="18"/>
  <c r="X52" i="18"/>
  <c r="X54" i="18"/>
  <c r="X56" i="18"/>
  <c r="X59" i="18"/>
  <c r="X62" i="18"/>
  <c r="X67" i="18"/>
  <c r="X68" i="18"/>
  <c r="X70" i="18"/>
  <c r="X72" i="18"/>
  <c r="X75" i="18"/>
  <c r="X78" i="18"/>
  <c r="X83" i="18"/>
  <c r="X84" i="18"/>
  <c r="X86" i="18"/>
  <c r="X88" i="18"/>
  <c r="X91" i="18"/>
  <c r="X94" i="18"/>
  <c r="X99" i="18"/>
  <c r="X100" i="18"/>
  <c r="X102" i="18"/>
  <c r="X104" i="18"/>
  <c r="X107" i="18"/>
  <c r="X110" i="18"/>
  <c r="X115" i="18"/>
  <c r="X116" i="18"/>
  <c r="X118" i="18"/>
  <c r="X120" i="18"/>
  <c r="X123" i="18"/>
  <c r="X126" i="18"/>
  <c r="X131" i="18"/>
  <c r="X132" i="18"/>
  <c r="X134" i="18"/>
  <c r="X136" i="18"/>
  <c r="X139" i="18"/>
  <c r="X142" i="18"/>
  <c r="X147" i="18"/>
  <c r="X150" i="18"/>
  <c r="X152" i="18"/>
  <c r="X155" i="18"/>
  <c r="X158" i="18"/>
  <c r="X163" i="18"/>
  <c r="X166" i="18"/>
  <c r="X168" i="18"/>
  <c r="X171" i="18"/>
  <c r="X174" i="18"/>
  <c r="X179" i="18"/>
  <c r="X180" i="18"/>
  <c r="X182" i="18"/>
  <c r="X184" i="18"/>
  <c r="X187" i="18"/>
  <c r="X190" i="18"/>
  <c r="X195" i="18"/>
  <c r="X196" i="18"/>
  <c r="X198" i="18"/>
  <c r="X200" i="18"/>
  <c r="X203" i="18"/>
  <c r="X206" i="18"/>
  <c r="X211" i="18"/>
  <c r="X214" i="18"/>
  <c r="X216" i="18"/>
  <c r="X220" i="18"/>
  <c r="X224" i="18"/>
  <c r="X228" i="18"/>
  <c r="X232" i="18"/>
  <c r="X236" i="18"/>
  <c r="X240" i="18"/>
  <c r="X244" i="18"/>
  <c r="X246" i="18"/>
  <c r="X248" i="18"/>
  <c r="X252" i="18"/>
  <c r="X256" i="18"/>
  <c r="X260" i="18"/>
  <c r="X264" i="18"/>
  <c r="X268" i="18"/>
  <c r="X272" i="18"/>
  <c r="X276" i="18"/>
  <c r="X280" i="18"/>
  <c r="X284" i="18"/>
  <c r="X288" i="18"/>
  <c r="X292" i="18"/>
  <c r="X294" i="18"/>
  <c r="X296" i="18"/>
  <c r="X300" i="18"/>
  <c r="X304" i="18"/>
  <c r="X308" i="18"/>
  <c r="X312" i="18"/>
  <c r="X316" i="18"/>
  <c r="X320" i="18"/>
  <c r="X324" i="18"/>
  <c r="X326" i="18"/>
  <c r="X328" i="18"/>
  <c r="X332" i="18"/>
  <c r="X336" i="18"/>
  <c r="X340" i="18"/>
  <c r="X344" i="18"/>
  <c r="X348" i="18"/>
  <c r="X356" i="18"/>
  <c r="X364" i="18"/>
  <c r="X372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Y174" i="18"/>
  <c r="Y175" i="18"/>
  <c r="Y176" i="18"/>
  <c r="Y177" i="18"/>
  <c r="Y178" i="18"/>
  <c r="Y179" i="18"/>
  <c r="Y180" i="18"/>
  <c r="Y181" i="18"/>
  <c r="Y182" i="18"/>
  <c r="Y183" i="18"/>
  <c r="Y184" i="18"/>
  <c r="Y185" i="18"/>
  <c r="Y186" i="18"/>
  <c r="Y187" i="18"/>
  <c r="Y188" i="18"/>
  <c r="Y189" i="18"/>
  <c r="Y190" i="18"/>
  <c r="Y191" i="18"/>
  <c r="Y192" i="18"/>
  <c r="Y193" i="18"/>
  <c r="Y194" i="18"/>
  <c r="Y195" i="18"/>
  <c r="Y196" i="18"/>
  <c r="Y197" i="18"/>
  <c r="Y198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219" i="18"/>
  <c r="Y220" i="18"/>
  <c r="Y221" i="18"/>
  <c r="Y222" i="18"/>
  <c r="Y223" i="18"/>
  <c r="Y224" i="18"/>
  <c r="Y225" i="18"/>
  <c r="Y226" i="18"/>
  <c r="Y227" i="18"/>
  <c r="Y228" i="18"/>
  <c r="Y229" i="18"/>
  <c r="Y230" i="18"/>
  <c r="Y231" i="18"/>
  <c r="Y232" i="18"/>
  <c r="Y233" i="18"/>
  <c r="Y234" i="18"/>
  <c r="Y235" i="18"/>
  <c r="Y236" i="18"/>
  <c r="Y237" i="18"/>
  <c r="Y238" i="18"/>
  <c r="Y239" i="18"/>
  <c r="Y240" i="18"/>
  <c r="Y241" i="18"/>
  <c r="Y242" i="18"/>
  <c r="Y243" i="18"/>
  <c r="Y244" i="18"/>
  <c r="Y245" i="18"/>
  <c r="Y246" i="18"/>
  <c r="Y247" i="18"/>
  <c r="Y248" i="18"/>
  <c r="Y249" i="18"/>
  <c r="Y250" i="18"/>
  <c r="Y251" i="18"/>
  <c r="Y252" i="18"/>
  <c r="Y253" i="18"/>
  <c r="Y254" i="18"/>
  <c r="Y255" i="18"/>
  <c r="Y256" i="18"/>
  <c r="Y257" i="18"/>
  <c r="Y258" i="18"/>
  <c r="Y259" i="18"/>
  <c r="Y260" i="18"/>
  <c r="Y261" i="18"/>
  <c r="Y262" i="18"/>
  <c r="Y263" i="18"/>
  <c r="Y264" i="18"/>
  <c r="Y265" i="18"/>
  <c r="Y266" i="18"/>
  <c r="Y267" i="18"/>
  <c r="Y268" i="18"/>
  <c r="Y269" i="18"/>
  <c r="Y270" i="18"/>
  <c r="Y271" i="18"/>
  <c r="Y272" i="18"/>
  <c r="Y273" i="18"/>
  <c r="Y274" i="18"/>
  <c r="Y275" i="18"/>
  <c r="Y276" i="18"/>
  <c r="Y277" i="18"/>
  <c r="Y278" i="18"/>
  <c r="Y279" i="18"/>
  <c r="Y280" i="18"/>
  <c r="Y281" i="18"/>
  <c r="Y282" i="18"/>
  <c r="Y283" i="18"/>
  <c r="Y284" i="18"/>
  <c r="Y285" i="18"/>
  <c r="Y286" i="18"/>
  <c r="Y287" i="18"/>
  <c r="Y288" i="18"/>
  <c r="Y289" i="18"/>
  <c r="Y290" i="18"/>
  <c r="Y291" i="18"/>
  <c r="Y292" i="18"/>
  <c r="Y293" i="18"/>
  <c r="Y294" i="18"/>
  <c r="Y295" i="18"/>
  <c r="Y296" i="18"/>
  <c r="Y297" i="18"/>
  <c r="Y298" i="18"/>
  <c r="Y299" i="18"/>
  <c r="Y300" i="18"/>
  <c r="Y301" i="18"/>
  <c r="Y302" i="18"/>
  <c r="Y303" i="18"/>
  <c r="Y304" i="18"/>
  <c r="Y305" i="18"/>
  <c r="Y306" i="18"/>
  <c r="Y307" i="18"/>
  <c r="Y308" i="18"/>
  <c r="Y309" i="18"/>
  <c r="Y310" i="18"/>
  <c r="Y311" i="18"/>
  <c r="Y312" i="18"/>
  <c r="Y313" i="18"/>
  <c r="Y314" i="18"/>
  <c r="Y315" i="18"/>
  <c r="Y316" i="18"/>
  <c r="Y317" i="18"/>
  <c r="Y318" i="18"/>
  <c r="Y319" i="18"/>
  <c r="Y320" i="18"/>
  <c r="Y321" i="18"/>
  <c r="Y322" i="18"/>
  <c r="Y323" i="18"/>
  <c r="Y324" i="18"/>
  <c r="Y325" i="18"/>
  <c r="Y326" i="18"/>
  <c r="Y327" i="18"/>
  <c r="Y328" i="18"/>
  <c r="Y329" i="18"/>
  <c r="Y330" i="18"/>
  <c r="Y331" i="18"/>
  <c r="Y332" i="18"/>
  <c r="Y333" i="18"/>
  <c r="Y334" i="18"/>
  <c r="Y335" i="18"/>
  <c r="Y336" i="18"/>
  <c r="Y337" i="18"/>
  <c r="Y338" i="18"/>
  <c r="Y339" i="18"/>
  <c r="Y340" i="18"/>
  <c r="Y341" i="18"/>
  <c r="Y342" i="18"/>
  <c r="Y343" i="18"/>
  <c r="Y344" i="18"/>
  <c r="Y345" i="18"/>
  <c r="Y346" i="18"/>
  <c r="Y347" i="18"/>
  <c r="Y348" i="18"/>
  <c r="Y349" i="18"/>
  <c r="Y350" i="18"/>
  <c r="Y351" i="18"/>
  <c r="Y352" i="18"/>
  <c r="Y353" i="18"/>
  <c r="Y354" i="18"/>
  <c r="Y355" i="18"/>
  <c r="Y356" i="18"/>
  <c r="Y357" i="18"/>
  <c r="Y358" i="18"/>
  <c r="Y359" i="18"/>
  <c r="Y360" i="18"/>
  <c r="Y361" i="18"/>
  <c r="Y362" i="18"/>
  <c r="Y363" i="18"/>
  <c r="Y364" i="18"/>
  <c r="Y365" i="18"/>
  <c r="Y366" i="18"/>
  <c r="Y367" i="18"/>
  <c r="Y368" i="18"/>
  <c r="Y369" i="18"/>
  <c r="Y370" i="18"/>
  <c r="Y371" i="18"/>
  <c r="Y372" i="18"/>
  <c r="Y373" i="18"/>
  <c r="Y6" i="18"/>
  <c r="X6" i="18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33" i="2" a="1"/>
  <c r="O33" i="2" s="1"/>
  <c r="O34" i="2" a="1"/>
  <c r="O34" i="2" s="1"/>
  <c r="O35" i="2" a="1"/>
  <c r="O35" i="2" s="1"/>
  <c r="O36" i="2" a="1"/>
  <c r="O36" i="2" s="1"/>
  <c r="O37" i="2" a="1"/>
  <c r="O37" i="2" s="1"/>
  <c r="O38" i="2" a="1"/>
  <c r="O38" i="2" s="1"/>
  <c r="O39" i="2" a="1"/>
  <c r="O39" i="2" s="1"/>
  <c r="O40" i="2" a="1"/>
  <c r="O40" i="2" s="1"/>
  <c r="O41" i="2" a="1"/>
  <c r="O41" i="2" s="1"/>
  <c r="O42" i="2" a="1"/>
  <c r="O42" i="2" s="1"/>
  <c r="O43" i="2" a="1"/>
  <c r="O43" i="2" s="1"/>
  <c r="O44" i="2" a="1"/>
  <c r="O44" i="2" s="1"/>
  <c r="O45" i="2" a="1"/>
  <c r="O45" i="2" s="1"/>
  <c r="O46" i="2" a="1"/>
  <c r="O46" i="2" s="1"/>
  <c r="O47" i="2" a="1"/>
  <c r="O47" i="2" s="1"/>
  <c r="O48" i="2" a="1"/>
  <c r="O48" i="2" s="1"/>
  <c r="O49" i="2" a="1"/>
  <c r="O49" i="2" s="1"/>
  <c r="O50" i="2" a="1"/>
  <c r="O50" i="2" s="1"/>
  <c r="O51" i="2" a="1"/>
  <c r="O51" i="2" s="1"/>
  <c r="O52" i="2" a="1"/>
  <c r="O52" i="2" s="1"/>
  <c r="O53" i="2" a="1"/>
  <c r="O53" i="2" s="1"/>
  <c r="O54" i="2" a="1"/>
  <c r="O54" i="2" s="1"/>
  <c r="O55" i="2" a="1"/>
  <c r="O55" i="2" s="1"/>
  <c r="O56" i="2" a="1"/>
  <c r="O56" i="2" s="1"/>
  <c r="O57" i="2" a="1"/>
  <c r="O57" i="2" s="1"/>
  <c r="O58" i="2" a="1"/>
  <c r="O58" i="2" s="1"/>
  <c r="K7" i="18"/>
  <c r="K8" i="18"/>
  <c r="N8" i="18" s="1"/>
  <c r="K9" i="18"/>
  <c r="N9" i="18" s="1"/>
  <c r="K10" i="18"/>
  <c r="K11" i="18"/>
  <c r="N11" i="18" s="1"/>
  <c r="K12" i="18"/>
  <c r="X12" i="18" s="1"/>
  <c r="K13" i="18"/>
  <c r="N13" i="18" s="1"/>
  <c r="K14" i="18"/>
  <c r="N14" i="18" s="1"/>
  <c r="K15" i="18"/>
  <c r="K16" i="18"/>
  <c r="K17" i="18"/>
  <c r="N17" i="18" s="1"/>
  <c r="K18" i="18"/>
  <c r="K19" i="18"/>
  <c r="N19" i="18" s="1"/>
  <c r="K20" i="18"/>
  <c r="N20" i="18" s="1"/>
  <c r="K21" i="18"/>
  <c r="N21" i="18" s="1"/>
  <c r="K22" i="18"/>
  <c r="N22" i="18" s="1"/>
  <c r="K23" i="18"/>
  <c r="K24" i="18"/>
  <c r="M24" i="18" s="1"/>
  <c r="K25" i="18"/>
  <c r="N25" i="18" s="1"/>
  <c r="K26" i="18"/>
  <c r="K27" i="18"/>
  <c r="M27" i="18" s="1"/>
  <c r="K28" i="18"/>
  <c r="M28" i="18" s="1"/>
  <c r="K29" i="18"/>
  <c r="N29" i="18" s="1"/>
  <c r="K30" i="18"/>
  <c r="N30" i="18" s="1"/>
  <c r="K31" i="18"/>
  <c r="K32" i="18"/>
  <c r="N32" i="18" s="1"/>
  <c r="K33" i="18"/>
  <c r="X33" i="18" s="1"/>
  <c r="K34" i="18"/>
  <c r="K35" i="18"/>
  <c r="N35" i="18" s="1"/>
  <c r="K36" i="18"/>
  <c r="K37" i="18"/>
  <c r="N37" i="18" s="1"/>
  <c r="K38" i="18"/>
  <c r="N38" i="18" s="1"/>
  <c r="K39" i="18"/>
  <c r="K40" i="18"/>
  <c r="N40" i="18" s="1"/>
  <c r="K41" i="18"/>
  <c r="N41" i="18" s="1"/>
  <c r="K42" i="18"/>
  <c r="K43" i="18"/>
  <c r="M43" i="18" s="1"/>
  <c r="K44" i="18"/>
  <c r="M44" i="18" s="1"/>
  <c r="K45" i="18"/>
  <c r="N45" i="18" s="1"/>
  <c r="K46" i="18"/>
  <c r="N46" i="18" s="1"/>
  <c r="K47" i="18"/>
  <c r="K48" i="18"/>
  <c r="N48" i="18" s="1"/>
  <c r="K49" i="18"/>
  <c r="N49" i="18" s="1"/>
  <c r="K50" i="18"/>
  <c r="K51" i="18"/>
  <c r="N51" i="18" s="1"/>
  <c r="K52" i="18"/>
  <c r="N52" i="18" s="1"/>
  <c r="K53" i="18"/>
  <c r="N53" i="18" s="1"/>
  <c r="K54" i="18"/>
  <c r="N54" i="18" s="1"/>
  <c r="K55" i="18"/>
  <c r="K56" i="18"/>
  <c r="K57" i="18"/>
  <c r="X57" i="18" s="1"/>
  <c r="K58" i="18"/>
  <c r="X58" i="18" s="1"/>
  <c r="K59" i="18"/>
  <c r="M59" i="18" s="1"/>
  <c r="K60" i="18"/>
  <c r="M60" i="18" s="1"/>
  <c r="K61" i="18"/>
  <c r="M61" i="18" s="1"/>
  <c r="K62" i="18"/>
  <c r="N62" i="18" s="1"/>
  <c r="K63" i="18"/>
  <c r="X63" i="18" s="1"/>
  <c r="K64" i="18"/>
  <c r="N64" i="18" s="1"/>
  <c r="K65" i="18"/>
  <c r="X65" i="18" s="1"/>
  <c r="K66" i="18"/>
  <c r="K67" i="18"/>
  <c r="M67" i="18" s="1"/>
  <c r="K68" i="18"/>
  <c r="M68" i="18" s="1"/>
  <c r="K69" i="18"/>
  <c r="M69" i="18" s="1"/>
  <c r="K70" i="18"/>
  <c r="N70" i="18" s="1"/>
  <c r="K71" i="18"/>
  <c r="K72" i="18"/>
  <c r="N72" i="18" s="1"/>
  <c r="K73" i="18"/>
  <c r="X73" i="18" s="1"/>
  <c r="K74" i="18"/>
  <c r="K75" i="18"/>
  <c r="M75" i="18" s="1"/>
  <c r="K76" i="18"/>
  <c r="X76" i="18" s="1"/>
  <c r="K77" i="18"/>
  <c r="M77" i="18" s="1"/>
  <c r="K78" i="18"/>
  <c r="N78" i="18" s="1"/>
  <c r="K79" i="18"/>
  <c r="K80" i="18"/>
  <c r="X80" i="18" s="1"/>
  <c r="K81" i="18"/>
  <c r="X81" i="18" s="1"/>
  <c r="K82" i="18"/>
  <c r="K83" i="18"/>
  <c r="M83" i="18" s="1"/>
  <c r="K84" i="18"/>
  <c r="M84" i="18" s="1"/>
  <c r="K85" i="18"/>
  <c r="M85" i="18" s="1"/>
  <c r="K86" i="18"/>
  <c r="N86" i="18" s="1"/>
  <c r="K87" i="18"/>
  <c r="X87" i="18" s="1"/>
  <c r="K88" i="18"/>
  <c r="K89" i="18"/>
  <c r="X89" i="18" s="1"/>
  <c r="K90" i="18"/>
  <c r="K91" i="18"/>
  <c r="M91" i="18" s="1"/>
  <c r="K92" i="18"/>
  <c r="X92" i="18" s="1"/>
  <c r="K93" i="18"/>
  <c r="M93" i="18" s="1"/>
  <c r="K94" i="18"/>
  <c r="N94" i="18" s="1"/>
  <c r="K95" i="18"/>
  <c r="K96" i="18"/>
  <c r="X96" i="18" s="1"/>
  <c r="K97" i="18"/>
  <c r="X97" i="18" s="1"/>
  <c r="K98" i="18"/>
  <c r="K99" i="18"/>
  <c r="M99" i="18" s="1"/>
  <c r="K100" i="18"/>
  <c r="M100" i="18" s="1"/>
  <c r="K101" i="18"/>
  <c r="M101" i="18" s="1"/>
  <c r="K102" i="18"/>
  <c r="N102" i="18" s="1"/>
  <c r="K103" i="18"/>
  <c r="X103" i="18" s="1"/>
  <c r="K104" i="18"/>
  <c r="K105" i="18"/>
  <c r="X105" i="18" s="1"/>
  <c r="K106" i="18"/>
  <c r="K107" i="18"/>
  <c r="M107" i="18" s="1"/>
  <c r="K108" i="18"/>
  <c r="X108" i="18" s="1"/>
  <c r="K109" i="18"/>
  <c r="M109" i="18" s="1"/>
  <c r="K110" i="18"/>
  <c r="N110" i="18" s="1"/>
  <c r="K111" i="18"/>
  <c r="K112" i="18"/>
  <c r="X112" i="18" s="1"/>
  <c r="K113" i="18"/>
  <c r="X113" i="18" s="1"/>
  <c r="K114" i="18"/>
  <c r="K115" i="18"/>
  <c r="M115" i="18" s="1"/>
  <c r="K116" i="18"/>
  <c r="M116" i="18" s="1"/>
  <c r="K117" i="18"/>
  <c r="M117" i="18" s="1"/>
  <c r="K118" i="18"/>
  <c r="N118" i="18" s="1"/>
  <c r="K119" i="18"/>
  <c r="X119" i="18" s="1"/>
  <c r="K120" i="18"/>
  <c r="K121" i="18"/>
  <c r="X121" i="18" s="1"/>
  <c r="K122" i="18"/>
  <c r="K123" i="18"/>
  <c r="M123" i="18" s="1"/>
  <c r="K124" i="18"/>
  <c r="X124" i="18" s="1"/>
  <c r="K125" i="18"/>
  <c r="M125" i="18" s="1"/>
  <c r="K126" i="18"/>
  <c r="N126" i="18" s="1"/>
  <c r="K127" i="18"/>
  <c r="K128" i="18"/>
  <c r="X128" i="18" s="1"/>
  <c r="K129" i="18"/>
  <c r="X129" i="18" s="1"/>
  <c r="K130" i="18"/>
  <c r="K131" i="18"/>
  <c r="M131" i="18" s="1"/>
  <c r="K132" i="18"/>
  <c r="M132" i="18" s="1"/>
  <c r="K133" i="18"/>
  <c r="M133" i="18" s="1"/>
  <c r="K134" i="18"/>
  <c r="N134" i="18" s="1"/>
  <c r="K135" i="18"/>
  <c r="X135" i="18" s="1"/>
  <c r="K136" i="18"/>
  <c r="N136" i="18" s="1"/>
  <c r="K137" i="18"/>
  <c r="X137" i="18" s="1"/>
  <c r="K138" i="18"/>
  <c r="K139" i="18"/>
  <c r="M139" i="18" s="1"/>
  <c r="K140" i="18"/>
  <c r="X140" i="18" s="1"/>
  <c r="K141" i="18"/>
  <c r="M141" i="18" s="1"/>
  <c r="K142" i="18"/>
  <c r="N142" i="18" s="1"/>
  <c r="K143" i="18"/>
  <c r="K144" i="18"/>
  <c r="X144" i="18" s="1"/>
  <c r="K145" i="18"/>
  <c r="X145" i="18" s="1"/>
  <c r="K146" i="18"/>
  <c r="K147" i="18"/>
  <c r="M147" i="18" s="1"/>
  <c r="K148" i="18"/>
  <c r="M148" i="18" s="1"/>
  <c r="K149" i="18"/>
  <c r="M149" i="18" s="1"/>
  <c r="K150" i="18"/>
  <c r="N150" i="18" s="1"/>
  <c r="K151" i="18"/>
  <c r="X151" i="18" s="1"/>
  <c r="K152" i="18"/>
  <c r="K153" i="18"/>
  <c r="X153" i="18" s="1"/>
  <c r="K154" i="18"/>
  <c r="K155" i="18"/>
  <c r="M155" i="18" s="1"/>
  <c r="K156" i="18"/>
  <c r="K157" i="18"/>
  <c r="M157" i="18" s="1"/>
  <c r="K158" i="18"/>
  <c r="N158" i="18" s="1"/>
  <c r="K159" i="18"/>
  <c r="X159" i="18" s="1"/>
  <c r="K160" i="18"/>
  <c r="N160" i="18" s="1"/>
  <c r="K161" i="18"/>
  <c r="X161" i="18" s="1"/>
  <c r="K162" i="18"/>
  <c r="K163" i="18"/>
  <c r="M163" i="18" s="1"/>
  <c r="K164" i="18"/>
  <c r="M164" i="18" s="1"/>
  <c r="K165" i="18"/>
  <c r="M165" i="18" s="1"/>
  <c r="K166" i="18"/>
  <c r="N166" i="18" s="1"/>
  <c r="K167" i="18"/>
  <c r="X167" i="18" s="1"/>
  <c r="K168" i="18"/>
  <c r="N168" i="18" s="1"/>
  <c r="K169" i="18"/>
  <c r="X169" i="18" s="1"/>
  <c r="K170" i="18"/>
  <c r="K171" i="18"/>
  <c r="M171" i="18" s="1"/>
  <c r="K172" i="18"/>
  <c r="K173" i="18"/>
  <c r="M173" i="18" s="1"/>
  <c r="K174" i="18"/>
  <c r="N174" i="18" s="1"/>
  <c r="K175" i="18"/>
  <c r="X175" i="18" s="1"/>
  <c r="K176" i="18"/>
  <c r="N176" i="18" s="1"/>
  <c r="K177" i="18"/>
  <c r="X177" i="18" s="1"/>
  <c r="K178" i="18"/>
  <c r="K179" i="18"/>
  <c r="M179" i="18" s="1"/>
  <c r="K180" i="18"/>
  <c r="M180" i="18" s="1"/>
  <c r="K181" i="18"/>
  <c r="M181" i="18" s="1"/>
  <c r="K182" i="18"/>
  <c r="N182" i="18" s="1"/>
  <c r="K183" i="18"/>
  <c r="X183" i="18" s="1"/>
  <c r="K184" i="18"/>
  <c r="N184" i="18" s="1"/>
  <c r="K185" i="18"/>
  <c r="X185" i="18" s="1"/>
  <c r="K186" i="18"/>
  <c r="K187" i="18"/>
  <c r="M187" i="18" s="1"/>
  <c r="K188" i="18"/>
  <c r="K189" i="18"/>
  <c r="M189" i="18" s="1"/>
  <c r="K190" i="18"/>
  <c r="N190" i="18" s="1"/>
  <c r="K191" i="18"/>
  <c r="X191" i="18" s="1"/>
  <c r="K192" i="18"/>
  <c r="N192" i="18" s="1"/>
  <c r="K193" i="18"/>
  <c r="X193" i="18" s="1"/>
  <c r="K194" i="18"/>
  <c r="K195" i="18"/>
  <c r="M195" i="18" s="1"/>
  <c r="K196" i="18"/>
  <c r="K197" i="18"/>
  <c r="M197" i="18" s="1"/>
  <c r="K198" i="18"/>
  <c r="N198" i="18" s="1"/>
  <c r="K199" i="18"/>
  <c r="X199" i="18" s="1"/>
  <c r="K200" i="18"/>
  <c r="N200" i="18" s="1"/>
  <c r="K201" i="18"/>
  <c r="X201" i="18" s="1"/>
  <c r="K202" i="18"/>
  <c r="K203" i="18"/>
  <c r="M203" i="18" s="1"/>
  <c r="K204" i="18"/>
  <c r="K205" i="18"/>
  <c r="M205" i="18" s="1"/>
  <c r="K206" i="18"/>
  <c r="N206" i="18" s="1"/>
  <c r="K207" i="18"/>
  <c r="X207" i="18" s="1"/>
  <c r="K208" i="18"/>
  <c r="N208" i="18" s="1"/>
  <c r="K209" i="18"/>
  <c r="X209" i="18" s="1"/>
  <c r="K210" i="18"/>
  <c r="K211" i="18"/>
  <c r="M211" i="18" s="1"/>
  <c r="K212" i="18"/>
  <c r="M212" i="18" s="1"/>
  <c r="K213" i="18"/>
  <c r="M213" i="18" s="1"/>
  <c r="K214" i="18"/>
  <c r="N214" i="18" s="1"/>
  <c r="K215" i="18"/>
  <c r="X215" i="18" s="1"/>
  <c r="K216" i="18"/>
  <c r="N216" i="18" s="1"/>
  <c r="K217" i="18"/>
  <c r="X217" i="18" s="1"/>
  <c r="K6" i="18"/>
  <c r="N6" i="18" s="1"/>
  <c r="N12" i="18"/>
  <c r="N24" i="18"/>
  <c r="N33" i="18"/>
  <c r="M8" i="18"/>
  <c r="M17" i="18"/>
  <c r="M19" i="18"/>
  <c r="M20" i="18"/>
  <c r="M32" i="18"/>
  <c r="M33" i="18"/>
  <c r="L6" i="18"/>
  <c r="W6" i="18" s="1"/>
  <c r="L7" i="18"/>
  <c r="W7" i="18" s="1"/>
  <c r="L8" i="18"/>
  <c r="W8" i="18" s="1"/>
  <c r="L9" i="18"/>
  <c r="W9" i="18" s="1"/>
  <c r="L10" i="18"/>
  <c r="W10" i="18" s="1"/>
  <c r="L11" i="18"/>
  <c r="W11" i="18" s="1"/>
  <c r="L12" i="18"/>
  <c r="W12" i="18" s="1"/>
  <c r="L13" i="18"/>
  <c r="W13" i="18" s="1"/>
  <c r="L14" i="18"/>
  <c r="W14" i="18" s="1"/>
  <c r="L15" i="18"/>
  <c r="W15" i="18" s="1"/>
  <c r="L16" i="18"/>
  <c r="W16" i="18" s="1"/>
  <c r="L17" i="18"/>
  <c r="L18" i="18"/>
  <c r="W18" i="18" s="1"/>
  <c r="L19" i="18"/>
  <c r="W19" i="18" s="1"/>
  <c r="L20" i="18"/>
  <c r="W20" i="18" s="1"/>
  <c r="L21" i="18"/>
  <c r="W21" i="18" s="1"/>
  <c r="L22" i="18"/>
  <c r="W22" i="18" s="1"/>
  <c r="L23" i="18"/>
  <c r="W23" i="18" s="1"/>
  <c r="L24" i="18"/>
  <c r="W24" i="18" s="1"/>
  <c r="L25" i="18"/>
  <c r="W25" i="18" s="1"/>
  <c r="L26" i="18"/>
  <c r="W26" i="18" s="1"/>
  <c r="L27" i="18"/>
  <c r="W27" i="18" s="1"/>
  <c r="L28" i="18"/>
  <c r="W28" i="18" s="1"/>
  <c r="L29" i="18"/>
  <c r="W29" i="18" s="1"/>
  <c r="L30" i="18"/>
  <c r="W30" i="18" s="1"/>
  <c r="L31" i="18"/>
  <c r="W31" i="18" s="1"/>
  <c r="L32" i="18"/>
  <c r="W32" i="18" s="1"/>
  <c r="L33" i="18"/>
  <c r="W33" i="18" s="1"/>
  <c r="L34" i="18"/>
  <c r="W34" i="18" s="1"/>
  <c r="L35" i="18"/>
  <c r="W35" i="18" s="1"/>
  <c r="L36" i="18"/>
  <c r="W36" i="18" s="1"/>
  <c r="L37" i="18"/>
  <c r="W37" i="18" s="1"/>
  <c r="L38" i="18"/>
  <c r="W38" i="18" s="1"/>
  <c r="L39" i="18"/>
  <c r="W39" i="18" s="1"/>
  <c r="L40" i="18"/>
  <c r="W40" i="18" s="1"/>
  <c r="L41" i="18"/>
  <c r="W41" i="18" s="1"/>
  <c r="L42" i="18"/>
  <c r="W42" i="18" s="1"/>
  <c r="L43" i="18"/>
  <c r="W43" i="18" s="1"/>
  <c r="L44" i="18"/>
  <c r="W44" i="18" s="1"/>
  <c r="L45" i="18"/>
  <c r="W45" i="18" s="1"/>
  <c r="L46" i="18"/>
  <c r="W46" i="18" s="1"/>
  <c r="L47" i="18"/>
  <c r="W47" i="18" s="1"/>
  <c r="L48" i="18"/>
  <c r="W48" i="18" s="1"/>
  <c r="L49" i="18"/>
  <c r="L50" i="18"/>
  <c r="W50" i="18" s="1"/>
  <c r="L51" i="18"/>
  <c r="W51" i="18" s="1"/>
  <c r="L52" i="18"/>
  <c r="W52" i="18" s="1"/>
  <c r="L53" i="18"/>
  <c r="W53" i="18" s="1"/>
  <c r="L54" i="18"/>
  <c r="W54" i="18" s="1"/>
  <c r="L55" i="18"/>
  <c r="W55" i="18" s="1"/>
  <c r="L56" i="18"/>
  <c r="W56" i="18" s="1"/>
  <c r="L57" i="18"/>
  <c r="W57" i="18" s="1"/>
  <c r="L58" i="18"/>
  <c r="W58" i="18" s="1"/>
  <c r="L59" i="18"/>
  <c r="W59" i="18" s="1"/>
  <c r="L60" i="18"/>
  <c r="W60" i="18" s="1"/>
  <c r="L61" i="18"/>
  <c r="W61" i="18" s="1"/>
  <c r="L62" i="18"/>
  <c r="W62" i="18" s="1"/>
  <c r="L63" i="18"/>
  <c r="W63" i="18" s="1"/>
  <c r="L64" i="18"/>
  <c r="W64" i="18" s="1"/>
  <c r="L65" i="18"/>
  <c r="W65" i="18" s="1"/>
  <c r="L66" i="18"/>
  <c r="W66" i="18" s="1"/>
  <c r="L67" i="18"/>
  <c r="W67" i="18" s="1"/>
  <c r="L68" i="18"/>
  <c r="W68" i="18" s="1"/>
  <c r="L69" i="18"/>
  <c r="W69" i="18" s="1"/>
  <c r="L70" i="18"/>
  <c r="W70" i="18" s="1"/>
  <c r="L71" i="18"/>
  <c r="W71" i="18" s="1"/>
  <c r="L72" i="18"/>
  <c r="W72" i="18" s="1"/>
  <c r="L73" i="18"/>
  <c r="W73" i="18" s="1"/>
  <c r="L74" i="18"/>
  <c r="W74" i="18" s="1"/>
  <c r="L75" i="18"/>
  <c r="W75" i="18" s="1"/>
  <c r="L76" i="18"/>
  <c r="W76" i="18" s="1"/>
  <c r="L77" i="18"/>
  <c r="W77" i="18" s="1"/>
  <c r="L78" i="18"/>
  <c r="W78" i="18" s="1"/>
  <c r="L79" i="18"/>
  <c r="W79" i="18" s="1"/>
  <c r="L80" i="18"/>
  <c r="W80" i="18" s="1"/>
  <c r="L81" i="18"/>
  <c r="L82" i="18"/>
  <c r="W82" i="18" s="1"/>
  <c r="L83" i="18"/>
  <c r="W83" i="18" s="1"/>
  <c r="L84" i="18"/>
  <c r="W84" i="18" s="1"/>
  <c r="L85" i="18"/>
  <c r="W85" i="18" s="1"/>
  <c r="L86" i="18"/>
  <c r="W86" i="18" s="1"/>
  <c r="L87" i="18"/>
  <c r="W87" i="18" s="1"/>
  <c r="L88" i="18"/>
  <c r="W88" i="18" s="1"/>
  <c r="L89" i="18"/>
  <c r="W89" i="18" s="1"/>
  <c r="L90" i="18"/>
  <c r="W90" i="18" s="1"/>
  <c r="L91" i="18"/>
  <c r="W91" i="18" s="1"/>
  <c r="L92" i="18"/>
  <c r="W92" i="18" s="1"/>
  <c r="L93" i="18"/>
  <c r="W93" i="18" s="1"/>
  <c r="L94" i="18"/>
  <c r="W94" i="18" s="1"/>
  <c r="L95" i="18"/>
  <c r="W95" i="18" s="1"/>
  <c r="L96" i="18"/>
  <c r="W96" i="18" s="1"/>
  <c r="L97" i="18"/>
  <c r="W97" i="18" s="1"/>
  <c r="L98" i="18"/>
  <c r="W98" i="18" s="1"/>
  <c r="L99" i="18"/>
  <c r="W99" i="18" s="1"/>
  <c r="L100" i="18"/>
  <c r="W100" i="18" s="1"/>
  <c r="L101" i="18"/>
  <c r="W101" i="18" s="1"/>
  <c r="L102" i="18"/>
  <c r="W102" i="18" s="1"/>
  <c r="L103" i="18"/>
  <c r="W103" i="18" s="1"/>
  <c r="L104" i="18"/>
  <c r="W104" i="18" s="1"/>
  <c r="L105" i="18"/>
  <c r="W105" i="18" s="1"/>
  <c r="L106" i="18"/>
  <c r="W106" i="18" s="1"/>
  <c r="L107" i="18"/>
  <c r="W107" i="18" s="1"/>
  <c r="L108" i="18"/>
  <c r="W108" i="18" s="1"/>
  <c r="L109" i="18"/>
  <c r="W109" i="18" s="1"/>
  <c r="L110" i="18"/>
  <c r="W110" i="18" s="1"/>
  <c r="L111" i="18"/>
  <c r="W111" i="18" s="1"/>
  <c r="L112" i="18"/>
  <c r="W112" i="18" s="1"/>
  <c r="L113" i="18"/>
  <c r="L114" i="18"/>
  <c r="W114" i="18" s="1"/>
  <c r="L115" i="18"/>
  <c r="W115" i="18" s="1"/>
  <c r="L116" i="18"/>
  <c r="W116" i="18" s="1"/>
  <c r="L117" i="18"/>
  <c r="W117" i="18" s="1"/>
  <c r="L118" i="18"/>
  <c r="W118" i="18" s="1"/>
  <c r="L119" i="18"/>
  <c r="W119" i="18" s="1"/>
  <c r="L120" i="18"/>
  <c r="W120" i="18" s="1"/>
  <c r="L121" i="18"/>
  <c r="W121" i="18" s="1"/>
  <c r="L122" i="18"/>
  <c r="W122" i="18" s="1"/>
  <c r="L123" i="18"/>
  <c r="W123" i="18" s="1"/>
  <c r="L124" i="18"/>
  <c r="W124" i="18" s="1"/>
  <c r="L125" i="18"/>
  <c r="W125" i="18" s="1"/>
  <c r="L126" i="18"/>
  <c r="W126" i="18" s="1"/>
  <c r="L127" i="18"/>
  <c r="W127" i="18" s="1"/>
  <c r="L128" i="18"/>
  <c r="W128" i="18" s="1"/>
  <c r="L129" i="18"/>
  <c r="W129" i="18" s="1"/>
  <c r="L130" i="18"/>
  <c r="W130" i="18" s="1"/>
  <c r="L131" i="18"/>
  <c r="W131" i="18" s="1"/>
  <c r="L132" i="18"/>
  <c r="W132" i="18" s="1"/>
  <c r="L133" i="18"/>
  <c r="W133" i="18" s="1"/>
  <c r="L134" i="18"/>
  <c r="W134" i="18" s="1"/>
  <c r="L135" i="18"/>
  <c r="W135" i="18" s="1"/>
  <c r="L136" i="18"/>
  <c r="W136" i="18" s="1"/>
  <c r="L137" i="18"/>
  <c r="W137" i="18" s="1"/>
  <c r="L138" i="18"/>
  <c r="W138" i="18" s="1"/>
  <c r="L139" i="18"/>
  <c r="W139" i="18" s="1"/>
  <c r="L140" i="18"/>
  <c r="W140" i="18" s="1"/>
  <c r="L141" i="18"/>
  <c r="W141" i="18" s="1"/>
  <c r="L142" i="18"/>
  <c r="W142" i="18" s="1"/>
  <c r="L143" i="18"/>
  <c r="W143" i="18" s="1"/>
  <c r="L144" i="18"/>
  <c r="W144" i="18" s="1"/>
  <c r="L145" i="18"/>
  <c r="L146" i="18"/>
  <c r="W146" i="18" s="1"/>
  <c r="L147" i="18"/>
  <c r="W147" i="18" s="1"/>
  <c r="L148" i="18"/>
  <c r="W148" i="18" s="1"/>
  <c r="L149" i="18"/>
  <c r="W149" i="18" s="1"/>
  <c r="L150" i="18"/>
  <c r="W150" i="18" s="1"/>
  <c r="L151" i="18"/>
  <c r="W151" i="18" s="1"/>
  <c r="L152" i="18"/>
  <c r="W152" i="18" s="1"/>
  <c r="L153" i="18"/>
  <c r="W153" i="18" s="1"/>
  <c r="L154" i="18"/>
  <c r="W154" i="18" s="1"/>
  <c r="L155" i="18"/>
  <c r="W155" i="18" s="1"/>
  <c r="L156" i="18"/>
  <c r="W156" i="18" s="1"/>
  <c r="L157" i="18"/>
  <c r="W157" i="18" s="1"/>
  <c r="L158" i="18"/>
  <c r="W158" i="18" s="1"/>
  <c r="L159" i="18"/>
  <c r="W159" i="18" s="1"/>
  <c r="L160" i="18"/>
  <c r="W160" i="18" s="1"/>
  <c r="L161" i="18"/>
  <c r="W161" i="18" s="1"/>
  <c r="L162" i="18"/>
  <c r="W162" i="18" s="1"/>
  <c r="L163" i="18"/>
  <c r="W163" i="18" s="1"/>
  <c r="L164" i="18"/>
  <c r="W164" i="18" s="1"/>
  <c r="L165" i="18"/>
  <c r="W165" i="18" s="1"/>
  <c r="L166" i="18"/>
  <c r="W166" i="18" s="1"/>
  <c r="L167" i="18"/>
  <c r="W167" i="18" s="1"/>
  <c r="L168" i="18"/>
  <c r="W168" i="18" s="1"/>
  <c r="L169" i="18"/>
  <c r="W169" i="18" s="1"/>
  <c r="L170" i="18"/>
  <c r="W170" i="18" s="1"/>
  <c r="L171" i="18"/>
  <c r="W171" i="18" s="1"/>
  <c r="L172" i="18"/>
  <c r="W172" i="18" s="1"/>
  <c r="L173" i="18"/>
  <c r="W173" i="18" s="1"/>
  <c r="L174" i="18"/>
  <c r="W174" i="18" s="1"/>
  <c r="L175" i="18"/>
  <c r="W175" i="18" s="1"/>
  <c r="L176" i="18"/>
  <c r="W176" i="18" s="1"/>
  <c r="L177" i="18"/>
  <c r="L178" i="18"/>
  <c r="W178" i="18" s="1"/>
  <c r="L179" i="18"/>
  <c r="W179" i="18" s="1"/>
  <c r="L180" i="18"/>
  <c r="W180" i="18" s="1"/>
  <c r="L181" i="18"/>
  <c r="W181" i="18" s="1"/>
  <c r="L182" i="18"/>
  <c r="W182" i="18" s="1"/>
  <c r="L183" i="18"/>
  <c r="W183" i="18" s="1"/>
  <c r="L184" i="18"/>
  <c r="W184" i="18" s="1"/>
  <c r="L185" i="18"/>
  <c r="W185" i="18" s="1"/>
  <c r="L186" i="18"/>
  <c r="W186" i="18" s="1"/>
  <c r="L187" i="18"/>
  <c r="W187" i="18" s="1"/>
  <c r="L188" i="18"/>
  <c r="W188" i="18" s="1"/>
  <c r="L189" i="18"/>
  <c r="W189" i="18" s="1"/>
  <c r="L190" i="18"/>
  <c r="W190" i="18" s="1"/>
  <c r="L191" i="18"/>
  <c r="W191" i="18" s="1"/>
  <c r="L192" i="18"/>
  <c r="W192" i="18" s="1"/>
  <c r="L193" i="18"/>
  <c r="W193" i="18" s="1"/>
  <c r="L194" i="18"/>
  <c r="W194" i="18" s="1"/>
  <c r="L195" i="18"/>
  <c r="W195" i="18" s="1"/>
  <c r="L196" i="18"/>
  <c r="W196" i="18" s="1"/>
  <c r="L197" i="18"/>
  <c r="W197" i="18" s="1"/>
  <c r="L198" i="18"/>
  <c r="W198" i="18" s="1"/>
  <c r="L199" i="18"/>
  <c r="W199" i="18" s="1"/>
  <c r="L200" i="18"/>
  <c r="W200" i="18" s="1"/>
  <c r="L201" i="18"/>
  <c r="W201" i="18" s="1"/>
  <c r="L202" i="18"/>
  <c r="W202" i="18" s="1"/>
  <c r="L203" i="18"/>
  <c r="W203" i="18" s="1"/>
  <c r="L204" i="18"/>
  <c r="W204" i="18" s="1"/>
  <c r="L205" i="18"/>
  <c r="W205" i="18" s="1"/>
  <c r="L206" i="18"/>
  <c r="W206" i="18" s="1"/>
  <c r="L207" i="18"/>
  <c r="W207" i="18" s="1"/>
  <c r="L208" i="18"/>
  <c r="W208" i="18" s="1"/>
  <c r="L209" i="18"/>
  <c r="L210" i="18"/>
  <c r="W210" i="18" s="1"/>
  <c r="L211" i="18"/>
  <c r="W211" i="18" s="1"/>
  <c r="L212" i="18"/>
  <c r="W212" i="18" s="1"/>
  <c r="L213" i="18"/>
  <c r="W213" i="18" s="1"/>
  <c r="L214" i="18"/>
  <c r="W214" i="18" s="1"/>
  <c r="L215" i="18"/>
  <c r="W215" i="18" s="1"/>
  <c r="L216" i="18"/>
  <c r="W216" i="18" s="1"/>
  <c r="L217" i="18"/>
  <c r="W217" i="18" s="1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N57" i="18"/>
  <c r="M58" i="18"/>
  <c r="N63" i="18"/>
  <c r="N65" i="18"/>
  <c r="N73" i="18"/>
  <c r="N80" i="18"/>
  <c r="N81" i="18"/>
  <c r="N87" i="18"/>
  <c r="N88" i="18"/>
  <c r="N89" i="18"/>
  <c r="N96" i="18"/>
  <c r="N97" i="18"/>
  <c r="N103" i="18"/>
  <c r="N104" i="18"/>
  <c r="N105" i="18"/>
  <c r="M108" i="18"/>
  <c r="N112" i="18"/>
  <c r="N113" i="18"/>
  <c r="N119" i="18"/>
  <c r="N120" i="18"/>
  <c r="N121" i="18"/>
  <c r="M124" i="18"/>
  <c r="N128" i="18"/>
  <c r="N129" i="18"/>
  <c r="N135" i="18"/>
  <c r="N137" i="18"/>
  <c r="N144" i="18"/>
  <c r="N145" i="18"/>
  <c r="N151" i="18"/>
  <c r="N152" i="18"/>
  <c r="N153" i="18"/>
  <c r="N159" i="18"/>
  <c r="N161" i="18"/>
  <c r="N167" i="18"/>
  <c r="N169" i="18"/>
  <c r="N175" i="18"/>
  <c r="N177" i="18"/>
  <c r="N183" i="18"/>
  <c r="N185" i="18"/>
  <c r="N191" i="18"/>
  <c r="N193" i="18"/>
  <c r="M196" i="18"/>
  <c r="N199" i="18"/>
  <c r="N201" i="18"/>
  <c r="N209" i="18"/>
  <c r="N215" i="18"/>
  <c r="N217" i="18"/>
  <c r="K218" i="18"/>
  <c r="X218" i="18" s="1"/>
  <c r="K219" i="18"/>
  <c r="K220" i="18"/>
  <c r="N220" i="18" s="1"/>
  <c r="K221" i="18"/>
  <c r="X221" i="18" s="1"/>
  <c r="K222" i="18"/>
  <c r="K223" i="18"/>
  <c r="K224" i="18"/>
  <c r="M224" i="18" s="1"/>
  <c r="K225" i="18"/>
  <c r="K226" i="18"/>
  <c r="X226" i="18" s="1"/>
  <c r="K227" i="18"/>
  <c r="K228" i="18"/>
  <c r="N228" i="18" s="1"/>
  <c r="K229" i="18"/>
  <c r="X229" i="18" s="1"/>
  <c r="K230" i="18"/>
  <c r="X230" i="18" s="1"/>
  <c r="K231" i="18"/>
  <c r="N231" i="18" s="1"/>
  <c r="K232" i="18"/>
  <c r="M232" i="18" s="1"/>
  <c r="K233" i="18"/>
  <c r="K234" i="18"/>
  <c r="X234" i="18" s="1"/>
  <c r="K235" i="18"/>
  <c r="K236" i="18"/>
  <c r="N236" i="18" s="1"/>
  <c r="K237" i="18"/>
  <c r="X237" i="18" s="1"/>
  <c r="K238" i="18"/>
  <c r="K239" i="18"/>
  <c r="K240" i="18"/>
  <c r="M240" i="18" s="1"/>
  <c r="K241" i="18"/>
  <c r="K242" i="18"/>
  <c r="X242" i="18" s="1"/>
  <c r="K243" i="18"/>
  <c r="M243" i="18" s="1"/>
  <c r="K244" i="18"/>
  <c r="N244" i="18" s="1"/>
  <c r="K245" i="18"/>
  <c r="X245" i="18" s="1"/>
  <c r="K246" i="18"/>
  <c r="K247" i="18"/>
  <c r="K248" i="18"/>
  <c r="M248" i="18" s="1"/>
  <c r="K249" i="18"/>
  <c r="K250" i="18"/>
  <c r="X250" i="18" s="1"/>
  <c r="K251" i="18"/>
  <c r="K252" i="18"/>
  <c r="N252" i="18" s="1"/>
  <c r="K253" i="18"/>
  <c r="X253" i="18" s="1"/>
  <c r="K254" i="18"/>
  <c r="K255" i="18"/>
  <c r="K256" i="18"/>
  <c r="M256" i="18" s="1"/>
  <c r="K257" i="18"/>
  <c r="K258" i="18"/>
  <c r="X258" i="18" s="1"/>
  <c r="K259" i="18"/>
  <c r="K260" i="18"/>
  <c r="N260" i="18" s="1"/>
  <c r="K261" i="18"/>
  <c r="X261" i="18" s="1"/>
  <c r="K262" i="18"/>
  <c r="X262" i="18" s="1"/>
  <c r="K263" i="18"/>
  <c r="N263" i="18" s="1"/>
  <c r="K264" i="18"/>
  <c r="M264" i="18" s="1"/>
  <c r="K265" i="18"/>
  <c r="K266" i="18"/>
  <c r="X266" i="18" s="1"/>
  <c r="K267" i="18"/>
  <c r="K268" i="18"/>
  <c r="N268" i="18" s="1"/>
  <c r="K269" i="18"/>
  <c r="X269" i="18" s="1"/>
  <c r="K270" i="18"/>
  <c r="K271" i="18"/>
  <c r="K272" i="18"/>
  <c r="M272" i="18" s="1"/>
  <c r="K273" i="18"/>
  <c r="K274" i="18"/>
  <c r="X274" i="18" s="1"/>
  <c r="K275" i="18"/>
  <c r="K276" i="18"/>
  <c r="N276" i="18" s="1"/>
  <c r="K277" i="18"/>
  <c r="X277" i="18" s="1"/>
  <c r="K278" i="18"/>
  <c r="K279" i="18"/>
  <c r="K280" i="18"/>
  <c r="M280" i="18" s="1"/>
  <c r="K281" i="18"/>
  <c r="K282" i="18"/>
  <c r="X282" i="18" s="1"/>
  <c r="K283" i="18"/>
  <c r="K284" i="18"/>
  <c r="N284" i="18" s="1"/>
  <c r="K285" i="18"/>
  <c r="X285" i="18" s="1"/>
  <c r="K286" i="18"/>
  <c r="K287" i="18"/>
  <c r="K288" i="18"/>
  <c r="M288" i="18" s="1"/>
  <c r="K289" i="18"/>
  <c r="K290" i="18"/>
  <c r="X290" i="18" s="1"/>
  <c r="K291" i="18"/>
  <c r="K292" i="18"/>
  <c r="N292" i="18" s="1"/>
  <c r="K293" i="18"/>
  <c r="X293" i="18" s="1"/>
  <c r="K294" i="18"/>
  <c r="K295" i="18"/>
  <c r="K296" i="18"/>
  <c r="M296" i="18" s="1"/>
  <c r="K297" i="18"/>
  <c r="K298" i="18"/>
  <c r="X298" i="18" s="1"/>
  <c r="K299" i="18"/>
  <c r="K300" i="18"/>
  <c r="N300" i="18" s="1"/>
  <c r="K301" i="18"/>
  <c r="X301" i="18" s="1"/>
  <c r="K302" i="18"/>
  <c r="K303" i="18"/>
  <c r="K304" i="18"/>
  <c r="M304" i="18" s="1"/>
  <c r="K305" i="18"/>
  <c r="K306" i="18"/>
  <c r="X306" i="18" s="1"/>
  <c r="K307" i="18"/>
  <c r="K308" i="18"/>
  <c r="N308" i="18" s="1"/>
  <c r="K309" i="18"/>
  <c r="X309" i="18" s="1"/>
  <c r="K310" i="18"/>
  <c r="X310" i="18" s="1"/>
  <c r="K311" i="18"/>
  <c r="K312" i="18"/>
  <c r="M312" i="18" s="1"/>
  <c r="K313" i="18"/>
  <c r="K314" i="18"/>
  <c r="X314" i="18" s="1"/>
  <c r="K315" i="18"/>
  <c r="K316" i="18"/>
  <c r="N316" i="18" s="1"/>
  <c r="K317" i="18"/>
  <c r="X317" i="18" s="1"/>
  <c r="K318" i="18"/>
  <c r="K319" i="18"/>
  <c r="K320" i="18"/>
  <c r="M320" i="18" s="1"/>
  <c r="K321" i="18"/>
  <c r="K322" i="18"/>
  <c r="X322" i="18" s="1"/>
  <c r="K323" i="18"/>
  <c r="K324" i="18"/>
  <c r="N324" i="18" s="1"/>
  <c r="K325" i="18"/>
  <c r="X325" i="18" s="1"/>
  <c r="K326" i="18"/>
  <c r="K327" i="18"/>
  <c r="K328" i="18"/>
  <c r="M328" i="18" s="1"/>
  <c r="K329" i="18"/>
  <c r="K330" i="18"/>
  <c r="X330" i="18" s="1"/>
  <c r="K331" i="18"/>
  <c r="K332" i="18"/>
  <c r="N332" i="18" s="1"/>
  <c r="K333" i="18"/>
  <c r="X333" i="18" s="1"/>
  <c r="K334" i="18"/>
  <c r="K335" i="18"/>
  <c r="K336" i="18"/>
  <c r="M336" i="18" s="1"/>
  <c r="K337" i="18"/>
  <c r="K338" i="18"/>
  <c r="X338" i="18" s="1"/>
  <c r="K339" i="18"/>
  <c r="K340" i="18"/>
  <c r="N340" i="18" s="1"/>
  <c r="K341" i="18"/>
  <c r="X341" i="18" s="1"/>
  <c r="K342" i="18"/>
  <c r="X342" i="18" s="1"/>
  <c r="K343" i="18"/>
  <c r="K344" i="18"/>
  <c r="M344" i="18" s="1"/>
  <c r="K345" i="18"/>
  <c r="K346" i="18"/>
  <c r="X346" i="18" s="1"/>
  <c r="K347" i="18"/>
  <c r="K348" i="18"/>
  <c r="N348" i="18" s="1"/>
  <c r="K349" i="18"/>
  <c r="X349" i="18" s="1"/>
  <c r="K350" i="18"/>
  <c r="K351" i="18"/>
  <c r="K352" i="18"/>
  <c r="M352" i="18" s="1"/>
  <c r="K353" i="18"/>
  <c r="K354" i="18"/>
  <c r="X354" i="18" s="1"/>
  <c r="K355" i="18"/>
  <c r="K356" i="18"/>
  <c r="N356" i="18" s="1"/>
  <c r="K357" i="18"/>
  <c r="X357" i="18" s="1"/>
  <c r="K358" i="18"/>
  <c r="K359" i="18"/>
  <c r="K360" i="18"/>
  <c r="K361" i="18"/>
  <c r="K362" i="18"/>
  <c r="X362" i="18" s="1"/>
  <c r="K363" i="18"/>
  <c r="K364" i="18"/>
  <c r="N364" i="18" s="1"/>
  <c r="K365" i="18"/>
  <c r="X365" i="18" s="1"/>
  <c r="K366" i="18"/>
  <c r="K367" i="18"/>
  <c r="K368" i="18"/>
  <c r="K369" i="18"/>
  <c r="K370" i="18"/>
  <c r="K371" i="18"/>
  <c r="K372" i="18"/>
  <c r="N372" i="18" s="1"/>
  <c r="K373" i="18"/>
  <c r="X373" i="18" s="1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AJ4" i="5"/>
  <c r="AI4" i="5"/>
  <c r="AD4" i="5"/>
  <c r="AC4" i="5"/>
  <c r="P4" i="5"/>
  <c r="O4" i="5"/>
  <c r="H4" i="5"/>
  <c r="G4" i="5"/>
  <c r="AD6" i="15"/>
  <c r="AE6" i="15"/>
  <c r="AC6" i="15"/>
  <c r="AB6" i="15"/>
  <c r="AA6" i="15"/>
  <c r="Z6" i="15"/>
  <c r="V4" i="5"/>
  <c r="R73" i="18"/>
  <c r="R200" i="18"/>
  <c r="R211" i="18"/>
  <c r="P55" i="18"/>
  <c r="T163" i="18"/>
  <c r="P119" i="18"/>
  <c r="T40" i="18"/>
  <c r="P177" i="18"/>
  <c r="T98" i="18"/>
  <c r="T47" i="18"/>
  <c r="S78" i="18"/>
  <c r="T44" i="18"/>
  <c r="S105" i="18"/>
  <c r="O127" i="18"/>
  <c r="S37" i="18"/>
  <c r="T175" i="18"/>
  <c r="T96" i="18"/>
  <c r="P59" i="18"/>
  <c r="T140" i="18"/>
  <c r="S58" i="18"/>
  <c r="R27" i="18"/>
  <c r="S122" i="18"/>
  <c r="R91" i="18"/>
  <c r="R7" i="18"/>
  <c r="Q142" i="18"/>
  <c r="R50" i="18"/>
  <c r="Q65" i="18"/>
  <c r="Q135" i="18"/>
  <c r="P174" i="18"/>
  <c r="O88" i="18"/>
  <c r="O139" i="18"/>
  <c r="R178" i="18"/>
  <c r="Q193" i="18"/>
  <c r="R67" i="18"/>
  <c r="Q132" i="18"/>
  <c r="P193" i="18"/>
  <c r="R105" i="18"/>
  <c r="P211" i="18"/>
  <c r="R107" i="18"/>
  <c r="T63" i="18"/>
  <c r="P74" i="18"/>
  <c r="T153" i="18"/>
  <c r="O142" i="18"/>
  <c r="T76" i="18"/>
  <c r="T94" i="18"/>
  <c r="S45" i="18"/>
  <c r="Q86" i="18"/>
  <c r="S28" i="18"/>
  <c r="R103" i="18"/>
  <c r="Q9" i="18"/>
  <c r="R194" i="18"/>
  <c r="Q63" i="18"/>
  <c r="P216" i="18"/>
  <c r="S190" i="18"/>
  <c r="R106" i="18"/>
  <c r="S88" i="18"/>
  <c r="R139" i="18"/>
  <c r="R134" i="18"/>
  <c r="T99" i="18"/>
  <c r="R111" i="18"/>
  <c r="T133" i="18"/>
  <c r="R189" i="18"/>
  <c r="P82" i="18"/>
  <c r="T196" i="18"/>
  <c r="Q89" i="18"/>
  <c r="Q180" i="18"/>
  <c r="S132" i="18"/>
  <c r="S57" i="18"/>
  <c r="T137" i="18"/>
  <c r="S16" i="18"/>
  <c r="T10" i="18"/>
  <c r="S34" i="18"/>
  <c r="R129" i="18"/>
  <c r="Q154" i="18"/>
  <c r="R193" i="18"/>
  <c r="Q29" i="18"/>
  <c r="R12" i="18"/>
  <c r="P54" i="18"/>
  <c r="Q143" i="18"/>
  <c r="P152" i="18"/>
  <c r="Q36" i="18"/>
  <c r="P19" i="18"/>
  <c r="P209" i="18"/>
  <c r="R69" i="18"/>
  <c r="Q199" i="18"/>
  <c r="P123" i="18"/>
  <c r="Q96" i="18"/>
  <c r="T141" i="18"/>
  <c r="T152" i="18"/>
  <c r="P53" i="18"/>
  <c r="T216" i="18"/>
  <c r="P117" i="18"/>
  <c r="T203" i="18"/>
  <c r="O84" i="18"/>
  <c r="S163" i="18"/>
  <c r="O42" i="18"/>
  <c r="S10" i="18"/>
  <c r="O149" i="18"/>
  <c r="Q208" i="18"/>
  <c r="O7" i="18"/>
  <c r="Q130" i="18"/>
  <c r="Q217" i="18"/>
  <c r="P38" i="18"/>
  <c r="T173" i="18"/>
  <c r="S144" i="18"/>
  <c r="T66" i="18"/>
  <c r="S208" i="18"/>
  <c r="T189" i="18"/>
  <c r="S154" i="18"/>
  <c r="S36" i="18"/>
  <c r="R48" i="18"/>
  <c r="R14" i="18"/>
  <c r="R100" i="18"/>
  <c r="S171" i="18"/>
  <c r="O96" i="18"/>
  <c r="Q28" i="18"/>
  <c r="T215" i="18"/>
  <c r="Q164" i="18"/>
  <c r="P66" i="18"/>
  <c r="T205" i="18"/>
  <c r="O57" i="18"/>
  <c r="S62" i="18"/>
  <c r="O121" i="18"/>
  <c r="S92" i="18"/>
  <c r="O155" i="18"/>
  <c r="S217" i="18"/>
  <c r="O60" i="18"/>
  <c r="R9" i="18"/>
  <c r="Q189" i="18"/>
  <c r="Q33" i="18"/>
  <c r="O194" i="18"/>
  <c r="P170" i="18"/>
  <c r="S84" i="18"/>
  <c r="T160" i="18"/>
  <c r="S130" i="18"/>
  <c r="T126" i="18"/>
  <c r="R104" i="18"/>
  <c r="R24" i="18"/>
  <c r="Q158" i="18"/>
  <c r="Q6" i="18"/>
  <c r="Q207" i="18"/>
  <c r="O136" i="18"/>
  <c r="O39" i="18"/>
  <c r="R199" i="18"/>
  <c r="T167" i="18"/>
  <c r="Q198" i="18"/>
  <c r="R206" i="18"/>
  <c r="T69" i="18"/>
  <c r="R15" i="18"/>
  <c r="R171" i="18"/>
  <c r="T97" i="18"/>
  <c r="R205" i="18"/>
  <c r="S99" i="18"/>
  <c r="Q161" i="18"/>
  <c r="R136" i="18"/>
  <c r="P175" i="18"/>
  <c r="P17" i="18"/>
  <c r="T62" i="18"/>
  <c r="Q150" i="18"/>
  <c r="R138" i="18"/>
  <c r="T19" i="18"/>
  <c r="Q40" i="18"/>
  <c r="T27" i="18"/>
  <c r="T83" i="18"/>
  <c r="T67" i="18"/>
  <c r="P196" i="18"/>
  <c r="Q14" i="18"/>
  <c r="T71" i="18"/>
  <c r="R185" i="18"/>
  <c r="T192" i="18"/>
  <c r="S113" i="18"/>
  <c r="Q66" i="18"/>
  <c r="T179" i="18"/>
  <c r="Q195" i="18"/>
  <c r="T209" i="18"/>
  <c r="P39" i="18"/>
  <c r="S6" i="18"/>
  <c r="T14" i="18"/>
  <c r="Q56" i="18"/>
  <c r="T150" i="18"/>
  <c r="P27" i="18"/>
  <c r="R84" i="18"/>
  <c r="T186" i="18"/>
  <c r="Q74" i="18"/>
  <c r="S109" i="18"/>
  <c r="T151" i="18"/>
  <c r="O68" i="18"/>
  <c r="P156" i="18"/>
  <c r="Q32" i="18"/>
  <c r="T100" i="18"/>
  <c r="Q43" i="18"/>
  <c r="R59" i="18"/>
  <c r="S216" i="18"/>
  <c r="R195" i="18"/>
  <c r="P125" i="18"/>
  <c r="S198" i="18"/>
  <c r="Q25" i="18"/>
  <c r="S100" i="18"/>
  <c r="P206" i="18"/>
  <c r="R172" i="18"/>
  <c r="O159" i="18"/>
  <c r="S166" i="18"/>
  <c r="Q93" i="18"/>
  <c r="S23" i="18"/>
  <c r="R43" i="18"/>
  <c r="Q190" i="18"/>
  <c r="T211" i="18"/>
  <c r="Q121" i="18"/>
  <c r="Q216" i="18"/>
  <c r="R47" i="18"/>
  <c r="Q21" i="18"/>
  <c r="O101" i="18"/>
  <c r="T38" i="18"/>
  <c r="Q151" i="18"/>
  <c r="O124" i="18"/>
  <c r="S120" i="18"/>
  <c r="P105" i="18"/>
  <c r="S210" i="18"/>
  <c r="T29" i="18"/>
  <c r="P95" i="18"/>
  <c r="T197" i="18"/>
  <c r="T13" i="18"/>
  <c r="Q163" i="18"/>
  <c r="S213" i="18"/>
  <c r="T15" i="18"/>
  <c r="R144" i="18"/>
  <c r="S214" i="18"/>
  <c r="P108" i="18"/>
  <c r="O201" i="18"/>
  <c r="S181" i="18"/>
  <c r="R85" i="18"/>
  <c r="S138" i="18"/>
  <c r="O147" i="18"/>
  <c r="Q35" i="18"/>
  <c r="T184" i="18"/>
  <c r="Q99" i="18"/>
  <c r="T178" i="18"/>
  <c r="P158" i="18"/>
  <c r="Q17" i="18"/>
  <c r="P9" i="18"/>
  <c r="T39" i="18"/>
  <c r="T26" i="18"/>
  <c r="Q166" i="18"/>
  <c r="R56" i="18"/>
  <c r="R63" i="18"/>
  <c r="R70" i="18"/>
  <c r="R209" i="18"/>
  <c r="Q84" i="18"/>
  <c r="P72" i="18"/>
  <c r="Q148" i="18"/>
  <c r="T46" i="18"/>
  <c r="P183" i="18"/>
  <c r="T104" i="18"/>
  <c r="P42" i="18"/>
  <c r="T59" i="18"/>
  <c r="T73" i="18"/>
  <c r="R208" i="18"/>
  <c r="R213" i="18"/>
  <c r="P33" i="18"/>
  <c r="P133" i="18"/>
  <c r="T56" i="18"/>
  <c r="S22" i="18"/>
  <c r="S196" i="18"/>
  <c r="S39" i="18"/>
  <c r="P205" i="18"/>
  <c r="T24" i="18"/>
  <c r="R197" i="18"/>
  <c r="P204" i="18"/>
  <c r="Q128" i="18"/>
  <c r="R74" i="18"/>
  <c r="T214" i="18"/>
  <c r="T9" i="18"/>
  <c r="P182" i="18"/>
  <c r="S200" i="18"/>
  <c r="O73" i="18"/>
  <c r="S135" i="18"/>
  <c r="R159" i="18"/>
  <c r="T129" i="18"/>
  <c r="Q157" i="18"/>
  <c r="R57" i="18"/>
  <c r="S55" i="18"/>
  <c r="T43" i="18"/>
  <c r="P83" i="18"/>
  <c r="T68" i="18"/>
  <c r="Q165" i="18"/>
  <c r="S41" i="18"/>
  <c r="Q211" i="18"/>
  <c r="R154" i="18"/>
  <c r="T181" i="18"/>
  <c r="O172" i="18"/>
  <c r="T45" i="18"/>
  <c r="Q191" i="18"/>
  <c r="S147" i="18"/>
  <c r="T80" i="18"/>
  <c r="Q196" i="18"/>
  <c r="R20" i="18"/>
  <c r="T58" i="18"/>
  <c r="Q185" i="18"/>
  <c r="S110" i="18"/>
  <c r="P80" i="18"/>
  <c r="S209" i="18"/>
  <c r="O56" i="18"/>
  <c r="Q52" i="18"/>
  <c r="Q153" i="18"/>
  <c r="R46" i="18"/>
  <c r="Q122" i="18"/>
  <c r="O180" i="18"/>
  <c r="S70" i="18"/>
  <c r="Q38" i="18"/>
  <c r="Q188" i="18"/>
  <c r="S54" i="18"/>
  <c r="S205" i="18"/>
  <c r="S64" i="18"/>
  <c r="S165" i="18"/>
  <c r="R81" i="18"/>
  <c r="O99" i="18"/>
  <c r="Q83" i="18"/>
  <c r="Q100" i="18"/>
  <c r="S40" i="18"/>
  <c r="P8" i="18"/>
  <c r="Q88" i="18"/>
  <c r="R87" i="18"/>
  <c r="Q37" i="18"/>
  <c r="O114" i="18"/>
  <c r="S161" i="18"/>
  <c r="P70" i="18"/>
  <c r="R18" i="18"/>
  <c r="P178" i="18"/>
  <c r="Q201" i="18"/>
  <c r="O168" i="18"/>
  <c r="O33" i="18"/>
  <c r="P71" i="18"/>
  <c r="O34" i="18"/>
  <c r="P207" i="18"/>
  <c r="S148" i="18"/>
  <c r="S33" i="18"/>
  <c r="S7" i="18"/>
  <c r="S97" i="18"/>
  <c r="S59" i="18"/>
  <c r="R38" i="18"/>
  <c r="S131" i="18"/>
  <c r="R17" i="18"/>
  <c r="R42" i="18"/>
  <c r="Q70" i="18"/>
  <c r="Q10" i="18"/>
  <c r="O137" i="18"/>
  <c r="T102" i="18"/>
  <c r="P107" i="18"/>
  <c r="T169" i="18"/>
  <c r="S176" i="18"/>
  <c r="R25" i="18"/>
  <c r="S91" i="18"/>
  <c r="R89" i="18"/>
  <c r="S186" i="18"/>
  <c r="R155" i="18"/>
  <c r="R80" i="18"/>
  <c r="Q39" i="18"/>
  <c r="R132" i="18"/>
  <c r="Q179" i="18"/>
  <c r="O166" i="18"/>
  <c r="O23" i="18"/>
  <c r="R44" i="18"/>
  <c r="O80" i="18"/>
  <c r="O199" i="18"/>
  <c r="S35" i="18"/>
  <c r="S32" i="18"/>
  <c r="R192" i="18"/>
  <c r="S69" i="18"/>
  <c r="S86" i="18"/>
  <c r="O213" i="18"/>
  <c r="R133" i="18"/>
  <c r="Q140" i="18"/>
  <c r="P188" i="18"/>
  <c r="R88" i="18"/>
  <c r="S139" i="18"/>
  <c r="O6" i="18"/>
  <c r="O54" i="18"/>
  <c r="P136" i="18"/>
  <c r="R180" i="18"/>
  <c r="P116" i="18"/>
  <c r="P91" i="18"/>
  <c r="T22" i="18"/>
  <c r="P127" i="18"/>
  <c r="S50" i="18"/>
  <c r="T120" i="18"/>
  <c r="Q94" i="18"/>
  <c r="Q187" i="18"/>
  <c r="Q138" i="18"/>
  <c r="O109" i="18"/>
  <c r="R75" i="18"/>
  <c r="T16" i="18"/>
  <c r="P49" i="18"/>
  <c r="R169" i="18"/>
  <c r="T34" i="18"/>
  <c r="R66" i="18"/>
  <c r="R68" i="18"/>
  <c r="O150" i="18"/>
  <c r="S189" i="18"/>
  <c r="O66" i="18"/>
  <c r="S43" i="18"/>
  <c r="T18" i="18"/>
  <c r="R188" i="18"/>
  <c r="S80" i="18"/>
  <c r="T86" i="18"/>
  <c r="P137" i="18"/>
  <c r="R175" i="18"/>
  <c r="T64" i="18"/>
  <c r="Q159" i="18"/>
  <c r="T147" i="18"/>
  <c r="P110" i="18"/>
  <c r="S56" i="18"/>
  <c r="O173" i="18"/>
  <c r="S72" i="18"/>
  <c r="O87" i="18"/>
  <c r="Q104" i="18"/>
  <c r="T172" i="18"/>
  <c r="P31" i="18"/>
  <c r="R131" i="18"/>
  <c r="P61" i="18"/>
  <c r="T165" i="18"/>
  <c r="Q102" i="18"/>
  <c r="S12" i="18"/>
  <c r="Q97" i="18"/>
  <c r="R120" i="18"/>
  <c r="P7" i="18"/>
  <c r="P32" i="18"/>
  <c r="R55" i="18"/>
  <c r="S83" i="18"/>
  <c r="P208" i="18"/>
  <c r="S95" i="18"/>
  <c r="T193" i="18"/>
  <c r="Q57" i="18"/>
  <c r="Q110" i="18"/>
  <c r="S162" i="18"/>
  <c r="Q41" i="18"/>
  <c r="O185" i="18"/>
  <c r="Q44" i="18"/>
  <c r="S204" i="18"/>
  <c r="T41" i="18"/>
  <c r="Q145" i="18"/>
  <c r="T23" i="18"/>
  <c r="S192" i="18"/>
  <c r="Q20" i="18"/>
  <c r="R77" i="18"/>
  <c r="T101" i="18"/>
  <c r="T171" i="18"/>
  <c r="Q49" i="18"/>
  <c r="S71" i="18"/>
  <c r="P75" i="18"/>
  <c r="S73" i="18"/>
  <c r="T49" i="18"/>
  <c r="R216" i="18"/>
  <c r="Q204" i="18"/>
  <c r="P16" i="18"/>
  <c r="O76" i="18"/>
  <c r="S74" i="18"/>
  <c r="S193" i="18"/>
  <c r="R31" i="18"/>
  <c r="Q42" i="18"/>
  <c r="P102" i="18"/>
  <c r="Q106" i="18"/>
  <c r="P166" i="18"/>
  <c r="Q212" i="18"/>
  <c r="T110" i="18"/>
  <c r="P40" i="18"/>
  <c r="T107" i="18"/>
  <c r="T111" i="18"/>
  <c r="S142" i="18"/>
  <c r="S191" i="18"/>
  <c r="R6" i="18"/>
  <c r="R145" i="18"/>
  <c r="R142" i="18"/>
  <c r="R53" i="18"/>
  <c r="Q156" i="18"/>
  <c r="T48" i="18"/>
  <c r="Q13" i="18"/>
  <c r="T112" i="18"/>
  <c r="P163" i="18"/>
  <c r="T170" i="18"/>
  <c r="P114" i="18"/>
  <c r="S150" i="18"/>
  <c r="T145" i="18"/>
  <c r="S177" i="18"/>
  <c r="O32" i="18"/>
  <c r="S197" i="18"/>
  <c r="O125" i="18"/>
  <c r="O81" i="18"/>
  <c r="O89" i="18"/>
  <c r="R183" i="18"/>
  <c r="R167" i="18"/>
  <c r="R65" i="18"/>
  <c r="P199" i="18"/>
  <c r="P191" i="18"/>
  <c r="P90" i="18"/>
  <c r="T198" i="18"/>
  <c r="P173" i="18"/>
  <c r="R54" i="18"/>
  <c r="Q85" i="18"/>
  <c r="T90" i="18"/>
  <c r="T88" i="18"/>
  <c r="P121" i="18"/>
  <c r="P165" i="18"/>
  <c r="Q78" i="18"/>
  <c r="R156" i="18"/>
  <c r="T81" i="18"/>
  <c r="S102" i="18"/>
  <c r="P144" i="18"/>
  <c r="O148" i="18"/>
  <c r="O8" i="18"/>
  <c r="Q62" i="18"/>
  <c r="T201" i="18"/>
  <c r="Q60" i="18"/>
  <c r="T158" i="18"/>
  <c r="P145" i="18"/>
  <c r="T33" i="18"/>
  <c r="R115" i="18"/>
  <c r="S111" i="18"/>
  <c r="Q71" i="18"/>
  <c r="S52" i="18"/>
  <c r="S128" i="18"/>
  <c r="S107" i="18"/>
  <c r="O157" i="18"/>
  <c r="S81" i="18"/>
  <c r="S103" i="18"/>
  <c r="Q24" i="18"/>
  <c r="R182" i="18"/>
  <c r="R203" i="18"/>
  <c r="T213" i="18"/>
  <c r="Q95" i="18"/>
  <c r="T130" i="18"/>
  <c r="Q109" i="18"/>
  <c r="S182" i="18"/>
  <c r="S42" i="18"/>
  <c r="P79" i="18"/>
  <c r="T60" i="18"/>
  <c r="P92" i="18"/>
  <c r="Q53" i="18"/>
  <c r="R101" i="18"/>
  <c r="Q194" i="18"/>
  <c r="R141" i="18"/>
  <c r="Q124" i="18"/>
  <c r="T138" i="18"/>
  <c r="P67" i="18"/>
  <c r="S126" i="18"/>
  <c r="O37" i="18"/>
  <c r="S18" i="18"/>
  <c r="P104" i="18"/>
  <c r="T84" i="18"/>
  <c r="P203" i="18"/>
  <c r="O156" i="18"/>
  <c r="Q172" i="18"/>
  <c r="S112" i="18"/>
  <c r="T195" i="18"/>
  <c r="Q160" i="18"/>
  <c r="O45" i="18"/>
  <c r="S124" i="18"/>
  <c r="Q170" i="18"/>
  <c r="R143" i="18"/>
  <c r="P142" i="18"/>
  <c r="R108" i="18"/>
  <c r="P115" i="18"/>
  <c r="T122" i="18"/>
  <c r="O191" i="18"/>
  <c r="T30" i="18"/>
  <c r="R137" i="18"/>
  <c r="S202" i="18"/>
  <c r="S194" i="18"/>
  <c r="P179" i="18"/>
  <c r="R109" i="18"/>
  <c r="P12" i="18"/>
  <c r="O128" i="18"/>
  <c r="T149" i="18"/>
  <c r="Q134" i="18"/>
  <c r="T154" i="18"/>
  <c r="R119" i="18"/>
  <c r="R198" i="18"/>
  <c r="Q192" i="18"/>
  <c r="T125" i="18"/>
  <c r="R140" i="18"/>
  <c r="S174" i="18"/>
  <c r="R184" i="18"/>
  <c r="R93" i="18"/>
  <c r="P96" i="18"/>
  <c r="T117" i="18"/>
  <c r="R181" i="18"/>
  <c r="P103" i="18"/>
  <c r="R201" i="18"/>
  <c r="T6" i="18"/>
  <c r="R92" i="18"/>
  <c r="T136" i="18"/>
  <c r="Q210" i="18"/>
  <c r="T52" i="18"/>
  <c r="O64" i="18"/>
  <c r="Q108" i="18"/>
  <c r="Q79" i="18"/>
  <c r="P126" i="18"/>
  <c r="T36" i="18"/>
  <c r="Q202" i="18"/>
  <c r="T37" i="18"/>
  <c r="O133" i="18"/>
  <c r="T11" i="18"/>
  <c r="R51" i="18"/>
  <c r="S47" i="18"/>
  <c r="Q174" i="18"/>
  <c r="S75" i="18"/>
  <c r="Q169" i="18"/>
  <c r="O141" i="18"/>
  <c r="R71" i="18"/>
  <c r="O78" i="18"/>
  <c r="O174" i="18"/>
  <c r="S21" i="18"/>
  <c r="R41" i="18"/>
  <c r="S53" i="18"/>
  <c r="Q46" i="18"/>
  <c r="S98" i="18"/>
  <c r="Q182" i="18"/>
  <c r="O175" i="18"/>
  <c r="Q113" i="18"/>
  <c r="S199" i="18"/>
  <c r="P87" i="18"/>
  <c r="P176" i="18"/>
  <c r="Q175" i="18"/>
  <c r="O75" i="18"/>
  <c r="O216" i="18"/>
  <c r="S146" i="18"/>
  <c r="Q92" i="18"/>
  <c r="R35" i="18"/>
  <c r="Q101" i="18"/>
  <c r="T21" i="18"/>
  <c r="Q171" i="18"/>
  <c r="S143" i="18"/>
  <c r="T182" i="18"/>
  <c r="S145" i="18"/>
  <c r="O85" i="18"/>
  <c r="T32" i="18"/>
  <c r="S187" i="18"/>
  <c r="O152" i="18"/>
  <c r="S129" i="18"/>
  <c r="R135" i="18"/>
  <c r="S125" i="18"/>
  <c r="R210" i="18"/>
  <c r="Q114" i="18"/>
  <c r="T54" i="18"/>
  <c r="Q178" i="18"/>
  <c r="T118" i="18"/>
  <c r="P14" i="18"/>
  <c r="T176" i="18"/>
  <c r="P112" i="18"/>
  <c r="T20" i="18"/>
  <c r="T183" i="18"/>
  <c r="S24" i="18"/>
  <c r="O110" i="18"/>
  <c r="R78" i="18"/>
  <c r="R164" i="18"/>
  <c r="R214" i="18"/>
  <c r="Q167" i="18"/>
  <c r="P195" i="18"/>
  <c r="T191" i="18"/>
  <c r="P190" i="18"/>
  <c r="R23" i="18"/>
  <c r="T142" i="18"/>
  <c r="Q133" i="18"/>
  <c r="T65" i="18"/>
  <c r="Q126" i="18"/>
  <c r="T78" i="18"/>
  <c r="S141" i="18"/>
  <c r="Q139" i="18"/>
  <c r="Q11" i="18"/>
  <c r="T109" i="18"/>
  <c r="Q82" i="18"/>
  <c r="Q15" i="18"/>
  <c r="S65" i="18"/>
  <c r="S185" i="18"/>
  <c r="S180" i="18"/>
  <c r="P167" i="18"/>
  <c r="Q144" i="18"/>
  <c r="R90" i="18"/>
  <c r="S46" i="18"/>
  <c r="R21" i="18"/>
  <c r="Q107" i="18"/>
  <c r="Q19" i="18"/>
  <c r="R166" i="18"/>
  <c r="Q131" i="18"/>
  <c r="P213" i="18"/>
  <c r="P135" i="18"/>
  <c r="S159" i="18"/>
  <c r="S11" i="18"/>
  <c r="S89" i="18"/>
  <c r="R94" i="18"/>
  <c r="R11" i="18"/>
  <c r="S118" i="18"/>
  <c r="S106" i="18"/>
  <c r="R191" i="18"/>
  <c r="P154" i="18"/>
  <c r="S157" i="18"/>
  <c r="S117" i="18"/>
  <c r="R152" i="18"/>
  <c r="T157" i="18"/>
  <c r="P171" i="18"/>
  <c r="Q105" i="18"/>
  <c r="O211" i="18"/>
  <c r="O165" i="18"/>
  <c r="T206" i="18"/>
  <c r="O162" i="18"/>
  <c r="Q155" i="18"/>
  <c r="Q47" i="18"/>
  <c r="O145" i="18"/>
  <c r="T17" i="18"/>
  <c r="O153" i="18"/>
  <c r="S85" i="18"/>
  <c r="P52" i="18"/>
  <c r="T55" i="18"/>
  <c r="P97" i="18"/>
  <c r="O184" i="18"/>
  <c r="O36" i="18"/>
  <c r="Q136" i="18"/>
  <c r="O179" i="18"/>
  <c r="O167" i="18"/>
  <c r="O93" i="18"/>
  <c r="R160" i="18"/>
  <c r="P162" i="18"/>
  <c r="Q12" i="18"/>
  <c r="T156" i="18"/>
  <c r="R61" i="18"/>
  <c r="P99" i="18"/>
  <c r="T91" i="18"/>
  <c r="O41" i="18"/>
  <c r="O130" i="18"/>
  <c r="Q209" i="18"/>
  <c r="P131" i="18"/>
  <c r="R13" i="18"/>
  <c r="O13" i="18"/>
  <c r="O11" i="18"/>
  <c r="O95" i="18"/>
  <c r="O65" i="18"/>
  <c r="R116" i="18"/>
  <c r="O138" i="18"/>
  <c r="T162" i="18"/>
  <c r="O83" i="18"/>
  <c r="S156" i="18"/>
  <c r="O126" i="18"/>
  <c r="Q73" i="18"/>
  <c r="P29" i="18"/>
  <c r="T95" i="18"/>
  <c r="Q200" i="18"/>
  <c r="T57" i="18"/>
  <c r="P161" i="18"/>
  <c r="R217" i="18"/>
  <c r="R37" i="18"/>
  <c r="O134" i="18"/>
  <c r="O31" i="18"/>
  <c r="R202" i="18"/>
  <c r="P140" i="18"/>
  <c r="O143" i="18"/>
  <c r="S44" i="18"/>
  <c r="Q205" i="18"/>
  <c r="Q147" i="18"/>
  <c r="T12" i="18"/>
  <c r="S188" i="18"/>
  <c r="T105" i="18"/>
  <c r="T114" i="18"/>
  <c r="O52" i="18"/>
  <c r="O105" i="18"/>
  <c r="R64" i="18"/>
  <c r="P26" i="18"/>
  <c r="Q8" i="18"/>
  <c r="O163" i="18"/>
  <c r="Q18" i="18"/>
  <c r="O67" i="18"/>
  <c r="Q118" i="18"/>
  <c r="P215" i="18"/>
  <c r="P63" i="18"/>
  <c r="R186" i="18"/>
  <c r="S25" i="18"/>
  <c r="O100" i="18"/>
  <c r="P147" i="18"/>
  <c r="P47" i="18"/>
  <c r="P93" i="18"/>
  <c r="O62" i="18"/>
  <c r="O202" i="18"/>
  <c r="S172" i="18"/>
  <c r="T82" i="18"/>
  <c r="Q26" i="18"/>
  <c r="P64" i="18"/>
  <c r="T123" i="18"/>
  <c r="T103" i="18"/>
  <c r="T7" i="18"/>
  <c r="Q184" i="18"/>
  <c r="S61" i="18"/>
  <c r="R124" i="18"/>
  <c r="O47" i="18"/>
  <c r="R121" i="18"/>
  <c r="O14" i="18"/>
  <c r="S82" i="18"/>
  <c r="P23" i="18"/>
  <c r="Q168" i="18"/>
  <c r="T72" i="18"/>
  <c r="Q87" i="18"/>
  <c r="P134" i="18"/>
  <c r="S207" i="18"/>
  <c r="Q50" i="18"/>
  <c r="O111" i="18"/>
  <c r="S8" i="18"/>
  <c r="P111" i="18"/>
  <c r="S19" i="18"/>
  <c r="S184" i="18"/>
  <c r="S26" i="18"/>
  <c r="S215" i="18"/>
  <c r="P62" i="18"/>
  <c r="P11" i="18"/>
  <c r="P143" i="18"/>
  <c r="T207" i="18"/>
  <c r="R174" i="18"/>
  <c r="R79" i="18"/>
  <c r="R153" i="18"/>
  <c r="R36" i="18"/>
  <c r="Q129" i="18"/>
  <c r="P168" i="18"/>
  <c r="P57" i="18"/>
  <c r="S104" i="18"/>
  <c r="O50" i="18"/>
  <c r="R163" i="18"/>
  <c r="P128" i="18"/>
  <c r="P186" i="18"/>
  <c r="R60" i="18"/>
  <c r="O206" i="18"/>
  <c r="S160" i="18"/>
  <c r="S9" i="18"/>
  <c r="S96" i="18"/>
  <c r="S14" i="18"/>
  <c r="P101" i="18"/>
  <c r="P78" i="18"/>
  <c r="O58" i="18"/>
  <c r="O59" i="18"/>
  <c r="S49" i="18"/>
  <c r="R207" i="18"/>
  <c r="R162" i="18"/>
  <c r="P200" i="18"/>
  <c r="O208" i="18"/>
  <c r="T28" i="18"/>
  <c r="O171" i="18"/>
  <c r="R30" i="18"/>
  <c r="O108" i="18"/>
  <c r="O169" i="18"/>
  <c r="O20" i="18"/>
  <c r="P192" i="18"/>
  <c r="O170" i="18"/>
  <c r="O210" i="18"/>
  <c r="T174" i="18"/>
  <c r="R52" i="18"/>
  <c r="T185" i="18"/>
  <c r="S179" i="18"/>
  <c r="O104" i="18"/>
  <c r="O9" i="18"/>
  <c r="O209" i="18"/>
  <c r="T89" i="18"/>
  <c r="T187" i="18"/>
  <c r="Q67" i="18"/>
  <c r="T128" i="18"/>
  <c r="P153" i="18"/>
  <c r="S170" i="18"/>
  <c r="Q183" i="18"/>
  <c r="O176" i="18"/>
  <c r="T200" i="18"/>
  <c r="R187" i="18"/>
  <c r="S30" i="18"/>
  <c r="P28" i="18"/>
  <c r="P212" i="18"/>
  <c r="Q181" i="18"/>
  <c r="P41" i="18"/>
  <c r="O90" i="18"/>
  <c r="O69" i="18"/>
  <c r="R40" i="18"/>
  <c r="O72" i="18"/>
  <c r="O183" i="18"/>
  <c r="P159" i="18"/>
  <c r="R22" i="18"/>
  <c r="P202" i="18"/>
  <c r="O198" i="18"/>
  <c r="O204" i="18"/>
  <c r="P201" i="18"/>
  <c r="T190" i="18"/>
  <c r="P60" i="18"/>
  <c r="S152" i="18"/>
  <c r="S203" i="18"/>
  <c r="Q125" i="18"/>
  <c r="T106" i="18"/>
  <c r="T116" i="18"/>
  <c r="S206" i="18"/>
  <c r="R10" i="18"/>
  <c r="S183" i="18"/>
  <c r="R190" i="18"/>
  <c r="R196" i="18"/>
  <c r="O55" i="18"/>
  <c r="T61" i="18"/>
  <c r="O22" i="18"/>
  <c r="P151" i="18"/>
  <c r="Q127" i="18"/>
  <c r="S167" i="18"/>
  <c r="R123" i="18"/>
  <c r="P24" i="18"/>
  <c r="S137" i="18"/>
  <c r="R39" i="18"/>
  <c r="R110" i="18"/>
  <c r="O119" i="18"/>
  <c r="Q117" i="18"/>
  <c r="R86" i="18"/>
  <c r="P69" i="18"/>
  <c r="S155" i="18"/>
  <c r="Q80" i="18"/>
  <c r="Q91" i="18"/>
  <c r="R72" i="18"/>
  <c r="O74" i="18"/>
  <c r="T143" i="18"/>
  <c r="T139" i="18"/>
  <c r="R97" i="18"/>
  <c r="R161" i="18"/>
  <c r="R125" i="18"/>
  <c r="Q111" i="18"/>
  <c r="Q213" i="18"/>
  <c r="P155" i="18"/>
  <c r="P129" i="18"/>
  <c r="S123" i="18"/>
  <c r="R165" i="18"/>
  <c r="P187" i="18"/>
  <c r="R168" i="18"/>
  <c r="R29" i="18"/>
  <c r="R204" i="18"/>
  <c r="O214" i="18"/>
  <c r="O107" i="18"/>
  <c r="O117" i="18"/>
  <c r="O196" i="18"/>
  <c r="P20" i="18"/>
  <c r="S140" i="18"/>
  <c r="O70" i="18"/>
  <c r="O51" i="18"/>
  <c r="T134" i="18"/>
  <c r="O160" i="18"/>
  <c r="O188" i="18"/>
  <c r="R102" i="18"/>
  <c r="P172" i="18"/>
  <c r="P169" i="18"/>
  <c r="P6" i="18"/>
  <c r="P98" i="18"/>
  <c r="R128" i="18"/>
  <c r="P81" i="18"/>
  <c r="P197" i="18"/>
  <c r="O135" i="18"/>
  <c r="P146" i="18"/>
  <c r="S169" i="18"/>
  <c r="T113" i="18"/>
  <c r="S27" i="18"/>
  <c r="P35" i="18"/>
  <c r="R114" i="18"/>
  <c r="P22" i="18"/>
  <c r="O53" i="18"/>
  <c r="O118" i="18"/>
  <c r="O205" i="18"/>
  <c r="P37" i="18"/>
  <c r="T161" i="18"/>
  <c r="P10" i="18"/>
  <c r="O10" i="18"/>
  <c r="Q115" i="18"/>
  <c r="Q54" i="18"/>
  <c r="Q31" i="18"/>
  <c r="P109" i="18"/>
  <c r="S108" i="18"/>
  <c r="P214" i="18"/>
  <c r="S151" i="18"/>
  <c r="T148" i="18"/>
  <c r="Q162" i="18"/>
  <c r="P194" i="18"/>
  <c r="O19" i="18"/>
  <c r="O28" i="18"/>
  <c r="R117" i="18"/>
  <c r="P130" i="18"/>
  <c r="O154" i="18"/>
  <c r="T42" i="18"/>
  <c r="S115" i="18"/>
  <c r="R49" i="18"/>
  <c r="S173" i="18"/>
  <c r="P58" i="18"/>
  <c r="T188" i="18"/>
  <c r="Q68" i="18"/>
  <c r="P113" i="18"/>
  <c r="Q59" i="18"/>
  <c r="O106" i="18"/>
  <c r="Q176" i="18"/>
  <c r="R173" i="18"/>
  <c r="Q120" i="18"/>
  <c r="T124" i="18"/>
  <c r="R112" i="18"/>
  <c r="T108" i="18"/>
  <c r="T51" i="18"/>
  <c r="T144" i="18"/>
  <c r="O116" i="18"/>
  <c r="T79" i="18"/>
  <c r="O30" i="18"/>
  <c r="P25" i="18"/>
  <c r="T210" i="18"/>
  <c r="P43" i="18"/>
  <c r="P157" i="18"/>
  <c r="S77" i="18"/>
  <c r="Q77" i="18"/>
  <c r="T93" i="18"/>
  <c r="R45" i="18"/>
  <c r="P106" i="18"/>
  <c r="S68" i="18"/>
  <c r="R146" i="18"/>
  <c r="Q22" i="18"/>
  <c r="Q30" i="18"/>
  <c r="Q72" i="18"/>
  <c r="P124" i="18"/>
  <c r="S63" i="18"/>
  <c r="P68" i="18"/>
  <c r="R150" i="18"/>
  <c r="R127" i="18"/>
  <c r="Q69" i="18"/>
  <c r="S168" i="18"/>
  <c r="O178" i="18"/>
  <c r="Q214" i="18"/>
  <c r="T131" i="18"/>
  <c r="T217" i="18"/>
  <c r="T194" i="18"/>
  <c r="P45" i="18"/>
  <c r="O161" i="18"/>
  <c r="R16" i="18"/>
  <c r="O38" i="18"/>
  <c r="T168" i="18"/>
  <c r="O92" i="18"/>
  <c r="O18" i="18"/>
  <c r="P51" i="18"/>
  <c r="O197" i="18"/>
  <c r="Q61" i="18"/>
  <c r="P120" i="18"/>
  <c r="O122" i="18"/>
  <c r="O164" i="18"/>
  <c r="O94" i="18"/>
  <c r="S153" i="18"/>
  <c r="T31" i="18"/>
  <c r="T92" i="18"/>
  <c r="P132" i="18"/>
  <c r="O200" i="18"/>
  <c r="R34" i="18"/>
  <c r="R98" i="18"/>
  <c r="O203" i="18"/>
  <c r="O146" i="18"/>
  <c r="P13" i="18"/>
  <c r="P21" i="18"/>
  <c r="P138" i="18"/>
  <c r="T132" i="18"/>
  <c r="P139" i="18"/>
  <c r="T155" i="18"/>
  <c r="O158" i="18"/>
  <c r="P181" i="18"/>
  <c r="O207" i="18"/>
  <c r="O98" i="18"/>
  <c r="Q152" i="18"/>
  <c r="R83" i="18"/>
  <c r="T177" i="18"/>
  <c r="O61" i="18"/>
  <c r="O27" i="18"/>
  <c r="O91" i="18"/>
  <c r="S127" i="18"/>
  <c r="P76" i="18"/>
  <c r="T166" i="18"/>
  <c r="S13" i="18"/>
  <c r="S212" i="18"/>
  <c r="T50" i="18"/>
  <c r="R215" i="18"/>
  <c r="O189" i="18"/>
  <c r="Q206" i="18"/>
  <c r="O79" i="18"/>
  <c r="Q76" i="18"/>
  <c r="O187" i="18"/>
  <c r="T77" i="18"/>
  <c r="R76" i="18"/>
  <c r="O131" i="18"/>
  <c r="R148" i="18"/>
  <c r="O215" i="18"/>
  <c r="P77" i="18"/>
  <c r="R28" i="18"/>
  <c r="T74" i="18"/>
  <c r="S90" i="18"/>
  <c r="S79" i="18"/>
  <c r="P30" i="18"/>
  <c r="T53" i="18"/>
  <c r="P85" i="18"/>
  <c r="O181" i="18"/>
  <c r="R58" i="18"/>
  <c r="O151" i="18"/>
  <c r="O25" i="18"/>
  <c r="T208" i="18"/>
  <c r="P198" i="18"/>
  <c r="S60" i="18"/>
  <c r="P48" i="18"/>
  <c r="O103" i="18"/>
  <c r="P217" i="18"/>
  <c r="S94" i="18"/>
  <c r="Q55" i="18"/>
  <c r="Q90" i="18"/>
  <c r="R96" i="18"/>
  <c r="Q7" i="18"/>
  <c r="R170" i="18"/>
  <c r="P185" i="18"/>
  <c r="R212" i="18"/>
  <c r="O49" i="18"/>
  <c r="Q173" i="18"/>
  <c r="T35" i="18"/>
  <c r="S119" i="18"/>
  <c r="Q215" i="18"/>
  <c r="P88" i="18"/>
  <c r="T180" i="18"/>
  <c r="R157" i="18"/>
  <c r="Q146" i="18"/>
  <c r="S38" i="18"/>
  <c r="R82" i="18"/>
  <c r="Q58" i="18"/>
  <c r="R33" i="18"/>
  <c r="Q23" i="18"/>
  <c r="Q75" i="18"/>
  <c r="R158" i="18"/>
  <c r="Q203" i="18"/>
  <c r="O193" i="18"/>
  <c r="Q98" i="18"/>
  <c r="R26" i="18"/>
  <c r="O35" i="18"/>
  <c r="P65" i="18"/>
  <c r="Q45" i="18"/>
  <c r="R19" i="18"/>
  <c r="S101" i="18"/>
  <c r="Q34" i="18"/>
  <c r="Q51" i="18"/>
  <c r="O113" i="18"/>
  <c r="R149" i="18"/>
  <c r="P89" i="18"/>
  <c r="O115" i="18"/>
  <c r="O44" i="18"/>
  <c r="P73" i="18"/>
  <c r="O15" i="18"/>
  <c r="O16" i="18"/>
  <c r="R32" i="18"/>
  <c r="T8" i="18"/>
  <c r="S31" i="18"/>
  <c r="S48" i="18"/>
  <c r="P141" i="18"/>
  <c r="S29" i="18"/>
  <c r="S114" i="18"/>
  <c r="O40" i="18"/>
  <c r="T159" i="18"/>
  <c r="P118" i="18"/>
  <c r="P164" i="18"/>
  <c r="O129" i="18"/>
  <c r="O17" i="18"/>
  <c r="T119" i="18"/>
  <c r="Q177" i="18"/>
  <c r="T204" i="18"/>
  <c r="Q141" i="18"/>
  <c r="S136" i="18"/>
  <c r="S149" i="18"/>
  <c r="Q103" i="18"/>
  <c r="S17" i="18"/>
  <c r="Q64" i="18"/>
  <c r="Q112" i="18"/>
  <c r="O24" i="18"/>
  <c r="O192" i="18"/>
  <c r="Q123" i="18"/>
  <c r="O112" i="18"/>
  <c r="R130" i="18"/>
  <c r="P84" i="18"/>
  <c r="R147" i="18"/>
  <c r="R113" i="18"/>
  <c r="T25" i="18"/>
  <c r="P149" i="18"/>
  <c r="T135" i="18"/>
  <c r="P46" i="18"/>
  <c r="S20" i="18"/>
  <c r="Q48" i="18"/>
  <c r="S93" i="18"/>
  <c r="O43" i="18"/>
  <c r="S76" i="18"/>
  <c r="S134" i="18"/>
  <c r="T164" i="18"/>
  <c r="S15" i="18"/>
  <c r="T212" i="18"/>
  <c r="Q137" i="18"/>
  <c r="O63" i="18"/>
  <c r="P150" i="18"/>
  <c r="O190" i="18"/>
  <c r="O29" i="18"/>
  <c r="Q81" i="18"/>
  <c r="S175" i="18"/>
  <c r="T70" i="18"/>
  <c r="R118" i="18"/>
  <c r="S195" i="18"/>
  <c r="Q16" i="18"/>
  <c r="S87" i="18"/>
  <c r="O212" i="18"/>
  <c r="S211" i="18"/>
  <c r="S121" i="18"/>
  <c r="P50" i="18"/>
  <c r="O77" i="18"/>
  <c r="O71" i="18"/>
  <c r="O21" i="18"/>
  <c r="O195" i="18"/>
  <c r="R122" i="18"/>
  <c r="O140" i="18"/>
  <c r="S133" i="18"/>
  <c r="P148" i="18"/>
  <c r="Q186" i="18"/>
  <c r="R99" i="18"/>
  <c r="T75" i="18"/>
  <c r="O132" i="18"/>
  <c r="O182" i="18"/>
  <c r="O12" i="18"/>
  <c r="O26" i="18"/>
  <c r="O46" i="18"/>
  <c r="Q197" i="18"/>
  <c r="P122" i="18"/>
  <c r="T87" i="18"/>
  <c r="T199" i="18"/>
  <c r="T202" i="18"/>
  <c r="R176" i="18"/>
  <c r="Q27" i="18"/>
  <c r="P94" i="18"/>
  <c r="O123" i="18"/>
  <c r="T121" i="18"/>
  <c r="P44" i="18"/>
  <c r="S116" i="18"/>
  <c r="O97" i="18"/>
  <c r="O186" i="18"/>
  <c r="Q116" i="18"/>
  <c r="S67" i="18"/>
  <c r="P86" i="18"/>
  <c r="P56" i="18"/>
  <c r="O217" i="18"/>
  <c r="R126" i="18"/>
  <c r="P34" i="18"/>
  <c r="O82" i="18"/>
  <c r="O177" i="18"/>
  <c r="S158" i="18"/>
  <c r="R151" i="18"/>
  <c r="P184" i="18"/>
  <c r="R8" i="18"/>
  <c r="P210" i="18"/>
  <c r="T127" i="18"/>
  <c r="S201" i="18"/>
  <c r="S178" i="18"/>
  <c r="R95" i="18"/>
  <c r="S51" i="18"/>
  <c r="P15" i="18"/>
  <c r="T115" i="18"/>
  <c r="Q149" i="18"/>
  <c r="P180" i="18"/>
  <c r="P18" i="18"/>
  <c r="Q119" i="18"/>
  <c r="P189" i="18"/>
  <c r="T85" i="18"/>
  <c r="O102" i="18"/>
  <c r="R62" i="18"/>
  <c r="T146" i="18"/>
  <c r="O86" i="18"/>
  <c r="P160" i="18"/>
  <c r="S164" i="18"/>
  <c r="O144" i="18"/>
  <c r="O48" i="18"/>
  <c r="P100" i="18"/>
  <c r="R177" i="18"/>
  <c r="P36" i="18"/>
  <c r="O120" i="18"/>
  <c r="S66" i="18"/>
  <c r="R179" i="18"/>
  <c r="O222" i="18"/>
  <c r="O230" i="18"/>
  <c r="O238" i="18"/>
  <c r="O246" i="18"/>
  <c r="O254" i="18"/>
  <c r="O262" i="18"/>
  <c r="O270" i="18"/>
  <c r="O278" i="18"/>
  <c r="O286" i="18"/>
  <c r="O294" i="18"/>
  <c r="O302" i="18"/>
  <c r="O310" i="18"/>
  <c r="O318" i="18"/>
  <c r="O326" i="18"/>
  <c r="O334" i="18"/>
  <c r="O342" i="18"/>
  <c r="O350" i="18"/>
  <c r="O358" i="18"/>
  <c r="O366" i="18"/>
  <c r="P218" i="18"/>
  <c r="P226" i="18"/>
  <c r="P234" i="18"/>
  <c r="P242" i="18"/>
  <c r="P250" i="18"/>
  <c r="P258" i="18"/>
  <c r="P266" i="18"/>
  <c r="P274" i="18"/>
  <c r="P282" i="18"/>
  <c r="P290" i="18"/>
  <c r="P298" i="18"/>
  <c r="P306" i="18"/>
  <c r="P314" i="18"/>
  <c r="P322" i="18"/>
  <c r="P330" i="18"/>
  <c r="P338" i="18"/>
  <c r="P346" i="18"/>
  <c r="P354" i="18"/>
  <c r="P362" i="18"/>
  <c r="P370" i="18"/>
  <c r="Q222" i="18"/>
  <c r="Q230" i="18"/>
  <c r="Q238" i="18"/>
  <c r="Q246" i="18"/>
  <c r="Q254" i="18"/>
  <c r="Q262" i="18"/>
  <c r="Q270" i="18"/>
  <c r="Q278" i="18"/>
  <c r="Q286" i="18"/>
  <c r="Q294" i="18"/>
  <c r="Q302" i="18"/>
  <c r="Q310" i="18"/>
  <c r="Q318" i="18"/>
  <c r="Q326" i="18"/>
  <c r="Q334" i="18"/>
  <c r="Q342" i="18"/>
  <c r="Q350" i="18"/>
  <c r="Q358" i="18"/>
  <c r="Q366" i="18"/>
  <c r="R218" i="18"/>
  <c r="R226" i="18"/>
  <c r="R234" i="18"/>
  <c r="R242" i="18"/>
  <c r="R250" i="18"/>
  <c r="R258" i="18"/>
  <c r="R266" i="18"/>
  <c r="R274" i="18"/>
  <c r="R282" i="18"/>
  <c r="R290" i="18"/>
  <c r="R298" i="18"/>
  <c r="R306" i="18"/>
  <c r="R314" i="18"/>
  <c r="R322" i="18"/>
  <c r="R330" i="18"/>
  <c r="R338" i="18"/>
  <c r="R346" i="18"/>
  <c r="R354" i="18"/>
  <c r="R362" i="18"/>
  <c r="R370" i="18"/>
  <c r="S222" i="18"/>
  <c r="S230" i="18"/>
  <c r="S238" i="18"/>
  <c r="S246" i="18"/>
  <c r="S254" i="18"/>
  <c r="S262" i="18"/>
  <c r="S270" i="18"/>
  <c r="S278" i="18"/>
  <c r="S286" i="18"/>
  <c r="S294" i="18"/>
  <c r="S302" i="18"/>
  <c r="S310" i="18"/>
  <c r="S318" i="18"/>
  <c r="S326" i="18"/>
  <c r="S334" i="18"/>
  <c r="S342" i="18"/>
  <c r="S350" i="18"/>
  <c r="S358" i="18"/>
  <c r="S366" i="18"/>
  <c r="T218" i="18"/>
  <c r="T226" i="18"/>
  <c r="T234" i="18"/>
  <c r="T242" i="18"/>
  <c r="T250" i="18"/>
  <c r="T258" i="18"/>
  <c r="T266" i="18"/>
  <c r="T274" i="18"/>
  <c r="T282" i="18"/>
  <c r="T290" i="18"/>
  <c r="T298" i="18"/>
  <c r="T306" i="18"/>
  <c r="T314" i="18"/>
  <c r="T322" i="18"/>
  <c r="T330" i="18"/>
  <c r="T338" i="18"/>
  <c r="T346" i="18"/>
  <c r="T354" i="18"/>
  <c r="T362" i="18"/>
  <c r="T370" i="18"/>
  <c r="O223" i="18"/>
  <c r="O231" i="18"/>
  <c r="O239" i="18"/>
  <c r="O247" i="18"/>
  <c r="O255" i="18"/>
  <c r="O263" i="18"/>
  <c r="O271" i="18"/>
  <c r="O279" i="18"/>
  <c r="O287" i="18"/>
  <c r="O295" i="18"/>
  <c r="O303" i="18"/>
  <c r="O311" i="18"/>
  <c r="O319" i="18"/>
  <c r="O327" i="18"/>
  <c r="O335" i="18"/>
  <c r="O343" i="18"/>
  <c r="O351" i="18"/>
  <c r="O359" i="18"/>
  <c r="O367" i="18"/>
  <c r="P219" i="18"/>
  <c r="P227" i="18"/>
  <c r="P235" i="18"/>
  <c r="P243" i="18"/>
  <c r="P251" i="18"/>
  <c r="P259" i="18"/>
  <c r="P267" i="18"/>
  <c r="P275" i="18"/>
  <c r="P283" i="18"/>
  <c r="P291" i="18"/>
  <c r="P299" i="18"/>
  <c r="P307" i="18"/>
  <c r="P315" i="18"/>
  <c r="P323" i="18"/>
  <c r="P331" i="18"/>
  <c r="P339" i="18"/>
  <c r="P347" i="18"/>
  <c r="P355" i="18"/>
  <c r="P363" i="18"/>
  <c r="P371" i="18"/>
  <c r="Q223" i="18"/>
  <c r="Q231" i="18"/>
  <c r="Q239" i="18"/>
  <c r="Q247" i="18"/>
  <c r="Q255" i="18"/>
  <c r="Q263" i="18"/>
  <c r="Q271" i="18"/>
  <c r="Q279" i="18"/>
  <c r="Q287" i="18"/>
  <c r="Q295" i="18"/>
  <c r="Q303" i="18"/>
  <c r="Q311" i="18"/>
  <c r="Q319" i="18"/>
  <c r="Q327" i="18"/>
  <c r="Q335" i="18"/>
  <c r="Q343" i="18"/>
  <c r="Q351" i="18"/>
  <c r="Q359" i="18"/>
  <c r="Q367" i="18"/>
  <c r="R219" i="18"/>
  <c r="R227" i="18"/>
  <c r="R235" i="18"/>
  <c r="R243" i="18"/>
  <c r="R251" i="18"/>
  <c r="R259" i="18"/>
  <c r="R267" i="18"/>
  <c r="R275" i="18"/>
  <c r="R283" i="18"/>
  <c r="R291" i="18"/>
  <c r="R299" i="18"/>
  <c r="R307" i="18"/>
  <c r="R315" i="18"/>
  <c r="R323" i="18"/>
  <c r="R331" i="18"/>
  <c r="R339" i="18"/>
  <c r="R347" i="18"/>
  <c r="R355" i="18"/>
  <c r="R363" i="18"/>
  <c r="R371" i="18"/>
  <c r="S223" i="18"/>
  <c r="S231" i="18"/>
  <c r="S239" i="18"/>
  <c r="S247" i="18"/>
  <c r="S255" i="18"/>
  <c r="S263" i="18"/>
  <c r="S271" i="18"/>
  <c r="S279" i="18"/>
  <c r="S287" i="18"/>
  <c r="S295" i="18"/>
  <c r="S303" i="18"/>
  <c r="S311" i="18"/>
  <c r="S319" i="18"/>
  <c r="S327" i="18"/>
  <c r="S335" i="18"/>
  <c r="S343" i="18"/>
  <c r="S351" i="18"/>
  <c r="S359" i="18"/>
  <c r="S367" i="18"/>
  <c r="T219" i="18"/>
  <c r="T227" i="18"/>
  <c r="T235" i="18"/>
  <c r="T243" i="18"/>
  <c r="T251" i="18"/>
  <c r="T259" i="18"/>
  <c r="T267" i="18"/>
  <c r="T275" i="18"/>
  <c r="T283" i="18"/>
  <c r="T291" i="18"/>
  <c r="T299" i="18"/>
  <c r="T307" i="18"/>
  <c r="T315" i="18"/>
  <c r="T323" i="18"/>
  <c r="T331" i="18"/>
  <c r="T339" i="18"/>
  <c r="T347" i="18"/>
  <c r="T355" i="18"/>
  <c r="T363" i="18"/>
  <c r="T371" i="18"/>
  <c r="O224" i="18"/>
  <c r="O232" i="18"/>
  <c r="O240" i="18"/>
  <c r="O248" i="18"/>
  <c r="O256" i="18"/>
  <c r="O264" i="18"/>
  <c r="O272" i="18"/>
  <c r="O280" i="18"/>
  <c r="O288" i="18"/>
  <c r="O296" i="18"/>
  <c r="O304" i="18"/>
  <c r="O312" i="18"/>
  <c r="O320" i="18"/>
  <c r="O328" i="18"/>
  <c r="O336" i="18"/>
  <c r="O344" i="18"/>
  <c r="O352" i="18"/>
  <c r="O360" i="18"/>
  <c r="O368" i="18"/>
  <c r="P220" i="18"/>
  <c r="P228" i="18"/>
  <c r="P236" i="18"/>
  <c r="P244" i="18"/>
  <c r="P252" i="18"/>
  <c r="P260" i="18"/>
  <c r="P268" i="18"/>
  <c r="P276" i="18"/>
  <c r="P284" i="18"/>
  <c r="P292" i="18"/>
  <c r="P300" i="18"/>
  <c r="P308" i="18"/>
  <c r="P316" i="18"/>
  <c r="P324" i="18"/>
  <c r="P332" i="18"/>
  <c r="P340" i="18"/>
  <c r="P348" i="18"/>
  <c r="P356" i="18"/>
  <c r="P364" i="18"/>
  <c r="P372" i="18"/>
  <c r="Q224" i="18"/>
  <c r="Q232" i="18"/>
  <c r="Q240" i="18"/>
  <c r="Q248" i="18"/>
  <c r="Q256" i="18"/>
  <c r="Q264" i="18"/>
  <c r="Q272" i="18"/>
  <c r="Q280" i="18"/>
  <c r="Q288" i="18"/>
  <c r="Q296" i="18"/>
  <c r="Q304" i="18"/>
  <c r="Q312" i="18"/>
  <c r="Q320" i="18"/>
  <c r="Q328" i="18"/>
  <c r="Q336" i="18"/>
  <c r="Q344" i="18"/>
  <c r="Q352" i="18"/>
  <c r="Q360" i="18"/>
  <c r="Q368" i="18"/>
  <c r="R220" i="18"/>
  <c r="R228" i="18"/>
  <c r="R236" i="18"/>
  <c r="R244" i="18"/>
  <c r="R252" i="18"/>
  <c r="R260" i="18"/>
  <c r="R268" i="18"/>
  <c r="R276" i="18"/>
  <c r="R284" i="18"/>
  <c r="R292" i="18"/>
  <c r="R300" i="18"/>
  <c r="R308" i="18"/>
  <c r="R316" i="18"/>
  <c r="R324" i="18"/>
  <c r="R332" i="18"/>
  <c r="R340" i="18"/>
  <c r="R348" i="18"/>
  <c r="R356" i="18"/>
  <c r="R364" i="18"/>
  <c r="R372" i="18"/>
  <c r="S224" i="18"/>
  <c r="S232" i="18"/>
  <c r="S240" i="18"/>
  <c r="S248" i="18"/>
  <c r="S256" i="18"/>
  <c r="S264" i="18"/>
  <c r="S272" i="18"/>
  <c r="S280" i="18"/>
  <c r="S288" i="18"/>
  <c r="S296" i="18"/>
  <c r="S304" i="18"/>
  <c r="S312" i="18"/>
  <c r="S320" i="18"/>
  <c r="S328" i="18"/>
  <c r="S336" i="18"/>
  <c r="S344" i="18"/>
  <c r="S352" i="18"/>
  <c r="S360" i="18"/>
  <c r="S368" i="18"/>
  <c r="T220" i="18"/>
  <c r="T228" i="18"/>
  <c r="T236" i="18"/>
  <c r="T244" i="18"/>
  <c r="T252" i="18"/>
  <c r="T260" i="18"/>
  <c r="T268" i="18"/>
  <c r="T276" i="18"/>
  <c r="T284" i="18"/>
  <c r="T292" i="18"/>
  <c r="T300" i="18"/>
  <c r="T308" i="18"/>
  <c r="T316" i="18"/>
  <c r="T324" i="18"/>
  <c r="T332" i="18"/>
  <c r="T340" i="18"/>
  <c r="T348" i="18"/>
  <c r="T356" i="18"/>
  <c r="T364" i="18"/>
  <c r="T372" i="18"/>
  <c r="O225" i="18"/>
  <c r="O233" i="18"/>
  <c r="O241" i="18"/>
  <c r="O249" i="18"/>
  <c r="O257" i="18"/>
  <c r="O265" i="18"/>
  <c r="O273" i="18"/>
  <c r="O281" i="18"/>
  <c r="O289" i="18"/>
  <c r="O297" i="18"/>
  <c r="O305" i="18"/>
  <c r="O313" i="18"/>
  <c r="O321" i="18"/>
  <c r="O329" i="18"/>
  <c r="O337" i="18"/>
  <c r="O345" i="18"/>
  <c r="O353" i="18"/>
  <c r="O361" i="18"/>
  <c r="O369" i="18"/>
  <c r="P221" i="18"/>
  <c r="P229" i="18"/>
  <c r="P237" i="18"/>
  <c r="P245" i="18"/>
  <c r="P253" i="18"/>
  <c r="P261" i="18"/>
  <c r="P269" i="18"/>
  <c r="P277" i="18"/>
  <c r="P285" i="18"/>
  <c r="P293" i="18"/>
  <c r="P301" i="18"/>
  <c r="P309" i="18"/>
  <c r="P317" i="18"/>
  <c r="P325" i="18"/>
  <c r="P333" i="18"/>
  <c r="P341" i="18"/>
  <c r="P349" i="18"/>
  <c r="P357" i="18"/>
  <c r="P365" i="18"/>
  <c r="P373" i="18"/>
  <c r="Q225" i="18"/>
  <c r="Q233" i="18"/>
  <c r="Q241" i="18"/>
  <c r="Q249" i="18"/>
  <c r="Q257" i="18"/>
  <c r="Q265" i="18"/>
  <c r="Q273" i="18"/>
  <c r="Q281" i="18"/>
  <c r="Q289" i="18"/>
  <c r="Q297" i="18"/>
  <c r="Q305" i="18"/>
  <c r="Q313" i="18"/>
  <c r="Q321" i="18"/>
  <c r="Q329" i="18"/>
  <c r="Q337" i="18"/>
  <c r="Q345" i="18"/>
  <c r="Q353" i="18"/>
  <c r="Q361" i="18"/>
  <c r="Q369" i="18"/>
  <c r="R221" i="18"/>
  <c r="R229" i="18"/>
  <c r="R237" i="18"/>
  <c r="R245" i="18"/>
  <c r="R253" i="18"/>
  <c r="R261" i="18"/>
  <c r="R269" i="18"/>
  <c r="R277" i="18"/>
  <c r="R285" i="18"/>
  <c r="R293" i="18"/>
  <c r="R301" i="18"/>
  <c r="R309" i="18"/>
  <c r="R317" i="18"/>
  <c r="R325" i="18"/>
  <c r="R333" i="18"/>
  <c r="R341" i="18"/>
  <c r="R349" i="18"/>
  <c r="R357" i="18"/>
  <c r="R365" i="18"/>
  <c r="R373" i="18"/>
  <c r="S225" i="18"/>
  <c r="S233" i="18"/>
  <c r="S241" i="18"/>
  <c r="S249" i="18"/>
  <c r="S257" i="18"/>
  <c r="S265" i="18"/>
  <c r="S273" i="18"/>
  <c r="S281" i="18"/>
  <c r="S289" i="18"/>
  <c r="S297" i="18"/>
  <c r="S305" i="18"/>
  <c r="S313" i="18"/>
  <c r="S321" i="18"/>
  <c r="S329" i="18"/>
  <c r="S337" i="18"/>
  <c r="S345" i="18"/>
  <c r="S353" i="18"/>
  <c r="S361" i="18"/>
  <c r="S369" i="18"/>
  <c r="T221" i="18"/>
  <c r="T229" i="18"/>
  <c r="T237" i="18"/>
  <c r="T245" i="18"/>
  <c r="T253" i="18"/>
  <c r="T261" i="18"/>
  <c r="T269" i="18"/>
  <c r="T277" i="18"/>
  <c r="T285" i="18"/>
  <c r="T293" i="18"/>
  <c r="T301" i="18"/>
  <c r="T309" i="18"/>
  <c r="T317" i="18"/>
  <c r="T325" i="18"/>
  <c r="T333" i="18"/>
  <c r="T341" i="18"/>
  <c r="T349" i="18"/>
  <c r="T357" i="18"/>
  <c r="T365" i="18"/>
  <c r="T373" i="18"/>
  <c r="O218" i="18"/>
  <c r="O226" i="18"/>
  <c r="O234" i="18"/>
  <c r="O242" i="18"/>
  <c r="O250" i="18"/>
  <c r="O258" i="18"/>
  <c r="O266" i="18"/>
  <c r="O274" i="18"/>
  <c r="O282" i="18"/>
  <c r="O290" i="18"/>
  <c r="O298" i="18"/>
  <c r="O306" i="18"/>
  <c r="O314" i="18"/>
  <c r="O322" i="18"/>
  <c r="O330" i="18"/>
  <c r="O338" i="18"/>
  <c r="O346" i="18"/>
  <c r="O354" i="18"/>
  <c r="O362" i="18"/>
  <c r="O370" i="18"/>
  <c r="P222" i="18"/>
  <c r="P230" i="18"/>
  <c r="P238" i="18"/>
  <c r="P246" i="18"/>
  <c r="P254" i="18"/>
  <c r="P262" i="18"/>
  <c r="P270" i="18"/>
  <c r="P278" i="18"/>
  <c r="P286" i="18"/>
  <c r="P294" i="18"/>
  <c r="P302" i="18"/>
  <c r="P310" i="18"/>
  <c r="P318" i="18"/>
  <c r="P326" i="18"/>
  <c r="P334" i="18"/>
  <c r="P342" i="18"/>
  <c r="P350" i="18"/>
  <c r="P358" i="18"/>
  <c r="P366" i="18"/>
  <c r="Q218" i="18"/>
  <c r="Q226" i="18"/>
  <c r="Q234" i="18"/>
  <c r="Q242" i="18"/>
  <c r="Q250" i="18"/>
  <c r="Q258" i="18"/>
  <c r="Q266" i="18"/>
  <c r="Q274" i="18"/>
  <c r="Q282" i="18"/>
  <c r="Q290" i="18"/>
  <c r="Q298" i="18"/>
  <c r="Q306" i="18"/>
  <c r="Q314" i="18"/>
  <c r="Q322" i="18"/>
  <c r="Q330" i="18"/>
  <c r="Q338" i="18"/>
  <c r="Q346" i="18"/>
  <c r="Q354" i="18"/>
  <c r="Q362" i="18"/>
  <c r="Q370" i="18"/>
  <c r="R222" i="18"/>
  <c r="R230" i="18"/>
  <c r="R238" i="18"/>
  <c r="R246" i="18"/>
  <c r="R254" i="18"/>
  <c r="R262" i="18"/>
  <c r="R270" i="18"/>
  <c r="R278" i="18"/>
  <c r="R286" i="18"/>
  <c r="R294" i="18"/>
  <c r="R302" i="18"/>
  <c r="R310" i="18"/>
  <c r="R318" i="18"/>
  <c r="R326" i="18"/>
  <c r="R334" i="18"/>
  <c r="R342" i="18"/>
  <c r="R350" i="18"/>
  <c r="R358" i="18"/>
  <c r="R366" i="18"/>
  <c r="S218" i="18"/>
  <c r="S226" i="18"/>
  <c r="S234" i="18"/>
  <c r="S242" i="18"/>
  <c r="S250" i="18"/>
  <c r="S258" i="18"/>
  <c r="S266" i="18"/>
  <c r="S274" i="18"/>
  <c r="S282" i="18"/>
  <c r="S290" i="18"/>
  <c r="S298" i="18"/>
  <c r="S306" i="18"/>
  <c r="S314" i="18"/>
  <c r="S322" i="18"/>
  <c r="S330" i="18"/>
  <c r="S338" i="18"/>
  <c r="S346" i="18"/>
  <c r="S354" i="18"/>
  <c r="S362" i="18"/>
  <c r="S370" i="18"/>
  <c r="T222" i="18"/>
  <c r="T230" i="18"/>
  <c r="T238" i="18"/>
  <c r="T246" i="18"/>
  <c r="T254" i="18"/>
  <c r="T262" i="18"/>
  <c r="T270" i="18"/>
  <c r="T278" i="18"/>
  <c r="T286" i="18"/>
  <c r="T294" i="18"/>
  <c r="T302" i="18"/>
  <c r="T310" i="18"/>
  <c r="T318" i="18"/>
  <c r="T326" i="18"/>
  <c r="T334" i="18"/>
  <c r="T342" i="18"/>
  <c r="T350" i="18"/>
  <c r="T358" i="18"/>
  <c r="T366" i="18"/>
  <c r="O219" i="18"/>
  <c r="O227" i="18"/>
  <c r="O235" i="18"/>
  <c r="O243" i="18"/>
  <c r="O251" i="18"/>
  <c r="O259" i="18"/>
  <c r="O267" i="18"/>
  <c r="O275" i="18"/>
  <c r="O283" i="18"/>
  <c r="O291" i="18"/>
  <c r="O299" i="18"/>
  <c r="O307" i="18"/>
  <c r="O315" i="18"/>
  <c r="O323" i="18"/>
  <c r="O331" i="18"/>
  <c r="O339" i="18"/>
  <c r="O347" i="18"/>
  <c r="O355" i="18"/>
  <c r="O363" i="18"/>
  <c r="O371" i="18"/>
  <c r="P223" i="18"/>
  <c r="P231" i="18"/>
  <c r="P239" i="18"/>
  <c r="P247" i="18"/>
  <c r="P255" i="18"/>
  <c r="P263" i="18"/>
  <c r="P271" i="18"/>
  <c r="P279" i="18"/>
  <c r="P287" i="18"/>
  <c r="P295" i="18"/>
  <c r="P303" i="18"/>
  <c r="P311" i="18"/>
  <c r="P319" i="18"/>
  <c r="P327" i="18"/>
  <c r="P335" i="18"/>
  <c r="P343" i="18"/>
  <c r="P351" i="18"/>
  <c r="P359" i="18"/>
  <c r="P367" i="18"/>
  <c r="Q219" i="18"/>
  <c r="Q227" i="18"/>
  <c r="Q235" i="18"/>
  <c r="Q243" i="18"/>
  <c r="Q251" i="18"/>
  <c r="Q259" i="18"/>
  <c r="Q267" i="18"/>
  <c r="Q275" i="18"/>
  <c r="Q283" i="18"/>
  <c r="Q291" i="18"/>
  <c r="Q299" i="18"/>
  <c r="Q307" i="18"/>
  <c r="Q315" i="18"/>
  <c r="Q323" i="18"/>
  <c r="Q331" i="18"/>
  <c r="Q339" i="18"/>
  <c r="Q347" i="18"/>
  <c r="Q355" i="18"/>
  <c r="Q363" i="18"/>
  <c r="Q371" i="18"/>
  <c r="R223" i="18"/>
  <c r="R231" i="18"/>
  <c r="R239" i="18"/>
  <c r="R247" i="18"/>
  <c r="R255" i="18"/>
  <c r="R263" i="18"/>
  <c r="R271" i="18"/>
  <c r="R279" i="18"/>
  <c r="R287" i="18"/>
  <c r="R295" i="18"/>
  <c r="R303" i="18"/>
  <c r="R311" i="18"/>
  <c r="R319" i="18"/>
  <c r="R327" i="18"/>
  <c r="R335" i="18"/>
  <c r="R343" i="18"/>
  <c r="R351" i="18"/>
  <c r="R359" i="18"/>
  <c r="R367" i="18"/>
  <c r="S219" i="18"/>
  <c r="S227" i="18"/>
  <c r="S235" i="18"/>
  <c r="S243" i="18"/>
  <c r="S251" i="18"/>
  <c r="S259" i="18"/>
  <c r="S267" i="18"/>
  <c r="S275" i="18"/>
  <c r="S283" i="18"/>
  <c r="S291" i="18"/>
  <c r="S299" i="18"/>
  <c r="S307" i="18"/>
  <c r="S315" i="18"/>
  <c r="S323" i="18"/>
  <c r="S331" i="18"/>
  <c r="S339" i="18"/>
  <c r="S347" i="18"/>
  <c r="S355" i="18"/>
  <c r="S363" i="18"/>
  <c r="S371" i="18"/>
  <c r="T223" i="18"/>
  <c r="T231" i="18"/>
  <c r="T239" i="18"/>
  <c r="T247" i="18"/>
  <c r="T255" i="18"/>
  <c r="T263" i="18"/>
  <c r="T271" i="18"/>
  <c r="T279" i="18"/>
  <c r="T287" i="18"/>
  <c r="T295" i="18"/>
  <c r="T303" i="18"/>
  <c r="T311" i="18"/>
  <c r="T319" i="18"/>
  <c r="T327" i="18"/>
  <c r="T335" i="18"/>
  <c r="T343" i="18"/>
  <c r="T351" i="18"/>
  <c r="T359" i="18"/>
  <c r="T367" i="18"/>
  <c r="O220" i="18"/>
  <c r="O228" i="18"/>
  <c r="O236" i="18"/>
  <c r="O244" i="18"/>
  <c r="O252" i="18"/>
  <c r="O260" i="18"/>
  <c r="O268" i="18"/>
  <c r="O276" i="18"/>
  <c r="O284" i="18"/>
  <c r="O292" i="18"/>
  <c r="O300" i="18"/>
  <c r="O308" i="18"/>
  <c r="O316" i="18"/>
  <c r="O324" i="18"/>
  <c r="O332" i="18"/>
  <c r="O340" i="18"/>
  <c r="O348" i="18"/>
  <c r="O356" i="18"/>
  <c r="O364" i="18"/>
  <c r="O372" i="18"/>
  <c r="P224" i="18"/>
  <c r="P232" i="18"/>
  <c r="P240" i="18"/>
  <c r="P248" i="18"/>
  <c r="P256" i="18"/>
  <c r="P264" i="18"/>
  <c r="P272" i="18"/>
  <c r="P280" i="18"/>
  <c r="P288" i="18"/>
  <c r="P296" i="18"/>
  <c r="P304" i="18"/>
  <c r="P312" i="18"/>
  <c r="P320" i="18"/>
  <c r="P328" i="18"/>
  <c r="P336" i="18"/>
  <c r="P344" i="18"/>
  <c r="P352" i="18"/>
  <c r="P360" i="18"/>
  <c r="P368" i="18"/>
  <c r="Q220" i="18"/>
  <c r="Q228" i="18"/>
  <c r="Q236" i="18"/>
  <c r="Q244" i="18"/>
  <c r="Q252" i="18"/>
  <c r="Q260" i="18"/>
  <c r="Q268" i="18"/>
  <c r="Q276" i="18"/>
  <c r="Q284" i="18"/>
  <c r="Q292" i="18"/>
  <c r="Q300" i="18"/>
  <c r="Q308" i="18"/>
  <c r="Q316" i="18"/>
  <c r="Q324" i="18"/>
  <c r="Q332" i="18"/>
  <c r="Q340" i="18"/>
  <c r="Q348" i="18"/>
  <c r="Q356" i="18"/>
  <c r="Q364" i="18"/>
  <c r="Q372" i="18"/>
  <c r="R224" i="18"/>
  <c r="R232" i="18"/>
  <c r="R240" i="18"/>
  <c r="R248" i="18"/>
  <c r="R256" i="18"/>
  <c r="R264" i="18"/>
  <c r="R272" i="18"/>
  <c r="R280" i="18"/>
  <c r="R288" i="18"/>
  <c r="R296" i="18"/>
  <c r="R304" i="18"/>
  <c r="R312" i="18"/>
  <c r="R320" i="18"/>
  <c r="R328" i="18"/>
  <c r="R336" i="18"/>
  <c r="R344" i="18"/>
  <c r="R352" i="18"/>
  <c r="R360" i="18"/>
  <c r="R368" i="18"/>
  <c r="S220" i="18"/>
  <c r="S228" i="18"/>
  <c r="S236" i="18"/>
  <c r="S244" i="18"/>
  <c r="S252" i="18"/>
  <c r="S260" i="18"/>
  <c r="S268" i="18"/>
  <c r="S276" i="18"/>
  <c r="S284" i="18"/>
  <c r="S292" i="18"/>
  <c r="S300" i="18"/>
  <c r="S308" i="18"/>
  <c r="S316" i="18"/>
  <c r="S324" i="18"/>
  <c r="S332" i="18"/>
  <c r="S340" i="18"/>
  <c r="S348" i="18"/>
  <c r="S356" i="18"/>
  <c r="S364" i="18"/>
  <c r="S372" i="18"/>
  <c r="T224" i="18"/>
  <c r="T232" i="18"/>
  <c r="T240" i="18"/>
  <c r="T248" i="18"/>
  <c r="T256" i="18"/>
  <c r="T264" i="18"/>
  <c r="T272" i="18"/>
  <c r="T280" i="18"/>
  <c r="T288" i="18"/>
  <c r="T296" i="18"/>
  <c r="T304" i="18"/>
  <c r="T312" i="18"/>
  <c r="T320" i="18"/>
  <c r="T328" i="18"/>
  <c r="T336" i="18"/>
  <c r="T344" i="18"/>
  <c r="T352" i="18"/>
  <c r="T360" i="18"/>
  <c r="T368" i="18"/>
  <c r="O221" i="18"/>
  <c r="O229" i="18"/>
  <c r="O237" i="18"/>
  <c r="O245" i="18"/>
  <c r="O253" i="18"/>
  <c r="O261" i="18"/>
  <c r="O269" i="18"/>
  <c r="O277" i="18"/>
  <c r="O285" i="18"/>
  <c r="O293" i="18"/>
  <c r="O301" i="18"/>
  <c r="O309" i="18"/>
  <c r="O317" i="18"/>
  <c r="O325" i="18"/>
  <c r="O333" i="18"/>
  <c r="O341" i="18"/>
  <c r="O349" i="18"/>
  <c r="O357" i="18"/>
  <c r="O365" i="18"/>
  <c r="O373" i="18"/>
  <c r="P225" i="18"/>
  <c r="P233" i="18"/>
  <c r="P241" i="18"/>
  <c r="P249" i="18"/>
  <c r="P257" i="18"/>
  <c r="P265" i="18"/>
  <c r="P273" i="18"/>
  <c r="P281" i="18"/>
  <c r="P289" i="18"/>
  <c r="P297" i="18"/>
  <c r="P305" i="18"/>
  <c r="P313" i="18"/>
  <c r="P321" i="18"/>
  <c r="P329" i="18"/>
  <c r="P337" i="18"/>
  <c r="P345" i="18"/>
  <c r="P353" i="18"/>
  <c r="P361" i="18"/>
  <c r="P369" i="18"/>
  <c r="Q221" i="18"/>
  <c r="Q229" i="18"/>
  <c r="Q237" i="18"/>
  <c r="Q245" i="18"/>
  <c r="Q253" i="18"/>
  <c r="Q261" i="18"/>
  <c r="Q269" i="18"/>
  <c r="Q277" i="18"/>
  <c r="Q285" i="18"/>
  <c r="Q293" i="18"/>
  <c r="Q301" i="18"/>
  <c r="Q309" i="18"/>
  <c r="Q317" i="18"/>
  <c r="Q325" i="18"/>
  <c r="Q333" i="18"/>
  <c r="Q341" i="18"/>
  <c r="Q349" i="18"/>
  <c r="Q357" i="18"/>
  <c r="Q365" i="18"/>
  <c r="Q373" i="18"/>
  <c r="R225" i="18"/>
  <c r="R233" i="18"/>
  <c r="R241" i="18"/>
  <c r="R249" i="18"/>
  <c r="R257" i="18"/>
  <c r="R265" i="18"/>
  <c r="R273" i="18"/>
  <c r="R281" i="18"/>
  <c r="R289" i="18"/>
  <c r="R297" i="18"/>
  <c r="R305" i="18"/>
  <c r="R313" i="18"/>
  <c r="R321" i="18"/>
  <c r="R329" i="18"/>
  <c r="R337" i="18"/>
  <c r="R345" i="18"/>
  <c r="R353" i="18"/>
  <c r="R361" i="18"/>
  <c r="R369" i="18"/>
  <c r="S221" i="18"/>
  <c r="S229" i="18"/>
  <c r="S237" i="18"/>
  <c r="S245" i="18"/>
  <c r="S253" i="18"/>
  <c r="S261" i="18"/>
  <c r="S269" i="18"/>
  <c r="S277" i="18"/>
  <c r="S285" i="18"/>
  <c r="S293" i="18"/>
  <c r="S301" i="18"/>
  <c r="S309" i="18"/>
  <c r="S317" i="18"/>
  <c r="S325" i="18"/>
  <c r="S333" i="18"/>
  <c r="S341" i="18"/>
  <c r="S349" i="18"/>
  <c r="S357" i="18"/>
  <c r="S365" i="18"/>
  <c r="S373" i="18"/>
  <c r="T225" i="18"/>
  <c r="T233" i="18"/>
  <c r="T241" i="18"/>
  <c r="T249" i="18"/>
  <c r="T257" i="18"/>
  <c r="T265" i="18"/>
  <c r="T273" i="18"/>
  <c r="T281" i="18"/>
  <c r="T289" i="18"/>
  <c r="T297" i="18"/>
  <c r="T305" i="18"/>
  <c r="T313" i="18"/>
  <c r="T321" i="18"/>
  <c r="T329" i="18"/>
  <c r="T337" i="18"/>
  <c r="T345" i="18"/>
  <c r="T353" i="18"/>
  <c r="T361" i="18"/>
  <c r="T369" i="18"/>
  <c r="N371" i="18" l="1"/>
  <c r="M371" i="18"/>
  <c r="X371" i="18"/>
  <c r="N363" i="18"/>
  <c r="M363" i="18"/>
  <c r="X363" i="18"/>
  <c r="N355" i="18"/>
  <c r="M355" i="18"/>
  <c r="X355" i="18"/>
  <c r="N347" i="18"/>
  <c r="M347" i="18"/>
  <c r="X347" i="18"/>
  <c r="N339" i="18"/>
  <c r="X339" i="18"/>
  <c r="M339" i="18"/>
  <c r="N331" i="18"/>
  <c r="M331" i="18"/>
  <c r="X331" i="18"/>
  <c r="N323" i="18"/>
  <c r="X323" i="18"/>
  <c r="M323" i="18"/>
  <c r="N315" i="18"/>
  <c r="M315" i="18"/>
  <c r="X315" i="18"/>
  <c r="N307" i="18"/>
  <c r="M307" i="18"/>
  <c r="X307" i="18"/>
  <c r="N299" i="18"/>
  <c r="M299" i="18"/>
  <c r="X299" i="18"/>
  <c r="N291" i="18"/>
  <c r="M291" i="18"/>
  <c r="X291" i="18"/>
  <c r="N283" i="18"/>
  <c r="M283" i="18"/>
  <c r="X283" i="18"/>
  <c r="N275" i="18"/>
  <c r="M275" i="18"/>
  <c r="X275" i="18"/>
  <c r="N267" i="18"/>
  <c r="M267" i="18"/>
  <c r="X267" i="18"/>
  <c r="N259" i="18"/>
  <c r="M259" i="18"/>
  <c r="X259" i="18"/>
  <c r="N251" i="18"/>
  <c r="M251" i="18"/>
  <c r="X251" i="18"/>
  <c r="N243" i="18"/>
  <c r="X243" i="18"/>
  <c r="N235" i="18"/>
  <c r="M235" i="18"/>
  <c r="X235" i="18"/>
  <c r="N227" i="18"/>
  <c r="X227" i="18"/>
  <c r="M227" i="18"/>
  <c r="N219" i="18"/>
  <c r="M219" i="18"/>
  <c r="X219" i="18"/>
  <c r="N370" i="18"/>
  <c r="M370" i="18"/>
  <c r="X370" i="18"/>
  <c r="M204" i="18"/>
  <c r="X204" i="18"/>
  <c r="M188" i="18"/>
  <c r="X188" i="18"/>
  <c r="M172" i="18"/>
  <c r="X172" i="18"/>
  <c r="M156" i="18"/>
  <c r="X156" i="18"/>
  <c r="M369" i="18"/>
  <c r="N369" i="18"/>
  <c r="X369" i="18"/>
  <c r="M361" i="18"/>
  <c r="N361" i="18"/>
  <c r="X361" i="18"/>
  <c r="M353" i="18"/>
  <c r="N353" i="18"/>
  <c r="X353" i="18"/>
  <c r="M345" i="18"/>
  <c r="N345" i="18"/>
  <c r="X345" i="18"/>
  <c r="M337" i="18"/>
  <c r="N337" i="18"/>
  <c r="X337" i="18"/>
  <c r="M329" i="18"/>
  <c r="N329" i="18"/>
  <c r="X329" i="18"/>
  <c r="M321" i="18"/>
  <c r="N321" i="18"/>
  <c r="X321" i="18"/>
  <c r="M313" i="18"/>
  <c r="N313" i="18"/>
  <c r="X313" i="18"/>
  <c r="M305" i="18"/>
  <c r="N305" i="18"/>
  <c r="X305" i="18"/>
  <c r="M297" i="18"/>
  <c r="N297" i="18"/>
  <c r="X297" i="18"/>
  <c r="M289" i="18"/>
  <c r="N289" i="18"/>
  <c r="X289" i="18"/>
  <c r="M281" i="18"/>
  <c r="N281" i="18"/>
  <c r="X281" i="18"/>
  <c r="M273" i="18"/>
  <c r="N273" i="18"/>
  <c r="X273" i="18"/>
  <c r="M265" i="18"/>
  <c r="N265" i="18"/>
  <c r="X265" i="18"/>
  <c r="M257" i="18"/>
  <c r="N257" i="18"/>
  <c r="X257" i="18"/>
  <c r="M249" i="18"/>
  <c r="N249" i="18"/>
  <c r="X249" i="18"/>
  <c r="M241" i="18"/>
  <c r="N241" i="18"/>
  <c r="X241" i="18"/>
  <c r="M233" i="18"/>
  <c r="N233" i="18"/>
  <c r="X233" i="18"/>
  <c r="M225" i="18"/>
  <c r="N225" i="18"/>
  <c r="X225" i="18"/>
  <c r="X212" i="18"/>
  <c r="X148" i="18"/>
  <c r="M368" i="18"/>
  <c r="N368" i="18"/>
  <c r="X368" i="18"/>
  <c r="M360" i="18"/>
  <c r="N360" i="18"/>
  <c r="X360" i="18"/>
  <c r="M210" i="18"/>
  <c r="X210" i="18"/>
  <c r="M202" i="18"/>
  <c r="X202" i="18"/>
  <c r="M194" i="18"/>
  <c r="X194" i="18"/>
  <c r="M186" i="18"/>
  <c r="X186" i="18"/>
  <c r="M178" i="18"/>
  <c r="X178" i="18"/>
  <c r="M170" i="18"/>
  <c r="X170" i="18"/>
  <c r="M162" i="18"/>
  <c r="X162" i="18"/>
  <c r="X154" i="18"/>
  <c r="M154" i="18"/>
  <c r="M146" i="18"/>
  <c r="X146" i="18"/>
  <c r="M138" i="18"/>
  <c r="X138" i="18"/>
  <c r="M130" i="18"/>
  <c r="X130" i="18"/>
  <c r="M122" i="18"/>
  <c r="X122" i="18"/>
  <c r="M114" i="18"/>
  <c r="X114" i="18"/>
  <c r="M106" i="18"/>
  <c r="X106" i="18"/>
  <c r="M98" i="18"/>
  <c r="X98" i="18"/>
  <c r="M90" i="18"/>
  <c r="X90" i="18"/>
  <c r="M82" i="18"/>
  <c r="X82" i="18"/>
  <c r="X74" i="18"/>
  <c r="M74" i="18"/>
  <c r="M66" i="18"/>
  <c r="X66" i="18"/>
  <c r="N50" i="18"/>
  <c r="X50" i="18"/>
  <c r="M42" i="18"/>
  <c r="X42" i="18"/>
  <c r="N34" i="18"/>
  <c r="X34" i="18"/>
  <c r="M26" i="18"/>
  <c r="X26" i="18"/>
  <c r="M18" i="18"/>
  <c r="X18" i="18"/>
  <c r="N10" i="18"/>
  <c r="X10" i="18"/>
  <c r="X164" i="18"/>
  <c r="M366" i="18"/>
  <c r="N366" i="18"/>
  <c r="X366" i="18"/>
  <c r="M358" i="18"/>
  <c r="N358" i="18"/>
  <c r="M350" i="18"/>
  <c r="N350" i="18"/>
  <c r="X350" i="18"/>
  <c r="M342" i="18"/>
  <c r="N342" i="18"/>
  <c r="M334" i="18"/>
  <c r="N334" i="18"/>
  <c r="X334" i="18"/>
  <c r="M326" i="18"/>
  <c r="N326" i="18"/>
  <c r="M318" i="18"/>
  <c r="N318" i="18"/>
  <c r="X318" i="18"/>
  <c r="M310" i="18"/>
  <c r="N310" i="18"/>
  <c r="M302" i="18"/>
  <c r="N302" i="18"/>
  <c r="X302" i="18"/>
  <c r="M294" i="18"/>
  <c r="N294" i="18"/>
  <c r="M286" i="18"/>
  <c r="N286" i="18"/>
  <c r="X286" i="18"/>
  <c r="M278" i="18"/>
  <c r="N278" i="18"/>
  <c r="M270" i="18"/>
  <c r="N270" i="18"/>
  <c r="X270" i="18"/>
  <c r="M262" i="18"/>
  <c r="N262" i="18"/>
  <c r="M254" i="18"/>
  <c r="N254" i="18"/>
  <c r="X254" i="18"/>
  <c r="M246" i="18"/>
  <c r="N246" i="18"/>
  <c r="M238" i="18"/>
  <c r="N238" i="18"/>
  <c r="X238" i="18"/>
  <c r="M230" i="18"/>
  <c r="N230" i="18"/>
  <c r="M222" i="18"/>
  <c r="N222" i="18"/>
  <c r="X222" i="18"/>
  <c r="X358" i="18"/>
  <c r="X278" i="18"/>
  <c r="N36" i="18"/>
  <c r="M36" i="18"/>
  <c r="N352" i="18"/>
  <c r="M12" i="18"/>
  <c r="M367" i="18"/>
  <c r="N367" i="18"/>
  <c r="X367" i="18"/>
  <c r="M359" i="18"/>
  <c r="X359" i="18"/>
  <c r="M351" i="18"/>
  <c r="X351" i="18"/>
  <c r="N351" i="18"/>
  <c r="M343" i="18"/>
  <c r="X343" i="18"/>
  <c r="M335" i="18"/>
  <c r="N335" i="18"/>
  <c r="X335" i="18"/>
  <c r="M327" i="18"/>
  <c r="X327" i="18"/>
  <c r="M319" i="18"/>
  <c r="X319" i="18"/>
  <c r="N319" i="18"/>
  <c r="M311" i="18"/>
  <c r="X311" i="18"/>
  <c r="M303" i="18"/>
  <c r="N303" i="18"/>
  <c r="X303" i="18"/>
  <c r="M295" i="18"/>
  <c r="X295" i="18"/>
  <c r="M287" i="18"/>
  <c r="X287" i="18"/>
  <c r="N287" i="18"/>
  <c r="M279" i="18"/>
  <c r="X279" i="18"/>
  <c r="M271" i="18"/>
  <c r="N271" i="18"/>
  <c r="X271" i="18"/>
  <c r="M263" i="18"/>
  <c r="X263" i="18"/>
  <c r="M255" i="18"/>
  <c r="X255" i="18"/>
  <c r="N255" i="18"/>
  <c r="M247" i="18"/>
  <c r="X247" i="18"/>
  <c r="M239" i="18"/>
  <c r="N239" i="18"/>
  <c r="X239" i="18"/>
  <c r="M231" i="18"/>
  <c r="X231" i="18"/>
  <c r="M223" i="18"/>
  <c r="X223" i="18"/>
  <c r="N223" i="18"/>
  <c r="M140" i="18"/>
  <c r="M76" i="18"/>
  <c r="M52" i="18"/>
  <c r="M56" i="18"/>
  <c r="N56" i="18"/>
  <c r="N16" i="18"/>
  <c r="M16" i="18"/>
  <c r="X352" i="18"/>
  <c r="X208" i="18"/>
  <c r="X192" i="18"/>
  <c r="X176" i="18"/>
  <c r="X160" i="18"/>
  <c r="X64" i="18"/>
  <c r="X48" i="18"/>
  <c r="X32" i="18"/>
  <c r="X16" i="18"/>
  <c r="N311" i="18"/>
  <c r="M40" i="18"/>
  <c r="N44" i="18"/>
  <c r="X143" i="18"/>
  <c r="N143" i="18"/>
  <c r="X127" i="18"/>
  <c r="N127" i="18"/>
  <c r="X111" i="18"/>
  <c r="N111" i="18"/>
  <c r="X95" i="18"/>
  <c r="N95" i="18"/>
  <c r="X79" i="18"/>
  <c r="N79" i="18"/>
  <c r="X71" i="18"/>
  <c r="N71" i="18"/>
  <c r="M55" i="18"/>
  <c r="X55" i="18"/>
  <c r="N47" i="18"/>
  <c r="X47" i="18"/>
  <c r="M39" i="18"/>
  <c r="X39" i="18"/>
  <c r="M31" i="18"/>
  <c r="X31" i="18"/>
  <c r="N23" i="18"/>
  <c r="X23" i="18"/>
  <c r="N15" i="18"/>
  <c r="X15" i="18"/>
  <c r="M7" i="18"/>
  <c r="X7" i="18"/>
  <c r="N295" i="18"/>
  <c r="N207" i="18"/>
  <c r="M92" i="18"/>
  <c r="X60" i="18"/>
  <c r="X44" i="18"/>
  <c r="X28" i="18"/>
  <c r="N28" i="18"/>
  <c r="N359" i="18"/>
  <c r="N279" i="18"/>
  <c r="X213" i="18"/>
  <c r="X205" i="18"/>
  <c r="X197" i="18"/>
  <c r="X189" i="18"/>
  <c r="X181" i="18"/>
  <c r="X173" i="18"/>
  <c r="X165" i="18"/>
  <c r="X157" i="18"/>
  <c r="X149" i="18"/>
  <c r="X141" i="18"/>
  <c r="X133" i="18"/>
  <c r="X125" i="18"/>
  <c r="X117" i="18"/>
  <c r="X109" i="18"/>
  <c r="X101" i="18"/>
  <c r="X93" i="18"/>
  <c r="X85" i="18"/>
  <c r="X77" i="18"/>
  <c r="X69" i="18"/>
  <c r="X61" i="18"/>
  <c r="X53" i="18"/>
  <c r="X45" i="18"/>
  <c r="X37" i="18"/>
  <c r="X29" i="18"/>
  <c r="X21" i="18"/>
  <c r="X13" i="18"/>
  <c r="N328" i="18"/>
  <c r="N296" i="18"/>
  <c r="N264" i="18"/>
  <c r="N232" i="18"/>
  <c r="M356" i="18"/>
  <c r="M324" i="18"/>
  <c r="M292" i="18"/>
  <c r="M260" i="18"/>
  <c r="M228" i="18"/>
  <c r="N373" i="18"/>
  <c r="M373" i="18"/>
  <c r="N365" i="18"/>
  <c r="M365" i="18"/>
  <c r="N357" i="18"/>
  <c r="M357" i="18"/>
  <c r="N349" i="18"/>
  <c r="M349" i="18"/>
  <c r="N341" i="18"/>
  <c r="M341" i="18"/>
  <c r="N333" i="18"/>
  <c r="M333" i="18"/>
  <c r="N325" i="18"/>
  <c r="M325" i="18"/>
  <c r="N317" i="18"/>
  <c r="M317" i="18"/>
  <c r="N309" i="18"/>
  <c r="M309" i="18"/>
  <c r="N301" i="18"/>
  <c r="M301" i="18"/>
  <c r="N293" i="18"/>
  <c r="M293" i="18"/>
  <c r="N285" i="18"/>
  <c r="M285" i="18"/>
  <c r="N277" i="18"/>
  <c r="M277" i="18"/>
  <c r="N269" i="18"/>
  <c r="M269" i="18"/>
  <c r="N261" i="18"/>
  <c r="M261" i="18"/>
  <c r="N253" i="18"/>
  <c r="M253" i="18"/>
  <c r="N245" i="18"/>
  <c r="M245" i="18"/>
  <c r="N237" i="18"/>
  <c r="M237" i="18"/>
  <c r="N229" i="18"/>
  <c r="M229" i="18"/>
  <c r="N221" i="18"/>
  <c r="M221" i="18"/>
  <c r="X49" i="18"/>
  <c r="X41" i="18"/>
  <c r="X25" i="18"/>
  <c r="X17" i="18"/>
  <c r="X9" i="18"/>
  <c r="N344" i="18"/>
  <c r="N312" i="18"/>
  <c r="N280" i="18"/>
  <c r="N248" i="18"/>
  <c r="M372" i="18"/>
  <c r="M340" i="18"/>
  <c r="M308" i="18"/>
  <c r="M276" i="18"/>
  <c r="M244" i="18"/>
  <c r="N362" i="18"/>
  <c r="M362" i="18"/>
  <c r="N354" i="18"/>
  <c r="M354" i="18"/>
  <c r="N346" i="18"/>
  <c r="M346" i="18"/>
  <c r="N338" i="18"/>
  <c r="M338" i="18"/>
  <c r="N330" i="18"/>
  <c r="M330" i="18"/>
  <c r="N322" i="18"/>
  <c r="M322" i="18"/>
  <c r="N314" i="18"/>
  <c r="M314" i="18"/>
  <c r="N306" i="18"/>
  <c r="M306" i="18"/>
  <c r="N298" i="18"/>
  <c r="M298" i="18"/>
  <c r="N290" i="18"/>
  <c r="M290" i="18"/>
  <c r="N282" i="18"/>
  <c r="M282" i="18"/>
  <c r="N274" i="18"/>
  <c r="M274" i="18"/>
  <c r="N266" i="18"/>
  <c r="M266" i="18"/>
  <c r="N258" i="18"/>
  <c r="M258" i="18"/>
  <c r="N250" i="18"/>
  <c r="M250" i="18"/>
  <c r="N242" i="18"/>
  <c r="M242" i="18"/>
  <c r="N234" i="18"/>
  <c r="M234" i="18"/>
  <c r="N226" i="18"/>
  <c r="M226" i="18"/>
  <c r="N218" i="18"/>
  <c r="M218" i="18"/>
  <c r="N336" i="18"/>
  <c r="N304" i="18"/>
  <c r="N272" i="18"/>
  <c r="N240" i="18"/>
  <c r="M364" i="18"/>
  <c r="M332" i="18"/>
  <c r="M300" i="18"/>
  <c r="M268" i="18"/>
  <c r="M236" i="18"/>
  <c r="M35" i="18"/>
  <c r="M34" i="18"/>
  <c r="M51" i="18"/>
  <c r="N27" i="18"/>
  <c r="M49" i="18"/>
  <c r="N43" i="18"/>
  <c r="M11" i="18"/>
  <c r="N55" i="18"/>
  <c r="N18" i="18"/>
  <c r="M41" i="18"/>
  <c r="M25" i="18"/>
  <c r="M9" i="18"/>
  <c r="M50" i="18"/>
  <c r="M10" i="18"/>
  <c r="N42" i="18"/>
  <c r="N26" i="18"/>
  <c r="M48" i="18"/>
  <c r="M47" i="18"/>
  <c r="M15" i="18"/>
  <c r="M23" i="18"/>
  <c r="N31" i="18"/>
  <c r="N39" i="18"/>
  <c r="N7" i="18"/>
  <c r="M54" i="18"/>
  <c r="M46" i="18"/>
  <c r="M38" i="18"/>
  <c r="M30" i="18"/>
  <c r="M22" i="18"/>
  <c r="M14" i="18"/>
  <c r="M53" i="18"/>
  <c r="M45" i="18"/>
  <c r="M37" i="18"/>
  <c r="M29" i="18"/>
  <c r="M21" i="18"/>
  <c r="M13" i="18"/>
  <c r="M6" i="18"/>
  <c r="M217" i="18"/>
  <c r="M209" i="18"/>
  <c r="M201" i="18"/>
  <c r="M193" i="18"/>
  <c r="M185" i="18"/>
  <c r="M177" i="18"/>
  <c r="M169" i="18"/>
  <c r="M161" i="18"/>
  <c r="M153" i="18"/>
  <c r="M145" i="18"/>
  <c r="M137" i="18"/>
  <c r="M129" i="18"/>
  <c r="M121" i="18"/>
  <c r="M113" i="18"/>
  <c r="M105" i="18"/>
  <c r="M97" i="18"/>
  <c r="M89" i="18"/>
  <c r="M81" i="18"/>
  <c r="M73" i="18"/>
  <c r="M65" i="18"/>
  <c r="M57" i="18"/>
  <c r="N213" i="18"/>
  <c r="N205" i="18"/>
  <c r="N197" i="18"/>
  <c r="N189" i="18"/>
  <c r="N181" i="18"/>
  <c r="N173" i="18"/>
  <c r="N165" i="18"/>
  <c r="N157" i="18"/>
  <c r="N149" i="18"/>
  <c r="N141" i="18"/>
  <c r="N133" i="18"/>
  <c r="N125" i="18"/>
  <c r="N117" i="18"/>
  <c r="N109" i="18"/>
  <c r="N101" i="18"/>
  <c r="N93" i="18"/>
  <c r="N85" i="18"/>
  <c r="N77" i="18"/>
  <c r="N69" i="18"/>
  <c r="N61" i="18"/>
  <c r="M216" i="18"/>
  <c r="M208" i="18"/>
  <c r="M200" i="18"/>
  <c r="M192" i="18"/>
  <c r="M184" i="18"/>
  <c r="M176" i="18"/>
  <c r="M168" i="18"/>
  <c r="M160" i="18"/>
  <c r="M152" i="18"/>
  <c r="M144" i="18"/>
  <c r="M136" i="18"/>
  <c r="M128" i="18"/>
  <c r="M120" i="18"/>
  <c r="M112" i="18"/>
  <c r="M104" i="18"/>
  <c r="M96" i="18"/>
  <c r="M88" i="18"/>
  <c r="M80" i="18"/>
  <c r="M72" i="18"/>
  <c r="M64" i="18"/>
  <c r="N212" i="18"/>
  <c r="N204" i="18"/>
  <c r="N196" i="18"/>
  <c r="N188" i="18"/>
  <c r="N180" i="18"/>
  <c r="N172" i="18"/>
  <c r="N164" i="18"/>
  <c r="N156" i="18"/>
  <c r="N148" i="18"/>
  <c r="N140" i="18"/>
  <c r="N132" i="18"/>
  <c r="N124" i="18"/>
  <c r="N116" i="18"/>
  <c r="N108" i="18"/>
  <c r="N100" i="18"/>
  <c r="N92" i="18"/>
  <c r="N84" i="18"/>
  <c r="N76" i="18"/>
  <c r="N68" i="18"/>
  <c r="N60" i="18"/>
  <c r="M215" i="18"/>
  <c r="M207" i="18"/>
  <c r="M199" i="18"/>
  <c r="M191" i="18"/>
  <c r="M183" i="18"/>
  <c r="M175" i="18"/>
  <c r="M167" i="18"/>
  <c r="M159" i="18"/>
  <c r="M151" i="18"/>
  <c r="M143" i="18"/>
  <c r="M135" i="18"/>
  <c r="M127" i="18"/>
  <c r="M119" i="18"/>
  <c r="M111" i="18"/>
  <c r="M103" i="18"/>
  <c r="M95" i="18"/>
  <c r="M87" i="18"/>
  <c r="M79" i="18"/>
  <c r="M71" i="18"/>
  <c r="M63" i="18"/>
  <c r="N211" i="18"/>
  <c r="N203" i="18"/>
  <c r="N195" i="18"/>
  <c r="N187" i="18"/>
  <c r="N179" i="18"/>
  <c r="N171" i="18"/>
  <c r="N163" i="18"/>
  <c r="N155" i="18"/>
  <c r="N147" i="18"/>
  <c r="N139" i="18"/>
  <c r="N131" i="18"/>
  <c r="N123" i="18"/>
  <c r="N115" i="18"/>
  <c r="N107" i="18"/>
  <c r="N99" i="18"/>
  <c r="N91" i="18"/>
  <c r="N83" i="18"/>
  <c r="N75" i="18"/>
  <c r="N67" i="18"/>
  <c r="N59" i="18"/>
  <c r="M214" i="18"/>
  <c r="M206" i="18"/>
  <c r="M198" i="18"/>
  <c r="M190" i="18"/>
  <c r="M182" i="18"/>
  <c r="M174" i="18"/>
  <c r="M166" i="18"/>
  <c r="M158" i="18"/>
  <c r="M150" i="18"/>
  <c r="M142" i="18"/>
  <c r="M134" i="18"/>
  <c r="M126" i="18"/>
  <c r="M118" i="18"/>
  <c r="M110" i="18"/>
  <c r="M102" i="18"/>
  <c r="M94" i="18"/>
  <c r="M86" i="18"/>
  <c r="M78" i="18"/>
  <c r="M70" i="18"/>
  <c r="M62" i="18"/>
  <c r="N210" i="18"/>
  <c r="N202" i="18"/>
  <c r="N194" i="18"/>
  <c r="N186" i="18"/>
  <c r="N178" i="18"/>
  <c r="N170" i="18"/>
  <c r="N162" i="18"/>
  <c r="N154" i="18"/>
  <c r="N146" i="18"/>
  <c r="N138" i="18"/>
  <c r="N130" i="18"/>
  <c r="N122" i="18"/>
  <c r="N114" i="18"/>
  <c r="N106" i="18"/>
  <c r="N98" i="18"/>
  <c r="N90" i="18"/>
  <c r="N82" i="18"/>
  <c r="N74" i="18"/>
  <c r="N66" i="18"/>
  <c r="N58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E30F0-57A7-42F9-9010-E05FB277C6E0}" keepAlive="1" name="ModelConnection_ExternalData_1" description="데이터 모델" type="5" refreshedVersion="8" minRefreshableVersion="5" background="1">
    <dbPr connection="Data Model Connection" command="DRILLTHROUGH MAXROWS 1000 SELECT FROM [Model] WHERE (([달력].[년].[All],[Measures].[신규],[달력].[년YY].&amp;[19],[달력].[월].&amp;[2])) RETURN [$tbl_계약].[계약번호],[$tbl_계약].[고객번호],[$tbl_계약].[고객이름],[$tbl_계약].[생년월일],[$tbl_계약].[성별],[$tbl_계약].[상품번호],[$tbl_계약].[상품명],[$tbl_계약].[상품분류],[$tbl_계약].[계약일],[$tbl_계약].[만료일],[$tbl_계약].[수정일],[$tbl_계약].[월보험료],[$tbl_계약].[납입주기],[$tbl_계약].[계약상태],[$tbl_계약].[계약일(년월)],[$tbl_계약].[만료일(년월)],[$tbl_계약].[수정일(년월)],[$tbl_계약].[납입 시 보험료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9F894653-8617-43B7-A354-06A6871DE269}" keepAlive="1" name="ThisWorkbookDataModel" description="데이터 모델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2A5C3D3-185A-43B5-9486-4BBA6A10401D}" name="WorksheetConnection_ShinhanEZ 요약보고서 template.xlsx!tbl_계약" type="102" refreshedVersion="8" minRefreshableVersion="5">
    <extLst>
      <ext xmlns:x15="http://schemas.microsoft.com/office/spreadsheetml/2010/11/main" uri="{DE250136-89BD-433C-8126-D09CA5730AF9}">
        <x15:connection id="tbl_계약">
          <x15:rangePr sourceName="_xlcn.WorksheetConnection_ShinhanEZ요약보고서template.xlsxtbl_계약1"/>
        </x15:connection>
      </ext>
    </extLst>
  </connection>
  <connection id="4" xr16:uid="{8C3064D5-9661-48E7-B47A-5AD2E7CA5734}" name="WorksheetConnection_ShinhanEZ 요약보고서 template.xlsx!tbl_납입" type="102" refreshedVersion="8" minRefreshableVersion="5">
    <extLst>
      <ext xmlns:x15="http://schemas.microsoft.com/office/spreadsheetml/2010/11/main" uri="{DE250136-89BD-433C-8126-D09CA5730AF9}">
        <x15:connection id="tbl_납입">
          <x15:rangePr sourceName="_xlcn.WorksheetConnection_ShinhanEZ요약보고서template.xlsxtbl_납입1"/>
        </x15:connection>
      </ext>
    </extLst>
  </connection>
  <connection id="5" xr16:uid="{17317DBB-CF83-44CE-BE0F-4A86BCBE1C41}" name="WorksheetConnection_ShinhanEZ 요약보고서 template.xlsx!tbl_청구" type="102" refreshedVersion="8" minRefreshableVersion="5">
    <extLst>
      <ext xmlns:x15="http://schemas.microsoft.com/office/spreadsheetml/2010/11/main" uri="{DE250136-89BD-433C-8126-D09CA5730AF9}">
        <x15:connection id="tbl_청구">
          <x15:rangePr sourceName="_xlcn.WorksheetConnection_ShinhanEZ요약보고서template.xlsxtbl_청구1"/>
        </x15:connection>
      </ext>
    </extLst>
  </connection>
  <connection id="6" xr16:uid="{AC84E39D-5907-42B0-A603-6CF71A80175D}" name="쿼리 - 달력" description="통합 문서의 '달력' 쿼리에 대한 연결입니다." type="100" refreshedVersion="8" minRefreshableVersion="5">
    <extLst>
      <ext xmlns:x15="http://schemas.microsoft.com/office/spreadsheetml/2010/11/main" uri="{DE250136-89BD-433C-8126-D09CA5730AF9}">
        <x15:connection id="256775b9-842a-45fb-8186-433ab7461cfb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tbl_납입].[납입상태].&amp;[OVERDUE]}"/>
    <s v="{[tbl_계약].[계약상태].&amp;[활성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<sst xmlns="http://schemas.openxmlformats.org/spreadsheetml/2006/main" count="180" uniqueCount="108">
  <si>
    <t>조회기간</t>
  </si>
  <si>
    <t>총건수</t>
  </si>
  <si>
    <t>요약 데이터</t>
    <phoneticPr fontId="1" type="noConversion"/>
  </si>
  <si>
    <t>합계</t>
    <phoneticPr fontId="1" type="noConversion"/>
  </si>
  <si>
    <t>년</t>
  </si>
  <si>
    <t>월</t>
  </si>
  <si>
    <t>계약번호</t>
    <phoneticPr fontId="1" type="noConversion"/>
  </si>
  <si>
    <t>고객번호</t>
    <phoneticPr fontId="1" type="noConversion"/>
  </si>
  <si>
    <t>고객이름</t>
    <phoneticPr fontId="1" type="noConversion"/>
  </si>
  <si>
    <t>생년월일</t>
    <phoneticPr fontId="1" type="noConversion"/>
  </si>
  <si>
    <t>성별</t>
    <phoneticPr fontId="1" type="noConversion"/>
  </si>
  <si>
    <t>상품번호</t>
    <phoneticPr fontId="1" type="noConversion"/>
  </si>
  <si>
    <t>상품명</t>
    <phoneticPr fontId="1" type="noConversion"/>
  </si>
  <si>
    <t>계약일</t>
    <phoneticPr fontId="1" type="noConversion"/>
  </si>
  <si>
    <t>만료일</t>
    <phoneticPr fontId="1" type="noConversion"/>
  </si>
  <si>
    <t>수정일</t>
    <phoneticPr fontId="1" type="noConversion"/>
  </si>
  <si>
    <t>납입주기</t>
    <phoneticPr fontId="1" type="noConversion"/>
  </si>
  <si>
    <t>납입 시 보험료</t>
    <phoneticPr fontId="1" type="noConversion"/>
  </si>
  <si>
    <t>계약상태</t>
    <phoneticPr fontId="1" type="noConversion"/>
  </si>
  <si>
    <t>납입번호</t>
    <phoneticPr fontId="1" type="noConversion"/>
  </si>
  <si>
    <t>납입일</t>
    <phoneticPr fontId="1" type="noConversion"/>
  </si>
  <si>
    <t>납입기한</t>
    <phoneticPr fontId="1" type="noConversion"/>
  </si>
  <si>
    <t>납입금액</t>
    <phoneticPr fontId="1" type="noConversion"/>
  </si>
  <si>
    <t>납입상태</t>
    <phoneticPr fontId="1" type="noConversion"/>
  </si>
  <si>
    <t>청구번호</t>
    <phoneticPr fontId="1" type="noConversion"/>
  </si>
  <si>
    <t>청구일</t>
    <phoneticPr fontId="1" type="noConversion"/>
  </si>
  <si>
    <t>청구금액</t>
    <phoneticPr fontId="1" type="noConversion"/>
  </si>
  <si>
    <t>지급일</t>
    <phoneticPr fontId="1" type="noConversion"/>
  </si>
  <si>
    <t>지급액</t>
    <phoneticPr fontId="1" type="noConversion"/>
  </si>
  <si>
    <t>청구상태</t>
    <phoneticPr fontId="1" type="noConversion"/>
  </si>
  <si>
    <t>상품분류</t>
    <phoneticPr fontId="1" type="noConversion"/>
  </si>
  <si>
    <t>C001</t>
  </si>
  <si>
    <t>김영수</t>
  </si>
  <si>
    <t>M</t>
  </si>
  <si>
    <t>프리미엄 실손 의료보험</t>
  </si>
  <si>
    <t>실손보험</t>
  </si>
  <si>
    <t>월납</t>
  </si>
  <si>
    <t>대기</t>
  </si>
  <si>
    <t>Anna Brown</t>
  </si>
  <si>
    <t>스탠다드 암 진단 보험</t>
  </si>
  <si>
    <t>암보험</t>
  </si>
  <si>
    <t>한지은</t>
  </si>
  <si>
    <t>활성</t>
  </si>
  <si>
    <t>치아 종합 보장 보험</t>
  </si>
  <si>
    <t>치아보험</t>
  </si>
  <si>
    <t>간병비 집중 보장 보험</t>
  </si>
  <si>
    <t>간병보험</t>
  </si>
  <si>
    <t>배상책임보험</t>
  </si>
  <si>
    <t>서윤아</t>
  </si>
  <si>
    <t>해지</t>
  </si>
  <si>
    <t>신현수</t>
  </si>
  <si>
    <t>월보험료</t>
    <phoneticPr fontId="1" type="noConversion"/>
  </si>
  <si>
    <t>PAID</t>
  </si>
  <si>
    <t>OVERDUE</t>
  </si>
  <si>
    <t>COMPLETED</t>
  </si>
  <si>
    <t>총합계</t>
  </si>
  <si>
    <t>납입상태</t>
  </si>
  <si>
    <t>1. 월별 수입/지출 현황</t>
    <phoneticPr fontId="1" type="noConversion"/>
  </si>
  <si>
    <t>2. 월별 신규 계약, 해지 수</t>
    <phoneticPr fontId="1" type="noConversion"/>
  </si>
  <si>
    <t>신규</t>
  </si>
  <si>
    <t>3. 월별 손해율 추이</t>
    <phoneticPr fontId="1" type="noConversion"/>
  </si>
  <si>
    <t>손해율</t>
  </si>
  <si>
    <t>수입</t>
  </si>
  <si>
    <t>지출</t>
  </si>
  <si>
    <t>년YY</t>
  </si>
  <si>
    <t>신규</t>
    <phoneticPr fontId="1" type="noConversion"/>
  </si>
  <si>
    <t>해지</t>
    <phoneticPr fontId="1" type="noConversion"/>
  </si>
  <si>
    <t>손해율</t>
    <phoneticPr fontId="1" type="noConversion"/>
  </si>
  <si>
    <t>수입</t>
    <phoneticPr fontId="1" type="noConversion"/>
  </si>
  <si>
    <t>지출</t>
    <phoneticPr fontId="1" type="noConversion"/>
  </si>
  <si>
    <t>전체</t>
    <phoneticPr fontId="1" type="noConversion"/>
  </si>
  <si>
    <t>연체건수</t>
    <phoneticPr fontId="1" type="noConversion"/>
  </si>
  <si>
    <t>연체금액</t>
    <phoneticPr fontId="1" type="noConversion"/>
  </si>
  <si>
    <t>개수: 계약번호</t>
  </si>
  <si>
    <t>행 레이블</t>
  </si>
  <si>
    <t>계약상태</t>
  </si>
  <si>
    <t>총 계약</t>
    <phoneticPr fontId="1" type="noConversion"/>
  </si>
  <si>
    <t>활성계약</t>
    <phoneticPr fontId="1" type="noConversion"/>
  </si>
  <si>
    <t>연체 건수</t>
  </si>
  <si>
    <t>연체금액</t>
  </si>
  <si>
    <t>순증</t>
  </si>
  <si>
    <t>합계: 납입 시 보험료</t>
  </si>
  <si>
    <t>계약번호</t>
  </si>
  <si>
    <t>고객이름</t>
  </si>
  <si>
    <t>개수: 청구번호</t>
  </si>
  <si>
    <t>3개월이내 연체횟수</t>
  </si>
  <si>
    <t>총연체건수</t>
  </si>
  <si>
    <t>납입성공비율</t>
  </si>
  <si>
    <t>6개월이내 청구 여부</t>
  </si>
  <si>
    <t>Y</t>
  </si>
  <si>
    <t>N</t>
  </si>
  <si>
    <t>해지확률</t>
    <phoneticPr fontId="1" type="noConversion"/>
  </si>
  <si>
    <t>보험료</t>
    <phoneticPr fontId="1" type="noConversion"/>
  </si>
  <si>
    <t>3개월 연체횟수</t>
    <phoneticPr fontId="1" type="noConversion"/>
  </si>
  <si>
    <t>총연체건수</t>
    <phoneticPr fontId="1" type="noConversion"/>
  </si>
  <si>
    <t>납입완료비율</t>
    <phoneticPr fontId="1" type="noConversion"/>
  </si>
  <si>
    <t>청구건수</t>
    <phoneticPr fontId="1" type="noConversion"/>
  </si>
  <si>
    <r>
      <t>6</t>
    </r>
    <r>
      <rPr>
        <sz val="10"/>
        <rFont val="맑은 고딕"/>
        <family val="3"/>
        <charset val="129"/>
      </rPr>
      <t>개월청구여부</t>
    </r>
    <phoneticPr fontId="1" type="noConversion"/>
  </si>
  <si>
    <t>C002</t>
  </si>
  <si>
    <t>F</t>
  </si>
  <si>
    <t>C010</t>
  </si>
  <si>
    <t>배상 책임 종합 보험</t>
  </si>
  <si>
    <t>C031</t>
  </si>
  <si>
    <t>C036</t>
  </si>
  <si>
    <t>만료</t>
  </si>
  <si>
    <t>PENDING</t>
  </si>
  <si>
    <t>REJECTED</t>
  </si>
  <si>
    <t>합계: 계약번호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</si>
</sst>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#,##0;;;@"/>
    <numFmt numFmtId="177" formatCode="#,##0_ "/>
    <numFmt numFmtId="178" formatCode="#,##0_);[Red]\(#,##0\)"/>
    <numFmt numFmtId="179" formatCode="#,##0.00_ "/>
    <numFmt numFmtId="180" formatCode="0_);[Red]\(0\)"/>
    <numFmt numFmtId="181" formatCode="m/d/yyyy"/>
    <numFmt numFmtId="183" formatCode="0.00_ "/>
  </numFmts>
  <fonts count="10" x14ac:knownFonts="1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u/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0" fillId="2" borderId="0" xfId="0" applyFill="1"/>
    <xf numFmtId="3" fontId="3" fillId="0" borderId="0" xfId="0" applyNumberFormat="1" applyFont="1"/>
    <xf numFmtId="176" fontId="3" fillId="0" borderId="0" xfId="0" applyNumberFormat="1" applyFont="1"/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3" fillId="0" borderId="1" xfId="0" applyNumberFormat="1" applyFont="1" applyBorder="1"/>
    <xf numFmtId="0" fontId="3" fillId="4" borderId="1" xfId="0" applyFont="1" applyFill="1" applyBorder="1"/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4" fontId="3" fillId="5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 wrapText="1"/>
    </xf>
    <xf numFmtId="0" fontId="0" fillId="0" borderId="0" xfId="0" pivotButton="1"/>
    <xf numFmtId="176" fontId="5" fillId="3" borderId="0" xfId="0" applyNumberFormat="1" applyFont="1" applyFill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/>
    <xf numFmtId="178" fontId="3" fillId="5" borderId="0" xfId="0" applyNumberFormat="1" applyFont="1" applyFill="1" applyAlignment="1">
      <alignment horizontal="center" vertical="center" wrapText="1"/>
    </xf>
    <xf numFmtId="178" fontId="3" fillId="0" borderId="0" xfId="0" applyNumberFormat="1" applyFont="1" applyAlignment="1">
      <alignment horizontal="right" vertical="center" wrapText="1"/>
    </xf>
    <xf numFmtId="0" fontId="7" fillId="5" borderId="0" xfId="0" applyFont="1" applyFill="1"/>
    <xf numFmtId="14" fontId="7" fillId="5" borderId="0" xfId="0" applyNumberFormat="1" applyFont="1" applyFill="1"/>
    <xf numFmtId="178" fontId="7" fillId="5" borderId="0" xfId="0" applyNumberFormat="1" applyFont="1" applyFill="1"/>
    <xf numFmtId="0" fontId="7" fillId="0" borderId="0" xfId="0" applyFont="1"/>
    <xf numFmtId="14" fontId="7" fillId="0" borderId="0" xfId="0" applyNumberFormat="1" applyFont="1"/>
    <xf numFmtId="178" fontId="7" fillId="0" borderId="0" xfId="0" applyNumberFormat="1" applyFont="1"/>
    <xf numFmtId="0" fontId="7" fillId="6" borderId="0" xfId="0" applyFont="1" applyFill="1"/>
    <xf numFmtId="14" fontId="7" fillId="6" borderId="0" xfId="0" applyNumberFormat="1" applyFont="1" applyFill="1"/>
    <xf numFmtId="177" fontId="7" fillId="6" borderId="0" xfId="0" applyNumberFormat="1" applyFont="1" applyFill="1"/>
    <xf numFmtId="177" fontId="7" fillId="0" borderId="0" xfId="0" applyNumberFormat="1" applyFont="1"/>
    <xf numFmtId="0" fontId="3" fillId="3" borderId="0" xfId="0" applyFont="1" applyFill="1"/>
    <xf numFmtId="0" fontId="3" fillId="4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0" fontId="8" fillId="5" borderId="0" xfId="0" applyFont="1" applyFill="1"/>
    <xf numFmtId="14" fontId="8" fillId="5" borderId="0" xfId="0" applyNumberFormat="1" applyFont="1" applyFill="1"/>
    <xf numFmtId="0" fontId="8" fillId="0" borderId="0" xfId="0" applyFont="1"/>
    <xf numFmtId="180" fontId="8" fillId="5" borderId="0" xfId="0" applyNumberFormat="1" applyFont="1" applyFill="1"/>
    <xf numFmtId="180" fontId="0" fillId="0" borderId="0" xfId="0" applyNumberFormat="1"/>
    <xf numFmtId="0" fontId="0" fillId="0" borderId="0" xfId="0" applyAlignment="1">
      <alignment wrapText="1"/>
    </xf>
    <xf numFmtId="181" fontId="3" fillId="0" borderId="0" xfId="0" applyNumberFormat="1" applyFont="1" applyAlignment="1">
      <alignment horizontal="right" vertical="center" wrapText="1"/>
    </xf>
    <xf numFmtId="0" fontId="0" fillId="3" borderId="0" xfId="0" applyFill="1"/>
    <xf numFmtId="176" fontId="5" fillId="3" borderId="0" xfId="0" applyNumberFormat="1" applyFont="1" applyFill="1" applyAlignment="1">
      <alignment horizontal="left"/>
    </xf>
    <xf numFmtId="176" fontId="5" fillId="3" borderId="2" xfId="0" applyNumberFormat="1" applyFont="1" applyFill="1" applyBorder="1" applyAlignment="1">
      <alignment horizontal="left"/>
    </xf>
    <xf numFmtId="0" fontId="0" fillId="0" borderId="0" xfId="0" applyNumberFormat="1"/>
    <xf numFmtId="183" fontId="0" fillId="0" borderId="0" xfId="0" applyNumberFormat="1"/>
  </cellXfs>
  <cellStyles count="1">
    <cellStyle name="표준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2"/>
        <charset val="129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7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7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78" formatCode="#,##0_);[Red]\(#,##0\)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2" formatCode="yyyy/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180" formatCode="0_);[Red]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2"/>
        <charset val="129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color theme="0"/>
      </font>
      <border>
        <bottom style="thin">
          <color theme="7"/>
        </bottom>
        <vertical/>
        <horizontal/>
      </border>
    </dxf>
    <dxf>
      <font>
        <color theme="0"/>
      </font>
      <fill>
        <patternFill>
          <bgColor rgb="FF1D1B2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KakaoBank슬라이서" pivot="0" table="0" count="10" xr9:uid="{AA973DBA-2A39-48A5-89FA-32B1ABF6F299}">
      <tableStyleElement type="wholeTable" dxfId="46"/>
      <tableStyleElement type="headerRow" dxfId="45"/>
    </tableStyle>
  </tableStyles>
  <colors>
    <mruColors>
      <color rgb="FFFFE000"/>
      <color rgb="FFFF3300"/>
      <color rgb="FFFABE01"/>
      <color rgb="FF1D1B25"/>
      <color rgb="FFFFE697"/>
      <color rgb="FF1D1C1E"/>
      <color rgb="FF15131B"/>
      <color rgb="FFF5F5F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rgb="FF1D1B25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KakaoBank슬라이서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4.xml"/><Relationship Id="rId21" Type="http://schemas.openxmlformats.org/officeDocument/2006/relationships/pivotCacheDefinition" Target="pivotCache/pivotCacheDefinition13.xml"/><Relationship Id="rId34" Type="http://schemas.openxmlformats.org/officeDocument/2006/relationships/sheetMetadata" Target="metadata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63" Type="http://schemas.openxmlformats.org/officeDocument/2006/relationships/customXml" Target="../customXml/item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microsoft.com/office/2007/relationships/slicerCache" Target="slicerCaches/slicerCache7.xml"/><Relationship Id="rId11" Type="http://schemas.openxmlformats.org/officeDocument/2006/relationships/pivotCacheDefinition" Target="pivotCache/pivotCacheDefinition3.xml"/><Relationship Id="rId24" Type="http://schemas.microsoft.com/office/2007/relationships/slicerCache" Target="slicerCaches/slicerCache2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66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5.xml"/><Relationship Id="rId19" Type="http://schemas.openxmlformats.org/officeDocument/2006/relationships/pivotCacheDefinition" Target="pivotCache/pivotCacheDefinition1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microsoft.com/office/2007/relationships/slicerCache" Target="slicerCaches/slicerCache5.xml"/><Relationship Id="rId30" Type="http://schemas.openxmlformats.org/officeDocument/2006/relationships/theme" Target="theme/theme1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64" Type="http://schemas.openxmlformats.org/officeDocument/2006/relationships/customXml" Target="../customXml/item2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microsoft.com/office/2007/relationships/slicerCache" Target="slicerCaches/slicerCache3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67" Type="http://schemas.openxmlformats.org/officeDocument/2006/relationships/customXml" Target="../customXml/item31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2.xml"/><Relationship Id="rId31" Type="http://schemas.openxmlformats.org/officeDocument/2006/relationships/connections" Target="connections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65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79672432"/>
        <c:axId val="479673872"/>
      </c:barChart>
      <c:catAx>
        <c:axId val="479672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9673872"/>
        <c:crosses val="autoZero"/>
        <c:auto val="1"/>
        <c:lblAlgn val="ctr"/>
        <c:lblOffset val="100"/>
        <c:noMultiLvlLbl val="0"/>
      </c:catAx>
      <c:valAx>
        <c:axId val="47967387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#,##0;;;@" sourceLinked="1"/>
        <c:majorTickMark val="none"/>
        <c:minorTickMark val="none"/>
        <c:tickLblPos val="nextTo"/>
        <c:crossAx val="4796724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893983"/>
        <c:axId val="1570891103"/>
      </c:barChart>
      <c:catAx>
        <c:axId val="157089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0891103"/>
        <c:crosses val="autoZero"/>
        <c:auto val="1"/>
        <c:lblAlgn val="ctr"/>
        <c:lblOffset val="100"/>
        <c:noMultiLvlLbl val="0"/>
      </c:catAx>
      <c:valAx>
        <c:axId val="15708911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157089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309208223972003"/>
          <c:y val="5.2173936859037706E-2"/>
          <c:w val="0.52159361329833775"/>
          <c:h val="8.4906288280607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 요약보고서 template base.xlsx]연분석데이터!피벗 테이블2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592060232717319E-2"/>
          <c:y val="0.16424299689811503"/>
          <c:w val="0.93976728268309373"/>
          <c:h val="0.64231925554760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연분석데이터!$D$5</c:f>
              <c:strCache>
                <c:ptCount val="1"/>
                <c:pt idx="0">
                  <c:v>수입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연분석데이터!$B$6:$C$7</c:f>
              <c:multiLvlStrCache>
                <c:ptCount val="2"/>
                <c:lvl>
                  <c:pt idx="0">
                    <c:v>1</c:v>
                  </c:pt>
                  <c:pt idx="1">
                    <c:v>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연분석데이터!$D$6:$D$7</c:f>
              <c:numCache>
                <c:formatCode>General</c:formatCode>
                <c:ptCount val="2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4-4B13-93BF-D1EC94394BB0}"/>
            </c:ext>
          </c:extLst>
        </c:ser>
        <c:ser>
          <c:idx val="1"/>
          <c:order val="1"/>
          <c:tx>
            <c:strRef>
              <c:f>연분석데이터!$E$5</c:f>
              <c:strCache>
                <c:ptCount val="1"/>
                <c:pt idx="0">
                  <c:v>지출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연분석데이터!$B$6:$C$7</c:f>
              <c:multiLvlStrCache>
                <c:ptCount val="2"/>
                <c:lvl>
                  <c:pt idx="0">
                    <c:v>1</c:v>
                  </c:pt>
                  <c:pt idx="1">
                    <c:v>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연분석데이터!$E$6:$E$7</c:f>
              <c:numCache>
                <c:formatCode>General</c:formatCode>
                <c:ptCount val="2"/>
                <c:pt idx="0">
                  <c:v>55000</c:v>
                </c:pt>
                <c:pt idx="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4-4B13-93BF-D1EC94394B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7466207"/>
        <c:axId val="1567226783"/>
      </c:barChart>
      <c:catAx>
        <c:axId val="15774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7226783"/>
        <c:crosses val="autoZero"/>
        <c:auto val="1"/>
        <c:lblAlgn val="ctr"/>
        <c:lblOffset val="100"/>
        <c:noMultiLvlLbl val="0"/>
      </c:catAx>
      <c:valAx>
        <c:axId val="15672267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746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65684465223096"/>
          <c:y val="2.7777618706752567E-2"/>
          <c:w val="0.17429072342519686"/>
          <c:h val="8.1818754473872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 요약보고서 template base.xlsx]연분석데이터!피벗 테이블3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FE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연분석데이터!$L$5</c:f>
              <c:strCache>
                <c:ptCount val="1"/>
                <c:pt idx="0">
                  <c:v>신규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연분석데이터!$J$6:$K$11</c:f>
              <c:multiLvlStrCache>
                <c:ptCount val="6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6</c:v>
                  </c:pt>
                  <c:pt idx="4">
                    <c:v>12</c:v>
                  </c:pt>
                  <c:pt idx="5">
                    <c:v>1</c:v>
                  </c:pt>
                </c:lvl>
                <c:lvl>
                  <c:pt idx="0">
                    <c:v>20</c:v>
                  </c:pt>
                  <c:pt idx="1">
                    <c:v>23</c:v>
                  </c:pt>
                  <c:pt idx="2">
                    <c:v>25</c:v>
                  </c:pt>
                  <c:pt idx="5">
                    <c:v>26</c:v>
                  </c:pt>
                </c:lvl>
              </c:multiLvlStrCache>
            </c:multiLvlStrRef>
          </c:cat>
          <c:val>
            <c:numRef>
              <c:f>연분석데이터!$L$6:$L$11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8-4A85-99C4-C36DBBC903A1}"/>
            </c:ext>
          </c:extLst>
        </c:ser>
        <c:ser>
          <c:idx val="1"/>
          <c:order val="1"/>
          <c:tx>
            <c:strRef>
              <c:f>연분석데이터!$M$5</c:f>
              <c:strCache>
                <c:ptCount val="1"/>
                <c:pt idx="0">
                  <c:v>해지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연분석데이터!$J$6:$K$11</c:f>
              <c:multiLvlStrCache>
                <c:ptCount val="6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6</c:v>
                  </c:pt>
                  <c:pt idx="4">
                    <c:v>12</c:v>
                  </c:pt>
                  <c:pt idx="5">
                    <c:v>1</c:v>
                  </c:pt>
                </c:lvl>
                <c:lvl>
                  <c:pt idx="0">
                    <c:v>20</c:v>
                  </c:pt>
                  <c:pt idx="1">
                    <c:v>23</c:v>
                  </c:pt>
                  <c:pt idx="2">
                    <c:v>25</c:v>
                  </c:pt>
                  <c:pt idx="5">
                    <c:v>26</c:v>
                  </c:pt>
                </c:lvl>
              </c:multiLvlStrCache>
            </c:multiLvlStrRef>
          </c:cat>
          <c:val>
            <c:numRef>
              <c:f>연분석데이터!$M$6:$M$11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8-4A85-99C4-C36DBBC90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923343"/>
        <c:axId val="2131106143"/>
      </c:barChart>
      <c:catAx>
        <c:axId val="6159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1106143"/>
        <c:crosses val="autoZero"/>
        <c:auto val="1"/>
        <c:lblAlgn val="ctr"/>
        <c:lblOffset val="100"/>
        <c:noMultiLvlLbl val="0"/>
      </c:catAx>
      <c:valAx>
        <c:axId val="213110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592334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5388888888888888"/>
          <c:y val="2.7777777777777776E-2"/>
          <c:w val="0.4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 요약보고서 template base.xlsx]연분석데이터!피벗 테이블4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_);[Red]\(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_);[Red]\(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_);[Red]\(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연분석데이터!$T$5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연분석데이터!$R$6:$S$7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연분석데이터!$T$6:$T$7</c:f>
              <c:numCache>
                <c:formatCode>General</c:formatCode>
                <c:ptCount val="1"/>
                <c:pt idx="0">
                  <c:v>1.5714285714285714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2-4841-A610-892501A612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4749736"/>
        <c:axId val="394749080"/>
      </c:lineChart>
      <c:catAx>
        <c:axId val="39474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4749080"/>
        <c:crosses val="autoZero"/>
        <c:auto val="1"/>
        <c:lblAlgn val="ctr"/>
        <c:lblOffset val="100"/>
        <c:noMultiLvlLbl val="0"/>
      </c:catAx>
      <c:valAx>
        <c:axId val="3947490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4749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 요약보고서 template base.xlsx]연분석데이터!피벗 테이블5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연분석데이터!$Z$5</c:f>
              <c:strCache>
                <c:ptCount val="1"/>
                <c:pt idx="0">
                  <c:v>연체 건수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연분석데이터!$X$6:$Y$6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연분석데이터!$Z$6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E-4891-8C73-2DDE43BF4411}"/>
            </c:ext>
          </c:extLst>
        </c:ser>
        <c:ser>
          <c:idx val="1"/>
          <c:order val="1"/>
          <c:tx>
            <c:strRef>
              <c:f>연분석데이터!$AA$5</c:f>
              <c:strCache>
                <c:ptCount val="1"/>
                <c:pt idx="0">
                  <c:v>연체금액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연분석데이터!$X$6:$Y$6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연분석데이터!$AA$6</c:f>
              <c:numCache>
                <c:formatCode>General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E-4891-8C73-2DDE43BF4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4104136"/>
        <c:axId val="684101840"/>
      </c:barChart>
      <c:valAx>
        <c:axId val="68410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4104136"/>
        <c:crosses val="max"/>
        <c:crossBetween val="between"/>
      </c:valAx>
      <c:catAx>
        <c:axId val="684104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410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716382327209104"/>
          <c:y val="2.7777777777777776E-2"/>
          <c:w val="0.30712065963159313"/>
          <c:h val="8.7222938744845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계열1</c:v>
          </c:tx>
          <c:cat>
            <c:strLit>
              <c:ptCount val="6"/>
              <c:pt idx="0">
                <c:v>건강보험</c:v>
              </c:pt>
              <c:pt idx="1">
                <c:v>상해보험</c:v>
              </c:pt>
              <c:pt idx="2">
                <c:v>실손보험</c:v>
              </c:pt>
              <c:pt idx="3">
                <c:v>암보험</c:v>
              </c:pt>
              <c:pt idx="4">
                <c:v>어린이보험</c:v>
              </c:pt>
              <c:pt idx="5">
                <c:v>재산보험</c:v>
              </c:pt>
            </c:strLit>
          </c:cat>
          <c:val>
            <c:numLit>
              <c:formatCode>General</c:formatCode>
              <c:ptCount val="6"/>
              <c:pt idx="0">
                <c:v>8.2105263157894737E-2</c:v>
              </c:pt>
              <c:pt idx="1">
                <c:v>0.17894736842105263</c:v>
              </c:pt>
              <c:pt idx="2">
                <c:v>7.3684210526315783E-2</c:v>
              </c:pt>
              <c:pt idx="3">
                <c:v>0.28842105263157897</c:v>
              </c:pt>
              <c:pt idx="4">
                <c:v>0.28000000000000003</c:v>
              </c:pt>
              <c:pt idx="5">
                <c:v>9.6842105263157896E-2</c:v>
              </c:pt>
            </c:numLit>
          </c:val>
          <c:extLst>
            <c:ext xmlns:c16="http://schemas.microsoft.com/office/drawing/2014/chart" uri="{C3380CC4-5D6E-409C-BE32-E72D297353CC}">
              <c16:uniqueId val="{000000D2-52FC-4FF2-9B66-518BFABC9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ko-KR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 요약보고서 template base.xlsx]월분석데이터!피벗 테이블10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9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월분석데이터!$M$5</c:f>
              <c:strCache>
                <c:ptCount val="1"/>
                <c:pt idx="0">
                  <c:v>요약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cat>
            <c:strRef>
              <c:f>월분석데이터!$L$6:$L$8</c:f>
              <c:strCache>
                <c:ptCount val="2"/>
                <c:pt idx="0">
                  <c:v>암보험</c:v>
                </c:pt>
                <c:pt idx="1">
                  <c:v>치아보험</c:v>
                </c:pt>
              </c:strCache>
            </c:strRef>
          </c:cat>
          <c:val>
            <c:numRef>
              <c:f>월분석데이터!$M$6:$M$8</c:f>
              <c:numCache>
                <c:formatCode>0.00%</c:formatCode>
                <c:ptCount val="2"/>
                <c:pt idx="0">
                  <c:v>0.42105263157894735</c:v>
                </c:pt>
                <c:pt idx="1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C7-400E-80AB-BBA706C3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 요약보고서 template base.xlsx]월분석데이터!피벗 테이블7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월분석데이터!$C$5</c:f>
              <c:strCache>
                <c:ptCount val="1"/>
                <c:pt idx="0">
                  <c:v>신규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월분석데이터!$B$6:$B$11</c:f>
              <c:strCache>
                <c:ptCount val="5"/>
                <c:pt idx="0">
                  <c:v>간병보험</c:v>
                </c:pt>
                <c:pt idx="1">
                  <c:v>배상책임보험</c:v>
                </c:pt>
                <c:pt idx="2">
                  <c:v>실손보험</c:v>
                </c:pt>
                <c:pt idx="3">
                  <c:v>암보험</c:v>
                </c:pt>
                <c:pt idx="4">
                  <c:v>치아보험</c:v>
                </c:pt>
              </c:strCache>
            </c:strRef>
          </c:cat>
          <c:val>
            <c:numRef>
              <c:f>월분석데이터!$C$6:$C$11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D-4F57-8BF8-048E1F92FB02}"/>
            </c:ext>
          </c:extLst>
        </c:ser>
        <c:ser>
          <c:idx val="1"/>
          <c:order val="1"/>
          <c:tx>
            <c:strRef>
              <c:f>월분석데이터!$D$5</c:f>
              <c:strCache>
                <c:ptCount val="1"/>
                <c:pt idx="0">
                  <c:v>해지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월분석데이터!$B$6:$B$11</c:f>
              <c:strCache>
                <c:ptCount val="5"/>
                <c:pt idx="0">
                  <c:v>간병보험</c:v>
                </c:pt>
                <c:pt idx="1">
                  <c:v>배상책임보험</c:v>
                </c:pt>
                <c:pt idx="2">
                  <c:v>실손보험</c:v>
                </c:pt>
                <c:pt idx="3">
                  <c:v>암보험</c:v>
                </c:pt>
                <c:pt idx="4">
                  <c:v>치아보험</c:v>
                </c:pt>
              </c:strCache>
            </c:strRef>
          </c:cat>
          <c:val>
            <c:numRef>
              <c:f>월분석데이터!$D$6:$D$11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0D-4F57-8BF8-048E1F92FB02}"/>
            </c:ext>
          </c:extLst>
        </c:ser>
        <c:ser>
          <c:idx val="2"/>
          <c:order val="2"/>
          <c:tx>
            <c:strRef>
              <c:f>월분석데이터!$E$5</c:f>
              <c:strCache>
                <c:ptCount val="1"/>
                <c:pt idx="0">
                  <c:v>순증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월분석데이터!$B$6:$B$11</c:f>
              <c:strCache>
                <c:ptCount val="5"/>
                <c:pt idx="0">
                  <c:v>간병보험</c:v>
                </c:pt>
                <c:pt idx="1">
                  <c:v>배상책임보험</c:v>
                </c:pt>
                <c:pt idx="2">
                  <c:v>실손보험</c:v>
                </c:pt>
                <c:pt idx="3">
                  <c:v>암보험</c:v>
                </c:pt>
                <c:pt idx="4">
                  <c:v>치아보험</c:v>
                </c:pt>
              </c:strCache>
            </c:strRef>
          </c:cat>
          <c:val>
            <c:numRef>
              <c:f>월분석데이터!$E$6:$E$11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0D-4F57-8BF8-048E1F92FB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0727632"/>
        <c:axId val="630713232"/>
      </c:barChart>
      <c:catAx>
        <c:axId val="6307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713232"/>
        <c:crosses val="autoZero"/>
        <c:auto val="1"/>
        <c:lblAlgn val="ctr"/>
        <c:lblOffset val="100"/>
        <c:noMultiLvlLbl val="0"/>
      </c:catAx>
      <c:valAx>
        <c:axId val="6307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7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251924759405071"/>
          <c:y val="2.7777665712678892E-2"/>
          <c:w val="0.27375569934307925"/>
          <c:h val="8.6461630568705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'GTP요청 데이터'!$Y$5</c:f>
              <c:strCache>
                <c:ptCount val="1"/>
                <c:pt idx="0">
                  <c:v>해지확률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'GTP요청 데이터'!$W$6:$X$373</c:f>
              <c:multiLvlStrCache>
                <c:ptCount val="3"/>
                <c:lvl>
                  <c:pt idx="0">
                    <c:v>2 </c:v>
                  </c:pt>
                  <c:pt idx="1">
                    <c:v>12</c:v>
                  </c:pt>
                  <c:pt idx="2">
                    <c:v>20</c:v>
                  </c:pt>
                </c:lvl>
                <c:lvl>
                  <c:pt idx="0">
                    <c:v>Anna Brown</c:v>
                  </c:pt>
                  <c:pt idx="1">
                    <c:v>Anna Brown</c:v>
                  </c:pt>
                  <c:pt idx="2">
                    <c:v>한지은</c:v>
                  </c:pt>
                </c:lvl>
              </c:multiLvlStrCache>
            </c:multiLvlStrRef>
          </c:cat>
          <c:val>
            <c:numRef>
              <c:f>'GTP요청 데이터'!$Y$6:$Y$373</c:f>
              <c:numCache>
                <c:formatCode>General</c:formatCode>
                <c:ptCount val="3"/>
                <c:pt idx="0">
                  <c:v>75</c:v>
                </c:pt>
                <c:pt idx="1">
                  <c:v>85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0-4864-BA1C-0325BF33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892960"/>
        <c:axId val="1975893440"/>
      </c:barChart>
      <c:catAx>
        <c:axId val="197589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5893440"/>
        <c:crosses val="autoZero"/>
        <c:auto val="1"/>
        <c:lblAlgn val="ctr"/>
        <c:lblOffset val="100"/>
        <c:noMultiLvlLbl val="0"/>
      </c:catAx>
      <c:valAx>
        <c:axId val="19758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589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chart" Target="../charts/chart5.xml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image" Target="../media/image2.svg"/><Relationship Id="rId9" Type="http://schemas.openxmlformats.org/officeDocument/2006/relationships/image" Target="../media/image7.png"/><Relationship Id="rId14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chart" Target="../charts/chart10.xml"/><Relationship Id="rId2" Type="http://schemas.openxmlformats.org/officeDocument/2006/relationships/image" Target="../media/image8.svg"/><Relationship Id="rId1" Type="http://schemas.openxmlformats.org/officeDocument/2006/relationships/image" Target="../media/image7.png"/><Relationship Id="rId6" Type="http://schemas.openxmlformats.org/officeDocument/2006/relationships/image" Target="../media/image4.svg"/><Relationship Id="rId11" Type="http://schemas.openxmlformats.org/officeDocument/2006/relationships/chart" Target="../charts/chart9.xml"/><Relationship Id="rId5" Type="http://schemas.openxmlformats.org/officeDocument/2006/relationships/image" Target="../media/image3.png"/><Relationship Id="rId10" Type="http://schemas.openxmlformats.org/officeDocument/2006/relationships/chart" Target="../charts/chart8.xml"/><Relationship Id="rId4" Type="http://schemas.openxmlformats.org/officeDocument/2006/relationships/image" Target="../media/image2.svg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919366</xdr:rowOff>
    </xdr:from>
    <xdr:to>
      <xdr:col>14</xdr:col>
      <xdr:colOff>571864</xdr:colOff>
      <xdr:row>5</xdr:row>
      <xdr:rowOff>58466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A64E9671-6341-3FFB-07DF-E4889FB9E418}"/>
            </a:ext>
          </a:extLst>
        </xdr:cNvPr>
        <xdr:cNvGrpSpPr/>
      </xdr:nvGrpSpPr>
      <xdr:grpSpPr>
        <a:xfrm>
          <a:off x="6096000" y="919366"/>
          <a:ext cx="3010264" cy="748825"/>
          <a:chOff x="2838450" y="919366"/>
          <a:chExt cx="3010264" cy="748825"/>
        </a:xfrm>
      </xdr:grpSpPr>
      <xdr:sp macro="" textlink="">
        <xdr:nvSpPr>
          <xdr:cNvPr id="65" name="사각형: 둥근 모서리 64">
            <a:extLst>
              <a:ext uri="{FF2B5EF4-FFF2-40B4-BE49-F238E27FC236}">
                <a16:creationId xmlns:a16="http://schemas.microsoft.com/office/drawing/2014/main" id="{23E1111B-2095-3580-288B-8A2847888523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A212A09B-A3B5-8D25-4250-51F420959E43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지출현황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BD91A696-81D9-4E0B-E224-DD380C93A8F1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4</xdr:col>
      <xdr:colOff>400050</xdr:colOff>
      <xdr:row>0</xdr:row>
      <xdr:rowOff>919366</xdr:rowOff>
    </xdr:from>
    <xdr:to>
      <xdr:col>9</xdr:col>
      <xdr:colOff>362314</xdr:colOff>
      <xdr:row>5</xdr:row>
      <xdr:rowOff>58466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8A7904BD-2FA4-DD25-F7B2-E8CFC36A8C0F}"/>
            </a:ext>
          </a:extLst>
        </xdr:cNvPr>
        <xdr:cNvGrpSpPr/>
      </xdr:nvGrpSpPr>
      <xdr:grpSpPr>
        <a:xfrm>
          <a:off x="2838450" y="919366"/>
          <a:ext cx="3010264" cy="748825"/>
          <a:chOff x="2838450" y="919366"/>
          <a:chExt cx="3010264" cy="748825"/>
        </a:xfrm>
      </xdr:grpSpPr>
      <xdr:sp macro="" textlink="">
        <xdr:nvSpPr>
          <xdr:cNvPr id="39" name="사각형: 둥근 모서리 38">
            <a:extLst>
              <a:ext uri="{FF2B5EF4-FFF2-40B4-BE49-F238E27FC236}">
                <a16:creationId xmlns:a16="http://schemas.microsoft.com/office/drawing/2014/main" id="{36100771-AAEA-162A-246A-C35C07213E37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25E8619-41C8-3ADD-D33B-51E937B2D0F8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수입현황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EFB54ED-769B-FA5B-B1FD-4AF391027695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124238</xdr:colOff>
      <xdr:row>44</xdr:row>
      <xdr:rowOff>38100</xdr:rowOff>
    </xdr:to>
    <xdr:sp macro="" textlink="">
      <xdr:nvSpPr>
        <xdr:cNvPr id="35" name="사각형: 둥근 모서리 34">
          <a:extLst>
            <a:ext uri="{FF2B5EF4-FFF2-40B4-BE49-F238E27FC236}">
              <a16:creationId xmlns:a16="http://schemas.microsoft.com/office/drawing/2014/main" id="{0D1D0120-3338-3044-484A-9B97E95B048E}"/>
            </a:ext>
          </a:extLst>
        </xdr:cNvPr>
        <xdr:cNvSpPr/>
      </xdr:nvSpPr>
      <xdr:spPr>
        <a:xfrm>
          <a:off x="0" y="0"/>
          <a:ext cx="2562638" cy="7962900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41</xdr:col>
      <xdr:colOff>104775</xdr:colOff>
      <xdr:row>0</xdr:row>
      <xdr:rowOff>776654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70DFB104-CF33-44FE-AAA9-02FB9244555C}"/>
            </a:ext>
          </a:extLst>
        </xdr:cNvPr>
        <xdr:cNvSpPr/>
      </xdr:nvSpPr>
      <xdr:spPr>
        <a:xfrm>
          <a:off x="0" y="1"/>
          <a:ext cx="25098375" cy="776653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447182</xdr:colOff>
      <xdr:row>0</xdr:row>
      <xdr:rowOff>594344</xdr:rowOff>
    </xdr:from>
    <xdr:to>
      <xdr:col>10</xdr:col>
      <xdr:colOff>44902</xdr:colOff>
      <xdr:row>0</xdr:row>
      <xdr:rowOff>643211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CF2D93D-EEC7-797B-A6F5-9277F37DFC10}"/>
            </a:ext>
          </a:extLst>
        </xdr:cNvPr>
        <xdr:cNvSpPr/>
      </xdr:nvSpPr>
      <xdr:spPr>
        <a:xfrm>
          <a:off x="1060095" y="594344"/>
          <a:ext cx="5113937" cy="48867"/>
        </a:xfrm>
        <a:prstGeom prst="rect">
          <a:avLst/>
        </a:prstGeom>
        <a:solidFill>
          <a:srgbClr val="FABE0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528295</xdr:colOff>
      <xdr:row>8</xdr:row>
      <xdr:rowOff>100899</xdr:rowOff>
    </xdr:from>
    <xdr:to>
      <xdr:col>20</xdr:col>
      <xdr:colOff>223495</xdr:colOff>
      <xdr:row>21</xdr:row>
      <xdr:rowOff>114299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3E3779BD-61B3-4838-B7B1-255AEF113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447675</xdr:colOff>
      <xdr:row>0</xdr:row>
      <xdr:rowOff>28573</xdr:rowOff>
    </xdr:from>
    <xdr:ext cx="5086350" cy="51435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808B0F4-CC2F-DCCD-2C35-7D305BB0D15A}"/>
            </a:ext>
          </a:extLst>
        </xdr:cNvPr>
        <xdr:cNvSpPr txBox="1"/>
      </xdr:nvSpPr>
      <xdr:spPr>
        <a:xfrm>
          <a:off x="1057275" y="28573"/>
          <a:ext cx="5086350" cy="514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ShinhanEZ </a:t>
          </a:r>
          <a:r>
            <a:rPr lang="ko-KR" altLang="en-US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연도별 분석 보고서</a:t>
          </a:r>
        </a:p>
      </xdr:txBody>
    </xdr:sp>
    <xdr:clientData/>
  </xdr:oneCellAnchor>
  <xdr:oneCellAnchor>
    <xdr:from>
      <xdr:col>4</xdr:col>
      <xdr:colOff>400051</xdr:colOff>
      <xdr:row>2</xdr:row>
      <xdr:rowOff>66675</xdr:rowOff>
    </xdr:from>
    <xdr:ext cx="2743200" cy="447675"/>
    <xdr:sp macro="" textlink="연분석데이터!G4">
      <xdr:nvSpPr>
        <xdr:cNvPr id="4" name="TextBox 3">
          <a:extLst>
            <a:ext uri="{FF2B5EF4-FFF2-40B4-BE49-F238E27FC236}">
              <a16:creationId xmlns:a16="http://schemas.microsoft.com/office/drawing/2014/main" id="{308EEC40-8AD9-630B-36DF-95E60C807970}"/>
            </a:ext>
          </a:extLst>
        </xdr:cNvPr>
        <xdr:cNvSpPr txBox="1"/>
      </xdr:nvSpPr>
      <xdr:spPr>
        <a:xfrm>
          <a:off x="2838451" y="119062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AED9EBBF-89C1-4EA3-A8A7-1CA2A9F2CDD5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35,000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2</xdr:row>
      <xdr:rowOff>66675</xdr:rowOff>
    </xdr:from>
    <xdr:ext cx="2733676" cy="447675"/>
    <xdr:sp macro="" textlink="연분석데이터!H4">
      <xdr:nvSpPr>
        <xdr:cNvPr id="5" name="TextBox 4">
          <a:extLst>
            <a:ext uri="{FF2B5EF4-FFF2-40B4-BE49-F238E27FC236}">
              <a16:creationId xmlns:a16="http://schemas.microsoft.com/office/drawing/2014/main" id="{B8782FB8-A599-4162-5598-F17A37662729}"/>
            </a:ext>
          </a:extLst>
        </xdr:cNvPr>
        <xdr:cNvSpPr txBox="1"/>
      </xdr:nvSpPr>
      <xdr:spPr>
        <a:xfrm>
          <a:off x="6105525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06FA9547-CB4A-4CD3-9286-94ABB5AF37C5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95,000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409575</xdr:colOff>
      <xdr:row>19</xdr:row>
      <xdr:rowOff>38101</xdr:rowOff>
    </xdr:from>
    <xdr:to>
      <xdr:col>14</xdr:col>
      <xdr:colOff>104775</xdr:colOff>
      <xdr:row>34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EFAFA62-40A0-41AC-9E7C-1063EE135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11906</xdr:colOff>
      <xdr:row>0</xdr:row>
      <xdr:rowOff>714375</xdr:rowOff>
    </xdr:from>
    <xdr:to>
      <xdr:col>4</xdr:col>
      <xdr:colOff>93506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년">
              <a:extLst>
                <a:ext uri="{FF2B5EF4-FFF2-40B4-BE49-F238E27FC236}">
                  <a16:creationId xmlns:a16="http://schemas.microsoft.com/office/drawing/2014/main" id="{4C8ED3DB-0321-4A21-B2E2-F4FD7E37C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714375"/>
              <a:ext cx="2520000" cy="2000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12</xdr:col>
      <xdr:colOff>383763</xdr:colOff>
      <xdr:row>11</xdr:row>
      <xdr:rowOff>93032</xdr:rowOff>
    </xdr:from>
    <xdr:to>
      <xdr:col>20</xdr:col>
      <xdr:colOff>268459</xdr:colOff>
      <xdr:row>27</xdr:row>
      <xdr:rowOff>142597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A881D929-BDBB-5B9A-BE76-B081E1F6E708}"/>
            </a:ext>
          </a:extLst>
        </xdr:cNvPr>
        <xdr:cNvGrpSpPr/>
      </xdr:nvGrpSpPr>
      <xdr:grpSpPr>
        <a:xfrm>
          <a:off x="7698963" y="2674307"/>
          <a:ext cx="4761496" cy="2640365"/>
          <a:chOff x="7698963" y="3217232"/>
          <a:chExt cx="4761496" cy="2640365"/>
        </a:xfrm>
      </xdr:grpSpPr>
      <xdr:sp macro="" textlink="">
        <xdr:nvSpPr>
          <xdr:cNvPr id="29" name="사각형: 둥근 모서리 28">
            <a:extLst>
              <a:ext uri="{FF2B5EF4-FFF2-40B4-BE49-F238E27FC236}">
                <a16:creationId xmlns:a16="http://schemas.microsoft.com/office/drawing/2014/main" id="{CD0479DE-CE57-EAC2-262E-D8ED89D15227}"/>
              </a:ext>
            </a:extLst>
          </xdr:cNvPr>
          <xdr:cNvSpPr/>
        </xdr:nvSpPr>
        <xdr:spPr>
          <a:xfrm>
            <a:off x="7698963" y="3217232"/>
            <a:ext cx="4761496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 </a:t>
            </a:r>
          </a:p>
        </xdr:txBody>
      </xdr:sp>
      <xdr:pic>
        <xdr:nvPicPr>
          <xdr:cNvPr id="36" name="Graphic 35" descr="Clipboard Checked with solid fill">
            <a:extLst>
              <a:ext uri="{FF2B5EF4-FFF2-40B4-BE49-F238E27FC236}">
                <a16:creationId xmlns:a16="http://schemas.microsoft.com/office/drawing/2014/main" id="{8EBC5330-808A-425A-8BF2-245532AA32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830549" y="3332679"/>
            <a:ext cx="226774" cy="226359"/>
          </a:xfrm>
          <a:prstGeom prst="rect">
            <a:avLst/>
          </a:prstGeom>
        </xdr:spPr>
      </xdr:pic>
      <xdr:sp macro="" textlink="">
        <xdr:nvSpPr>
          <xdr:cNvPr id="18" name="TextBox 1">
            <a:extLst>
              <a:ext uri="{FF2B5EF4-FFF2-40B4-BE49-F238E27FC236}">
                <a16:creationId xmlns:a16="http://schemas.microsoft.com/office/drawing/2014/main" id="{DDCB91B3-B945-E4D6-9246-1C87E05EF19F}"/>
              </a:ext>
            </a:extLst>
          </xdr:cNvPr>
          <xdr:cNvSpPr txBox="1"/>
        </xdr:nvSpPr>
        <xdr:spPr>
          <a:xfrm>
            <a:off x="7976845" y="3301300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신규</a:t>
            </a:r>
            <a:r>
              <a:rPr lang="en-US" altLang="ko-KR" sz="1500" b="1" kern="1200">
                <a:solidFill>
                  <a:schemeClr val="bg1"/>
                </a:solidFill>
              </a:rPr>
              <a:t>/</a:t>
            </a:r>
            <a:r>
              <a:rPr lang="ko-KR" altLang="en-US" sz="1500" b="1" kern="1200">
                <a:solidFill>
                  <a:schemeClr val="bg1"/>
                </a:solidFill>
              </a:rPr>
              <a:t>해지 계약</a:t>
            </a:r>
          </a:p>
        </xdr:txBody>
      </xdr:sp>
    </xdr:grpSp>
    <xdr:clientData/>
  </xdr:twoCellAnchor>
  <xdr:twoCellAnchor>
    <xdr:from>
      <xdr:col>4</xdr:col>
      <xdr:colOff>381390</xdr:colOff>
      <xdr:row>28</xdr:row>
      <xdr:rowOff>86092</xdr:rowOff>
    </xdr:from>
    <xdr:to>
      <xdr:col>12</xdr:col>
      <xdr:colOff>266085</xdr:colOff>
      <xdr:row>44</xdr:row>
      <xdr:rowOff>31384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28423880-9015-4FED-F6A5-614A1499EA5F}"/>
            </a:ext>
          </a:extLst>
        </xdr:cNvPr>
        <xdr:cNvGrpSpPr/>
      </xdr:nvGrpSpPr>
      <xdr:grpSpPr>
        <a:xfrm>
          <a:off x="2819790" y="5420092"/>
          <a:ext cx="4761495" cy="2536092"/>
          <a:chOff x="2819790" y="5953492"/>
          <a:chExt cx="4761495" cy="2536092"/>
        </a:xfrm>
      </xdr:grpSpPr>
      <xdr:sp macro="" textlink="">
        <xdr:nvSpPr>
          <xdr:cNvPr id="21" name="사각형: 둥근 모서리 20">
            <a:extLst>
              <a:ext uri="{FF2B5EF4-FFF2-40B4-BE49-F238E27FC236}">
                <a16:creationId xmlns:a16="http://schemas.microsoft.com/office/drawing/2014/main" id="{B92AA014-12D5-923B-626A-71D1443BD3D9}"/>
              </a:ext>
            </a:extLst>
          </xdr:cNvPr>
          <xdr:cNvSpPr/>
        </xdr:nvSpPr>
        <xdr:spPr>
          <a:xfrm>
            <a:off x="2819790" y="5953492"/>
            <a:ext cx="4761495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8" name="Graphic 7" descr="Daily calendar with solid fill">
            <a:extLst>
              <a:ext uri="{FF2B5EF4-FFF2-40B4-BE49-F238E27FC236}">
                <a16:creationId xmlns:a16="http://schemas.microsoft.com/office/drawing/2014/main" id="{4A67E854-429C-797A-9346-A61C9C37E5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902226" y="6011102"/>
            <a:ext cx="236882" cy="236467"/>
          </a:xfrm>
          <a:prstGeom prst="rect">
            <a:avLst/>
          </a:prstGeom>
        </xdr:spPr>
      </xdr:pic>
      <xdr:sp macro="" textlink="">
        <xdr:nvSpPr>
          <xdr:cNvPr id="23" name="TextBox 1">
            <a:extLst>
              <a:ext uri="{FF2B5EF4-FFF2-40B4-BE49-F238E27FC236}">
                <a16:creationId xmlns:a16="http://schemas.microsoft.com/office/drawing/2014/main" id="{D0744880-A71C-7481-4DE4-277EF1DAE946}"/>
              </a:ext>
            </a:extLst>
          </xdr:cNvPr>
          <xdr:cNvSpPr txBox="1"/>
        </xdr:nvSpPr>
        <xdr:spPr>
          <a:xfrm>
            <a:off x="3061945" y="5977825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손해율</a:t>
            </a:r>
          </a:p>
        </xdr:txBody>
      </xdr:sp>
    </xdr:grpSp>
    <xdr:clientData/>
  </xdr:twoCellAnchor>
  <xdr:twoCellAnchor>
    <xdr:from>
      <xdr:col>12</xdr:col>
      <xdr:colOff>383763</xdr:colOff>
      <xdr:row>28</xdr:row>
      <xdr:rowOff>76567</xdr:rowOff>
    </xdr:from>
    <xdr:to>
      <xdr:col>20</xdr:col>
      <xdr:colOff>268459</xdr:colOff>
      <xdr:row>44</xdr:row>
      <xdr:rowOff>21859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6B72BA0D-4B28-161C-53ED-1554EBF9DEBF}"/>
            </a:ext>
          </a:extLst>
        </xdr:cNvPr>
        <xdr:cNvGrpSpPr/>
      </xdr:nvGrpSpPr>
      <xdr:grpSpPr>
        <a:xfrm>
          <a:off x="7698963" y="5410567"/>
          <a:ext cx="4761496" cy="2536092"/>
          <a:chOff x="7698963" y="5953492"/>
          <a:chExt cx="4761496" cy="2536092"/>
        </a:xfrm>
      </xdr:grpSpPr>
      <xdr:sp macro="" textlink="">
        <xdr:nvSpPr>
          <xdr:cNvPr id="11" name="사각형: 둥근 모서리 10">
            <a:extLst>
              <a:ext uri="{FF2B5EF4-FFF2-40B4-BE49-F238E27FC236}">
                <a16:creationId xmlns:a16="http://schemas.microsoft.com/office/drawing/2014/main" id="{B74400E3-4D13-0D32-E05A-0EF1ED9428AF}"/>
              </a:ext>
            </a:extLst>
          </xdr:cNvPr>
          <xdr:cNvSpPr/>
        </xdr:nvSpPr>
        <xdr:spPr>
          <a:xfrm>
            <a:off x="7698963" y="5953492"/>
            <a:ext cx="4761496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10" name="Graphic 9" descr="Clock with solid fill">
            <a:extLst>
              <a:ext uri="{FF2B5EF4-FFF2-40B4-BE49-F238E27FC236}">
                <a16:creationId xmlns:a16="http://schemas.microsoft.com/office/drawing/2014/main" id="{FD613FC6-7208-1767-C4AB-9500D48478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829635" y="6028584"/>
            <a:ext cx="219405" cy="218990"/>
          </a:xfrm>
          <a:prstGeom prst="rect">
            <a:avLst/>
          </a:prstGeom>
        </xdr:spPr>
      </xdr:pic>
      <xdr:sp macro="" textlink="">
        <xdr:nvSpPr>
          <xdr:cNvPr id="24" name="TextBox 1">
            <a:extLst>
              <a:ext uri="{FF2B5EF4-FFF2-40B4-BE49-F238E27FC236}">
                <a16:creationId xmlns:a16="http://schemas.microsoft.com/office/drawing/2014/main" id="{979AF8C0-C959-B302-E1B4-2E81C674752D}"/>
              </a:ext>
            </a:extLst>
          </xdr:cNvPr>
          <xdr:cNvSpPr txBox="1"/>
        </xdr:nvSpPr>
        <xdr:spPr>
          <a:xfrm>
            <a:off x="8062570" y="5977825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연체건수</a:t>
            </a:r>
          </a:p>
        </xdr:txBody>
      </xdr:sp>
    </xdr:grpSp>
    <xdr:clientData/>
  </xdr:twoCellAnchor>
  <xdr:twoCellAnchor editAs="oneCell">
    <xdr:from>
      <xdr:col>0</xdr:col>
      <xdr:colOff>11906</xdr:colOff>
      <xdr:row>14</xdr:row>
      <xdr:rowOff>142874</xdr:rowOff>
    </xdr:from>
    <xdr:to>
      <xdr:col>4</xdr:col>
      <xdr:colOff>93506</xdr:colOff>
      <xdr:row>29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고객이름">
              <a:extLst>
                <a:ext uri="{FF2B5EF4-FFF2-40B4-BE49-F238E27FC236}">
                  <a16:creationId xmlns:a16="http://schemas.microsoft.com/office/drawing/2014/main" id="{F89B13BB-E01A-4B95-83C2-80BCDDF3D1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고객이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3209924"/>
              <a:ext cx="2520000" cy="2314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11906</xdr:colOff>
      <xdr:row>29</xdr:row>
      <xdr:rowOff>57150</xdr:rowOff>
    </xdr:from>
    <xdr:to>
      <xdr:col>4</xdr:col>
      <xdr:colOff>93506</xdr:colOff>
      <xdr:row>44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상품분류">
              <a:extLst>
                <a:ext uri="{FF2B5EF4-FFF2-40B4-BE49-F238E27FC236}">
                  <a16:creationId xmlns:a16="http://schemas.microsoft.com/office/drawing/2014/main" id="{0E1EB751-5287-4FD0-B941-066BBC646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품분류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5553075"/>
              <a:ext cx="2520000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15</xdr:col>
      <xdr:colOff>152400</xdr:colOff>
      <xdr:row>0</xdr:row>
      <xdr:rowOff>919366</xdr:rowOff>
    </xdr:from>
    <xdr:to>
      <xdr:col>20</xdr:col>
      <xdr:colOff>114664</xdr:colOff>
      <xdr:row>5</xdr:row>
      <xdr:rowOff>51975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6DD596B4-0958-DD15-783E-8C574F468D61}"/>
            </a:ext>
          </a:extLst>
        </xdr:cNvPr>
        <xdr:cNvGrpSpPr/>
      </xdr:nvGrpSpPr>
      <xdr:grpSpPr>
        <a:xfrm>
          <a:off x="9296400" y="919366"/>
          <a:ext cx="3010264" cy="742334"/>
          <a:chOff x="2838450" y="919366"/>
          <a:chExt cx="3010264" cy="742334"/>
        </a:xfrm>
      </xdr:grpSpPr>
      <xdr:sp macro="" textlink="">
        <xdr:nvSpPr>
          <xdr:cNvPr id="72" name="사각형: 둥근 모서리 71">
            <a:extLst>
              <a:ext uri="{FF2B5EF4-FFF2-40B4-BE49-F238E27FC236}">
                <a16:creationId xmlns:a16="http://schemas.microsoft.com/office/drawing/2014/main" id="{8B6BFBC5-F3E4-3020-B6EA-5A33834C93E0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DF9BE539-25F9-6EFF-16A3-2D6DF86AB005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손해율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66019633-9A9A-0FA9-1D3D-71B7747DC32B}"/>
              </a:ext>
            </a:extLst>
          </xdr:cNvPr>
          <xdr:cNvSpPr txBox="1"/>
        </xdr:nvSpPr>
        <xdr:spPr>
          <a:xfrm>
            <a:off x="5452054" y="1188477"/>
            <a:ext cx="37349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en-US" altLang="ko-KR" sz="2400" b="1">
                <a:solidFill>
                  <a:schemeClr val="bg1"/>
                </a:solidFill>
              </a:rPr>
              <a:t>%</a:t>
            </a:r>
            <a:endParaRPr lang="ko-KR" alt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400050</xdr:colOff>
      <xdr:row>6</xdr:row>
      <xdr:rowOff>33541</xdr:rowOff>
    </xdr:from>
    <xdr:to>
      <xdr:col>9</xdr:col>
      <xdr:colOff>362314</xdr:colOff>
      <xdr:row>10</xdr:row>
      <xdr:rowOff>134666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71C50475-8BA3-AC44-8076-DC87C717BBA1}"/>
            </a:ext>
          </a:extLst>
        </xdr:cNvPr>
        <xdr:cNvGrpSpPr/>
      </xdr:nvGrpSpPr>
      <xdr:grpSpPr>
        <a:xfrm>
          <a:off x="2838450" y="1805191"/>
          <a:ext cx="3010264" cy="748825"/>
          <a:chOff x="2838450" y="919366"/>
          <a:chExt cx="3010264" cy="748825"/>
        </a:xfrm>
      </xdr:grpSpPr>
      <xdr:sp macro="" textlink="">
        <xdr:nvSpPr>
          <xdr:cNvPr id="76" name="사각형: 둥근 모서리 75">
            <a:extLst>
              <a:ext uri="{FF2B5EF4-FFF2-40B4-BE49-F238E27FC236}">
                <a16:creationId xmlns:a16="http://schemas.microsoft.com/office/drawing/2014/main" id="{359F2417-A4F1-5F7D-311D-B0E9289ACC3F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1CC44DA2-A3A6-42C0-D856-D55E7FFF4811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</a:t>
            </a:r>
            <a:r>
              <a:rPr lang="ko-KR" altLang="en-US" sz="1400" b="1" baseline="0">
                <a:solidFill>
                  <a:schemeClr val="bg1"/>
                </a:solidFill>
                <a:latin typeface="+mn-lt"/>
              </a:rPr>
              <a:t>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29DDB924-006F-EF13-86A3-828D26BA534B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twoCellAnchor>
    <xdr:from>
      <xdr:col>10</xdr:col>
      <xdr:colOff>0</xdr:colOff>
      <xdr:row>6</xdr:row>
      <xdr:rowOff>33541</xdr:rowOff>
    </xdr:from>
    <xdr:to>
      <xdr:col>14</xdr:col>
      <xdr:colOff>571864</xdr:colOff>
      <xdr:row>10</xdr:row>
      <xdr:rowOff>134666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020439F9-9D5C-554E-3BBC-A83AF4100A44}"/>
            </a:ext>
          </a:extLst>
        </xdr:cNvPr>
        <xdr:cNvGrpSpPr/>
      </xdr:nvGrpSpPr>
      <xdr:grpSpPr>
        <a:xfrm>
          <a:off x="6096000" y="1805191"/>
          <a:ext cx="3010264" cy="748825"/>
          <a:chOff x="2838450" y="919366"/>
          <a:chExt cx="3010264" cy="748825"/>
        </a:xfrm>
      </xdr:grpSpPr>
      <xdr:sp macro="" textlink="">
        <xdr:nvSpPr>
          <xdr:cNvPr id="80" name="사각형: 둥근 모서리 79">
            <a:extLst>
              <a:ext uri="{FF2B5EF4-FFF2-40B4-BE49-F238E27FC236}">
                <a16:creationId xmlns:a16="http://schemas.microsoft.com/office/drawing/2014/main" id="{41829652-97FE-AFAE-B146-3CDCD583082C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B83207C-DC3C-515B-158E-C7FB63955D23}"/>
              </a:ext>
            </a:extLst>
          </xdr:cNvPr>
          <xdr:cNvSpPr txBox="1"/>
        </xdr:nvSpPr>
        <xdr:spPr>
          <a:xfrm>
            <a:off x="2838450" y="981075"/>
            <a:ext cx="9048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활성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8BFA83B5-68E5-8AA2-3D46-D1A109C29349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33541</xdr:rowOff>
    </xdr:from>
    <xdr:to>
      <xdr:col>20</xdr:col>
      <xdr:colOff>114664</xdr:colOff>
      <xdr:row>10</xdr:row>
      <xdr:rowOff>134666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79F5FA38-8991-7DE1-9835-9F4927284D4F}"/>
            </a:ext>
          </a:extLst>
        </xdr:cNvPr>
        <xdr:cNvGrpSpPr/>
      </xdr:nvGrpSpPr>
      <xdr:grpSpPr>
        <a:xfrm>
          <a:off x="9296400" y="1805191"/>
          <a:ext cx="3010264" cy="748825"/>
          <a:chOff x="2838450" y="919366"/>
          <a:chExt cx="3010264" cy="748825"/>
        </a:xfrm>
      </xdr:grpSpPr>
      <xdr:sp macro="" textlink="">
        <xdr:nvSpPr>
          <xdr:cNvPr id="84" name="사각형: 둥근 모서리 83">
            <a:extLst>
              <a:ext uri="{FF2B5EF4-FFF2-40B4-BE49-F238E27FC236}">
                <a16:creationId xmlns:a16="http://schemas.microsoft.com/office/drawing/2014/main" id="{F97F025B-AD36-14D8-7C98-20EE8DB1F4EB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15485735-70A0-D29D-DDBB-8756C3BACB3B}"/>
              </a:ext>
            </a:extLst>
          </xdr:cNvPr>
          <xdr:cNvSpPr txBox="1"/>
        </xdr:nvSpPr>
        <xdr:spPr>
          <a:xfrm>
            <a:off x="2838450" y="981075"/>
            <a:ext cx="11334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 연체 건수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1167601D-15D8-24BF-FE51-A78AF59C3C3C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oneCellAnchor>
    <xdr:from>
      <xdr:col>15</xdr:col>
      <xdr:colOff>152400</xdr:colOff>
      <xdr:row>2</xdr:row>
      <xdr:rowOff>66675</xdr:rowOff>
    </xdr:from>
    <xdr:ext cx="2733676" cy="447675"/>
    <xdr:sp macro="" textlink="연분석데이터!V4">
      <xdr:nvSpPr>
        <xdr:cNvPr id="87" name="TextBox 86">
          <a:extLst>
            <a:ext uri="{FF2B5EF4-FFF2-40B4-BE49-F238E27FC236}">
              <a16:creationId xmlns:a16="http://schemas.microsoft.com/office/drawing/2014/main" id="{F3282336-E332-0EFE-8B23-C5CB17968994}"/>
            </a:ext>
          </a:extLst>
        </xdr:cNvPr>
        <xdr:cNvSpPr txBox="1"/>
      </xdr:nvSpPr>
      <xdr:spPr>
        <a:xfrm>
          <a:off x="9296400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2F09B34A-CE5B-408D-99F0-69A7CAE51FFF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2.71 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400051</xdr:colOff>
      <xdr:row>7</xdr:row>
      <xdr:rowOff>152400</xdr:rowOff>
    </xdr:from>
    <xdr:ext cx="2743200" cy="447675"/>
    <xdr:sp macro="" textlink="연분석데이터!AI4">
      <xdr:nvSpPr>
        <xdr:cNvPr id="88" name="TextBox 87">
          <a:extLst>
            <a:ext uri="{FF2B5EF4-FFF2-40B4-BE49-F238E27FC236}">
              <a16:creationId xmlns:a16="http://schemas.microsoft.com/office/drawing/2014/main" id="{287C3B56-A211-7A1D-DADC-D7BF1C2C7100}"/>
            </a:ext>
          </a:extLst>
        </xdr:cNvPr>
        <xdr:cNvSpPr txBox="1"/>
      </xdr:nvSpPr>
      <xdr:spPr>
        <a:xfrm>
          <a:off x="2838451" y="208597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C0FF9BE9-CAFB-4CE4-B125-72BEF9F8AD16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6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8</xdr:row>
      <xdr:rowOff>0</xdr:rowOff>
    </xdr:from>
    <xdr:ext cx="2733676" cy="447675"/>
    <xdr:sp macro="" textlink="연분석데이터!AJ4">
      <xdr:nvSpPr>
        <xdr:cNvPr id="89" name="TextBox 88">
          <a:extLst>
            <a:ext uri="{FF2B5EF4-FFF2-40B4-BE49-F238E27FC236}">
              <a16:creationId xmlns:a16="http://schemas.microsoft.com/office/drawing/2014/main" id="{6B4B3640-E793-0443-3BE8-22DDA5DA1569}"/>
            </a:ext>
          </a:extLst>
        </xdr:cNvPr>
        <xdr:cNvSpPr txBox="1"/>
      </xdr:nvSpPr>
      <xdr:spPr>
        <a:xfrm>
          <a:off x="6105525" y="2095500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42AEAEED-1ADD-4BAC-BDBC-6D9CFB6BA9D8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2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152400</xdr:colOff>
      <xdr:row>7</xdr:row>
      <xdr:rowOff>152400</xdr:rowOff>
    </xdr:from>
    <xdr:ext cx="2733676" cy="447675"/>
    <xdr:sp macro="" textlink="연분석데이터!AC4">
      <xdr:nvSpPr>
        <xdr:cNvPr id="90" name="TextBox 89">
          <a:extLst>
            <a:ext uri="{FF2B5EF4-FFF2-40B4-BE49-F238E27FC236}">
              <a16:creationId xmlns:a16="http://schemas.microsoft.com/office/drawing/2014/main" id="{2037C7C8-D2B3-7991-1F93-F14044886632}"/>
            </a:ext>
          </a:extLst>
        </xdr:cNvPr>
        <xdr:cNvSpPr txBox="1"/>
      </xdr:nvSpPr>
      <xdr:spPr>
        <a:xfrm>
          <a:off x="9296400" y="208597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72756B07-B820-4A02-AE1C-94C85E282F6E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1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352815</xdr:colOff>
      <xdr:row>11</xdr:row>
      <xdr:rowOff>112082</xdr:rowOff>
    </xdr:from>
    <xdr:to>
      <xdr:col>12</xdr:col>
      <xdr:colOff>237510</xdr:colOff>
      <xdr:row>27</xdr:row>
      <xdr:rowOff>161647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CD30D4CF-2275-B152-9C80-D9277E034934}"/>
            </a:ext>
          </a:extLst>
        </xdr:cNvPr>
        <xdr:cNvGrpSpPr/>
      </xdr:nvGrpSpPr>
      <xdr:grpSpPr>
        <a:xfrm>
          <a:off x="2791215" y="2693357"/>
          <a:ext cx="4761495" cy="2640365"/>
          <a:chOff x="2791215" y="3245807"/>
          <a:chExt cx="4761495" cy="2640365"/>
        </a:xfrm>
      </xdr:grpSpPr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129AD428-C385-1F83-4805-7D1BBE20E301}"/>
              </a:ext>
            </a:extLst>
          </xdr:cNvPr>
          <xdr:cNvSpPr/>
        </xdr:nvSpPr>
        <xdr:spPr>
          <a:xfrm>
            <a:off x="2791215" y="3245807"/>
            <a:ext cx="4761495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45" name="Graphic 44" descr="Coins with solid fill">
            <a:extLst>
              <a:ext uri="{FF2B5EF4-FFF2-40B4-BE49-F238E27FC236}">
                <a16:creationId xmlns:a16="http://schemas.microsoft.com/office/drawing/2014/main" id="{DD60DA28-9BC6-3B71-77C7-6BF79833A8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905881" y="3352312"/>
            <a:ext cx="233230" cy="229088"/>
          </a:xfrm>
          <a:prstGeom prst="rect">
            <a:avLst/>
          </a:prstGeom>
        </xdr:spPr>
      </xdr:pic>
      <xdr:sp macro="" textlink="">
        <xdr:nvSpPr>
          <xdr:cNvPr id="9" name="TextBox 1">
            <a:extLst>
              <a:ext uri="{FF2B5EF4-FFF2-40B4-BE49-F238E27FC236}">
                <a16:creationId xmlns:a16="http://schemas.microsoft.com/office/drawing/2014/main" id="{BF6EAB86-8A4E-A872-2B3A-FA72AE4A4B61}"/>
              </a:ext>
            </a:extLst>
          </xdr:cNvPr>
          <xdr:cNvSpPr txBox="1"/>
        </xdr:nvSpPr>
        <xdr:spPr>
          <a:xfrm>
            <a:off x="3115065" y="3312482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월별 수입</a:t>
            </a:r>
            <a:r>
              <a:rPr lang="en-US" altLang="ko-KR" sz="1500" b="1" kern="1200">
                <a:solidFill>
                  <a:schemeClr val="bg1"/>
                </a:solidFill>
              </a:rPr>
              <a:t>/</a:t>
            </a:r>
            <a:r>
              <a:rPr lang="ko-KR" altLang="en-US" sz="1500" b="1" kern="1200">
                <a:solidFill>
                  <a:schemeClr val="bg1"/>
                </a:solidFill>
              </a:rPr>
              <a:t>지출</a:t>
            </a:r>
          </a:p>
        </xdr:txBody>
      </xdr:sp>
    </xdr:grpSp>
    <xdr:clientData/>
  </xdr:twoCellAnchor>
  <xdr:twoCellAnchor>
    <xdr:from>
      <xdr:col>4</xdr:col>
      <xdr:colOff>352815</xdr:colOff>
      <xdr:row>11</xdr:row>
      <xdr:rowOff>112082</xdr:rowOff>
    </xdr:from>
    <xdr:to>
      <xdr:col>12</xdr:col>
      <xdr:colOff>352815</xdr:colOff>
      <xdr:row>27</xdr:row>
      <xdr:rowOff>140657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B53A09E-13E8-450B-8845-F9527D746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383763</xdr:colOff>
      <xdr:row>11</xdr:row>
      <xdr:rowOff>93032</xdr:rowOff>
    </xdr:from>
    <xdr:to>
      <xdr:col>20</xdr:col>
      <xdr:colOff>307563</xdr:colOff>
      <xdr:row>27</xdr:row>
      <xdr:rowOff>68332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6DE79C61-BF95-420A-B0EB-E43872AD3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333764</xdr:colOff>
      <xdr:row>30</xdr:row>
      <xdr:rowOff>38467</xdr:rowOff>
    </xdr:from>
    <xdr:to>
      <xdr:col>12</xdr:col>
      <xdr:colOff>266699</xdr:colOff>
      <xdr:row>44</xdr:row>
      <xdr:rowOff>47625</xdr:rowOff>
    </xdr:to>
    <xdr:graphicFrame macro="">
      <xdr:nvGraphicFramePr>
        <xdr:cNvPr id="57" name="차트 56">
          <a:extLst>
            <a:ext uri="{FF2B5EF4-FFF2-40B4-BE49-F238E27FC236}">
              <a16:creationId xmlns:a16="http://schemas.microsoft.com/office/drawing/2014/main" id="{14445958-3CE1-43B9-BE70-B94FECC5C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450438</xdr:colOff>
      <xdr:row>28</xdr:row>
      <xdr:rowOff>105142</xdr:rowOff>
    </xdr:from>
    <xdr:to>
      <xdr:col>20</xdr:col>
      <xdr:colOff>228600</xdr:colOff>
      <xdr:row>43</xdr:row>
      <xdr:rowOff>133350</xdr:rowOff>
    </xdr:to>
    <xdr:graphicFrame macro="">
      <xdr:nvGraphicFramePr>
        <xdr:cNvPr id="58" name="차트 57">
          <a:extLst>
            <a:ext uri="{FF2B5EF4-FFF2-40B4-BE49-F238E27FC236}">
              <a16:creationId xmlns:a16="http://schemas.microsoft.com/office/drawing/2014/main" id="{5A793F2C-D6C0-47BD-84ED-E438E8826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409965</xdr:colOff>
      <xdr:row>11</xdr:row>
      <xdr:rowOff>45407</xdr:rowOff>
    </xdr:from>
    <xdr:to>
      <xdr:col>12</xdr:col>
      <xdr:colOff>294660</xdr:colOff>
      <xdr:row>27</xdr:row>
      <xdr:rowOff>94972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BCB652F2-C270-0245-FCA2-EFB52ACB7509}"/>
            </a:ext>
          </a:extLst>
        </xdr:cNvPr>
        <xdr:cNvGrpSpPr/>
      </xdr:nvGrpSpPr>
      <xdr:grpSpPr>
        <a:xfrm>
          <a:off x="2848365" y="2626682"/>
          <a:ext cx="4761495" cy="2640365"/>
          <a:chOff x="2848365" y="3217232"/>
          <a:chExt cx="4761495" cy="2640365"/>
        </a:xfrm>
      </xdr:grpSpPr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AFEE737F-63FC-4BC6-A649-B2556ECC9D46}"/>
              </a:ext>
            </a:extLst>
          </xdr:cNvPr>
          <xdr:cNvSpPr/>
        </xdr:nvSpPr>
        <xdr:spPr>
          <a:xfrm>
            <a:off x="2848365" y="3217232"/>
            <a:ext cx="4761495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20" name="Graphic 44" descr="Coins with solid fill">
            <a:extLst>
              <a:ext uri="{FF2B5EF4-FFF2-40B4-BE49-F238E27FC236}">
                <a16:creationId xmlns:a16="http://schemas.microsoft.com/office/drawing/2014/main" id="{77FEE24D-872D-4B91-8188-7E9743E06F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905881" y="3352312"/>
            <a:ext cx="233230" cy="229088"/>
          </a:xfrm>
          <a:prstGeom prst="rect">
            <a:avLst/>
          </a:prstGeom>
        </xdr:spPr>
      </xdr:pic>
      <xdr:sp macro="" textlink="">
        <xdr:nvSpPr>
          <xdr:cNvPr id="24" name="TextBox 1">
            <a:extLst>
              <a:ext uri="{FF2B5EF4-FFF2-40B4-BE49-F238E27FC236}">
                <a16:creationId xmlns:a16="http://schemas.microsoft.com/office/drawing/2014/main" id="{3C6F9894-6A96-99B0-7844-DADB50E5EE3A}"/>
              </a:ext>
            </a:extLst>
          </xdr:cNvPr>
          <xdr:cNvSpPr txBox="1"/>
        </xdr:nvSpPr>
        <xdr:spPr>
          <a:xfrm>
            <a:off x="3096015" y="3293432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해지 예측</a:t>
            </a:r>
          </a:p>
        </xdr:txBody>
      </xdr:sp>
    </xdr:grpSp>
    <xdr:clientData/>
  </xdr:twoCellAnchor>
  <xdr:twoCellAnchor>
    <xdr:from>
      <xdr:col>10</xdr:col>
      <xdr:colOff>0</xdr:colOff>
      <xdr:row>0</xdr:row>
      <xdr:rowOff>919366</xdr:rowOff>
    </xdr:from>
    <xdr:to>
      <xdr:col>14</xdr:col>
      <xdr:colOff>571864</xdr:colOff>
      <xdr:row>5</xdr:row>
      <xdr:rowOff>58466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7F1524F-5533-4C28-B77A-BADA890BA6CA}"/>
            </a:ext>
          </a:extLst>
        </xdr:cNvPr>
        <xdr:cNvGrpSpPr/>
      </xdr:nvGrpSpPr>
      <xdr:grpSpPr>
        <a:xfrm>
          <a:off x="6096000" y="919366"/>
          <a:ext cx="3010264" cy="748825"/>
          <a:chOff x="2838450" y="919366"/>
          <a:chExt cx="3010264" cy="748825"/>
        </a:xfrm>
      </xdr:grpSpPr>
      <xdr:sp macro="" textlink="">
        <xdr:nvSpPr>
          <xdr:cNvPr id="3" name="사각형: 둥근 모서리 2">
            <a:extLst>
              <a:ext uri="{FF2B5EF4-FFF2-40B4-BE49-F238E27FC236}">
                <a16:creationId xmlns:a16="http://schemas.microsoft.com/office/drawing/2014/main" id="{E58DA753-894A-B920-CAEB-80C436A6D85C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E6B9764-9C03-102C-8E04-82B9B23AB2AB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지출현황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2C5F1E-6095-BE79-C749-89D6BBEC2147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4</xdr:col>
      <xdr:colOff>400050</xdr:colOff>
      <xdr:row>0</xdr:row>
      <xdr:rowOff>919366</xdr:rowOff>
    </xdr:from>
    <xdr:to>
      <xdr:col>9</xdr:col>
      <xdr:colOff>362314</xdr:colOff>
      <xdr:row>5</xdr:row>
      <xdr:rowOff>58466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EE58FD6-919B-408B-A92E-CFF2B030C4D8}"/>
            </a:ext>
          </a:extLst>
        </xdr:cNvPr>
        <xdr:cNvGrpSpPr/>
      </xdr:nvGrpSpPr>
      <xdr:grpSpPr>
        <a:xfrm>
          <a:off x="2838450" y="919366"/>
          <a:ext cx="3010264" cy="748825"/>
          <a:chOff x="2838450" y="919366"/>
          <a:chExt cx="3010264" cy="748825"/>
        </a:xfrm>
      </xdr:grpSpPr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0649D689-A802-99C3-5399-414EB6E65F43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BB2DD60-2203-844A-44D3-97BBA44F8F12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수입현황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3A64097-C479-3FD8-0F6D-7DDC62F1304E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124238</xdr:colOff>
      <xdr:row>43</xdr:row>
      <xdr:rowOff>142875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3C71A239-2BD8-4EC0-B0A5-E00263DB6F25}"/>
            </a:ext>
          </a:extLst>
        </xdr:cNvPr>
        <xdr:cNvSpPr/>
      </xdr:nvSpPr>
      <xdr:spPr>
        <a:xfrm>
          <a:off x="0" y="0"/>
          <a:ext cx="2562638" cy="7905750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41</xdr:col>
      <xdr:colOff>104775</xdr:colOff>
      <xdr:row>0</xdr:row>
      <xdr:rowOff>776654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D1C42137-D056-4356-A166-4C3CA7ABE9BE}"/>
            </a:ext>
          </a:extLst>
        </xdr:cNvPr>
        <xdr:cNvSpPr/>
      </xdr:nvSpPr>
      <xdr:spPr>
        <a:xfrm>
          <a:off x="0" y="1"/>
          <a:ext cx="25098375" cy="776653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447182</xdr:colOff>
      <xdr:row>0</xdr:row>
      <xdr:rowOff>594344</xdr:rowOff>
    </xdr:from>
    <xdr:to>
      <xdr:col>10</xdr:col>
      <xdr:colOff>44902</xdr:colOff>
      <xdr:row>0</xdr:row>
      <xdr:rowOff>643211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B848ACB-3B15-4D0E-BA5E-E17DFDCA5D5C}"/>
            </a:ext>
          </a:extLst>
        </xdr:cNvPr>
        <xdr:cNvSpPr/>
      </xdr:nvSpPr>
      <xdr:spPr>
        <a:xfrm>
          <a:off x="1056782" y="594344"/>
          <a:ext cx="5084120" cy="48867"/>
        </a:xfrm>
        <a:prstGeom prst="rect">
          <a:avLst/>
        </a:prstGeom>
        <a:solidFill>
          <a:srgbClr val="FABE0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447675</xdr:colOff>
      <xdr:row>0</xdr:row>
      <xdr:rowOff>28573</xdr:rowOff>
    </xdr:from>
    <xdr:ext cx="5086350" cy="51435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9B78B8A-8760-4A68-BAF7-A0F3D3E0AA18}"/>
            </a:ext>
          </a:extLst>
        </xdr:cNvPr>
        <xdr:cNvSpPr txBox="1"/>
      </xdr:nvSpPr>
      <xdr:spPr>
        <a:xfrm>
          <a:off x="1057275" y="28573"/>
          <a:ext cx="5086350" cy="514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ShinhanEZ </a:t>
          </a:r>
          <a:r>
            <a:rPr lang="ko-KR" altLang="en-US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월별 분석</a:t>
          </a:r>
          <a:r>
            <a:rPr lang="ko-KR" altLang="en-US" sz="2400" baseline="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 보고서</a:t>
          </a:r>
          <a:endParaRPr lang="ko-KR" altLang="en-US" sz="2400">
            <a:solidFill>
              <a:schemeClr val="bg1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oneCellAnchor>
  <xdr:oneCellAnchor>
    <xdr:from>
      <xdr:col>4</xdr:col>
      <xdr:colOff>400051</xdr:colOff>
      <xdr:row>2</xdr:row>
      <xdr:rowOff>66675</xdr:rowOff>
    </xdr:from>
    <xdr:ext cx="2743200" cy="447675"/>
    <xdr:sp macro="" textlink="월분석데이터!Z6">
      <xdr:nvSpPr>
        <xdr:cNvPr id="26" name="TextBox 25">
          <a:extLst>
            <a:ext uri="{FF2B5EF4-FFF2-40B4-BE49-F238E27FC236}">
              <a16:creationId xmlns:a16="http://schemas.microsoft.com/office/drawing/2014/main" id="{E65CB508-D63B-484C-9FFF-06955527298E}"/>
            </a:ext>
          </a:extLst>
        </xdr:cNvPr>
        <xdr:cNvSpPr txBox="1"/>
      </xdr:nvSpPr>
      <xdr:spPr>
        <a:xfrm>
          <a:off x="2838451" y="119062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B9C5E431-26E8-4114-A8ED-4171DE966B32}" type="TxLink">
            <a:rPr lang="en-US" altLang="en-US" sz="2400" b="1" i="0" u="none" strike="noStrike">
              <a:solidFill>
                <a:schemeClr val="bg1"/>
              </a:solidFill>
              <a:latin typeface="Arial"/>
              <a:cs typeface="Arial"/>
            </a:rPr>
            <a:t>35000</a:t>
          </a:fld>
          <a:endParaRPr lang="en-US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2</xdr:row>
      <xdr:rowOff>66675</xdr:rowOff>
    </xdr:from>
    <xdr:ext cx="2733676" cy="447675"/>
    <xdr:sp macro="" textlink="월분석데이터!AA6">
      <xdr:nvSpPr>
        <xdr:cNvPr id="27" name="TextBox 26">
          <a:extLst>
            <a:ext uri="{FF2B5EF4-FFF2-40B4-BE49-F238E27FC236}">
              <a16:creationId xmlns:a16="http://schemas.microsoft.com/office/drawing/2014/main" id="{E42F9D7E-D927-4E91-8829-615981D3CF0B}"/>
            </a:ext>
          </a:extLst>
        </xdr:cNvPr>
        <xdr:cNvSpPr txBox="1"/>
      </xdr:nvSpPr>
      <xdr:spPr>
        <a:xfrm>
          <a:off x="6105525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ED0B701C-9A72-4AA9-8256-E9F2F3A5362E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t>95000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383763</xdr:colOff>
      <xdr:row>11</xdr:row>
      <xdr:rowOff>35882</xdr:rowOff>
    </xdr:from>
    <xdr:to>
      <xdr:col>20</xdr:col>
      <xdr:colOff>268459</xdr:colOff>
      <xdr:row>27</xdr:row>
      <xdr:rowOff>85447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61BBAAAC-F012-593E-E3BE-85D45954CA2C}"/>
            </a:ext>
          </a:extLst>
        </xdr:cNvPr>
        <xdr:cNvGrpSpPr/>
      </xdr:nvGrpSpPr>
      <xdr:grpSpPr>
        <a:xfrm>
          <a:off x="7698963" y="2617157"/>
          <a:ext cx="4761496" cy="2640365"/>
          <a:chOff x="7698963" y="3217232"/>
          <a:chExt cx="4761496" cy="2640365"/>
        </a:xfrm>
      </xdr:grpSpPr>
      <xdr:sp macro="" textlink="">
        <xdr:nvSpPr>
          <xdr:cNvPr id="16" name="사각형: 둥근 모서리 15">
            <a:extLst>
              <a:ext uri="{FF2B5EF4-FFF2-40B4-BE49-F238E27FC236}">
                <a16:creationId xmlns:a16="http://schemas.microsoft.com/office/drawing/2014/main" id="{CB8294C6-4A75-48F9-A2C0-1FDB6F614E76}"/>
              </a:ext>
            </a:extLst>
          </xdr:cNvPr>
          <xdr:cNvSpPr/>
        </xdr:nvSpPr>
        <xdr:spPr>
          <a:xfrm>
            <a:off x="7698963" y="3217232"/>
            <a:ext cx="4761496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 </a:t>
            </a:r>
          </a:p>
        </xdr:txBody>
      </xdr:sp>
      <xdr:pic>
        <xdr:nvPicPr>
          <xdr:cNvPr id="19" name="Graphic 35" descr="Clipboard Checked with solid fill">
            <a:extLst>
              <a:ext uri="{FF2B5EF4-FFF2-40B4-BE49-F238E27FC236}">
                <a16:creationId xmlns:a16="http://schemas.microsoft.com/office/drawing/2014/main" id="{6FDC95E2-6974-4119-981F-8AF7C330BA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830549" y="3332679"/>
            <a:ext cx="226774" cy="226359"/>
          </a:xfrm>
          <a:prstGeom prst="rect">
            <a:avLst/>
          </a:prstGeom>
        </xdr:spPr>
      </xdr:pic>
      <xdr:sp macro="" textlink="">
        <xdr:nvSpPr>
          <xdr:cNvPr id="30" name="TextBox 1">
            <a:extLst>
              <a:ext uri="{FF2B5EF4-FFF2-40B4-BE49-F238E27FC236}">
                <a16:creationId xmlns:a16="http://schemas.microsoft.com/office/drawing/2014/main" id="{B9998698-A6F3-4D6A-8D09-38A777D65F7C}"/>
              </a:ext>
            </a:extLst>
          </xdr:cNvPr>
          <xdr:cNvSpPr txBox="1"/>
        </xdr:nvSpPr>
        <xdr:spPr>
          <a:xfrm>
            <a:off x="7976845" y="3301300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신규</a:t>
            </a:r>
            <a:r>
              <a:rPr lang="en-US" altLang="ko-KR" sz="1500" b="1" kern="1200">
                <a:solidFill>
                  <a:schemeClr val="bg1"/>
                </a:solidFill>
              </a:rPr>
              <a:t>/</a:t>
            </a:r>
            <a:r>
              <a:rPr lang="ko-KR" altLang="en-US" sz="1500" b="1" kern="1200">
                <a:solidFill>
                  <a:schemeClr val="bg1"/>
                </a:solidFill>
              </a:rPr>
              <a:t>해지 계약</a:t>
            </a:r>
          </a:p>
        </xdr:txBody>
      </xdr:sp>
    </xdr:grpSp>
    <xdr:clientData/>
  </xdr:twoCellAnchor>
  <xdr:twoCellAnchor>
    <xdr:from>
      <xdr:col>4</xdr:col>
      <xdr:colOff>381390</xdr:colOff>
      <xdr:row>28</xdr:row>
      <xdr:rowOff>19417</xdr:rowOff>
    </xdr:from>
    <xdr:to>
      <xdr:col>12</xdr:col>
      <xdr:colOff>266085</xdr:colOff>
      <xdr:row>43</xdr:row>
      <xdr:rowOff>126634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DCB96EB8-9D0C-8901-0DF5-A6A032A5395E}"/>
            </a:ext>
          </a:extLst>
        </xdr:cNvPr>
        <xdr:cNvGrpSpPr/>
      </xdr:nvGrpSpPr>
      <xdr:grpSpPr>
        <a:xfrm>
          <a:off x="2819790" y="5353417"/>
          <a:ext cx="4761495" cy="2536092"/>
          <a:chOff x="2819790" y="5953492"/>
          <a:chExt cx="4761495" cy="2536092"/>
        </a:xfrm>
      </xdr:grpSpPr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BE39F0E0-8851-4B6F-A108-31EF58E4D429}"/>
              </a:ext>
            </a:extLst>
          </xdr:cNvPr>
          <xdr:cNvSpPr/>
        </xdr:nvSpPr>
        <xdr:spPr>
          <a:xfrm>
            <a:off x="2819790" y="5953492"/>
            <a:ext cx="4761495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17" name="Graphic 7" descr="Daily calendar with solid fill">
            <a:extLst>
              <a:ext uri="{FF2B5EF4-FFF2-40B4-BE49-F238E27FC236}">
                <a16:creationId xmlns:a16="http://schemas.microsoft.com/office/drawing/2014/main" id="{E953C3C9-6C35-43CF-A7AE-D6CB02101F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902226" y="6011102"/>
            <a:ext cx="236882" cy="236467"/>
          </a:xfrm>
          <a:prstGeom prst="rect">
            <a:avLst/>
          </a:prstGeom>
        </xdr:spPr>
      </xdr:pic>
      <xdr:sp macro="" textlink="">
        <xdr:nvSpPr>
          <xdr:cNvPr id="32" name="TextBox 1">
            <a:extLst>
              <a:ext uri="{FF2B5EF4-FFF2-40B4-BE49-F238E27FC236}">
                <a16:creationId xmlns:a16="http://schemas.microsoft.com/office/drawing/2014/main" id="{8925BF56-63DF-4203-ADB8-26C8B98EE6F2}"/>
              </a:ext>
            </a:extLst>
          </xdr:cNvPr>
          <xdr:cNvSpPr txBox="1"/>
        </xdr:nvSpPr>
        <xdr:spPr>
          <a:xfrm>
            <a:off x="3061945" y="5977825"/>
            <a:ext cx="1633880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상품별 수입 비중</a:t>
            </a:r>
          </a:p>
        </xdr:txBody>
      </xdr:sp>
    </xdr:grpSp>
    <xdr:clientData/>
  </xdr:twoCellAnchor>
  <xdr:twoCellAnchor>
    <xdr:from>
      <xdr:col>12</xdr:col>
      <xdr:colOff>383763</xdr:colOff>
      <xdr:row>28</xdr:row>
      <xdr:rowOff>9892</xdr:rowOff>
    </xdr:from>
    <xdr:to>
      <xdr:col>20</xdr:col>
      <xdr:colOff>268459</xdr:colOff>
      <xdr:row>43</xdr:row>
      <xdr:rowOff>117109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9FEE349-54EF-7DE6-2BC6-F6A02AA91F0B}"/>
            </a:ext>
          </a:extLst>
        </xdr:cNvPr>
        <xdr:cNvGrpSpPr/>
      </xdr:nvGrpSpPr>
      <xdr:grpSpPr>
        <a:xfrm>
          <a:off x="7698963" y="5343892"/>
          <a:ext cx="4761496" cy="2536092"/>
          <a:chOff x="7698963" y="5953492"/>
          <a:chExt cx="4761496" cy="2536092"/>
        </a:xfrm>
      </xdr:grpSpPr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F534BB64-BE27-45B5-81DA-AF1E73AFE261}"/>
              </a:ext>
            </a:extLst>
          </xdr:cNvPr>
          <xdr:cNvSpPr/>
        </xdr:nvSpPr>
        <xdr:spPr>
          <a:xfrm>
            <a:off x="7698963" y="5953492"/>
            <a:ext cx="4761496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18" name="Graphic 9" descr="Clock with solid fill">
            <a:extLst>
              <a:ext uri="{FF2B5EF4-FFF2-40B4-BE49-F238E27FC236}">
                <a16:creationId xmlns:a16="http://schemas.microsoft.com/office/drawing/2014/main" id="{571007A7-4572-42E2-B2AA-EB1579E5AF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829635" y="6028584"/>
            <a:ext cx="219405" cy="218990"/>
          </a:xfrm>
          <a:prstGeom prst="rect">
            <a:avLst/>
          </a:prstGeom>
        </xdr:spPr>
      </xdr:pic>
      <xdr:sp macro="" textlink="">
        <xdr:nvSpPr>
          <xdr:cNvPr id="33" name="TextBox 1">
            <a:extLst>
              <a:ext uri="{FF2B5EF4-FFF2-40B4-BE49-F238E27FC236}">
                <a16:creationId xmlns:a16="http://schemas.microsoft.com/office/drawing/2014/main" id="{C60BD873-B9E9-4532-894B-F6099D29100B}"/>
              </a:ext>
            </a:extLst>
          </xdr:cNvPr>
          <xdr:cNvSpPr txBox="1"/>
        </xdr:nvSpPr>
        <xdr:spPr>
          <a:xfrm>
            <a:off x="8062570" y="5977825"/>
            <a:ext cx="162435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상품별 지출 비중</a:t>
            </a:r>
          </a:p>
        </xdr:txBody>
      </xdr:sp>
    </xdr:grpSp>
    <xdr:clientData/>
  </xdr:twoCellAnchor>
  <xdr:twoCellAnchor>
    <xdr:from>
      <xdr:col>15</xdr:col>
      <xdr:colOff>152400</xdr:colOff>
      <xdr:row>0</xdr:row>
      <xdr:rowOff>919366</xdr:rowOff>
    </xdr:from>
    <xdr:to>
      <xdr:col>20</xdr:col>
      <xdr:colOff>114664</xdr:colOff>
      <xdr:row>5</xdr:row>
      <xdr:rowOff>51975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99523204-721A-4798-9010-8AAEF211FD12}"/>
            </a:ext>
          </a:extLst>
        </xdr:cNvPr>
        <xdr:cNvGrpSpPr/>
      </xdr:nvGrpSpPr>
      <xdr:grpSpPr>
        <a:xfrm>
          <a:off x="9296400" y="919366"/>
          <a:ext cx="3010264" cy="742334"/>
          <a:chOff x="2838450" y="919366"/>
          <a:chExt cx="3010264" cy="742334"/>
        </a:xfrm>
      </xdr:grpSpPr>
      <xdr:sp macro="" textlink="">
        <xdr:nvSpPr>
          <xdr:cNvPr id="40" name="사각형: 둥근 모서리 39">
            <a:extLst>
              <a:ext uri="{FF2B5EF4-FFF2-40B4-BE49-F238E27FC236}">
                <a16:creationId xmlns:a16="http://schemas.microsoft.com/office/drawing/2014/main" id="{743CE240-2E11-0F3F-159E-44D8614C147F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480CEA5B-6637-80B5-07DB-D899598BA636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손해율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D50B039-11A0-8B99-B4DA-CDB941E53A80}"/>
              </a:ext>
            </a:extLst>
          </xdr:cNvPr>
          <xdr:cNvSpPr txBox="1"/>
        </xdr:nvSpPr>
        <xdr:spPr>
          <a:xfrm>
            <a:off x="5452054" y="1188477"/>
            <a:ext cx="37349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en-US" altLang="ko-KR" sz="2400" b="1">
                <a:solidFill>
                  <a:schemeClr val="bg1"/>
                </a:solidFill>
              </a:rPr>
              <a:t>%</a:t>
            </a:r>
            <a:endParaRPr lang="ko-KR" alt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400050</xdr:colOff>
      <xdr:row>6</xdr:row>
      <xdr:rowOff>33541</xdr:rowOff>
    </xdr:from>
    <xdr:to>
      <xdr:col>9</xdr:col>
      <xdr:colOff>362314</xdr:colOff>
      <xdr:row>10</xdr:row>
      <xdr:rowOff>134666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26FE6DFB-7179-4E82-BE6E-22AA895302E8}"/>
            </a:ext>
          </a:extLst>
        </xdr:cNvPr>
        <xdr:cNvGrpSpPr/>
      </xdr:nvGrpSpPr>
      <xdr:grpSpPr>
        <a:xfrm>
          <a:off x="2838450" y="1805191"/>
          <a:ext cx="3010264" cy="748825"/>
          <a:chOff x="2838450" y="919366"/>
          <a:chExt cx="3010264" cy="748825"/>
        </a:xfrm>
      </xdr:grpSpPr>
      <xdr:sp macro="" textlink="">
        <xdr:nvSpPr>
          <xdr:cNvPr id="44" name="사각형: 둥근 모서리 43">
            <a:extLst>
              <a:ext uri="{FF2B5EF4-FFF2-40B4-BE49-F238E27FC236}">
                <a16:creationId xmlns:a16="http://schemas.microsoft.com/office/drawing/2014/main" id="{6A9B3E15-F002-21C3-B4F6-0E2EE7EEA347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33A05024-E4BC-2A91-D567-C4E35995C719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</a:t>
            </a:r>
            <a:r>
              <a:rPr lang="ko-KR" altLang="en-US" sz="1400" b="1" baseline="0">
                <a:solidFill>
                  <a:schemeClr val="bg1"/>
                </a:solidFill>
                <a:latin typeface="+mn-lt"/>
              </a:rPr>
              <a:t>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7FE669F2-773C-3487-3948-0093E5224A95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개</a:t>
            </a:r>
          </a:p>
        </xdr:txBody>
      </xdr:sp>
    </xdr:grpSp>
    <xdr:clientData/>
  </xdr:twoCellAnchor>
  <xdr:twoCellAnchor>
    <xdr:from>
      <xdr:col>10</xdr:col>
      <xdr:colOff>0</xdr:colOff>
      <xdr:row>6</xdr:row>
      <xdr:rowOff>33541</xdr:rowOff>
    </xdr:from>
    <xdr:to>
      <xdr:col>14</xdr:col>
      <xdr:colOff>571864</xdr:colOff>
      <xdr:row>10</xdr:row>
      <xdr:rowOff>134666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CEAE6748-FD2C-4A9B-8E8E-1BE4000F0EAC}"/>
            </a:ext>
          </a:extLst>
        </xdr:cNvPr>
        <xdr:cNvGrpSpPr/>
      </xdr:nvGrpSpPr>
      <xdr:grpSpPr>
        <a:xfrm>
          <a:off x="6096000" y="1805191"/>
          <a:ext cx="3010264" cy="748825"/>
          <a:chOff x="2838450" y="919366"/>
          <a:chExt cx="3010264" cy="748825"/>
        </a:xfrm>
      </xdr:grpSpPr>
      <xdr:sp macro="" textlink="">
        <xdr:nvSpPr>
          <xdr:cNvPr id="48" name="사각형: 둥근 모서리 47">
            <a:extLst>
              <a:ext uri="{FF2B5EF4-FFF2-40B4-BE49-F238E27FC236}">
                <a16:creationId xmlns:a16="http://schemas.microsoft.com/office/drawing/2014/main" id="{FF768F85-C9DF-BFBD-E3E4-59C0871F6630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6B35082-F4F1-1534-C9A7-FD880AC726A6}"/>
              </a:ext>
            </a:extLst>
          </xdr:cNvPr>
          <xdr:cNvSpPr txBox="1"/>
        </xdr:nvSpPr>
        <xdr:spPr>
          <a:xfrm>
            <a:off x="2838450" y="981075"/>
            <a:ext cx="9048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활성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46074879-4E64-EF2E-A662-AB7438DD70BE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개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33541</xdr:rowOff>
    </xdr:from>
    <xdr:to>
      <xdr:col>20</xdr:col>
      <xdr:colOff>114664</xdr:colOff>
      <xdr:row>10</xdr:row>
      <xdr:rowOff>134666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FFB075C-FCF2-4CC0-AFF6-E81A58F25BAE}"/>
            </a:ext>
          </a:extLst>
        </xdr:cNvPr>
        <xdr:cNvGrpSpPr/>
      </xdr:nvGrpSpPr>
      <xdr:grpSpPr>
        <a:xfrm>
          <a:off x="9296400" y="1805191"/>
          <a:ext cx="3010264" cy="748825"/>
          <a:chOff x="2838450" y="919366"/>
          <a:chExt cx="3010264" cy="748825"/>
        </a:xfrm>
      </xdr:grpSpPr>
      <xdr:sp macro="" textlink="">
        <xdr:nvSpPr>
          <xdr:cNvPr id="52" name="사각형: 둥근 모서리 51">
            <a:extLst>
              <a:ext uri="{FF2B5EF4-FFF2-40B4-BE49-F238E27FC236}">
                <a16:creationId xmlns:a16="http://schemas.microsoft.com/office/drawing/2014/main" id="{A4C7CA2A-929B-45C4-8894-78637DB9C54B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B67A15B-FB5C-F0DA-13A1-16D894823DBB}"/>
              </a:ext>
            </a:extLst>
          </xdr:cNvPr>
          <xdr:cNvSpPr txBox="1"/>
        </xdr:nvSpPr>
        <xdr:spPr>
          <a:xfrm>
            <a:off x="2838450" y="981075"/>
            <a:ext cx="11334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 연체 건수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FF885DDE-7AB7-471B-7C70-C989AE7F9E5D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oneCellAnchor>
    <xdr:from>
      <xdr:col>15</xdr:col>
      <xdr:colOff>152400</xdr:colOff>
      <xdr:row>2</xdr:row>
      <xdr:rowOff>66675</xdr:rowOff>
    </xdr:from>
    <xdr:ext cx="2733676" cy="447675"/>
    <xdr:sp macro="" textlink="월분석데이터!AB6">
      <xdr:nvSpPr>
        <xdr:cNvPr id="55" name="TextBox 54">
          <a:extLst>
            <a:ext uri="{FF2B5EF4-FFF2-40B4-BE49-F238E27FC236}">
              <a16:creationId xmlns:a16="http://schemas.microsoft.com/office/drawing/2014/main" id="{19668112-05EB-46FC-B493-FA50ED0646A0}"/>
            </a:ext>
          </a:extLst>
        </xdr:cNvPr>
        <xdr:cNvSpPr txBox="1"/>
      </xdr:nvSpPr>
      <xdr:spPr>
        <a:xfrm>
          <a:off x="9296400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A195B3ED-2AC2-4063-9046-8864075EE4C9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t>2.71 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400051</xdr:colOff>
      <xdr:row>7</xdr:row>
      <xdr:rowOff>152400</xdr:rowOff>
    </xdr:from>
    <xdr:ext cx="2743200" cy="447675"/>
    <xdr:sp macro="" textlink="월분석데이터!AC6">
      <xdr:nvSpPr>
        <xdr:cNvPr id="56" name="TextBox 55">
          <a:extLst>
            <a:ext uri="{FF2B5EF4-FFF2-40B4-BE49-F238E27FC236}">
              <a16:creationId xmlns:a16="http://schemas.microsoft.com/office/drawing/2014/main" id="{FA209C27-6D16-4967-88E9-9F2876877DFE}"/>
            </a:ext>
          </a:extLst>
        </xdr:cNvPr>
        <xdr:cNvSpPr txBox="1"/>
      </xdr:nvSpPr>
      <xdr:spPr>
        <a:xfrm>
          <a:off x="2838451" y="208597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15474AA6-FA6B-401E-A47D-4376ED288913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t>6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8</xdr:row>
      <xdr:rowOff>0</xdr:rowOff>
    </xdr:from>
    <xdr:ext cx="2733676" cy="447675"/>
    <xdr:sp macro="" textlink="월분석데이터!AD6">
      <xdr:nvSpPr>
        <xdr:cNvPr id="57" name="TextBox 56">
          <a:extLst>
            <a:ext uri="{FF2B5EF4-FFF2-40B4-BE49-F238E27FC236}">
              <a16:creationId xmlns:a16="http://schemas.microsoft.com/office/drawing/2014/main" id="{AF9B7E27-F943-479A-8A90-3608B140BDDB}"/>
            </a:ext>
          </a:extLst>
        </xdr:cNvPr>
        <xdr:cNvSpPr txBox="1"/>
      </xdr:nvSpPr>
      <xdr:spPr>
        <a:xfrm>
          <a:off x="6105525" y="2095500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C3653266-6384-4587-B8A9-DD18F1BBFC12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t>32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152400</xdr:colOff>
      <xdr:row>7</xdr:row>
      <xdr:rowOff>152400</xdr:rowOff>
    </xdr:from>
    <xdr:ext cx="2733676" cy="447675"/>
    <xdr:sp macro="" textlink="월분석데이터!AE6">
      <xdr:nvSpPr>
        <xdr:cNvPr id="58" name="TextBox 57">
          <a:extLst>
            <a:ext uri="{FF2B5EF4-FFF2-40B4-BE49-F238E27FC236}">
              <a16:creationId xmlns:a16="http://schemas.microsoft.com/office/drawing/2014/main" id="{4C60B78C-D84D-4AE4-AC1A-ABAB43745577}"/>
            </a:ext>
          </a:extLst>
        </xdr:cNvPr>
        <xdr:cNvSpPr txBox="1"/>
      </xdr:nvSpPr>
      <xdr:spPr>
        <a:xfrm>
          <a:off x="9296400" y="208597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01EDF858-145D-4751-A933-3816F457DB30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t>1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438150</xdr:colOff>
      <xdr:row>30</xdr:row>
      <xdr:rowOff>9525</xdr:rowOff>
    </xdr:from>
    <xdr:to>
      <xdr:col>12</xdr:col>
      <xdr:colOff>180976</xdr:colOff>
      <xdr:row>43</xdr:row>
      <xdr:rowOff>76200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7512BED5-66D1-42D1-97F7-4D6FCFE64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457200</xdr:colOff>
      <xdr:row>30</xdr:row>
      <xdr:rowOff>0</xdr:rowOff>
    </xdr:from>
    <xdr:to>
      <xdr:col>20</xdr:col>
      <xdr:colOff>228600</xdr:colOff>
      <xdr:row>43</xdr:row>
      <xdr:rowOff>57150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F6FE7255-C23D-4AEE-817C-874088B0C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771525</xdr:rowOff>
    </xdr:from>
    <xdr:to>
      <xdr:col>4</xdr:col>
      <xdr:colOff>76200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월">
              <a:extLst>
                <a:ext uri="{FF2B5EF4-FFF2-40B4-BE49-F238E27FC236}">
                  <a16:creationId xmlns:a16="http://schemas.microsoft.com/office/drawing/2014/main" id="{E007A2D9-629E-4BD3-8501-AA76D44C4A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월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771525"/>
              <a:ext cx="24765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14</xdr:row>
      <xdr:rowOff>85725</xdr:rowOff>
    </xdr:from>
    <xdr:to>
      <xdr:col>4</xdr:col>
      <xdr:colOff>76200</xdr:colOff>
      <xdr:row>30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9" name="상품명">
              <a:extLst>
                <a:ext uri="{FF2B5EF4-FFF2-40B4-BE49-F238E27FC236}">
                  <a16:creationId xmlns:a16="http://schemas.microsoft.com/office/drawing/2014/main" id="{FEE186BB-CFEE-4FE4-ACFF-3217035A6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품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152775"/>
              <a:ext cx="24765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30</xdr:row>
      <xdr:rowOff>152399</xdr:rowOff>
    </xdr:from>
    <xdr:to>
      <xdr:col>4</xdr:col>
      <xdr:colOff>85725</xdr:colOff>
      <xdr:row>43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0" name="고객이름 1">
              <a:extLst>
                <a:ext uri="{FF2B5EF4-FFF2-40B4-BE49-F238E27FC236}">
                  <a16:creationId xmlns:a16="http://schemas.microsoft.com/office/drawing/2014/main" id="{339F64E6-6A5D-4105-95C9-DF13C07EAB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고객이름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5810249"/>
              <a:ext cx="2495550" cy="2066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247649</xdr:colOff>
      <xdr:row>0</xdr:row>
      <xdr:rowOff>19051</xdr:rowOff>
    </xdr:from>
    <xdr:to>
      <xdr:col>14</xdr:col>
      <xdr:colOff>466724</xdr:colOff>
      <xdr:row>0</xdr:row>
      <xdr:rowOff>762001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년 1">
              <a:extLst>
                <a:ext uri="{FF2B5EF4-FFF2-40B4-BE49-F238E27FC236}">
                  <a16:creationId xmlns:a16="http://schemas.microsoft.com/office/drawing/2014/main" id="{2547CEAE-01DF-44A4-B054-9996ECD3EF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년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3649" y="19051"/>
              <a:ext cx="2657475" cy="74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12</xdr:col>
      <xdr:colOff>419489</xdr:colOff>
      <xdr:row>11</xdr:row>
      <xdr:rowOff>121607</xdr:rowOff>
    </xdr:from>
    <xdr:to>
      <xdr:col>20</xdr:col>
      <xdr:colOff>200024</xdr:colOff>
      <xdr:row>27</xdr:row>
      <xdr:rowOff>57151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13E45CF-1893-41A7-8E62-D3DBDEF7E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514350</xdr:colOff>
      <xdr:row>13</xdr:row>
      <xdr:rowOff>123825</xdr:rowOff>
    </xdr:from>
    <xdr:to>
      <xdr:col>12</xdr:col>
      <xdr:colOff>209550</xdr:colOff>
      <xdr:row>27</xdr:row>
      <xdr:rowOff>38100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FAA1F5-AD9A-45B2-AAED-0B259CF48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14004632" backgroundQuery="1" createdVersion="8" refreshedVersion="8" minRefreshableVersion="3" recordCount="0" supportSubquery="1" supportAdvancedDrill="1" xr:uid="{4779AE2A-D2BE-4EAD-8972-9B11D00CFCD7}">
  <cacheSource type="external" connectionId="2"/>
  <cacheFields count="8">
    <cacheField name="[Measures].[합계: 납입 시 보험료]" caption="합계: 납입 시 보험료" numFmtId="0" hierarchy="55" level="32767"/>
    <cacheField name="[Measures].[3개월이내 연체횟수]" caption="3개월이내 연체횟수" numFmtId="0" hierarchy="69" level="32767"/>
    <cacheField name="[Measures].[총연체건수]" caption="총연체건수" numFmtId="0" hierarchy="70" level="32767"/>
    <cacheField name="[Measures].[개수: 청구번호]" caption="개수: 청구번호" numFmtId="0" hierarchy="62" level="32767"/>
    <cacheField name="[Measures].[6개월이내 청구 여부]" caption="6개월이내 청구 여부" numFmtId="0" hierarchy="73" level="32767"/>
    <cacheField name="[tbl_계약].[고객이름].[고객이름]" caption="고객이름" numFmtId="0" hierarchy="2" level="1">
      <sharedItems count="5">
        <s v="Anna Brown"/>
        <s v="김영수"/>
        <s v="서윤아"/>
        <s v="신현수"/>
        <s v="한지은"/>
      </sharedItems>
      <extLst>
        <ext xmlns:x15="http://schemas.microsoft.com/office/spreadsheetml/2010/11/main" uri="{4F2E5C28-24EA-4eb8-9CBF-B6C8F9C3D259}">
          <x15:cachedUniqueNames>
            <x15:cachedUniqueName index="0" name="[tbl_계약].[고객이름].&amp;[Anna Brown]"/>
            <x15:cachedUniqueName index="1" name="[tbl_계약].[고객이름].&amp;[김영수]"/>
            <x15:cachedUniqueName index="2" name="[tbl_계약].[고객이름].&amp;[서윤아]"/>
            <x15:cachedUniqueName index="3" name="[tbl_계약].[고객이름].&amp;[신현수]"/>
            <x15:cachedUniqueName index="4" name="[tbl_계약].[고객이름].&amp;[한지은]"/>
          </x15:cachedUniqueNames>
        </ext>
      </extLst>
    </cacheField>
    <cacheField name="[tbl_계약].[계약번호].[계약번호]" caption="계약번호" numFmtId="0" level="1">
      <sharedItems containsSemiMixedTypes="0" containsString="0" containsNumber="1" containsInteger="1" minValue="1" maxValue="46" count="6">
        <n v="2"/>
        <n v="12"/>
        <n v="1"/>
        <n v="41"/>
        <n v="46"/>
        <n v="20"/>
      </sharedItems>
      <extLst>
        <ext xmlns:x15="http://schemas.microsoft.com/office/spreadsheetml/2010/11/main" uri="{4F2E5C28-24EA-4eb8-9CBF-B6C8F9C3D259}">
          <x15:cachedUniqueNames>
            <x15:cachedUniqueName index="0" name="[tbl_계약].[계약번호].&amp;[2]"/>
            <x15:cachedUniqueName index="1" name="[tbl_계약].[계약번호].&amp;[12]"/>
            <x15:cachedUniqueName index="2" name="[tbl_계약].[계약번호].&amp;[1]"/>
            <x15:cachedUniqueName index="3" name="[tbl_계약].[계약번호].&amp;[41]"/>
            <x15:cachedUniqueName index="4" name="[tbl_계약].[계약번호].&amp;[46]"/>
            <x15:cachedUniqueName index="5" name="[tbl_계약].[계약번호].&amp;[20]"/>
          </x15:cachedUniqueNames>
        </ext>
      </extLst>
    </cacheField>
    <cacheField name="[Measures].[납입성공비율]" caption="납입성공비율" numFmtId="0" hierarchy="71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2" memberValueDatatype="20" unbalanced="0">
      <fieldsUsage count="2">
        <fieldUsage x="-1"/>
        <fieldUsage x="6"/>
      </fieldsUsage>
    </cacheHierarchy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>
      <fieldsUsage count="2">
        <fieldUsage x="-1"/>
        <fieldUsage x="5"/>
      </fieldsUsage>
    </cacheHierarchy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 oneField="1">
      <fieldsUsage count="1">
        <fieldUsage x="1"/>
      </fieldsUsage>
    </cacheHierarchy>
    <cacheHierarchy uniqueName="[Measures].[총연체건수]" caption="총연체건수" measure="1" displayFolder="" measureGroup="tbl_납입" count="0" oneField="1">
      <fieldsUsage count="1">
        <fieldUsage x="2"/>
      </fieldsUsage>
    </cacheHierarchy>
    <cacheHierarchy uniqueName="[Measures].[납입성공비율]" caption="납입성공비율" measure="1" displayFolder="" measureGroup="tbl_납입" count="0" oneField="1">
      <fieldsUsage count="1">
        <fieldUsage x="7"/>
      </fieldsUsage>
    </cacheHierarchy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 oneField="1">
      <fieldsUsage count="1">
        <fieldUsage x="4"/>
      </fieldsUsage>
    </cacheHierarchy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14814817" backgroundQuery="1" createdVersion="8" refreshedVersion="8" minRefreshableVersion="3" recordCount="0" supportSubquery="1" supportAdvancedDrill="1" xr:uid="{1C5DFBBC-381B-45EC-B6BA-E98FFFA42C83}">
  <cacheSource type="external" connectionId="2"/>
  <cacheFields count="2">
    <cacheField name="[Measures].[개수: 계약번호]" caption="개수: 계약번호" numFmtId="0" hierarchy="57" level="32767"/>
    <cacheField name="[tbl_계약].[계약상태].[계약상태]" caption="계약상태" numFmtId="0" hierarchy="13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2" memberValueDatatype="130" unbalanced="0">
      <fieldsUsage count="2">
        <fieldUsage x="-1"/>
        <fieldUsage x="1"/>
      </fieldsUsage>
    </cacheHierarchy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15509256" backgroundQuery="1" createdVersion="8" refreshedVersion="8" minRefreshableVersion="3" recordCount="0" supportSubquery="1" supportAdvancedDrill="1" xr:uid="{7A9A1BEE-B568-40EE-AB12-31B3FF1B52B5}">
  <cacheSource type="external" connectionId="2"/>
  <cacheFields count="1">
    <cacheField name="[Measures].[개수: 계약번호]" caption="개수: 계약번호" numFmtId="0" hierarchy="57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5648147" backgroundQuery="1" createdVersion="8" refreshedVersion="8" minRefreshableVersion="3" recordCount="0" supportSubquery="1" supportAdvancedDrill="1" xr:uid="{B4639404-66A0-4CD2-AC17-9F790F7B53EE}">
  <cacheSource type="external" connectionId="2"/>
  <cacheFields count="4">
    <cacheField name="[달력].[년].[년]" caption="년" numFmtId="0" hierarchy="32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달력].[년].&amp;[2026]"/>
          </x15:cachedUniqueNames>
        </ext>
      </extLst>
    </cacheField>
    <cacheField name="[달력].[월].[월]" caption="월" numFmtId="0" hierarchy="34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달력].[월].&amp;[1]"/>
            <x15:cachedUniqueName index="1" name="[달력].[월].&amp;[2]"/>
          </x15:cachedUniqueNames>
        </ext>
      </extLst>
    </cacheField>
    <cacheField name="[Measures].[수입]" caption="수입" numFmtId="0" hierarchy="66" level="32767"/>
    <cacheField name="[Measures].[지출]" caption="지출" numFmtId="0" hierarchy="67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1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 oneField="1">
      <fieldsUsage count="1">
        <fieldUsage x="2"/>
      </fieldsUsage>
    </cacheHierarchy>
    <cacheHierarchy uniqueName="[Measures].[지출]" caption="지출" measure="1" displayFolder="" measureGroup="tbl_계약" count="0" oneField="1">
      <fieldsUsage count="1">
        <fieldUsage x="3"/>
      </fieldsUsage>
    </cacheHierarchy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6226855" backgroundQuery="1" createdVersion="8" refreshedVersion="8" minRefreshableVersion="3" recordCount="0" supportSubquery="1" supportAdvancedDrill="1" xr:uid="{15F6AB4B-5FCA-4B69-ACEC-6754D434175D}">
  <cacheSource type="external" connectionId="2"/>
  <cacheFields count="5">
    <cacheField name="[달력].[월].[월]" caption="월" numFmtId="0" hierarchy="34" level="1">
      <sharedItems containsSemiMixedTypes="0" containsString="0" containsNumber="1" containsInteger="1" minValue="1" maxValue="12" count="4">
        <n v="2"/>
        <n v="6"/>
        <n v="12"/>
        <n v="1"/>
      </sharedItems>
      <extLst>
        <ext xmlns:x15="http://schemas.microsoft.com/office/spreadsheetml/2010/11/main" uri="{4F2E5C28-24EA-4eb8-9CBF-B6C8F9C3D259}">
          <x15:cachedUniqueNames>
            <x15:cachedUniqueName index="0" name="[달력].[월].&amp;[2]"/>
            <x15:cachedUniqueName index="1" name="[달력].[월].&amp;[6]"/>
            <x15:cachedUniqueName index="2" name="[달력].[월].&amp;[12]"/>
            <x15:cachedUniqueName index="3" name="[달력].[월].&amp;[1]"/>
          </x15:cachedUniqueNames>
        </ext>
      </extLst>
    </cacheField>
    <cacheField name="[Measures].[신규]" caption="신규" numFmtId="0" hierarchy="63" level="32767"/>
    <cacheField name="[Measures].[해지]" caption="해지" numFmtId="0" hierarchy="64" level="32767"/>
    <cacheField name="[달력].[년YY].[년YY]" caption="년YY" numFmtId="0" hierarchy="33" level="1">
      <sharedItems containsSemiMixedTypes="0" containsString="0" containsNumber="1" containsInteger="1" minValue="20" maxValue="26" count="4">
        <n v="20"/>
        <n v="23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달력].[년YY].&amp;[20]"/>
            <x15:cachedUniqueName index="1" name="[달력].[년YY].&amp;[23]"/>
            <x15:cachedUniqueName index="2" name="[달력].[년YY].&amp;[25]"/>
            <x15:cachedUniqueName index="3" name="[달력].[년YY].&amp;[26]"/>
          </x15:cachedUniqueNames>
        </ext>
      </extLst>
    </cacheField>
    <cacheField name="[달력].[년].[년]" caption="년" numFmtId="0" hierarchy="32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4"/>
      </fieldsUsage>
    </cacheHierarchy>
    <cacheHierarchy uniqueName="[달력].[년YY]" caption="년YY" attribute="1" defaultMemberUniqueName="[달력].[년YY].[All]" allUniqueName="[달력].[년YY].[All]" dimensionUniqueName="[달력]" displayFolder="" count="2" memberValueDatatype="20" unbalanced="0">
      <fieldsUsage count="2">
        <fieldUsage x="-1"/>
        <fieldUsage x="3"/>
      </fieldsUsage>
    </cacheHierarchy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 oneField="1">
      <fieldsUsage count="1">
        <fieldUsage x="1"/>
      </fieldsUsage>
    </cacheHierarchy>
    <cacheHierarchy uniqueName="[Measures].[해지]" caption="해지" measure="1" displayFolder="" measureGroup="tbl_계약" count="0" oneField="1">
      <fieldsUsage count="1">
        <fieldUsage x="2"/>
      </fieldsUsage>
    </cacheHierarchy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6805555" backgroundQuery="1" createdVersion="8" refreshedVersion="8" minRefreshableVersion="3" recordCount="0" supportSubquery="1" supportAdvancedDrill="1" xr:uid="{78119D80-BC20-48B0-8937-F0577870DC3E}">
  <cacheSource type="external" connectionId="2"/>
  <cacheFields count="3">
    <cacheField name="[달력].[년].[년]" caption="년" numFmtId="0" hierarchy="32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달력].[년].&amp;[2026]"/>
          </x15:cachedUniqueNames>
        </ext>
      </extLst>
    </cacheField>
    <cacheField name="[달력].[월].[월]" caption="월" numFmtId="0" hierarchy="34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달력].[월].&amp;[1]"/>
          </x15:cachedUniqueNames>
        </ext>
      </extLst>
    </cacheField>
    <cacheField name="[Measures].[손해율]" caption="손해율" numFmtId="0" hierarchy="68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1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 oneField="1">
      <fieldsUsage count="1">
        <fieldUsage x="2"/>
      </fieldsUsage>
    </cacheHierarchy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7384256" backgroundQuery="1" createdVersion="8" refreshedVersion="8" minRefreshableVersion="3" recordCount="0" supportSubquery="1" supportAdvancedDrill="1" xr:uid="{66A98A5A-2C0A-43F8-BEC9-523B5D855CC6}">
  <cacheSource type="external" connectionId="2"/>
  <cacheFields count="5">
    <cacheField name="[달력].[년].[년]" caption="년" numFmtId="0" hierarchy="32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달력].[년].&amp;[2026]"/>
          </x15:cachedUniqueNames>
        </ext>
      </extLst>
    </cacheField>
    <cacheField name="[달력].[월].[월]" caption="월" numFmtId="0" hierarchy="34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달력].[월].&amp;[1]"/>
          </x15:cachedUniqueNames>
        </ext>
      </extLst>
    </cacheField>
    <cacheField name="[tbl_납입].[납입상태].[납입상태]" caption="납입상태" numFmtId="0" hierarchy="23" level="1">
      <sharedItems containsSemiMixedTypes="0" containsNonDate="0" containsString="0"/>
    </cacheField>
    <cacheField name="[Measures].[개수: 납입번호]" caption="개수: 납입번호" numFmtId="0" hierarchy="54" level="32767"/>
    <cacheField name="[Measures].[합계: 납입금액]" caption="합계: 납입금액" numFmtId="0" hierarchy="49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2" memberValueDatatype="130" unbalanced="0">
      <fieldsUsage count="2">
        <fieldUsage x="-1"/>
        <fieldUsage x="2"/>
      </fieldsUsage>
    </cacheHierarchy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1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8152199078" backgroundQuery="1" createdVersion="8" refreshedVersion="8" minRefreshableVersion="3" recordCount="0" supportSubquery="1" supportAdvancedDrill="1" xr:uid="{6483E586-D032-4369-8C8E-90E9F6191774}">
  <cacheSource type="external" connectionId="2"/>
  <cacheFields count="5">
    <cacheField name="[Measures].[수입]" caption="수입" numFmtId="0" hierarchy="66" level="32767"/>
    <cacheField name="[Measures].[지출]" caption="지출" numFmtId="0" hierarchy="67" level="32767"/>
    <cacheField name="[Measures].[손해율]" caption="손해율" numFmtId="0" hierarchy="68" level="32767"/>
    <cacheField name="[Measures].[개수: 계약번호]" caption="개수: 계약번호" numFmtId="0" hierarchy="57" level="32767"/>
    <cacheField name="[Measures].[총연체건수]" caption="총연체건수" numFmtId="0" hierarchy="70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 oneField="1">
      <fieldsUsage count="1">
        <fieldUsage x="0"/>
      </fieldsUsage>
    </cacheHierarchy>
    <cacheHierarchy uniqueName="[Measures].[지출]" caption="지출" measure="1" displayFolder="" measureGroup="tbl_계약" count="0" oneField="1">
      <fieldsUsage count="1">
        <fieldUsage x="1"/>
      </fieldsUsage>
    </cacheHierarchy>
    <cacheHierarchy uniqueName="[Measures].[손해율]" caption="손해율" measure="1" displayFolder="" measureGroup="tbl_계약" count="0" oneField="1">
      <fieldsUsage count="1">
        <fieldUsage x="2"/>
      </fieldsUsage>
    </cacheHierarchy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 oneField="1">
      <fieldsUsage count="1">
        <fieldUsage x="4"/>
      </fieldsUsage>
    </cacheHierarchy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8665046296" backgroundQuery="1" createdVersion="8" refreshedVersion="8" minRefreshableVersion="3" recordCount="0" supportSubquery="1" supportAdvancedDrill="1" xr:uid="{2C49BF9E-8ED9-45EB-B913-BCC33D616642}">
  <cacheSource type="external" connectionId="2"/>
  <cacheFields count="2">
    <cacheField name="[Measures].[합계: 계약번호]" caption="합계: 계약번호" numFmtId="0" hierarchy="56" level="32767"/>
    <cacheField name="[tbl_계약].[계약상태].[계약상태]" caption="계약상태" numFmtId="0" hierarchy="13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2" memberValueDatatype="130" unbalanced="0">
      <fieldsUsage count="2">
        <fieldUsage x="-1"/>
        <fieldUsage x="1"/>
      </fieldsUsage>
    </cacheHierarchy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503595138885" backgroundQuery="1" createdVersion="8" refreshedVersion="8" minRefreshableVersion="3" recordCount="0" supportSubquery="1" supportAdvancedDrill="1" xr:uid="{5BDE46A5-D58E-45DB-BB96-0F14BD61C0DE}">
  <cacheSource type="external" connectionId="2"/>
  <cacheFields count="5">
    <cacheField name="[tbl_계약].[상품분류].[상품분류]" caption="상품분류" numFmtId="0" hierarchy="7" level="1">
      <sharedItems count="5">
        <s v="간병보험"/>
        <s v="배상책임보험"/>
        <s v="실손보험"/>
        <s v="암보험"/>
        <s v="치아보험"/>
      </sharedItems>
      <extLst>
        <ext xmlns:x15="http://schemas.microsoft.com/office/spreadsheetml/2010/11/main" uri="{4F2E5C28-24EA-4eb8-9CBF-B6C8F9C3D259}">
          <x15:cachedUniqueNames>
            <x15:cachedUniqueName index="0" name="[tbl_계약].[상품분류].&amp;[간병보험]"/>
            <x15:cachedUniqueName index="1" name="[tbl_계약].[상품분류].&amp;[배상책임보험]"/>
            <x15:cachedUniqueName index="2" name="[tbl_계약].[상품분류].&amp;[실손보험]"/>
            <x15:cachedUniqueName index="3" name="[tbl_계약].[상품분류].&amp;[암보험]"/>
            <x15:cachedUniqueName index="4" name="[tbl_계약].[상품분류].&amp;[치아보험]"/>
          </x15:cachedUniqueNames>
        </ext>
      </extLst>
    </cacheField>
    <cacheField name="[Measures].[신규]" caption="신규" numFmtId="0" hierarchy="63" level="32767"/>
    <cacheField name="[Measures].[해지]" caption="해지" numFmtId="0" hierarchy="64" level="32767"/>
    <cacheField name="[Measures].[순증]" caption="순증" numFmtId="0" hierarchy="65" level="32767"/>
    <cacheField name="[달력].[월].[월]" caption="월" numFmtId="0" hierarchy="34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>
      <fieldsUsage count="2">
        <fieldUsage x="-1"/>
        <fieldUsage x="0"/>
      </fieldsUsage>
    </cacheHierarchy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4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 oneField="1">
      <fieldsUsage count="1">
        <fieldUsage x="1"/>
      </fieldsUsage>
    </cacheHierarchy>
    <cacheHierarchy uniqueName="[Measures].[해지]" caption="해지" measure="1" displayFolder="" measureGroup="tbl_계약" count="0" oneField="1">
      <fieldsUsage count="1">
        <fieldUsage x="2"/>
      </fieldsUsage>
    </cacheHierarchy>
    <cacheHierarchy uniqueName="[Measures].[순증]" caption="순증" measure="1" displayFolder="" measureGroup="tbl_계약" count="0" oneField="1">
      <fieldsUsage count="1">
        <fieldUsage x="3"/>
      </fieldsUsage>
    </cacheHierarchy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503595833332" backgroundQuery="1" createdVersion="8" refreshedVersion="8" minRefreshableVersion="3" recordCount="0" supportSubquery="1" supportAdvancedDrill="1" xr:uid="{32433BDC-AD62-4E77-AC3C-96F0C36005FC}">
  <cacheSource type="external" connectionId="2"/>
  <cacheFields count="3">
    <cacheField name="[tbl_계약].[상품분류].[상품분류]" caption="상품분류" numFmtId="0" hierarchy="7" level="1">
      <sharedItems count="1">
        <s v="실손보험"/>
      </sharedItems>
      <extLst>
        <ext xmlns:x15="http://schemas.microsoft.com/office/spreadsheetml/2010/11/main" uri="{4F2E5C28-24EA-4eb8-9CBF-B6C8F9C3D259}">
          <x15:cachedUniqueNames>
            <x15:cachedUniqueName index="0" name="[tbl_계약].[상품분류].&amp;[실손보험]"/>
          </x15:cachedUniqueNames>
        </ext>
      </extLst>
    </cacheField>
    <cacheField name="[Measures].[수입]" caption="수입" numFmtId="0" hierarchy="66" level="32767"/>
    <cacheField name="[달력].[월].[월]" caption="월" numFmtId="0" hierarchy="34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>
      <fieldsUsage count="2">
        <fieldUsage x="-1"/>
        <fieldUsage x="0"/>
      </fieldsUsage>
    </cacheHierarchy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2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 oneField="1">
      <fieldsUsage count="1">
        <fieldUsage x="1"/>
      </fieldsUsage>
    </cacheHierarchy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503596296294" backgroundQuery="1" createdVersion="8" refreshedVersion="8" minRefreshableVersion="3" recordCount="0" supportSubquery="1" supportAdvancedDrill="1" xr:uid="{13211986-638B-4D03-BD1A-AD8D7085DA8B}">
  <cacheSource type="external" connectionId="2"/>
  <cacheFields count="3">
    <cacheField name="[tbl_계약].[상품분류].[상품분류]" caption="상품분류" numFmtId="0" hierarchy="7" level="1">
      <sharedItems count="3">
        <s v="암보험"/>
        <s v="치아보험"/>
        <s v="간병보험" u="1"/>
      </sharedItems>
      <extLst>
        <ext xmlns:x15="http://schemas.microsoft.com/office/spreadsheetml/2010/11/main" uri="{4F2E5C28-24EA-4eb8-9CBF-B6C8F9C3D259}">
          <x15:cachedUniqueNames>
            <x15:cachedUniqueName index="0" name="[tbl_계약].[상품분류].&amp;[암보험]"/>
            <x15:cachedUniqueName index="1" name="[tbl_계약].[상품분류].&amp;[치아보험]"/>
            <x15:cachedUniqueName index="2" name="[tbl_계약].[상품분류].&amp;[간병보험]"/>
          </x15:cachedUniqueNames>
        </ext>
      </extLst>
    </cacheField>
    <cacheField name="[Measures].[지출]" caption="지출" numFmtId="0" hierarchy="67" level="32767"/>
    <cacheField name="[달력].[월].[월]" caption="월" numFmtId="0" hierarchy="34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>
      <fieldsUsage count="2">
        <fieldUsage x="-1"/>
        <fieldUsage x="0"/>
      </fieldsUsage>
    </cacheHierarchy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2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 oneField="1">
      <fieldsUsage count="1">
        <fieldUsage x="1"/>
      </fieldsUsage>
    </cacheHierarchy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096990744" backgroundQuery="1" createdVersion="3" refreshedVersion="8" minRefreshableVersion="3" recordCount="0" supportSubquery="1" supportAdvancedDrill="1" xr:uid="{8C116218-8DB5-4F92-B1A4-3C153EFB063D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7801889"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05555557" backgroundQuery="1" createdVersion="3" refreshedVersion="8" minRefreshableVersion="3" recordCount="0" supportSubquery="1" supportAdvancedDrill="1" xr:uid="{FD3D4825-4757-42A6-8EC8-5F708202465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4718983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D8092-D6B5-434F-A4D9-1EB0575FC695}" name="피벗 테이블1" cacheId="32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E5:AE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개수: 계약번호" fld="0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50F68-C273-4424-88CE-A353D85B0A8E}" name="피벗 테이블6" cacheId="32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F5:AF6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3" name="[tbl_계약].[계약상태].&amp;[활성]" cap="활성"/>
  </pageFields>
  <dataFields count="1">
    <dataField name="개수: 계약번호" fld="0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EB14A-C2E6-4E8F-9A8E-DEACBE3DE181}" name="피벗 테이블5" cacheId="406" applyNumberFormats="0" applyBorderFormats="0" applyFontFormats="0" applyPatternFormats="0" applyAlignmentFormats="0" applyWidthHeightFormats="1" dataCaption="값" tag="9a2b077c-a039-4606-ba2b-ab51ab2e050a" updatedVersion="8" minRefreshableVersion="3" useAutoFormatting="1" subtotalHiddenItems="1" rowGrandTotals="0" colGrandTotals="0" itemPrintTitles="1" createdVersion="8" indent="0" compact="0" compactData="0" multipleFieldFilters="0" chartFormat="22">
  <location ref="X5:AA6" firstHeaderRow="0" firstDataRow="1" firstDataCol="2" rowPageCount="1" colPageCount="1"/>
  <pivotFields count="5"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">
    <i>
      <x/>
      <x/>
    </i>
  </rowItems>
  <colFields count="1">
    <field x="-2"/>
  </colFields>
  <colItems count="2">
    <i>
      <x/>
    </i>
    <i i="1">
      <x v="1"/>
    </i>
  </colItems>
  <pageFields count="1">
    <pageField fld="2" hier="23" name="[tbl_납입].[납입상태].&amp;[OVERDUE]" cap="OVERDUE"/>
  </pageFields>
  <dataFields count="2">
    <dataField name="연체 건수" fld="3" subtotal="count" baseField="1" baseItem="0"/>
    <dataField name="연체금액" fld="4" baseField="1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연체금액"/>
    <pivotHierarchy dragToData="1"/>
    <pivotHierarchy dragToData="1"/>
    <pivotHierarchy dragToData="1"/>
    <pivotHierarchy dragToData="1"/>
    <pivotHierarchy dragToData="1" caption="연체 건수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납입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028A0-E0ED-4F70-9C83-CDD03748F198}" name="피벗 테이블4" cacheId="403" applyNumberFormats="0" applyBorderFormats="0" applyFontFormats="0" applyPatternFormats="0" applyAlignmentFormats="0" applyWidthHeightFormats="1" dataCaption="값" tag="fa775f70-dbfa-4887-80a3-81e3d5254401" updatedVersion="8" minRefreshableVersion="3" useAutoFormatting="1" itemPrintTitles="1" createdVersion="8" indent="0" compact="0" compactData="0" multipleFieldFilters="0" chartFormat="14">
  <location ref="R5:T7" firstHeaderRow="1" firstDataRow="1" firstDataCol="2"/>
  <pivotFields count="3"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2">
    <field x="0"/>
    <field x="1"/>
  </rowFields>
  <rowItems count="2">
    <i>
      <x/>
      <x/>
    </i>
    <i t="grand">
      <x/>
    </i>
  </rowItems>
  <colItems count="1">
    <i/>
  </colItems>
  <dataFields count="1">
    <dataField fld="2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491ED-113D-4D49-B866-56B87AC7B6D6}" name="피벗 테이블2" cacheId="397" applyNumberFormats="0" applyBorderFormats="0" applyFontFormats="0" applyPatternFormats="0" applyAlignmentFormats="0" applyWidthHeightFormats="1" dataCaption="값" tag="72ac2ac0-d047-4b57-a796-9ced22f6bdb2" updatedVersion="8" minRefreshableVersion="3" useAutoFormatting="1" rowGrandTotals="0" colGrandTotals="0" itemPrintTitles="1" createdVersion="8" indent="0" compact="0" compactData="0" multipleFieldFilters="0" chartFormat="16">
  <location ref="B5:E7" firstHeaderRow="0" firstDataRow="1" firstDataCol="2"/>
  <pivotFields count="4"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2">
    <i>
      <x/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chartFormats count="6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납입]"/>
        <x15:activeTabTopLevelEntity name="[tbl_청구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74C65-5EE2-4BF7-A4F9-896004441CA7}" name="피벗 테이블3" cacheId="400" applyNumberFormats="0" applyBorderFormats="0" applyFontFormats="0" applyPatternFormats="0" applyAlignmentFormats="0" applyWidthHeightFormats="1" dataCaption="값" tag="bd84041b-8f0f-44e6-b755-292e383daa5c" updatedVersion="8" minRefreshableVersion="3" useAutoFormatting="1" subtotalHiddenItems="1" rowGrandTotals="0" colGrandTotals="0" itemPrintTitles="1" createdVersion="8" indent="0" compact="0" compactData="0" multipleFieldFilters="0" chartFormat="15">
  <location ref="J5:M11" firstHeaderRow="0" firstDataRow="1" firstDataCol="2"/>
  <pivotFields count="5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compact="0" allDrilled="1" outline="0" subtotalTop="0" showAll="0" dataSourceSort="1" defaultSubtotal="0" defaultAttributeDrillState="1"/>
  </pivotFields>
  <rowFields count="2">
    <field x="3"/>
    <field x="0"/>
  </rowFields>
  <rowItems count="6">
    <i>
      <x/>
      <x/>
    </i>
    <i>
      <x v="1"/>
      <x/>
    </i>
    <i>
      <x v="2"/>
      <x/>
    </i>
    <i r="1">
      <x v="1"/>
    </i>
    <i r="1">
      <x v="2"/>
    </i>
    <i>
      <x v="3"/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신규"/>
    <pivotHierarchy dragToData="1" caption="해지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3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7A575-C4A2-43DE-B39E-8D56CE9B3274}" name="피벗 테이블24" cacheId="420" applyNumberFormats="0" applyBorderFormats="0" applyFontFormats="0" applyPatternFormats="0" applyAlignmentFormats="0" applyWidthHeightFormats="1" dataCaption="값" tag="c05c1aa1-ee55-449d-aea2-e815f166c952" updatedVersion="8" minRefreshableVersion="3" useAutoFormatting="1" itemPrintTitles="1" createdVersion="8" indent="0" outline="1" outlineData="1" multipleFieldFilters="0">
  <location ref="W5:W6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3" name="[tbl_계약].[계약상태].&amp;[활성]" cap="활성"/>
  </pageFields>
  <dataFields count="1">
    <dataField name="합계: 계약번호" fld="0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7CC42-2FFC-4B9C-B661-4AA24638A939}" name="피벗 테이블23" cacheId="409" applyNumberFormats="0" applyBorderFormats="0" applyFontFormats="0" applyPatternFormats="0" applyAlignmentFormats="0" applyWidthHeightFormats="1" dataCaption="값" tag="e96541c5-fefc-404e-98b2-eb395606ae31" updatedVersion="8" minRefreshableVersion="3" useAutoFormatting="1" itemPrintTitles="1" createdVersion="8" indent="0" outline="1" outlineData="1" multipleFieldFilters="0">
  <location ref="Q5:U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name="개수: 계약번호" fld="3" subtotal="count" baseField="0" baseItem="3"/>
    <dataField fld="4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tbl_납입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B597A-4D85-4F3B-B43B-FDA8F4D9D130}" name="피벗 테이블7" cacheId="450" applyNumberFormats="0" applyBorderFormats="0" applyFontFormats="0" applyPatternFormats="0" applyAlignmentFormats="0" applyWidthHeightFormats="1" dataCaption="값" tag="8f5a2287-8a55-4f6c-b815-b9e436c74abb" updatedVersion="8" minRefreshableVersion="3" useAutoFormatting="1" subtotalHiddenItems="1" itemPrintTitles="1" createdVersion="8" indent="0" outline="1" outlineData="1" multipleFieldFilters="0" chartFormat="26">
  <location ref="B5:E11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3">
    <chartFormat chart="22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계약]"/>
        <x15:activeTabTopLevelEntity name="[tbl_납입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B3105-FD82-44A5-93C6-58E718A7961A}" name="피벗 테이블10" cacheId="456" applyNumberFormats="0" applyBorderFormats="0" applyFontFormats="0" applyPatternFormats="0" applyAlignmentFormats="0" applyWidthHeightFormats="1" dataCaption="값" tag="e59f068a-a491-480d-9da1-511a8f27cb22" updatedVersion="8" minRefreshableVersion="3" useAutoFormatting="1" subtotalHiddenItems="1" itemPrintTitles="1" createdVersion="8" indent="0" outline="1" outlineData="1" multipleFieldFilters="0" chartFormat="10">
  <location ref="L5:M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Col" baseField="0" baseItem="0" numFmtId="10"/>
  </dataFields>
  <chartFormats count="5">
    <chartFormat chart="8" format="8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달력]"/>
        <x15:activeTabTopLevelEntity name="[tbl_청구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0154B-7FA3-4C79-8B54-7C08A0554AE7}" name="피벗 테이블1" cacheId="453" applyNumberFormats="0" applyBorderFormats="0" applyFontFormats="0" applyPatternFormats="0" applyAlignmentFormats="0" applyWidthHeightFormats="1" dataCaption="값" updatedVersion="8" minRefreshableVersion="3" useAutoFormatting="1" subtotalHiddenItems="1" itemPrintTitles="1" createdVersion="8" indent="0" outline="1" outlineData="1" multipleFieldFilters="0" chartFormat="7">
  <location ref="H5:I7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showDataAs="percentOfCol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달력]"/>
        <x15:activeTabTopLevelEntity name="[tbl_납입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D4171-7FC5-42CF-A182-B32DDC9B95EB}" name="pv_ai테이블" cacheId="323" applyNumberFormats="0" applyBorderFormats="0" applyFontFormats="0" applyPatternFormats="0" applyAlignmentFormats="0" applyWidthHeightFormats="1" dataCaption="값" missingCaption="0" tag="5ff61368-61ff-482f-ab12-ec2bdfdb22a7" updatedVersion="8" minRefreshableVersion="3" useAutoFormatting="1" rowGrandTotals="0" colGrandTotals="0" itemPrintTitles="1" createdVersion="8" indent="0" compact="0" compactData="0" multipleFieldFilters="0">
  <location ref="B5:I11" firstHeaderRow="0" firstDataRow="1" firstDataCol="2"/>
  <pivotFields count="8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2">
    <field x="5"/>
    <field x="6"/>
  </rowFields>
  <rowItems count="6">
    <i>
      <x/>
      <x/>
    </i>
    <i r="1">
      <x v="1"/>
    </i>
    <i>
      <x v="1"/>
      <x v="2"/>
    </i>
    <i>
      <x v="2"/>
      <x v="3"/>
    </i>
    <i>
      <x v="3"/>
      <x v="4"/>
    </i>
    <i>
      <x v="4"/>
      <x v="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합계: 납입 시 보험료" fld="0" baseField="0" baseItem="0"/>
    <dataField fld="1" subtotal="count" baseField="0" baseItem="0"/>
    <dataField fld="2" subtotal="count" baseField="0" baseItem="0"/>
    <dataField fld="7" subtotal="count" baseField="0" baseItem="0"/>
    <dataField name="개수: 청구번호" fld="3" subtotal="count" baseField="0" baseItem="0"/>
    <dataField fld="4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청구번호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tbl_납입]"/>
        <x15:activeTabTopLevelEntity name="[tbl_청구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년" xr10:uid="{7829C553-CAFD-4E61-B988-D61E186BF405}" sourceName="[달력].[년]">
  <pivotTables>
    <pivotTable tabId="5" name="피벗 테이블2"/>
    <pivotTable tabId="5" name="피벗 테이블3"/>
    <pivotTable tabId="5" name="피벗 테이블4"/>
    <pivotTable tabId="5" name="피벗 테이블5"/>
  </pivotTables>
  <data>
    <olap pivotCacheId="1347189836">
      <levels count="2">
        <level uniqueName="[달력].[년].[(All)]" sourceCaption="(All)" count="0"/>
        <level uniqueName="[달력].[년].[년]" sourceCaption="년" count="17" sortOrder="ascending">
          <ranges>
            <range startItem="0">
              <i n="[달력].[년].&amp;[2020]" c="2020"/>
              <i n="[달력].[년].&amp;[2023]" c="2023"/>
              <i n="[달력].[년].&amp;[2025]" c="2025"/>
              <i n="[달력].[년].&amp;[2026]" c="2026"/>
              <i n="[달력].[년].&amp;" c="(비어 있음)" nd="1"/>
              <i n="[달력].[년].&amp;[2021]" c="2021" nd="1"/>
              <i n="[달력].[년].&amp;[2022]" c="2022" nd="1"/>
              <i n="[달력].[년].&amp;[2024]" c="2024" nd="1"/>
              <i n="[달력].[년].&amp;[2027]" c="2027" nd="1"/>
              <i n="[달력].[년].&amp;[2028]" c="2028" nd="1"/>
              <i n="[달력].[년].&amp;[2029]" c="2029" nd="1"/>
              <i n="[달력].[년].&amp;[2030]" c="2030" nd="1"/>
              <i n="[달력].[년].&amp;[2031]" c="2031" nd="1"/>
              <i n="[달력].[년].&amp;[2032]" c="2032" nd="1"/>
              <i n="[달력].[년].&amp;[2033]" c="2033" nd="1"/>
              <i n="[달력].[년].&amp;[2034]" c="2034" nd="1"/>
              <i n="[달력].[년].&amp;[2035]" c="2035" nd="1"/>
            </range>
          </ranges>
        </level>
      </levels>
      <selections count="1">
        <selection n="[달력].[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달력].[년].[년]" count="13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고객이름" xr10:uid="{01A4F5B0-FCD6-4ABA-AC90-A5FA75BF662D}" sourceName="[tbl_계약].[고객이름]">
  <pivotTables>
    <pivotTable tabId="5" name="피벗 테이블2"/>
    <pivotTable tabId="5" name="피벗 테이블3"/>
    <pivotTable tabId="5" name="피벗 테이블4"/>
    <pivotTable tabId="5" name="피벗 테이블5"/>
  </pivotTables>
  <data>
    <olap pivotCacheId="1347189836">
      <levels count="2">
        <level uniqueName="[tbl_계약].[고객이름].[(All)]" sourceCaption="(All)" count="0"/>
        <level uniqueName="[tbl_계약].[고객이름].[고객이름]" sourceCaption="고객이름" count="5">
          <ranges>
            <range startItem="0">
              <i n="[tbl_계약].[고객이름].&amp;[Anna Brown]" c="Anna Brown"/>
              <i n="[tbl_계약].[고객이름].&amp;[김영수]" c="김영수"/>
              <i n="[tbl_계약].[고객이름].&amp;[한지은]" c="한지은"/>
              <i n="[tbl_계약].[고객이름].&amp;[서윤아]" c="서윤아"/>
              <i n="[tbl_계약].[고객이름].&amp;[신현수]" c="신현수"/>
            </range>
          </ranges>
        </level>
      </levels>
      <selections count="1">
        <selection n="[tbl_계약].[고객이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고객이름].[고객이름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품분류" xr10:uid="{424D0C1C-4F0F-4849-9EC4-02AB62095D9A}" sourceName="[tbl_계약].[상품분류]">
  <pivotTables>
    <pivotTable tabId="5" name="피벗 테이블2"/>
    <pivotTable tabId="5" name="피벗 테이블3"/>
    <pivotTable tabId="5" name="피벗 테이블4"/>
    <pivotTable tabId="5" name="피벗 테이블5"/>
  </pivotTables>
  <data>
    <olap pivotCacheId="1347189836">
      <levels count="2">
        <level uniqueName="[tbl_계약].[상품분류].[(All)]" sourceCaption="(All)" count="0"/>
        <level uniqueName="[tbl_계약].[상품분류].[상품분류]" sourceCaption="상품분류" count="5">
          <ranges>
            <range startItem="0">
              <i n="[tbl_계약].[상품분류].&amp;[실손보험]" c="실손보험"/>
              <i n="[tbl_계약].[상품분류].&amp;[암보험]" c="암보험"/>
              <i n="[tbl_계약].[상품분류].&amp;[치아보험]" c="치아보험"/>
              <i n="[tbl_계약].[상품분류].&amp;[간병보험]" c="간병보험"/>
              <i n="[tbl_계약].[상품분류].&amp;[배상책임보험]" c="배상책임보험"/>
            </range>
          </ranges>
        </level>
      </levels>
      <selections count="1">
        <selection n="[tbl_계약].[상품분류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상품분류].[상품분류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월" xr10:uid="{E4931C9B-51BB-4F43-BCF3-551092B5044D}" sourceName="[달력].[월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달력].[월].[(All)]" sourceCaption="(All)" count="0"/>
        <level uniqueName="[달력].[월].[월]" sourceCaption="월" count="13">
          <ranges>
            <range startItem="0">
              <i n="[달력].[월].&amp;[1]" c="1"/>
              <i n="[달력].[월].&amp;[2]" c="2"/>
              <i n="[달력].[월].&amp;[6]" c="6"/>
              <i n="[달력].[월].&amp;[12]" c="12"/>
              <i n="[달력].[월].&amp;[3]" c="3" nd="1"/>
              <i n="[달력].[월].&amp;[4]" c="4" nd="1"/>
              <i n="[달력].[월].&amp;[5]" c="5" nd="1"/>
              <i n="[달력].[월].&amp;[7]" c="7" nd="1"/>
              <i n="[달력].[월].&amp;[8]" c="8" nd="1"/>
              <i n="[달력].[월].&amp;[9]" c="9" nd="1"/>
              <i n="[달력].[월].&amp;[10]" c="10" nd="1"/>
              <i n="[달력].[월].&amp;[11]" c="11" nd="1"/>
              <i n="[달력].[월].&amp;" c="(비어 있음)" nd="1"/>
            </range>
          </ranges>
        </level>
      </levels>
      <selections count="1">
        <selection n="[달력].[월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달력].[월].[월]" count="9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품명" xr10:uid="{161DBFE1-5913-4697-8204-CE6A706AC8D9}" sourceName="[tbl_계약].[상품명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tbl_계약].[상품명].[(All)]" sourceCaption="(All)" count="0"/>
        <level uniqueName="[tbl_계약].[상품명].[상품명]" sourceCaption="상품명" count="5">
          <ranges>
            <range startItem="0">
              <i n="[tbl_계약].[상품명].&amp;[간병비 집중 보장 보험]" c="간병비 집중 보장 보험"/>
              <i n="[tbl_계약].[상품명].&amp;[배상 책임 종합 보험]" c="배상 책임 종합 보험"/>
              <i n="[tbl_계약].[상품명].&amp;[스탠다드 암 진단 보험]" c="스탠다드 암 진단 보험"/>
              <i n="[tbl_계약].[상품명].&amp;[치아 종합 보장 보험]" c="치아 종합 보장 보험"/>
              <i n="[tbl_계약].[상품명].&amp;[프리미엄 실손 의료보험]" c="프리미엄 실손 의료보험"/>
            </range>
          </ranges>
        </level>
      </levels>
      <selections count="1">
        <selection n="[tbl_계약].[상품명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상품명].[상품명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고객이름1" xr10:uid="{617DE254-33FB-479D-B4C8-D38BFB0414EC}" sourceName="[tbl_계약].[고객이름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tbl_계약].[고객이름].[(All)]" sourceCaption="(All)" count="0"/>
        <level uniqueName="[tbl_계약].[고객이름].[고객이름]" sourceCaption="고객이름" count="5">
          <ranges>
            <range startItem="0">
              <i n="[tbl_계약].[고객이름].&amp;[Anna Brown]" c="Anna Brown"/>
              <i n="[tbl_계약].[고객이름].&amp;[김영수]" c="김영수"/>
              <i n="[tbl_계약].[고객이름].&amp;[서윤아]" c="서윤아"/>
              <i n="[tbl_계약].[고객이름].&amp;[신현수]" c="신현수"/>
              <i n="[tbl_계약].[고객이름].&amp;[한지은]" c="한지은"/>
            </range>
          </ranges>
        </level>
      </levels>
      <selections count="1">
        <selection n="[tbl_계약].[고객이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고객이름].[고객이름]" count="0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년1" xr10:uid="{7A71E3F4-E72E-40CD-8817-614208A5EA07}" sourceName="[달력].[년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달력].[년].[(All)]" sourceCaption="(All)" count="0"/>
        <level uniqueName="[달력].[년].[년]" sourceCaption="년" count="17">
          <ranges>
            <range startItem="0">
              <i n="[달력].[년].&amp;[2020]" c="2020"/>
              <i n="[달력].[년].&amp;[2023]" c="2023"/>
              <i n="[달력].[년].&amp;[2025]" c="2025"/>
              <i n="[달력].[년].&amp;[2026]" c="2026"/>
              <i n="[달력].[년].&amp;[2021]" c="2021" nd="1"/>
              <i n="[달력].[년].&amp;[2022]" c="2022" nd="1"/>
              <i n="[달력].[년].&amp;[2024]" c="2024" nd="1"/>
              <i n="[달력].[년].&amp;[2027]" c="2027" nd="1"/>
              <i n="[달력].[년].&amp;[2028]" c="2028" nd="1"/>
              <i n="[달력].[년].&amp;[2029]" c="2029" nd="1"/>
              <i n="[달력].[년].&amp;[2030]" c="2030" nd="1"/>
              <i n="[달력].[년].&amp;[2031]" c="2031" nd="1"/>
              <i n="[달력].[년].&amp;[2032]" c="2032" nd="1"/>
              <i n="[달력].[년].&amp;[2033]" c="2033" nd="1"/>
              <i n="[달력].[년].&amp;[2034]" c="2034" nd="1"/>
              <i n="[달력].[년].&amp;[2035]" c="2035" nd="1"/>
              <i n="[달력].[년].&amp;" c="(비어 있음)" nd="1"/>
            </range>
          </ranges>
        </level>
      </levels>
      <selections count="1">
        <selection n="[달력].[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달력].[년].[년]" count="13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년" xr10:uid="{39AD079F-3BE7-4604-B8F7-674F38FC6E58}" cache="슬라이서_년" caption="년" level="1" style="KakaoBank슬라이서" rowHeight="225425"/>
  <slicer name="고객이름" xr10:uid="{D82679E6-BEBF-4341-B8BE-EC446ABE490A}" cache="슬라이서_고객이름" caption="고객이름" level="1" style="KakaoBank슬라이서" rowHeight="225425"/>
  <slicer name="상품분류" xr10:uid="{E30326FE-360A-4DA7-A497-ED77FB277E33}" cache="슬라이서_상품분류" caption="상품분류" level="1" style="KakaoBank슬라이서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월" xr10:uid="{9BB9106F-2FD5-4B6E-B71D-65AE644D4AE1}" cache="슬라이서_월" caption="월" level="1" style="KakaoBank슬라이서" rowHeight="225425"/>
  <slicer name="상품명" xr10:uid="{15231A33-2B16-4FD6-AC76-893640C97EBD}" cache="슬라이서_상품명" caption="상품명" level="1" style="KakaoBank슬라이서" rowHeight="225425"/>
  <slicer name="고객이름 1" xr10:uid="{77A0C42E-6A28-4278-A53F-6A37E748CB41}" cache="슬라이서_고객이름1" caption="고객이름" level="1" style="KakaoBank슬라이서" rowHeight="225425"/>
  <slicer name="년 1" xr10:uid="{21372321-8BF6-4EE1-AF45-2E582DE477A9}" cache="슬라이서_년1" caption="년" level="1" style="KakaoBank슬라이서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83377-2976-47D1-AB7E-41E2573AC623}" name="tbl_요청데이터" displayName="tbl_요청데이터" ref="K5:U373" totalsRowShown="0" headerRowDxfId="44">
  <autoFilter ref="K5:U373" xr:uid="{DFF83377-2976-47D1-AB7E-41E2573AC623}"/>
  <tableColumns count="11">
    <tableColumn id="1" xr3:uid="{45CA44D2-6810-4DCD-BC06-4EC176D397E8}" name="계약번호" dataDxfId="43">
      <calculatedColumnFormula>IF(C6="","",C6)</calculatedColumnFormula>
    </tableColumn>
    <tableColumn id="2" xr3:uid="{32E5513D-09C3-4391-B465-10D8D8587876}" name="고객이름" dataDxfId="42">
      <calculatedColumnFormula>IF(B6="","",B6)</calculatedColumnFormula>
    </tableColumn>
    <tableColumn id="3" xr3:uid="{EDF32221-BA48-472B-9F3F-3DF556D922AE}" name="생년월일" dataDxfId="41">
      <calculatedColumnFormula>IFERROR(VLOOKUP(tbl_요청데이터[[#This Row],[계약번호]],tbl_계약[],4,FALSE),"")</calculatedColumnFormula>
    </tableColumn>
    <tableColumn id="4" xr3:uid="{FBC53E94-3E3F-42CD-896F-255007AB2616}" name="계약일" dataDxfId="40">
      <calculatedColumnFormula>IFERROR(VLOOKUP(tbl_요청데이터[[#This Row],[계약번호]],tbl_계약[],9,FALSE),"")</calculatedColumnFormula>
    </tableColumn>
    <tableColumn id="5" xr3:uid="{9AD19259-2E4C-4A0E-B616-B514F7ED3F18}" name="보험료" dataDxfId="39">
      <calculatedColumnFormula>IFERROR(GETPIVOTDATA("[Measures].[합계: 납입 시 보험료]",$B$5,"[tbl_계약].[고객이름]","[tbl_계약].[고객이름].&amp;["&amp;B6&amp;"]","[tbl_계약].[계약번호]","[tbl_계약].[계약번호].&amp;["&amp;C6&amp;"]"),"")</calculatedColumnFormula>
    </tableColumn>
    <tableColumn id="6" xr3:uid="{6DAC3E68-2670-4497-9AE4-648A8B2A0C2F}" name="3개월 연체횟수" dataDxfId="38">
      <calculatedColumnFormula>IFERROR(GETPIVOTDATA("[Measures].[3개월이내 연체횟수]",$B$5,"[tbl_계약].[고객이름]","[tbl_계약].[고객이름].&amp;["&amp;B6&amp;"]","[tbl_계약].[계약번호]","[tbl_계약].[계약번호].&amp;["&amp;C6&amp;"]"),"")</calculatedColumnFormula>
    </tableColumn>
    <tableColumn id="7" xr3:uid="{834D6CF2-6F6D-420C-8AD6-4C5CD4214327}" name="총연체건수" dataDxfId="37">
      <calculatedColumnFormula>IFERROR(GETPIVOTDATA("[Measures].[총연체건수]",$B$5,"[tbl_계약].[고객이름]","[tbl_계약].[고객이름].&amp;["&amp;B6&amp;"]","[tbl_계약].[계약번호]","[tbl_계약].[계약번호].&amp;["&amp;C6&amp;"]"),"")</calculatedColumnFormula>
    </tableColumn>
    <tableColumn id="8" xr3:uid="{AE81C337-278D-4D25-97C1-AB11C95C8784}" name="납입완료비율" dataDxfId="36">
      <calculatedColumnFormula>IFERROR(GETPIVOTDATA("[Measures].[납입성공비율]",$B$5,"[tbl_계약].[고객이름]","[tbl_계약].[고객이름].&amp;["&amp;B6&amp;"]","[tbl_계약].[계약번호]","[tbl_계약].[계약번호].&amp;["&amp;C6&amp;"]"),"")</calculatedColumnFormula>
    </tableColumn>
    <tableColumn id="9" xr3:uid="{C854D6D1-922F-4249-89EF-A10311194C14}" name="청구건수" dataDxfId="35">
      <calculatedColumnFormula>IFERROR(GETPIVOTDATA("[Measures].[개수: 청구번호]",$B$5,"[tbl_계약].[고객이름]","[tbl_계약].[고객이름].&amp;["&amp;B6&amp;"]","[tbl_계약].[계약번호]","[tbl_계약].[계약번호].&amp;["&amp;C6&amp;"]"),"")</calculatedColumnFormula>
    </tableColumn>
    <tableColumn id="10" xr3:uid="{51C7ADE1-41C1-4C2F-948D-CD3262FCA0AF}" name="6개월청구여부" dataDxfId="34">
      <calculatedColumnFormula>IFERROR(GETPIVOTDATA("[Measures].[6개월이내 청구 여부]",$B$5,"[tbl_계약].[고객이름]","[tbl_계약].[고객이름].&amp;["&amp;B6&amp;"]","[tbl_계약].[계약번호]","[tbl_계약].[계약번호].&amp;["&amp;C6&amp;"]"),"")</calculatedColumnFormula>
    </tableColumn>
    <tableColumn id="11" xr3:uid="{49286E4D-FB8C-4D53-AD57-CE95F5C99A9D}" name="해지확률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47634-4DA2-4A00-AA5E-5B24864BAFDC}" name="표5" displayName="표5" ref="W5:Y373" totalsRowShown="0" headerRowDxfId="0">
  <autoFilter ref="W5:Y373" xr:uid="{34347634-4DA2-4A00-AA5E-5B24864BAFDC}">
    <filterColumn colId="2">
      <customFilters>
        <customFilter operator="greaterThanOrEqual" val="70"/>
      </customFilters>
    </filterColumn>
  </autoFilter>
  <tableColumns count="3">
    <tableColumn id="1" xr3:uid="{0CA7FC49-041D-45E6-9C6D-A4207876B9E9}" name="고객이름">
      <calculatedColumnFormula>IF(tbl_요청데이터[[#This Row],[고객이름]]="","",tbl_요청데이터[[#This Row],[고객이름]])</calculatedColumnFormula>
    </tableColumn>
    <tableColumn id="2" xr3:uid="{C32E42C0-7D35-44C9-802F-47F85C8AA795}" name="계약번호">
      <calculatedColumnFormula>IF(tbl_요청데이터[[#This Row],[계약번호]]="","",tbl_요청데이터[[#This Row],[계약번호]])</calculatedColumnFormula>
    </tableColumn>
    <tableColumn id="3" xr3:uid="{AB859C53-71A7-4139-B333-71691A9E56C0}" name="해지확률">
      <calculatedColumnFormula>IF(tbl_요청데이터[[#This Row],[해지확률]]="","",tbl_요청데이터[[#This Row],[해지확률]])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63C0B-13B1-46AA-8CB3-B5725A96B507}" name="tbl_계약" displayName="tbl_계약" ref="A7:O13" totalsRowShown="0" headerRowDxfId="32" dataDxfId="31">
  <autoFilter ref="A7:O13" xr:uid="{B3F63C0B-13B1-46AA-8CB3-B5725A96B507}"/>
  <sortState xmlns:xlrd2="http://schemas.microsoft.com/office/spreadsheetml/2017/richdata2" ref="A8:O58">
    <sortCondition ref="A7:A58"/>
  </sortState>
  <tableColumns count="15">
    <tableColumn id="1" xr3:uid="{C22176A2-80A4-40D4-BD5A-1B6554971A29}" name="계약번호" dataDxfId="30"/>
    <tableColumn id="2" xr3:uid="{5A689524-7E19-4D34-B9DB-6EBF217C2A31}" name="고객번호" dataDxfId="29"/>
    <tableColumn id="3" xr3:uid="{A590CFED-F583-4B01-AA8C-53D8EB27A8D0}" name="고객이름" dataDxfId="28"/>
    <tableColumn id="4" xr3:uid="{795ABFF1-9E9D-492F-94E7-905061D52B09}" name="생년월일" dataDxfId="27"/>
    <tableColumn id="5" xr3:uid="{617207D2-E275-4201-A56F-C7018C74848B}" name="성별" dataDxfId="26"/>
    <tableColumn id="6" xr3:uid="{17C07763-52A5-4A38-A55D-EE6373EF1ABD}" name="상품번호" dataDxfId="25"/>
    <tableColumn id="7" xr3:uid="{98262266-FCD4-4E7B-947A-7075D529D67F}" name="상품명" dataDxfId="24"/>
    <tableColumn id="8" xr3:uid="{B08C70E8-B445-405D-8929-895163A18C9C}" name="상품분류" dataDxfId="23"/>
    <tableColumn id="9" xr3:uid="{10B59EBB-2D1B-43A7-A5F6-5795DE84AFEB}" name="계약일" dataDxfId="22"/>
    <tableColumn id="10" xr3:uid="{336B9C15-DEAC-4B6B-9683-8ACD009C8C64}" name="만료일" dataDxfId="21"/>
    <tableColumn id="11" xr3:uid="{3FD7BC6C-8F43-4EEC-9F54-0D813B4A9800}" name="수정일" dataDxfId="20"/>
    <tableColumn id="12" xr3:uid="{7A17CD35-5068-4163-83A5-DAF1DE680C5A}" name="월보험료" dataDxfId="19"/>
    <tableColumn id="13" xr3:uid="{619C6888-C11A-48D6-A4B3-1F771D71F060}" name="납입주기" dataDxfId="18"/>
    <tableColumn id="14" xr3:uid="{3FE3ED3A-B14C-4362-A4FC-6D3EB317C223}" name="계약상태" dataDxfId="17"/>
    <tableColumn id="18" xr3:uid="{2344636F-9F74-4847-B5A2-0D560D452FA0}" name="납입 시 보험료" dataDxfId="16">
      <calculatedColumnFormula array="1">IFERROR(_xlfn.SWITCH( tbl_계약[[#This Row],[납입주기]], "월납",tbl_계약[[#This Row],[월보험료]], "분기납",tbl_계약[[#This Row],[월보험료]]*3, "반기납",tbl_계약[[#This Row],[월보험료]]*6, "연납",tbl_계약[[#This Row],[월보험료]]*12 ),"")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6DBB2-9E0F-49A7-A4B7-0029D53BC481}" name="tbl_납입" displayName="tbl_납입" ref="A7:F10" totalsRowShown="0" dataDxfId="15">
  <autoFilter ref="A7:F10" xr:uid="{5166DBB2-9E0F-49A7-A4B7-0029D53BC481}"/>
  <tableColumns count="6">
    <tableColumn id="1" xr3:uid="{7EC07376-9621-4549-BBAE-343F7B15ED5F}" name="납입번호" dataDxfId="14"/>
    <tableColumn id="2" xr3:uid="{8F72B9B7-95B4-43DE-81E4-CFEAEC7E4FF1}" name="계약번호" dataDxfId="13"/>
    <tableColumn id="3" xr3:uid="{986205E0-544B-4967-BB52-6453E3D247D4}" name="납입일" dataDxfId="12"/>
    <tableColumn id="4" xr3:uid="{88E75333-B2FF-4826-8B3A-D878C284CEA6}" name="납입기한" dataDxfId="11"/>
    <tableColumn id="5" xr3:uid="{839120F2-EA04-4FC2-A748-D0A84842F8CF}" name="납입금액" dataDxfId="10"/>
    <tableColumn id="6" xr3:uid="{5D46410B-C42E-498D-924F-051DD133CCE0}" name="납입상태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BCB7C-6F20-471A-A00C-78A71D6A9751}" name="tbl_청구" displayName="tbl_청구" ref="A7:G11" totalsRowShown="0" dataDxfId="8">
  <autoFilter ref="A7:G11" xr:uid="{D9BBCB7C-6F20-471A-A00C-78A71D6A9751}"/>
  <tableColumns count="7">
    <tableColumn id="1" xr3:uid="{6097AB24-84BA-469A-AEB9-AC430B9F5CF4}" name="청구번호" dataDxfId="7"/>
    <tableColumn id="2" xr3:uid="{B4AC7913-4078-403F-879F-86ADA49C83D4}" name="계약번호" dataDxfId="6"/>
    <tableColumn id="3" xr3:uid="{4C324396-522C-4590-8345-65843F2A1D35}" name="청구일" dataDxfId="5"/>
    <tableColumn id="4" xr3:uid="{54FC10AE-E8D6-43C5-A6E7-195264EE5E87}" name="청구금액" dataDxfId="4"/>
    <tableColumn id="5" xr3:uid="{BD036B2A-CA3B-44B1-B930-55855E5D466E}" name="지급일" dataDxfId="3"/>
    <tableColumn id="6" xr3:uid="{166412B3-BB59-48AA-B08D-40B4340140C6}" name="지급액" dataDxfId="2"/>
    <tableColumn id="7" xr3:uid="{B28E6DBD-570E-404D-83F4-C63EBCD52458}" name="청구상태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62C9-5A43-4375-9E0E-61701FCE5C4E}">
  <dimension ref="A1"/>
  <sheetViews>
    <sheetView zoomScaleNormal="100" workbookViewId="0">
      <selection activeCell="V1" sqref="V1"/>
    </sheetView>
  </sheetViews>
  <sheetFormatPr defaultColWidth="9.140625" defaultRowHeight="12.75" x14ac:dyDescent="0.2"/>
  <cols>
    <col min="1" max="16384" width="9.140625" style="2"/>
  </cols>
  <sheetData>
    <row r="1" ht="75.75" customHeight="1" x14ac:dyDescent="0.2"/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548F-9D14-4166-B070-B73EAAE4F143}">
  <dimension ref="A1"/>
  <sheetViews>
    <sheetView tabSelected="1" zoomScaleNormal="100" workbookViewId="0">
      <selection activeCell="W26" sqref="W26"/>
    </sheetView>
  </sheetViews>
  <sheetFormatPr defaultColWidth="9.140625" defaultRowHeight="12.75" x14ac:dyDescent="0.2"/>
  <cols>
    <col min="1" max="16384" width="9.140625" style="2"/>
  </cols>
  <sheetData>
    <row r="1" ht="75.75" customHeight="1" x14ac:dyDescent="0.2"/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A1E-4067-43B3-B778-8254C954C279}">
  <dimension ref="B1:AJ1308"/>
  <sheetViews>
    <sheetView zoomScale="115" zoomScaleNormal="115" workbookViewId="0">
      <selection activeCell="F15" sqref="F15"/>
    </sheetView>
  </sheetViews>
  <sheetFormatPr defaultColWidth="9.140625" defaultRowHeight="13.5" x14ac:dyDescent="0.25"/>
  <cols>
    <col min="1" max="1" width="3.28515625" style="1" customWidth="1"/>
    <col min="2" max="2" width="7.7109375" style="1" bestFit="1" customWidth="1"/>
    <col min="3" max="3" width="5.85546875" style="1" bestFit="1" customWidth="1"/>
    <col min="4" max="5" width="6.7109375" style="1" bestFit="1" customWidth="1"/>
    <col min="6" max="6" width="5.42578125" style="3" bestFit="1" customWidth="1"/>
    <col min="7" max="7" width="9.85546875" style="3" customWidth="1"/>
    <col min="8" max="8" width="10.5703125" style="3" customWidth="1"/>
    <col min="9" max="9" width="4.5703125" style="3" customWidth="1"/>
    <col min="10" max="10" width="5.5703125" style="3" customWidth="1"/>
    <col min="11" max="11" width="5.85546875" style="1" bestFit="1" customWidth="1"/>
    <col min="12" max="12" width="5.42578125" style="3" bestFit="1" customWidth="1"/>
    <col min="13" max="13" width="5.42578125" style="4" bestFit="1" customWidth="1"/>
    <col min="14" max="15" width="5.42578125" style="4" customWidth="1"/>
    <col min="16" max="16" width="6.28515625" style="4" customWidth="1"/>
    <col min="17" max="17" width="4.28515625" style="1" customWidth="1"/>
    <col min="18" max="18" width="7.7109375" style="1" bestFit="1" customWidth="1"/>
    <col min="19" max="19" width="5.85546875" style="3" bestFit="1" customWidth="1"/>
    <col min="20" max="20" width="13" style="3" bestFit="1" customWidth="1"/>
    <col min="21" max="21" width="5.42578125" style="3" bestFit="1" customWidth="1"/>
    <col min="22" max="22" width="9.85546875" style="3" customWidth="1"/>
    <col min="23" max="23" width="5.28515625" style="1" customWidth="1"/>
    <col min="24" max="24" width="9.140625" style="1" bestFit="1" customWidth="1"/>
    <col min="25" max="25" width="13.28515625" style="1" bestFit="1" customWidth="1"/>
    <col min="26" max="26" width="9.7109375" style="1" bestFit="1" customWidth="1"/>
    <col min="27" max="27" width="9.140625" style="1" bestFit="1" customWidth="1"/>
    <col min="28" max="28" width="20" style="1" bestFit="1" customWidth="1"/>
    <col min="29" max="29" width="9.140625" style="1" bestFit="1" customWidth="1"/>
    <col min="30" max="30" width="9.140625" style="1" customWidth="1"/>
    <col min="31" max="32" width="14.42578125" style="1" bestFit="1" customWidth="1"/>
    <col min="33" max="33" width="7.7109375" style="1" bestFit="1" customWidth="1"/>
    <col min="34" max="16384" width="9.140625" style="1"/>
  </cols>
  <sheetData>
    <row r="1" spans="2:36" ht="12.6" customHeight="1" x14ac:dyDescent="0.25"/>
    <row r="2" spans="2:36" x14ac:dyDescent="0.25">
      <c r="B2" s="54" t="s">
        <v>57</v>
      </c>
      <c r="C2" s="54"/>
      <c r="D2" s="54"/>
      <c r="E2" s="54"/>
      <c r="F2" s="54"/>
      <c r="G2" s="14"/>
      <c r="H2" s="14"/>
      <c r="J2" s="53" t="s">
        <v>58</v>
      </c>
      <c r="K2" s="53"/>
      <c r="L2" s="53"/>
      <c r="M2" s="53"/>
      <c r="N2" s="53"/>
      <c r="O2" s="53"/>
      <c r="P2" s="14"/>
      <c r="R2" s="53" t="s">
        <v>60</v>
      </c>
      <c r="S2" s="53"/>
      <c r="T2" s="53"/>
      <c r="U2" s="53"/>
      <c r="V2" s="53"/>
      <c r="X2" s="52"/>
      <c r="Y2" s="52"/>
      <c r="Z2" s="37"/>
      <c r="AA2" s="37"/>
      <c r="AB2" s="53"/>
      <c r="AC2" s="53"/>
      <c r="AD2" s="14"/>
    </row>
    <row r="3" spans="2:36" x14ac:dyDescent="0.25">
      <c r="B3"/>
      <c r="F3" s="38"/>
      <c r="G3" s="39" t="s">
        <v>68</v>
      </c>
      <c r="H3" s="39" t="s">
        <v>69</v>
      </c>
      <c r="J3" s="6"/>
      <c r="N3" s="8"/>
      <c r="O3" s="40" t="s">
        <v>65</v>
      </c>
      <c r="P3" s="39" t="s">
        <v>66</v>
      </c>
      <c r="U3" s="38"/>
      <c r="V3" s="39" t="s">
        <v>67</v>
      </c>
      <c r="X3" s="13" t="s">
        <v>56</v>
      </c>
      <c r="Y3" t="s" vm="1">
        <v>53</v>
      </c>
      <c r="AB3" s="38"/>
      <c r="AC3" s="39" t="s">
        <v>71</v>
      </c>
      <c r="AD3" s="39" t="s">
        <v>72</v>
      </c>
      <c r="AF3" s="13" t="s">
        <v>75</v>
      </c>
      <c r="AG3" t="s" vm="2">
        <v>42</v>
      </c>
      <c r="AH3" s="38"/>
      <c r="AI3" s="39" t="s">
        <v>76</v>
      </c>
      <c r="AJ3" s="39" t="s">
        <v>77</v>
      </c>
    </row>
    <row r="4" spans="2:36" x14ac:dyDescent="0.25">
      <c r="B4"/>
      <c r="F4" s="38" t="s">
        <v>3</v>
      </c>
      <c r="G4" s="39">
        <f>SUM(D:D)</f>
        <v>35000</v>
      </c>
      <c r="H4" s="39">
        <f>SUM(E:E)</f>
        <v>95000</v>
      </c>
      <c r="J4" s="6"/>
      <c r="N4" s="38" t="s">
        <v>3</v>
      </c>
      <c r="O4" s="7">
        <f>SUM(L:L)</f>
        <v>6</v>
      </c>
      <c r="P4" s="7">
        <f>SUM(M:M)</f>
        <v>1</v>
      </c>
      <c r="R4" s="5"/>
      <c r="U4" s="38" t="s">
        <v>70</v>
      </c>
      <c r="V4" s="41">
        <f>IFERROR(GETPIVOTDATA("[Measures].[손해율]",$R$5),"-")</f>
        <v>2.7142857142857144</v>
      </c>
      <c r="AB4" s="38" t="s">
        <v>3</v>
      </c>
      <c r="AC4" s="39">
        <f>SUM(Z:Z)</f>
        <v>1</v>
      </c>
      <c r="AD4" s="39">
        <f>SUM(AA:AA)</f>
        <v>35000</v>
      </c>
      <c r="AH4" s="38" t="s">
        <v>3</v>
      </c>
      <c r="AI4" s="39">
        <f>SUM(AE:AE)</f>
        <v>6</v>
      </c>
      <c r="AJ4" s="39">
        <f>SUM(AF:AF)</f>
        <v>2</v>
      </c>
    </row>
    <row r="5" spans="2:36" x14ac:dyDescent="0.25">
      <c r="B5" s="13" t="s">
        <v>4</v>
      </c>
      <c r="C5" s="13" t="s">
        <v>5</v>
      </c>
      <c r="D5" t="s">
        <v>62</v>
      </c>
      <c r="E5" t="s">
        <v>63</v>
      </c>
      <c r="F5"/>
      <c r="G5"/>
      <c r="H5"/>
      <c r="I5"/>
      <c r="J5" s="13" t="s">
        <v>64</v>
      </c>
      <c r="K5" s="13" t="s">
        <v>5</v>
      </c>
      <c r="L5" t="s">
        <v>59</v>
      </c>
      <c r="M5" t="s">
        <v>49</v>
      </c>
      <c r="N5"/>
      <c r="O5"/>
      <c r="P5"/>
      <c r="Q5"/>
      <c r="R5" s="13" t="s">
        <v>4</v>
      </c>
      <c r="S5" s="13" t="s">
        <v>5</v>
      </c>
      <c r="T5" t="s">
        <v>61</v>
      </c>
      <c r="U5"/>
      <c r="V5"/>
      <c r="W5"/>
      <c r="X5" s="13" t="s">
        <v>4</v>
      </c>
      <c r="Y5" s="13" t="s">
        <v>5</v>
      </c>
      <c r="Z5" t="s">
        <v>78</v>
      </c>
      <c r="AA5" t="s">
        <v>79</v>
      </c>
      <c r="AB5"/>
      <c r="AC5"/>
      <c r="AD5"/>
      <c r="AE5" t="s">
        <v>73</v>
      </c>
      <c r="AF5" t="s">
        <v>73</v>
      </c>
      <c r="AG5"/>
      <c r="AH5"/>
    </row>
    <row r="6" spans="2:36" x14ac:dyDescent="0.25">
      <c r="B6">
        <v>2026</v>
      </c>
      <c r="C6">
        <v>1</v>
      </c>
      <c r="D6" s="55">
        <v>35000</v>
      </c>
      <c r="E6" s="55">
        <v>55000</v>
      </c>
      <c r="F6"/>
      <c r="G6"/>
      <c r="H6"/>
      <c r="I6"/>
      <c r="J6">
        <v>20</v>
      </c>
      <c r="K6">
        <v>2</v>
      </c>
      <c r="L6" s="55">
        <v>1</v>
      </c>
      <c r="M6" s="55"/>
      <c r="N6"/>
      <c r="O6"/>
      <c r="P6"/>
      <c r="Q6"/>
      <c r="R6">
        <v>2026</v>
      </c>
      <c r="S6">
        <v>1</v>
      </c>
      <c r="T6" s="55">
        <v>1.5714285714285714</v>
      </c>
      <c r="U6"/>
      <c r="V6"/>
      <c r="W6"/>
      <c r="X6">
        <v>2026</v>
      </c>
      <c r="Y6">
        <v>1</v>
      </c>
      <c r="Z6" s="55">
        <v>1</v>
      </c>
      <c r="AA6" s="55">
        <v>35000</v>
      </c>
      <c r="AB6"/>
      <c r="AC6"/>
      <c r="AD6"/>
      <c r="AE6">
        <v>6</v>
      </c>
      <c r="AF6">
        <v>2</v>
      </c>
      <c r="AG6"/>
      <c r="AH6"/>
    </row>
    <row r="7" spans="2:36" x14ac:dyDescent="0.25">
      <c r="B7"/>
      <c r="C7">
        <v>2</v>
      </c>
      <c r="D7" s="55"/>
      <c r="E7" s="55">
        <v>40000</v>
      </c>
      <c r="F7"/>
      <c r="G7"/>
      <c r="H7"/>
      <c r="I7"/>
      <c r="J7">
        <v>23</v>
      </c>
      <c r="K7">
        <v>2</v>
      </c>
      <c r="L7" s="55">
        <v>1</v>
      </c>
      <c r="M7" s="55">
        <v>1</v>
      </c>
      <c r="N7"/>
      <c r="O7"/>
      <c r="P7"/>
      <c r="Q7"/>
      <c r="R7" t="s">
        <v>55</v>
      </c>
      <c r="S7"/>
      <c r="T7" s="55">
        <v>2.7142857142857144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2:36" x14ac:dyDescent="0.25">
      <c r="B8"/>
      <c r="C8"/>
      <c r="D8"/>
      <c r="E8"/>
      <c r="F8"/>
      <c r="G8"/>
      <c r="H8"/>
      <c r="I8"/>
      <c r="J8">
        <v>25</v>
      </c>
      <c r="K8">
        <v>2</v>
      </c>
      <c r="L8" s="55">
        <v>1</v>
      </c>
      <c r="M8" s="55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2:36" x14ac:dyDescent="0.25">
      <c r="B9"/>
      <c r="C9"/>
      <c r="D9"/>
      <c r="E9"/>
      <c r="F9"/>
      <c r="G9"/>
      <c r="H9"/>
      <c r="I9"/>
      <c r="J9"/>
      <c r="K9">
        <v>6</v>
      </c>
      <c r="L9" s="55">
        <v>1</v>
      </c>
      <c r="M9" s="55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2:36" x14ac:dyDescent="0.25">
      <c r="B10"/>
      <c r="C10"/>
      <c r="D10"/>
      <c r="E10"/>
      <c r="F10"/>
      <c r="G10"/>
      <c r="H10"/>
      <c r="I10"/>
      <c r="J10"/>
      <c r="K10">
        <v>12</v>
      </c>
      <c r="L10" s="55">
        <v>1</v>
      </c>
      <c r="M10" s="5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2:36" x14ac:dyDescent="0.25">
      <c r="B11"/>
      <c r="C11"/>
      <c r="D11"/>
      <c r="E11"/>
      <c r="F11"/>
      <c r="G11"/>
      <c r="H11"/>
      <c r="I11"/>
      <c r="J11">
        <v>26</v>
      </c>
      <c r="K11">
        <v>1</v>
      </c>
      <c r="L11" s="55">
        <v>1</v>
      </c>
      <c r="M11" s="55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2:36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2:36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2:36" x14ac:dyDescent="0.2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2:36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2:36" x14ac:dyDescent="0.2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2:34" x14ac:dyDescent="0.2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2:34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2:34" x14ac:dyDescent="0.2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2:34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2:34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2:34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4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4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4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4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4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4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4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4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4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0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0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0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2:30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2:30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2:30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2:30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2:30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2:30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2:30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2:30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2:30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2:30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2:30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2:30" x14ac:dyDescent="0.25">
      <c r="B47"/>
      <c r="C47"/>
      <c r="D47"/>
      <c r="E47"/>
      <c r="J47"/>
      <c r="K47"/>
      <c r="L47"/>
      <c r="R47"/>
      <c r="S47"/>
      <c r="T47"/>
      <c r="U47"/>
      <c r="V47"/>
      <c r="W47"/>
      <c r="X47"/>
      <c r="Y47"/>
      <c r="AB47"/>
      <c r="AC47"/>
      <c r="AD47"/>
    </row>
    <row r="48" spans="2:30" x14ac:dyDescent="0.25">
      <c r="B48"/>
      <c r="C48"/>
      <c r="D48"/>
      <c r="E48"/>
      <c r="J48"/>
      <c r="K48"/>
      <c r="L48"/>
      <c r="R48"/>
      <c r="S48"/>
      <c r="T48"/>
      <c r="U48"/>
      <c r="V48"/>
      <c r="W48"/>
      <c r="X48"/>
      <c r="Y48"/>
      <c r="AB48"/>
      <c r="AC48"/>
      <c r="AD48"/>
    </row>
    <row r="49" spans="2:30" x14ac:dyDescent="0.25">
      <c r="B49"/>
      <c r="C49"/>
      <c r="D49"/>
      <c r="E49"/>
      <c r="J49"/>
      <c r="K49"/>
      <c r="L49"/>
      <c r="R49"/>
      <c r="S49"/>
      <c r="T49"/>
      <c r="U49"/>
      <c r="V49"/>
      <c r="W49"/>
      <c r="X49"/>
      <c r="Y49"/>
      <c r="AB49"/>
      <c r="AC49"/>
      <c r="AD49"/>
    </row>
    <row r="50" spans="2:30" x14ac:dyDescent="0.25">
      <c r="B50"/>
      <c r="C50"/>
      <c r="D50"/>
      <c r="E50"/>
      <c r="J50"/>
      <c r="K50"/>
      <c r="L50"/>
      <c r="R50"/>
      <c r="S50"/>
      <c r="T50"/>
      <c r="U50"/>
      <c r="V50"/>
      <c r="W50"/>
      <c r="X50"/>
      <c r="Y50"/>
      <c r="AB50"/>
      <c r="AC50"/>
      <c r="AD50"/>
    </row>
    <row r="51" spans="2:30" x14ac:dyDescent="0.25">
      <c r="B51"/>
      <c r="C51"/>
      <c r="D51"/>
      <c r="E51"/>
      <c r="J51"/>
      <c r="K51"/>
      <c r="L51"/>
      <c r="R51"/>
      <c r="S51"/>
      <c r="T51"/>
      <c r="U51"/>
      <c r="V51"/>
      <c r="W51"/>
      <c r="X51"/>
      <c r="Y51"/>
      <c r="AB51"/>
      <c r="AC51"/>
      <c r="AD51"/>
    </row>
    <row r="52" spans="2:30" x14ac:dyDescent="0.25">
      <c r="B52"/>
      <c r="C52"/>
      <c r="D52"/>
      <c r="E52"/>
      <c r="J52"/>
      <c r="K52"/>
      <c r="L52"/>
      <c r="R52"/>
      <c r="S52"/>
      <c r="T52"/>
      <c r="U52"/>
      <c r="V52"/>
      <c r="W52"/>
      <c r="X52"/>
      <c r="Y52"/>
      <c r="AB52"/>
      <c r="AC52"/>
      <c r="AD52"/>
    </row>
    <row r="53" spans="2:30" x14ac:dyDescent="0.25">
      <c r="B53"/>
      <c r="C53"/>
      <c r="D53"/>
      <c r="E53"/>
      <c r="J53"/>
      <c r="K53"/>
      <c r="L53"/>
      <c r="R53"/>
      <c r="S53"/>
      <c r="T53"/>
      <c r="U53"/>
      <c r="V53"/>
      <c r="W53"/>
      <c r="X53"/>
      <c r="Y53"/>
      <c r="AB53"/>
      <c r="AC53"/>
      <c r="AD53"/>
    </row>
    <row r="54" spans="2:30" x14ac:dyDescent="0.25">
      <c r="B54"/>
      <c r="C54"/>
      <c r="D54"/>
      <c r="E54"/>
      <c r="J54"/>
      <c r="K54"/>
      <c r="L54"/>
      <c r="R54"/>
      <c r="S54"/>
      <c r="T54"/>
      <c r="U54"/>
      <c r="V54"/>
      <c r="W54"/>
      <c r="X54"/>
      <c r="Y54"/>
      <c r="AB54"/>
      <c r="AC54"/>
      <c r="AD54"/>
    </row>
    <row r="55" spans="2:30" x14ac:dyDescent="0.25">
      <c r="B55"/>
      <c r="C55"/>
      <c r="D55"/>
      <c r="E55"/>
      <c r="J55"/>
      <c r="K55"/>
      <c r="L55"/>
      <c r="R55"/>
      <c r="S55"/>
      <c r="T55"/>
      <c r="U55"/>
      <c r="V55"/>
      <c r="W55"/>
      <c r="X55"/>
      <c r="Y55"/>
      <c r="AB55"/>
      <c r="AC55"/>
      <c r="AD55"/>
    </row>
    <row r="56" spans="2:30" x14ac:dyDescent="0.25">
      <c r="B56"/>
      <c r="C56"/>
      <c r="D56"/>
      <c r="E56"/>
      <c r="J56"/>
      <c r="K56"/>
      <c r="L56"/>
      <c r="R56"/>
      <c r="S56"/>
      <c r="T56"/>
      <c r="U56"/>
      <c r="V56"/>
      <c r="W56"/>
      <c r="X56"/>
      <c r="Y56"/>
      <c r="AB56"/>
      <c r="AC56"/>
      <c r="AD56"/>
    </row>
    <row r="57" spans="2:30" x14ac:dyDescent="0.25">
      <c r="B57"/>
      <c r="C57"/>
      <c r="D57"/>
      <c r="E57"/>
      <c r="J57"/>
      <c r="K57"/>
      <c r="L57"/>
      <c r="R57"/>
      <c r="S57"/>
      <c r="T57"/>
      <c r="U57"/>
      <c r="V57"/>
      <c r="W57"/>
      <c r="X57"/>
      <c r="Y57"/>
      <c r="AB57"/>
      <c r="AC57"/>
      <c r="AD57"/>
    </row>
    <row r="58" spans="2:30" x14ac:dyDescent="0.25">
      <c r="B58"/>
      <c r="C58"/>
      <c r="D58"/>
      <c r="E58"/>
      <c r="J58"/>
      <c r="K58"/>
      <c r="L58"/>
      <c r="R58"/>
      <c r="S58"/>
      <c r="T58"/>
      <c r="U58"/>
      <c r="V58"/>
      <c r="W58"/>
      <c r="X58"/>
      <c r="Y58"/>
      <c r="AB58"/>
      <c r="AC58"/>
      <c r="AD58"/>
    </row>
    <row r="59" spans="2:30" x14ac:dyDescent="0.25">
      <c r="B59"/>
      <c r="C59"/>
      <c r="D59"/>
      <c r="E59"/>
      <c r="J59"/>
      <c r="K59"/>
      <c r="L59"/>
      <c r="R59"/>
      <c r="S59"/>
      <c r="T59"/>
      <c r="U59"/>
      <c r="V59"/>
      <c r="W59"/>
      <c r="X59"/>
      <c r="Y59"/>
      <c r="AB59"/>
      <c r="AC59"/>
      <c r="AD59"/>
    </row>
    <row r="60" spans="2:30" x14ac:dyDescent="0.25">
      <c r="B60"/>
      <c r="C60"/>
      <c r="D60"/>
      <c r="E60"/>
      <c r="J60"/>
      <c r="K60"/>
      <c r="L60"/>
      <c r="R60"/>
      <c r="S60"/>
      <c r="T60"/>
      <c r="U60"/>
      <c r="V60"/>
      <c r="W60"/>
      <c r="X60"/>
      <c r="Y60"/>
      <c r="AB60"/>
      <c r="AC60"/>
      <c r="AD60"/>
    </row>
    <row r="61" spans="2:30" x14ac:dyDescent="0.25">
      <c r="B61"/>
      <c r="C61"/>
      <c r="D61"/>
      <c r="E61"/>
      <c r="J61"/>
      <c r="K61"/>
      <c r="L61"/>
      <c r="R61"/>
      <c r="S61"/>
      <c r="T61"/>
      <c r="U61"/>
      <c r="V61"/>
      <c r="W61"/>
      <c r="X61"/>
      <c r="Y61"/>
      <c r="AB61"/>
      <c r="AC61"/>
      <c r="AD61"/>
    </row>
    <row r="62" spans="2:30" x14ac:dyDescent="0.25">
      <c r="B62"/>
      <c r="C62"/>
      <c r="D62"/>
      <c r="E62"/>
      <c r="J62"/>
      <c r="K62"/>
      <c r="L62"/>
      <c r="R62"/>
      <c r="S62"/>
      <c r="T62"/>
      <c r="U62"/>
      <c r="V62"/>
      <c r="W62"/>
      <c r="X62"/>
      <c r="Y62"/>
      <c r="AB62"/>
      <c r="AC62"/>
      <c r="AD62"/>
    </row>
    <row r="63" spans="2:30" x14ac:dyDescent="0.25">
      <c r="B63"/>
      <c r="C63"/>
      <c r="D63"/>
      <c r="E63"/>
      <c r="J63"/>
      <c r="K63"/>
      <c r="L63"/>
      <c r="R63"/>
      <c r="S63"/>
      <c r="T63"/>
      <c r="U63"/>
      <c r="V63"/>
      <c r="W63"/>
      <c r="X63"/>
      <c r="Y63"/>
      <c r="AB63"/>
      <c r="AC63"/>
      <c r="AD63"/>
    </row>
    <row r="64" spans="2:30" x14ac:dyDescent="0.25">
      <c r="B64"/>
      <c r="C64"/>
      <c r="D64"/>
      <c r="E64"/>
      <c r="J64"/>
      <c r="K64"/>
      <c r="L64"/>
      <c r="R64"/>
      <c r="S64"/>
      <c r="T64"/>
      <c r="U64"/>
      <c r="V64"/>
      <c r="W64"/>
      <c r="X64"/>
      <c r="Y64"/>
      <c r="AB64"/>
      <c r="AC64"/>
      <c r="AD64"/>
    </row>
    <row r="65" spans="2:30" x14ac:dyDescent="0.25">
      <c r="B65"/>
      <c r="C65"/>
      <c r="D65"/>
      <c r="E65"/>
      <c r="J65"/>
      <c r="K65"/>
      <c r="L65"/>
      <c r="R65"/>
      <c r="S65"/>
      <c r="T65"/>
      <c r="U65"/>
      <c r="V65"/>
      <c r="W65"/>
      <c r="X65"/>
      <c r="Y65"/>
      <c r="AB65"/>
      <c r="AC65"/>
      <c r="AD65"/>
    </row>
    <row r="66" spans="2:30" x14ac:dyDescent="0.25">
      <c r="B66"/>
      <c r="C66"/>
      <c r="D66"/>
      <c r="E66"/>
      <c r="J66"/>
      <c r="K66"/>
      <c r="L66"/>
      <c r="R66"/>
      <c r="S66"/>
      <c r="T66"/>
      <c r="U66"/>
      <c r="V66"/>
      <c r="W66"/>
      <c r="X66"/>
      <c r="Y66"/>
      <c r="AB66"/>
      <c r="AC66"/>
      <c r="AD66"/>
    </row>
    <row r="67" spans="2:30" x14ac:dyDescent="0.25">
      <c r="B67"/>
      <c r="C67"/>
      <c r="D67"/>
      <c r="E67"/>
      <c r="J67"/>
      <c r="K67"/>
      <c r="L67"/>
      <c r="R67"/>
      <c r="S67"/>
      <c r="T67"/>
      <c r="U67"/>
      <c r="V67"/>
      <c r="W67"/>
      <c r="X67"/>
      <c r="Y67"/>
      <c r="AB67"/>
      <c r="AC67"/>
      <c r="AD67"/>
    </row>
    <row r="68" spans="2:30" x14ac:dyDescent="0.25">
      <c r="B68"/>
      <c r="C68"/>
      <c r="D68"/>
      <c r="E68"/>
      <c r="J68"/>
      <c r="K68"/>
      <c r="L68"/>
      <c r="R68"/>
      <c r="S68"/>
      <c r="T68"/>
      <c r="U68"/>
      <c r="V68"/>
      <c r="W68"/>
      <c r="X68"/>
      <c r="Y68"/>
      <c r="AB68"/>
      <c r="AC68"/>
      <c r="AD68"/>
    </row>
    <row r="69" spans="2:30" x14ac:dyDescent="0.25">
      <c r="B69"/>
      <c r="C69"/>
      <c r="D69"/>
      <c r="E69"/>
      <c r="J69"/>
      <c r="K69"/>
      <c r="L69"/>
      <c r="R69"/>
      <c r="S69"/>
      <c r="T69"/>
      <c r="U69"/>
      <c r="V69"/>
      <c r="W69"/>
      <c r="X69"/>
      <c r="Y69"/>
      <c r="AB69"/>
      <c r="AC69"/>
      <c r="AD69"/>
    </row>
    <row r="70" spans="2:30" x14ac:dyDescent="0.25">
      <c r="B70"/>
      <c r="C70"/>
      <c r="D70"/>
      <c r="E70"/>
      <c r="J70"/>
      <c r="K70"/>
      <c r="L70"/>
      <c r="R70"/>
      <c r="S70"/>
      <c r="T70"/>
      <c r="U70"/>
      <c r="V70"/>
      <c r="W70"/>
      <c r="X70"/>
      <c r="Y70"/>
      <c r="AB70"/>
      <c r="AC70"/>
      <c r="AD70"/>
    </row>
    <row r="71" spans="2:30" x14ac:dyDescent="0.25">
      <c r="B71"/>
      <c r="C71"/>
      <c r="D71"/>
      <c r="E71"/>
      <c r="J71"/>
      <c r="K71"/>
      <c r="L71"/>
      <c r="R71"/>
      <c r="S71"/>
      <c r="T71"/>
      <c r="U71"/>
      <c r="V71"/>
      <c r="W71"/>
      <c r="X71"/>
      <c r="Y71"/>
      <c r="AB71"/>
      <c r="AC71"/>
      <c r="AD71"/>
    </row>
    <row r="72" spans="2:30" x14ac:dyDescent="0.25">
      <c r="B72"/>
      <c r="C72"/>
      <c r="D72"/>
      <c r="E72"/>
      <c r="J72"/>
      <c r="K72"/>
      <c r="L72"/>
      <c r="R72"/>
      <c r="S72"/>
      <c r="T72"/>
      <c r="U72"/>
      <c r="V72"/>
      <c r="W72"/>
      <c r="X72"/>
      <c r="Y72"/>
      <c r="AB72"/>
      <c r="AC72"/>
      <c r="AD72"/>
    </row>
    <row r="73" spans="2:30" x14ac:dyDescent="0.25">
      <c r="B73"/>
      <c r="C73"/>
      <c r="D73"/>
      <c r="E73"/>
      <c r="J73"/>
      <c r="K73"/>
      <c r="L73"/>
      <c r="R73"/>
      <c r="S73"/>
      <c r="T73"/>
      <c r="U73"/>
      <c r="V73"/>
      <c r="W73"/>
      <c r="X73"/>
      <c r="Y73"/>
      <c r="AB73"/>
      <c r="AC73"/>
      <c r="AD73"/>
    </row>
    <row r="74" spans="2:30" x14ac:dyDescent="0.25">
      <c r="B74"/>
      <c r="C74"/>
      <c r="D74"/>
      <c r="E74"/>
      <c r="J74"/>
      <c r="K74"/>
      <c r="L74"/>
      <c r="R74"/>
      <c r="S74"/>
      <c r="T74"/>
      <c r="U74"/>
      <c r="V74"/>
      <c r="W74"/>
      <c r="X74"/>
      <c r="Y74"/>
      <c r="AB74"/>
      <c r="AC74"/>
      <c r="AD74"/>
    </row>
    <row r="75" spans="2:30" x14ac:dyDescent="0.25">
      <c r="B75"/>
      <c r="C75"/>
      <c r="D75"/>
      <c r="E75"/>
      <c r="J75"/>
      <c r="K75"/>
      <c r="L75"/>
      <c r="R75"/>
      <c r="S75"/>
      <c r="T75"/>
      <c r="U75"/>
      <c r="V75"/>
      <c r="W75"/>
      <c r="X75"/>
      <c r="Y75"/>
      <c r="AB75"/>
      <c r="AC75"/>
      <c r="AD75"/>
    </row>
    <row r="76" spans="2:30" x14ac:dyDescent="0.25">
      <c r="B76"/>
      <c r="C76"/>
      <c r="D76"/>
      <c r="E76"/>
      <c r="J76"/>
      <c r="K76"/>
      <c r="L76"/>
      <c r="R76"/>
      <c r="S76"/>
      <c r="T76"/>
      <c r="U76"/>
      <c r="V76"/>
      <c r="W76"/>
      <c r="X76"/>
      <c r="Y76"/>
      <c r="AB76"/>
      <c r="AC76"/>
      <c r="AD76"/>
    </row>
    <row r="77" spans="2:30" x14ac:dyDescent="0.25">
      <c r="B77"/>
      <c r="C77"/>
      <c r="D77"/>
      <c r="E77"/>
      <c r="J77"/>
      <c r="K77"/>
      <c r="L77"/>
      <c r="R77"/>
      <c r="S77"/>
      <c r="T77"/>
      <c r="U77"/>
      <c r="V77"/>
      <c r="W77"/>
      <c r="X77"/>
      <c r="Y77"/>
      <c r="AB77"/>
      <c r="AC77"/>
      <c r="AD77"/>
    </row>
    <row r="78" spans="2:30" x14ac:dyDescent="0.25">
      <c r="B78"/>
      <c r="C78"/>
      <c r="D78"/>
      <c r="E78"/>
      <c r="J78"/>
      <c r="K78"/>
      <c r="L78"/>
      <c r="R78"/>
      <c r="S78"/>
      <c r="T78"/>
      <c r="U78"/>
      <c r="V78"/>
      <c r="W78"/>
      <c r="X78"/>
      <c r="Y78"/>
      <c r="AB78"/>
      <c r="AC78"/>
      <c r="AD78"/>
    </row>
    <row r="79" spans="2:30" x14ac:dyDescent="0.25">
      <c r="B79"/>
      <c r="C79"/>
      <c r="D79"/>
      <c r="E79"/>
      <c r="J79"/>
      <c r="K79"/>
      <c r="L79"/>
      <c r="R79"/>
      <c r="S79"/>
      <c r="T79"/>
      <c r="U79"/>
      <c r="V79"/>
      <c r="W79"/>
      <c r="X79"/>
      <c r="Y79"/>
      <c r="AB79"/>
      <c r="AC79"/>
      <c r="AD79"/>
    </row>
    <row r="80" spans="2:30" x14ac:dyDescent="0.25">
      <c r="B80"/>
      <c r="C80"/>
      <c r="D80"/>
      <c r="E80"/>
      <c r="J80"/>
      <c r="K80"/>
      <c r="L80"/>
      <c r="R80"/>
      <c r="S80"/>
      <c r="T80"/>
      <c r="U80"/>
      <c r="V80"/>
      <c r="W80"/>
      <c r="X80"/>
      <c r="Y80"/>
      <c r="AB80"/>
      <c r="AC80"/>
      <c r="AD80"/>
    </row>
    <row r="81" spans="2:30" x14ac:dyDescent="0.25">
      <c r="B81"/>
      <c r="C81"/>
      <c r="D81"/>
      <c r="E81"/>
      <c r="J81"/>
      <c r="K81"/>
      <c r="L81"/>
      <c r="R81"/>
      <c r="S81"/>
      <c r="T81"/>
      <c r="U81"/>
      <c r="V81"/>
      <c r="W81"/>
      <c r="X81"/>
      <c r="Y81"/>
      <c r="AB81"/>
      <c r="AC81"/>
      <c r="AD81"/>
    </row>
    <row r="82" spans="2:30" x14ac:dyDescent="0.25">
      <c r="B82"/>
      <c r="C82"/>
      <c r="D82"/>
      <c r="E82"/>
      <c r="J82"/>
      <c r="K82"/>
      <c r="L82"/>
      <c r="R82"/>
      <c r="S82"/>
      <c r="T82"/>
      <c r="U82"/>
      <c r="V82"/>
      <c r="W82"/>
      <c r="X82"/>
      <c r="Y82"/>
      <c r="AB82"/>
      <c r="AC82"/>
      <c r="AD82"/>
    </row>
    <row r="83" spans="2:30" x14ac:dyDescent="0.25">
      <c r="B83"/>
      <c r="C83"/>
      <c r="D83"/>
      <c r="E83"/>
      <c r="J83"/>
      <c r="K83"/>
      <c r="L83"/>
      <c r="R83"/>
      <c r="S83"/>
      <c r="T83"/>
      <c r="U83"/>
      <c r="V83"/>
      <c r="W83"/>
      <c r="X83"/>
      <c r="Y83"/>
      <c r="AB83"/>
      <c r="AC83"/>
      <c r="AD83"/>
    </row>
    <row r="84" spans="2:30" x14ac:dyDescent="0.25">
      <c r="B84"/>
      <c r="C84"/>
      <c r="D84"/>
      <c r="E84"/>
      <c r="J84"/>
      <c r="K84"/>
      <c r="L84"/>
      <c r="R84"/>
      <c r="S84"/>
      <c r="T84"/>
      <c r="U84"/>
      <c r="V84"/>
      <c r="W84"/>
      <c r="X84"/>
      <c r="Y84"/>
      <c r="AB84"/>
      <c r="AC84"/>
      <c r="AD84"/>
    </row>
    <row r="85" spans="2:30" x14ac:dyDescent="0.25">
      <c r="B85"/>
      <c r="C85"/>
      <c r="D85"/>
      <c r="E85"/>
      <c r="J85"/>
      <c r="K85"/>
      <c r="L85"/>
      <c r="R85"/>
      <c r="S85"/>
      <c r="T85"/>
      <c r="U85"/>
      <c r="V85"/>
      <c r="W85"/>
      <c r="X85"/>
      <c r="Y85"/>
      <c r="AB85"/>
      <c r="AC85"/>
      <c r="AD85"/>
    </row>
    <row r="86" spans="2:30" x14ac:dyDescent="0.25">
      <c r="B86"/>
      <c r="C86"/>
      <c r="D86"/>
      <c r="E86"/>
      <c r="J86"/>
      <c r="K86"/>
      <c r="L86"/>
      <c r="R86"/>
      <c r="S86"/>
      <c r="T86"/>
      <c r="U86"/>
      <c r="V86"/>
      <c r="W86"/>
      <c r="X86"/>
      <c r="Y86"/>
      <c r="AB86"/>
      <c r="AC86"/>
      <c r="AD86"/>
    </row>
    <row r="87" spans="2:30" x14ac:dyDescent="0.25">
      <c r="B87"/>
      <c r="C87"/>
      <c r="D87"/>
      <c r="E87"/>
      <c r="J87"/>
      <c r="K87"/>
      <c r="L87"/>
      <c r="R87"/>
      <c r="S87"/>
      <c r="T87"/>
      <c r="U87"/>
      <c r="V87"/>
      <c r="W87"/>
      <c r="X87"/>
      <c r="Y87"/>
      <c r="AB87"/>
      <c r="AC87"/>
      <c r="AD87"/>
    </row>
    <row r="88" spans="2:30" x14ac:dyDescent="0.25">
      <c r="B88"/>
      <c r="C88"/>
      <c r="D88"/>
      <c r="E88"/>
      <c r="J88"/>
      <c r="K88"/>
      <c r="L88"/>
      <c r="R88"/>
      <c r="S88"/>
      <c r="T88"/>
      <c r="U88"/>
      <c r="V88"/>
      <c r="W88"/>
      <c r="X88"/>
      <c r="Y88"/>
      <c r="AB88"/>
      <c r="AC88"/>
      <c r="AD88"/>
    </row>
    <row r="89" spans="2:30" x14ac:dyDescent="0.25">
      <c r="B89"/>
      <c r="C89"/>
      <c r="D89"/>
      <c r="E89"/>
      <c r="J89"/>
      <c r="K89"/>
      <c r="L89"/>
      <c r="R89"/>
      <c r="S89"/>
      <c r="T89"/>
      <c r="U89"/>
      <c r="V89"/>
      <c r="W89"/>
      <c r="X89"/>
      <c r="Y89"/>
      <c r="AB89"/>
      <c r="AC89"/>
      <c r="AD89"/>
    </row>
    <row r="90" spans="2:30" x14ac:dyDescent="0.25">
      <c r="B90"/>
      <c r="C90"/>
      <c r="D90"/>
      <c r="E90"/>
      <c r="J90"/>
      <c r="K90"/>
      <c r="L90"/>
      <c r="R90"/>
      <c r="S90"/>
      <c r="T90"/>
      <c r="U90"/>
      <c r="V90"/>
      <c r="W90"/>
      <c r="X90"/>
      <c r="Y90"/>
      <c r="AB90"/>
      <c r="AC90"/>
      <c r="AD90"/>
    </row>
    <row r="91" spans="2:30" x14ac:dyDescent="0.25">
      <c r="B91"/>
      <c r="C91"/>
      <c r="D91"/>
      <c r="E91"/>
      <c r="J91"/>
      <c r="K91"/>
      <c r="L91"/>
      <c r="R91"/>
      <c r="S91"/>
      <c r="T91"/>
      <c r="U91"/>
      <c r="V91"/>
      <c r="W91"/>
      <c r="X91"/>
      <c r="Y91"/>
      <c r="AB91"/>
      <c r="AC91"/>
      <c r="AD91"/>
    </row>
    <row r="92" spans="2:30" x14ac:dyDescent="0.25">
      <c r="B92"/>
      <c r="C92"/>
      <c r="D92"/>
      <c r="E92"/>
      <c r="J92"/>
      <c r="K92"/>
      <c r="L92"/>
      <c r="R92"/>
      <c r="S92"/>
      <c r="T92"/>
      <c r="U92"/>
      <c r="V92"/>
      <c r="W92"/>
      <c r="X92"/>
      <c r="Y92"/>
      <c r="AB92"/>
      <c r="AC92"/>
      <c r="AD92"/>
    </row>
    <row r="93" spans="2:30" x14ac:dyDescent="0.25">
      <c r="B93"/>
      <c r="C93"/>
      <c r="D93"/>
      <c r="E93"/>
      <c r="J93"/>
      <c r="K93"/>
      <c r="L93"/>
      <c r="R93"/>
      <c r="S93"/>
      <c r="T93"/>
      <c r="U93"/>
      <c r="V93"/>
      <c r="W93"/>
      <c r="X93"/>
      <c r="Y93"/>
      <c r="AB93"/>
      <c r="AC93"/>
      <c r="AD93"/>
    </row>
    <row r="94" spans="2:30" x14ac:dyDescent="0.25">
      <c r="B94"/>
      <c r="C94"/>
      <c r="D94"/>
      <c r="E94"/>
      <c r="J94"/>
      <c r="K94"/>
      <c r="L94"/>
      <c r="R94"/>
      <c r="S94"/>
      <c r="T94"/>
      <c r="U94"/>
      <c r="V94"/>
      <c r="W94"/>
      <c r="X94"/>
      <c r="Y94"/>
      <c r="AB94"/>
      <c r="AC94"/>
      <c r="AD94"/>
    </row>
    <row r="95" spans="2:30" x14ac:dyDescent="0.25">
      <c r="B95"/>
      <c r="C95"/>
      <c r="D95"/>
      <c r="E95"/>
      <c r="J95"/>
      <c r="K95"/>
      <c r="L95"/>
      <c r="R95"/>
      <c r="S95"/>
      <c r="T95"/>
      <c r="U95"/>
      <c r="V95"/>
      <c r="W95"/>
      <c r="X95"/>
      <c r="Y95"/>
      <c r="AB95"/>
      <c r="AC95"/>
      <c r="AD95"/>
    </row>
    <row r="96" spans="2:30" x14ac:dyDescent="0.25">
      <c r="B96"/>
      <c r="C96"/>
      <c r="D96"/>
      <c r="E96"/>
      <c r="J96"/>
      <c r="K96"/>
      <c r="L96"/>
      <c r="R96"/>
      <c r="S96"/>
      <c r="T96"/>
      <c r="U96"/>
      <c r="V96"/>
      <c r="W96"/>
      <c r="X96"/>
      <c r="Y96"/>
      <c r="AB96"/>
      <c r="AC96"/>
      <c r="AD96"/>
    </row>
    <row r="97" spans="2:30" x14ac:dyDescent="0.25">
      <c r="B97"/>
      <c r="C97"/>
      <c r="D97"/>
      <c r="E97"/>
      <c r="J97"/>
      <c r="K97"/>
      <c r="L97"/>
      <c r="R97"/>
      <c r="S97"/>
      <c r="T97"/>
      <c r="U97"/>
      <c r="V97"/>
      <c r="W97"/>
      <c r="X97"/>
      <c r="Y97"/>
      <c r="AB97"/>
      <c r="AC97"/>
      <c r="AD97"/>
    </row>
    <row r="98" spans="2:30" x14ac:dyDescent="0.25">
      <c r="B98"/>
      <c r="C98"/>
      <c r="D98"/>
      <c r="E98"/>
      <c r="J98"/>
      <c r="K98"/>
      <c r="L98"/>
      <c r="R98"/>
      <c r="S98"/>
      <c r="T98"/>
      <c r="U98"/>
      <c r="V98"/>
      <c r="W98"/>
      <c r="X98"/>
      <c r="Y98"/>
      <c r="AB98"/>
      <c r="AC98"/>
      <c r="AD98"/>
    </row>
    <row r="99" spans="2:30" x14ac:dyDescent="0.25">
      <c r="B99"/>
      <c r="C99"/>
      <c r="D99"/>
      <c r="E99"/>
      <c r="J99"/>
      <c r="K99"/>
      <c r="L99"/>
      <c r="R99"/>
      <c r="S99"/>
      <c r="T99"/>
      <c r="U99"/>
      <c r="V99"/>
      <c r="W99"/>
      <c r="X99"/>
      <c r="Y99"/>
      <c r="AB99"/>
      <c r="AC99"/>
      <c r="AD99"/>
    </row>
    <row r="100" spans="2:30" x14ac:dyDescent="0.25">
      <c r="B100"/>
      <c r="C100"/>
      <c r="D100"/>
      <c r="E100"/>
      <c r="J100"/>
      <c r="K100"/>
      <c r="L100"/>
      <c r="R100"/>
      <c r="S100"/>
      <c r="T100"/>
      <c r="U100"/>
      <c r="V100"/>
      <c r="W100"/>
      <c r="X100"/>
      <c r="Y100"/>
      <c r="AB100"/>
      <c r="AC100"/>
      <c r="AD100"/>
    </row>
    <row r="101" spans="2:30" x14ac:dyDescent="0.25">
      <c r="B101"/>
      <c r="C101"/>
      <c r="D101"/>
      <c r="E101"/>
      <c r="J101"/>
      <c r="K101"/>
      <c r="L101"/>
      <c r="R101"/>
      <c r="S101"/>
      <c r="T101"/>
      <c r="U101"/>
      <c r="V101"/>
      <c r="W101"/>
      <c r="X101"/>
      <c r="Y101"/>
      <c r="AB101"/>
      <c r="AC101"/>
      <c r="AD101"/>
    </row>
    <row r="102" spans="2:30" x14ac:dyDescent="0.25">
      <c r="B102"/>
      <c r="C102"/>
      <c r="D102"/>
      <c r="E102"/>
      <c r="J102"/>
      <c r="K102"/>
      <c r="L102"/>
      <c r="R102"/>
      <c r="S102"/>
      <c r="T102"/>
      <c r="U102"/>
      <c r="V102"/>
      <c r="W102"/>
      <c r="X102"/>
      <c r="Y102"/>
      <c r="AB102"/>
      <c r="AC102"/>
      <c r="AD102"/>
    </row>
    <row r="103" spans="2:30" x14ac:dyDescent="0.25">
      <c r="B103"/>
      <c r="C103"/>
      <c r="D103"/>
      <c r="E103"/>
      <c r="J103"/>
      <c r="K103"/>
      <c r="L103"/>
      <c r="R103"/>
      <c r="S103"/>
      <c r="T103"/>
      <c r="U103"/>
      <c r="V103"/>
      <c r="W103"/>
      <c r="X103"/>
      <c r="Y103"/>
      <c r="AB103"/>
      <c r="AC103"/>
      <c r="AD103"/>
    </row>
    <row r="104" spans="2:30" x14ac:dyDescent="0.25">
      <c r="B104"/>
      <c r="C104"/>
      <c r="D104"/>
      <c r="E104"/>
      <c r="J104"/>
      <c r="K104"/>
      <c r="L104"/>
      <c r="R104"/>
      <c r="S104"/>
      <c r="T104"/>
      <c r="U104"/>
      <c r="V104"/>
      <c r="W104"/>
      <c r="X104"/>
      <c r="Y104"/>
      <c r="AB104"/>
      <c r="AC104"/>
      <c r="AD104"/>
    </row>
    <row r="105" spans="2:30" x14ac:dyDescent="0.25">
      <c r="B105"/>
      <c r="C105"/>
      <c r="D105"/>
      <c r="E105"/>
      <c r="J105"/>
      <c r="K105"/>
      <c r="L105"/>
      <c r="R105"/>
      <c r="S105"/>
      <c r="T105"/>
      <c r="U105"/>
      <c r="V105"/>
      <c r="W105"/>
      <c r="X105"/>
      <c r="Y105"/>
      <c r="AB105"/>
      <c r="AC105"/>
      <c r="AD105"/>
    </row>
    <row r="106" spans="2:30" x14ac:dyDescent="0.25">
      <c r="B106"/>
      <c r="C106"/>
      <c r="D106"/>
      <c r="E106"/>
      <c r="J106"/>
      <c r="K106"/>
      <c r="L106"/>
      <c r="R106"/>
      <c r="S106"/>
      <c r="T106"/>
      <c r="U106"/>
      <c r="V106"/>
      <c r="W106"/>
      <c r="X106"/>
      <c r="Y106"/>
      <c r="AB106"/>
      <c r="AC106"/>
      <c r="AD106"/>
    </row>
    <row r="107" spans="2:30" x14ac:dyDescent="0.25">
      <c r="B107"/>
      <c r="C107"/>
      <c r="D107"/>
      <c r="E107"/>
      <c r="J107"/>
      <c r="K107"/>
      <c r="L107"/>
      <c r="R107"/>
      <c r="S107"/>
      <c r="T107"/>
      <c r="U107"/>
      <c r="V107"/>
      <c r="W107"/>
      <c r="X107"/>
      <c r="Y107"/>
      <c r="AB107"/>
      <c r="AC107"/>
      <c r="AD107"/>
    </row>
    <row r="108" spans="2:30" x14ac:dyDescent="0.25">
      <c r="B108"/>
      <c r="C108"/>
      <c r="D108"/>
      <c r="E108"/>
      <c r="J108"/>
      <c r="K108"/>
      <c r="L108"/>
      <c r="R108"/>
      <c r="S108"/>
      <c r="T108"/>
      <c r="U108"/>
      <c r="V108"/>
      <c r="W108"/>
      <c r="X108"/>
      <c r="Y108"/>
      <c r="AB108"/>
      <c r="AC108"/>
      <c r="AD108"/>
    </row>
    <row r="109" spans="2:30" x14ac:dyDescent="0.25">
      <c r="B109"/>
      <c r="C109"/>
      <c r="D109"/>
      <c r="E109"/>
      <c r="J109"/>
      <c r="K109"/>
      <c r="L109"/>
      <c r="R109"/>
      <c r="S109"/>
      <c r="T109"/>
      <c r="U109"/>
      <c r="V109"/>
      <c r="W109"/>
      <c r="X109"/>
      <c r="Y109"/>
      <c r="AB109"/>
      <c r="AC109"/>
      <c r="AD109"/>
    </row>
    <row r="110" spans="2:30" x14ac:dyDescent="0.25">
      <c r="B110"/>
      <c r="C110"/>
      <c r="D110"/>
      <c r="E110"/>
      <c r="J110"/>
      <c r="K110"/>
      <c r="L110"/>
      <c r="R110"/>
      <c r="S110"/>
      <c r="T110"/>
      <c r="U110"/>
      <c r="V110"/>
      <c r="W110"/>
      <c r="X110"/>
      <c r="Y110"/>
      <c r="AB110"/>
      <c r="AC110"/>
      <c r="AD110"/>
    </row>
    <row r="111" spans="2:30" x14ac:dyDescent="0.25">
      <c r="B111"/>
      <c r="C111"/>
      <c r="D111"/>
      <c r="E111"/>
      <c r="J111"/>
      <c r="K111"/>
      <c r="L111"/>
      <c r="R111"/>
      <c r="S111"/>
      <c r="T111"/>
      <c r="U111"/>
      <c r="V111"/>
      <c r="W111"/>
      <c r="X111"/>
      <c r="Y111"/>
      <c r="AB111"/>
      <c r="AC111"/>
      <c r="AD111"/>
    </row>
    <row r="112" spans="2:30" x14ac:dyDescent="0.25">
      <c r="B112"/>
      <c r="C112"/>
      <c r="D112"/>
      <c r="E112"/>
      <c r="J112"/>
      <c r="K112"/>
      <c r="L112"/>
      <c r="R112"/>
      <c r="S112"/>
      <c r="T112"/>
      <c r="U112"/>
      <c r="V112"/>
      <c r="W112"/>
      <c r="X112"/>
      <c r="Y112"/>
      <c r="AB112"/>
      <c r="AC112"/>
      <c r="AD112"/>
    </row>
    <row r="113" spans="2:30" x14ac:dyDescent="0.25">
      <c r="B113"/>
      <c r="C113"/>
      <c r="D113"/>
      <c r="E113"/>
      <c r="J113"/>
      <c r="K113"/>
      <c r="L113"/>
      <c r="R113"/>
      <c r="S113"/>
      <c r="T113"/>
      <c r="U113"/>
      <c r="V113"/>
      <c r="W113"/>
      <c r="X113"/>
      <c r="Y113"/>
      <c r="AB113"/>
      <c r="AC113"/>
      <c r="AD113"/>
    </row>
    <row r="114" spans="2:30" x14ac:dyDescent="0.25">
      <c r="B114"/>
      <c r="C114"/>
      <c r="D114"/>
      <c r="E114"/>
      <c r="J114"/>
      <c r="K114"/>
      <c r="L114"/>
      <c r="R114"/>
      <c r="S114"/>
      <c r="T114"/>
      <c r="U114"/>
      <c r="V114"/>
      <c r="W114"/>
      <c r="X114"/>
      <c r="Y114"/>
      <c r="AB114"/>
      <c r="AC114"/>
      <c r="AD114"/>
    </row>
    <row r="115" spans="2:30" x14ac:dyDescent="0.25">
      <c r="B115"/>
      <c r="C115"/>
      <c r="D115"/>
      <c r="E115"/>
      <c r="J115"/>
      <c r="K115"/>
      <c r="L115"/>
      <c r="R115"/>
      <c r="S115"/>
      <c r="T115"/>
      <c r="U115"/>
      <c r="V115"/>
      <c r="W115"/>
      <c r="X115"/>
      <c r="Y115"/>
      <c r="AB115"/>
      <c r="AC115"/>
      <c r="AD115"/>
    </row>
    <row r="116" spans="2:30" x14ac:dyDescent="0.25">
      <c r="B116"/>
      <c r="C116"/>
      <c r="D116"/>
      <c r="E116"/>
      <c r="J116"/>
      <c r="K116"/>
      <c r="L116"/>
      <c r="R116"/>
      <c r="S116"/>
      <c r="T116"/>
      <c r="U116"/>
      <c r="V116"/>
      <c r="W116"/>
      <c r="X116"/>
      <c r="Y116"/>
      <c r="AB116"/>
      <c r="AC116"/>
      <c r="AD116"/>
    </row>
    <row r="117" spans="2:30" x14ac:dyDescent="0.25">
      <c r="B117"/>
      <c r="C117"/>
      <c r="D117"/>
      <c r="E117"/>
      <c r="J117"/>
      <c r="K117"/>
      <c r="L117"/>
      <c r="R117"/>
      <c r="S117"/>
      <c r="T117"/>
      <c r="U117"/>
      <c r="V117"/>
      <c r="W117"/>
      <c r="X117"/>
      <c r="Y117"/>
      <c r="AB117"/>
      <c r="AC117"/>
      <c r="AD117"/>
    </row>
    <row r="118" spans="2:30" x14ac:dyDescent="0.25">
      <c r="B118"/>
      <c r="C118"/>
      <c r="D118"/>
      <c r="E118"/>
      <c r="J118"/>
      <c r="K118"/>
      <c r="L118"/>
      <c r="R118"/>
      <c r="S118"/>
      <c r="T118"/>
      <c r="U118"/>
      <c r="V118"/>
      <c r="W118"/>
      <c r="X118"/>
      <c r="Y118"/>
      <c r="AB118"/>
      <c r="AC118"/>
      <c r="AD118"/>
    </row>
    <row r="119" spans="2:30" x14ac:dyDescent="0.25">
      <c r="B119"/>
      <c r="C119"/>
      <c r="D119"/>
      <c r="E119"/>
      <c r="J119"/>
      <c r="K119"/>
      <c r="L119"/>
      <c r="R119"/>
      <c r="S119"/>
      <c r="T119"/>
      <c r="U119"/>
      <c r="V119"/>
      <c r="W119"/>
      <c r="X119"/>
      <c r="Y119"/>
      <c r="AB119"/>
      <c r="AC119"/>
      <c r="AD119"/>
    </row>
    <row r="120" spans="2:30" x14ac:dyDescent="0.25">
      <c r="B120"/>
      <c r="C120"/>
      <c r="D120"/>
      <c r="E120"/>
      <c r="J120"/>
      <c r="K120"/>
      <c r="L120"/>
      <c r="R120"/>
      <c r="S120"/>
      <c r="T120"/>
      <c r="U120"/>
      <c r="V120"/>
      <c r="W120"/>
      <c r="X120"/>
      <c r="Y120"/>
      <c r="AB120"/>
      <c r="AC120"/>
      <c r="AD120"/>
    </row>
    <row r="121" spans="2:30" x14ac:dyDescent="0.25">
      <c r="B121"/>
      <c r="C121"/>
      <c r="D121"/>
      <c r="E121"/>
      <c r="J121"/>
      <c r="K121"/>
      <c r="L121"/>
      <c r="R121"/>
      <c r="S121"/>
      <c r="T121"/>
      <c r="U121"/>
      <c r="V121"/>
      <c r="W121"/>
      <c r="X121"/>
      <c r="Y121"/>
      <c r="AB121"/>
      <c r="AC121"/>
      <c r="AD121"/>
    </row>
    <row r="122" spans="2:30" x14ac:dyDescent="0.25">
      <c r="B122"/>
      <c r="C122"/>
      <c r="D122"/>
      <c r="E122"/>
      <c r="J122"/>
      <c r="K122"/>
      <c r="L122"/>
      <c r="R122"/>
      <c r="S122"/>
      <c r="T122"/>
      <c r="U122"/>
      <c r="V122"/>
      <c r="W122"/>
      <c r="X122"/>
      <c r="Y122"/>
      <c r="AB122"/>
      <c r="AC122"/>
      <c r="AD122"/>
    </row>
    <row r="123" spans="2:30" x14ac:dyDescent="0.25">
      <c r="B123"/>
      <c r="C123"/>
      <c r="D123"/>
      <c r="E123"/>
      <c r="J123"/>
      <c r="K123"/>
      <c r="L123"/>
      <c r="R123"/>
      <c r="S123"/>
      <c r="T123"/>
      <c r="U123"/>
      <c r="V123"/>
      <c r="W123"/>
      <c r="X123"/>
      <c r="Y123"/>
      <c r="AB123"/>
      <c r="AC123"/>
      <c r="AD123"/>
    </row>
    <row r="124" spans="2:30" x14ac:dyDescent="0.25">
      <c r="B124"/>
      <c r="C124"/>
      <c r="D124"/>
      <c r="E124"/>
      <c r="J124"/>
      <c r="K124"/>
      <c r="L124"/>
      <c r="R124"/>
      <c r="S124"/>
      <c r="T124"/>
      <c r="U124"/>
      <c r="V124"/>
      <c r="W124"/>
      <c r="X124"/>
      <c r="Y124"/>
      <c r="AB124"/>
      <c r="AC124"/>
      <c r="AD124"/>
    </row>
    <row r="125" spans="2:30" x14ac:dyDescent="0.25">
      <c r="B125"/>
      <c r="C125"/>
      <c r="D125"/>
      <c r="E125"/>
      <c r="J125"/>
      <c r="K125"/>
      <c r="L125"/>
      <c r="R125"/>
      <c r="S125"/>
      <c r="T125"/>
      <c r="U125"/>
      <c r="V125"/>
      <c r="W125"/>
      <c r="X125"/>
      <c r="Y125"/>
      <c r="AB125"/>
      <c r="AC125"/>
      <c r="AD125"/>
    </row>
    <row r="126" spans="2:30" x14ac:dyDescent="0.25">
      <c r="B126"/>
      <c r="C126"/>
      <c r="D126"/>
      <c r="E126"/>
      <c r="J126"/>
      <c r="K126"/>
      <c r="L126"/>
      <c r="R126"/>
      <c r="S126"/>
      <c r="T126"/>
      <c r="U126"/>
      <c r="V126"/>
      <c r="W126"/>
      <c r="X126"/>
      <c r="Y126"/>
      <c r="AB126"/>
      <c r="AC126"/>
      <c r="AD126"/>
    </row>
    <row r="127" spans="2:30" x14ac:dyDescent="0.25">
      <c r="B127"/>
      <c r="C127"/>
      <c r="D127"/>
      <c r="E127"/>
      <c r="J127"/>
      <c r="K127"/>
      <c r="L127"/>
      <c r="R127"/>
      <c r="S127"/>
      <c r="T127"/>
      <c r="U127"/>
      <c r="V127"/>
      <c r="W127"/>
      <c r="X127"/>
      <c r="Y127"/>
      <c r="AB127"/>
      <c r="AC127"/>
      <c r="AD127"/>
    </row>
    <row r="128" spans="2:30" x14ac:dyDescent="0.25">
      <c r="B128"/>
      <c r="C128"/>
      <c r="D128"/>
      <c r="E128"/>
      <c r="J128"/>
      <c r="K128"/>
      <c r="L128"/>
      <c r="R128"/>
      <c r="S128"/>
      <c r="T128"/>
      <c r="U128"/>
      <c r="V128"/>
      <c r="W128"/>
      <c r="X128"/>
      <c r="Y128"/>
      <c r="AB128"/>
      <c r="AC128"/>
      <c r="AD128"/>
    </row>
    <row r="129" spans="2:30" x14ac:dyDescent="0.25">
      <c r="B129"/>
      <c r="C129"/>
      <c r="D129"/>
      <c r="E129"/>
      <c r="J129"/>
      <c r="K129"/>
      <c r="L129"/>
      <c r="R129"/>
      <c r="S129"/>
      <c r="T129"/>
      <c r="U129"/>
      <c r="V129"/>
      <c r="W129"/>
      <c r="X129"/>
      <c r="Y129"/>
      <c r="AB129"/>
      <c r="AC129"/>
      <c r="AD129"/>
    </row>
    <row r="130" spans="2:30" x14ac:dyDescent="0.25">
      <c r="B130"/>
      <c r="C130"/>
      <c r="D130"/>
      <c r="E130"/>
      <c r="J130"/>
      <c r="K130"/>
      <c r="L130"/>
      <c r="R130"/>
      <c r="S130"/>
      <c r="T130"/>
      <c r="U130"/>
      <c r="V130"/>
      <c r="W130"/>
      <c r="X130"/>
      <c r="Y130"/>
      <c r="AB130"/>
      <c r="AC130"/>
      <c r="AD130"/>
    </row>
    <row r="131" spans="2:30" x14ac:dyDescent="0.25">
      <c r="B131"/>
      <c r="C131"/>
      <c r="D131"/>
      <c r="E131"/>
      <c r="J131"/>
      <c r="K131"/>
      <c r="L131"/>
      <c r="R131"/>
      <c r="S131"/>
      <c r="T131"/>
      <c r="U131"/>
      <c r="V131"/>
      <c r="W131"/>
      <c r="X131"/>
      <c r="Y131"/>
      <c r="AB131"/>
      <c r="AC131"/>
      <c r="AD131"/>
    </row>
    <row r="132" spans="2:30" x14ac:dyDescent="0.25">
      <c r="B132"/>
      <c r="C132"/>
      <c r="D132"/>
      <c r="E132"/>
      <c r="J132"/>
      <c r="K132"/>
      <c r="L132"/>
      <c r="R132"/>
      <c r="S132"/>
      <c r="T132"/>
      <c r="U132"/>
      <c r="V132"/>
      <c r="W132"/>
      <c r="X132"/>
      <c r="Y132"/>
      <c r="AB132"/>
      <c r="AC132"/>
      <c r="AD132"/>
    </row>
    <row r="133" spans="2:30" x14ac:dyDescent="0.25">
      <c r="B133"/>
      <c r="C133"/>
      <c r="D133"/>
      <c r="E133"/>
      <c r="J133"/>
      <c r="K133"/>
      <c r="L133"/>
      <c r="R133"/>
      <c r="S133"/>
      <c r="T133"/>
      <c r="U133"/>
      <c r="V133"/>
      <c r="W133"/>
      <c r="X133"/>
      <c r="Y133"/>
      <c r="AB133"/>
      <c r="AC133"/>
      <c r="AD133"/>
    </row>
    <row r="134" spans="2:30" x14ac:dyDescent="0.25">
      <c r="B134"/>
      <c r="C134"/>
      <c r="D134"/>
      <c r="E134"/>
      <c r="J134"/>
      <c r="K134"/>
      <c r="L134"/>
      <c r="R134"/>
      <c r="S134"/>
      <c r="T134"/>
      <c r="U134"/>
      <c r="V134"/>
      <c r="W134"/>
      <c r="X134"/>
      <c r="Y134"/>
      <c r="AB134"/>
      <c r="AC134"/>
      <c r="AD134"/>
    </row>
    <row r="135" spans="2:30" x14ac:dyDescent="0.25">
      <c r="B135"/>
      <c r="C135"/>
      <c r="D135"/>
      <c r="E135"/>
      <c r="J135"/>
      <c r="K135"/>
      <c r="L135"/>
      <c r="R135"/>
      <c r="S135"/>
      <c r="T135"/>
      <c r="U135"/>
      <c r="V135"/>
      <c r="W135"/>
      <c r="X135"/>
      <c r="Y135"/>
      <c r="AB135"/>
      <c r="AC135"/>
      <c r="AD135"/>
    </row>
    <row r="136" spans="2:30" x14ac:dyDescent="0.25">
      <c r="B136"/>
      <c r="C136"/>
      <c r="D136"/>
      <c r="E136"/>
      <c r="J136"/>
      <c r="K136"/>
      <c r="L136"/>
      <c r="R136"/>
      <c r="S136"/>
      <c r="T136"/>
      <c r="U136"/>
      <c r="V136"/>
      <c r="W136"/>
      <c r="X136"/>
      <c r="Y136"/>
      <c r="AB136"/>
      <c r="AC136"/>
      <c r="AD136"/>
    </row>
    <row r="137" spans="2:30" x14ac:dyDescent="0.25">
      <c r="B137"/>
      <c r="C137"/>
      <c r="D137"/>
      <c r="E137"/>
      <c r="J137"/>
      <c r="K137"/>
      <c r="L137"/>
      <c r="R137"/>
      <c r="S137"/>
      <c r="T137"/>
      <c r="U137"/>
      <c r="V137"/>
      <c r="W137"/>
      <c r="X137"/>
      <c r="Y137"/>
      <c r="AB137"/>
      <c r="AC137"/>
      <c r="AD137"/>
    </row>
    <row r="138" spans="2:30" x14ac:dyDescent="0.25">
      <c r="B138"/>
      <c r="C138"/>
      <c r="D138"/>
      <c r="E138"/>
      <c r="J138"/>
      <c r="K138"/>
      <c r="L138"/>
      <c r="R138"/>
      <c r="S138"/>
      <c r="T138"/>
      <c r="U138"/>
      <c r="V138"/>
      <c r="W138"/>
      <c r="X138"/>
      <c r="Y138"/>
      <c r="AB138"/>
      <c r="AC138"/>
      <c r="AD138"/>
    </row>
    <row r="139" spans="2:30" x14ac:dyDescent="0.25">
      <c r="B139"/>
      <c r="C139"/>
      <c r="D139"/>
      <c r="E139"/>
      <c r="J139"/>
      <c r="K139"/>
      <c r="L139"/>
      <c r="R139"/>
      <c r="S139"/>
      <c r="T139"/>
      <c r="U139"/>
      <c r="V139"/>
      <c r="W139"/>
      <c r="X139"/>
      <c r="Y139"/>
      <c r="AB139"/>
      <c r="AC139"/>
      <c r="AD139"/>
    </row>
    <row r="140" spans="2:30" x14ac:dyDescent="0.25">
      <c r="B140"/>
      <c r="C140"/>
      <c r="D140"/>
      <c r="E140"/>
      <c r="J140"/>
      <c r="K140"/>
      <c r="L140"/>
      <c r="R140"/>
      <c r="S140"/>
      <c r="T140"/>
      <c r="U140"/>
      <c r="V140"/>
      <c r="W140"/>
      <c r="X140"/>
      <c r="Y140"/>
      <c r="AB140"/>
      <c r="AC140"/>
      <c r="AD140"/>
    </row>
    <row r="141" spans="2:30" x14ac:dyDescent="0.25">
      <c r="B141"/>
      <c r="C141"/>
      <c r="D141"/>
      <c r="E141"/>
      <c r="J141"/>
      <c r="K141"/>
      <c r="L141"/>
      <c r="R141"/>
      <c r="W141"/>
      <c r="X141"/>
      <c r="Y141"/>
      <c r="AB141"/>
      <c r="AC141"/>
      <c r="AD141"/>
    </row>
    <row r="142" spans="2:30" x14ac:dyDescent="0.25">
      <c r="B142"/>
      <c r="C142"/>
      <c r="D142"/>
      <c r="E142"/>
      <c r="J142"/>
      <c r="K142"/>
      <c r="L142"/>
      <c r="R142"/>
      <c r="W142"/>
      <c r="X142"/>
      <c r="Y142"/>
      <c r="AB142"/>
      <c r="AC142"/>
      <c r="AD142"/>
    </row>
    <row r="143" spans="2:30" x14ac:dyDescent="0.25">
      <c r="B143"/>
      <c r="C143"/>
      <c r="D143"/>
      <c r="E143"/>
      <c r="J143"/>
      <c r="K143"/>
      <c r="L143"/>
      <c r="R143"/>
      <c r="W143"/>
      <c r="X143"/>
      <c r="Y143"/>
      <c r="AB143"/>
      <c r="AC143"/>
      <c r="AD143"/>
    </row>
    <row r="144" spans="2:30" x14ac:dyDescent="0.25">
      <c r="B144"/>
      <c r="C144"/>
      <c r="D144"/>
      <c r="E144"/>
      <c r="J144"/>
      <c r="K144"/>
      <c r="L144"/>
      <c r="R144"/>
      <c r="W144"/>
      <c r="X144"/>
      <c r="Y144"/>
      <c r="AB144"/>
      <c r="AC144"/>
      <c r="AD144"/>
    </row>
    <row r="145" spans="2:30" x14ac:dyDescent="0.25">
      <c r="B145"/>
      <c r="C145"/>
      <c r="D145"/>
      <c r="E145"/>
      <c r="J145"/>
      <c r="K145"/>
      <c r="L145"/>
      <c r="R145"/>
      <c r="W145"/>
      <c r="X145"/>
      <c r="Y145"/>
      <c r="AB145"/>
      <c r="AC145"/>
      <c r="AD145"/>
    </row>
    <row r="146" spans="2:30" x14ac:dyDescent="0.25">
      <c r="B146"/>
      <c r="C146"/>
      <c r="D146"/>
      <c r="E146"/>
      <c r="J146"/>
      <c r="K146"/>
      <c r="L146"/>
      <c r="R146"/>
      <c r="W146"/>
      <c r="X146"/>
      <c r="Y146"/>
      <c r="AB146"/>
      <c r="AC146"/>
      <c r="AD146"/>
    </row>
    <row r="147" spans="2:30" x14ac:dyDescent="0.25">
      <c r="B147"/>
      <c r="C147"/>
      <c r="D147"/>
      <c r="E147"/>
      <c r="J147"/>
      <c r="K147"/>
      <c r="L147"/>
      <c r="R147"/>
      <c r="X147"/>
      <c r="Y147"/>
      <c r="AB147"/>
      <c r="AC147"/>
      <c r="AD147"/>
    </row>
    <row r="148" spans="2:30" x14ac:dyDescent="0.25">
      <c r="B148"/>
      <c r="C148"/>
      <c r="D148"/>
      <c r="E148"/>
      <c r="J148"/>
      <c r="K148"/>
      <c r="L148"/>
      <c r="R148"/>
      <c r="X148"/>
      <c r="Y148"/>
      <c r="AB148"/>
      <c r="AC148"/>
      <c r="AD148"/>
    </row>
    <row r="149" spans="2:30" x14ac:dyDescent="0.25">
      <c r="B149"/>
      <c r="C149"/>
      <c r="D149"/>
      <c r="E149"/>
      <c r="J149"/>
      <c r="K149"/>
      <c r="L149"/>
      <c r="R149"/>
      <c r="X149"/>
      <c r="Y149"/>
      <c r="AB149"/>
      <c r="AC149"/>
      <c r="AD149"/>
    </row>
    <row r="150" spans="2:30" x14ac:dyDescent="0.25">
      <c r="B150"/>
      <c r="C150"/>
      <c r="D150"/>
      <c r="E150"/>
      <c r="J150"/>
      <c r="K150"/>
      <c r="L150"/>
      <c r="R150"/>
      <c r="X150"/>
      <c r="Y150"/>
      <c r="AB150"/>
      <c r="AC150"/>
      <c r="AD150"/>
    </row>
    <row r="151" spans="2:30" x14ac:dyDescent="0.25">
      <c r="B151"/>
      <c r="C151"/>
      <c r="D151"/>
      <c r="E151"/>
      <c r="J151"/>
      <c r="K151"/>
      <c r="L151"/>
      <c r="R151"/>
      <c r="X151"/>
      <c r="Y151"/>
      <c r="AB151"/>
      <c r="AC151"/>
      <c r="AD151"/>
    </row>
    <row r="152" spans="2:30" x14ac:dyDescent="0.25">
      <c r="B152"/>
      <c r="C152"/>
      <c r="D152"/>
      <c r="E152"/>
      <c r="J152"/>
      <c r="K152"/>
      <c r="L152"/>
      <c r="R152"/>
      <c r="X152"/>
      <c r="Y152"/>
      <c r="AB152"/>
      <c r="AC152"/>
      <c r="AD152"/>
    </row>
    <row r="153" spans="2:30" x14ac:dyDescent="0.25">
      <c r="B153"/>
      <c r="C153"/>
      <c r="D153"/>
      <c r="E153"/>
      <c r="J153"/>
      <c r="K153"/>
      <c r="L153"/>
      <c r="R153"/>
      <c r="X153"/>
      <c r="Y153"/>
      <c r="AB153"/>
      <c r="AC153"/>
      <c r="AD153"/>
    </row>
    <row r="154" spans="2:30" x14ac:dyDescent="0.25">
      <c r="B154"/>
      <c r="C154"/>
      <c r="D154"/>
      <c r="E154"/>
      <c r="J154"/>
      <c r="K154"/>
      <c r="L154"/>
      <c r="R154"/>
      <c r="X154"/>
      <c r="Y154"/>
      <c r="AB154"/>
      <c r="AC154"/>
      <c r="AD154"/>
    </row>
    <row r="155" spans="2:30" x14ac:dyDescent="0.25">
      <c r="B155"/>
      <c r="C155"/>
      <c r="D155"/>
      <c r="E155"/>
      <c r="J155"/>
      <c r="K155"/>
      <c r="L155"/>
      <c r="R155"/>
      <c r="X155"/>
      <c r="Y155"/>
      <c r="AB155"/>
      <c r="AC155"/>
      <c r="AD155"/>
    </row>
    <row r="156" spans="2:30" x14ac:dyDescent="0.25">
      <c r="B156"/>
      <c r="C156"/>
      <c r="D156"/>
      <c r="E156"/>
      <c r="J156"/>
      <c r="K156"/>
      <c r="L156"/>
      <c r="R156"/>
      <c r="X156"/>
      <c r="Y156"/>
      <c r="AB156"/>
      <c r="AC156"/>
      <c r="AD156"/>
    </row>
    <row r="157" spans="2:30" x14ac:dyDescent="0.25">
      <c r="B157"/>
      <c r="C157"/>
      <c r="D157"/>
      <c r="E157"/>
      <c r="J157"/>
      <c r="K157"/>
      <c r="L157"/>
      <c r="R157"/>
      <c r="X157"/>
      <c r="Y157"/>
      <c r="AB157"/>
      <c r="AC157"/>
      <c r="AD157"/>
    </row>
    <row r="158" spans="2:30" x14ac:dyDescent="0.25">
      <c r="B158"/>
      <c r="C158"/>
      <c r="D158"/>
      <c r="E158"/>
      <c r="J158"/>
      <c r="K158"/>
      <c r="L158"/>
      <c r="R158"/>
      <c r="X158"/>
      <c r="Y158"/>
      <c r="AB158"/>
      <c r="AC158"/>
      <c r="AD158"/>
    </row>
    <row r="159" spans="2:30" x14ac:dyDescent="0.25">
      <c r="B159"/>
      <c r="C159"/>
      <c r="D159"/>
      <c r="E159"/>
      <c r="J159"/>
      <c r="K159"/>
      <c r="L159"/>
      <c r="R159"/>
      <c r="X159"/>
      <c r="Y159"/>
      <c r="AB159"/>
      <c r="AC159"/>
      <c r="AD159"/>
    </row>
    <row r="160" spans="2:30" x14ac:dyDescent="0.25">
      <c r="B160"/>
      <c r="C160"/>
      <c r="D160"/>
      <c r="E160"/>
      <c r="J160"/>
      <c r="K160"/>
      <c r="L160"/>
      <c r="R160"/>
      <c r="X160"/>
      <c r="Y160"/>
      <c r="AB160"/>
      <c r="AC160"/>
      <c r="AD160"/>
    </row>
    <row r="161" spans="2:30" x14ac:dyDescent="0.25">
      <c r="B161"/>
      <c r="C161"/>
      <c r="D161"/>
      <c r="E161"/>
      <c r="J161"/>
      <c r="K161"/>
      <c r="L161"/>
      <c r="R161"/>
      <c r="X161"/>
      <c r="Y161"/>
      <c r="AB161"/>
      <c r="AC161"/>
      <c r="AD161"/>
    </row>
    <row r="162" spans="2:30" x14ac:dyDescent="0.25">
      <c r="B162"/>
      <c r="C162"/>
      <c r="D162"/>
      <c r="E162"/>
      <c r="J162"/>
      <c r="K162"/>
      <c r="L162"/>
      <c r="R162"/>
      <c r="X162"/>
      <c r="Y162"/>
      <c r="AB162"/>
      <c r="AC162"/>
      <c r="AD162"/>
    </row>
    <row r="163" spans="2:30" x14ac:dyDescent="0.25">
      <c r="B163"/>
      <c r="C163"/>
      <c r="D163"/>
      <c r="E163"/>
      <c r="J163"/>
      <c r="K163"/>
      <c r="L163"/>
      <c r="R163"/>
      <c r="X163"/>
      <c r="Y163"/>
      <c r="AB163"/>
      <c r="AC163"/>
      <c r="AD163"/>
    </row>
    <row r="164" spans="2:30" x14ac:dyDescent="0.25">
      <c r="B164"/>
      <c r="C164"/>
      <c r="D164"/>
      <c r="E164"/>
      <c r="J164"/>
      <c r="K164"/>
      <c r="L164"/>
      <c r="R164"/>
      <c r="X164"/>
      <c r="Y164"/>
      <c r="AB164"/>
      <c r="AC164"/>
      <c r="AD164"/>
    </row>
    <row r="165" spans="2:30" x14ac:dyDescent="0.25">
      <c r="B165"/>
      <c r="C165"/>
      <c r="D165"/>
      <c r="E165"/>
      <c r="J165"/>
      <c r="K165"/>
      <c r="L165"/>
      <c r="R165"/>
      <c r="X165"/>
      <c r="Y165"/>
      <c r="AB165"/>
      <c r="AC165"/>
      <c r="AD165"/>
    </row>
    <row r="166" spans="2:30" x14ac:dyDescent="0.25">
      <c r="B166"/>
      <c r="C166"/>
      <c r="D166"/>
      <c r="E166"/>
      <c r="J166"/>
      <c r="K166"/>
      <c r="L166"/>
      <c r="R166"/>
      <c r="X166"/>
      <c r="Y166"/>
      <c r="AB166"/>
      <c r="AC166"/>
      <c r="AD166"/>
    </row>
    <row r="167" spans="2:30" x14ac:dyDescent="0.25">
      <c r="B167"/>
      <c r="C167"/>
      <c r="D167"/>
      <c r="E167"/>
      <c r="J167"/>
      <c r="K167"/>
      <c r="L167"/>
      <c r="R167"/>
      <c r="X167"/>
      <c r="Y167"/>
      <c r="AB167"/>
      <c r="AC167"/>
      <c r="AD167"/>
    </row>
    <row r="168" spans="2:30" x14ac:dyDescent="0.25">
      <c r="B168"/>
      <c r="C168"/>
      <c r="D168"/>
      <c r="E168"/>
      <c r="J168"/>
      <c r="K168"/>
      <c r="L168"/>
      <c r="R168"/>
      <c r="X168"/>
      <c r="Y168"/>
      <c r="AB168"/>
      <c r="AC168"/>
      <c r="AD168"/>
    </row>
    <row r="169" spans="2:30" x14ac:dyDescent="0.25">
      <c r="B169"/>
      <c r="C169"/>
      <c r="D169"/>
      <c r="E169"/>
      <c r="J169"/>
      <c r="K169"/>
      <c r="L169"/>
      <c r="R169"/>
      <c r="X169"/>
      <c r="Y169"/>
      <c r="AB169"/>
      <c r="AC169"/>
      <c r="AD169"/>
    </row>
    <row r="170" spans="2:30" x14ac:dyDescent="0.25">
      <c r="B170"/>
      <c r="C170"/>
      <c r="D170"/>
      <c r="E170"/>
      <c r="J170"/>
      <c r="K170"/>
      <c r="L170"/>
      <c r="R170"/>
      <c r="X170"/>
      <c r="Y170"/>
      <c r="AB170"/>
      <c r="AC170"/>
      <c r="AD170"/>
    </row>
    <row r="171" spans="2:30" x14ac:dyDescent="0.25">
      <c r="B171"/>
      <c r="C171"/>
      <c r="D171"/>
      <c r="E171"/>
      <c r="J171"/>
      <c r="K171"/>
      <c r="L171"/>
      <c r="R171"/>
      <c r="X171"/>
      <c r="Y171"/>
      <c r="AB171"/>
      <c r="AC171"/>
      <c r="AD171"/>
    </row>
    <row r="172" spans="2:30" x14ac:dyDescent="0.25">
      <c r="B172"/>
      <c r="C172"/>
      <c r="D172"/>
      <c r="E172"/>
      <c r="J172"/>
      <c r="K172"/>
      <c r="L172"/>
      <c r="R172"/>
      <c r="X172"/>
      <c r="Y172"/>
      <c r="AB172"/>
      <c r="AC172"/>
      <c r="AD172"/>
    </row>
    <row r="173" spans="2:30" x14ac:dyDescent="0.25">
      <c r="B173"/>
      <c r="C173"/>
      <c r="D173"/>
      <c r="E173"/>
      <c r="J173"/>
      <c r="K173"/>
      <c r="L173"/>
      <c r="R173"/>
      <c r="X173"/>
      <c r="Y173"/>
      <c r="AB173"/>
      <c r="AC173"/>
      <c r="AD173"/>
    </row>
    <row r="174" spans="2:30" x14ac:dyDescent="0.25">
      <c r="B174"/>
      <c r="C174"/>
      <c r="D174"/>
      <c r="E174"/>
      <c r="J174"/>
      <c r="K174"/>
      <c r="L174"/>
      <c r="R174"/>
      <c r="X174"/>
      <c r="Y174"/>
      <c r="AB174"/>
      <c r="AC174"/>
      <c r="AD174"/>
    </row>
    <row r="175" spans="2:30" x14ac:dyDescent="0.25">
      <c r="B175"/>
      <c r="C175"/>
      <c r="D175"/>
      <c r="E175"/>
      <c r="J175"/>
      <c r="K175"/>
      <c r="L175"/>
      <c r="R175"/>
      <c r="X175"/>
      <c r="Y175"/>
      <c r="AB175"/>
      <c r="AC175"/>
      <c r="AD175"/>
    </row>
    <row r="176" spans="2:30" x14ac:dyDescent="0.25">
      <c r="B176"/>
      <c r="C176"/>
      <c r="D176"/>
      <c r="E176"/>
      <c r="J176"/>
      <c r="K176"/>
      <c r="L176"/>
      <c r="R176"/>
      <c r="X176"/>
      <c r="Y176"/>
      <c r="AB176"/>
      <c r="AC176"/>
      <c r="AD176"/>
    </row>
    <row r="177" spans="2:30" x14ac:dyDescent="0.25">
      <c r="B177"/>
      <c r="C177"/>
      <c r="D177"/>
      <c r="E177"/>
      <c r="J177"/>
      <c r="K177"/>
      <c r="L177"/>
      <c r="R177"/>
      <c r="X177"/>
      <c r="Y177"/>
      <c r="AB177"/>
      <c r="AC177"/>
      <c r="AD177"/>
    </row>
    <row r="178" spans="2:30" x14ac:dyDescent="0.25">
      <c r="B178"/>
      <c r="C178"/>
      <c r="D178"/>
      <c r="E178"/>
      <c r="J178"/>
      <c r="K178"/>
      <c r="L178"/>
      <c r="R178"/>
      <c r="X178"/>
      <c r="Y178"/>
      <c r="AB178"/>
      <c r="AC178"/>
      <c r="AD178"/>
    </row>
    <row r="179" spans="2:30" x14ac:dyDescent="0.25">
      <c r="B179"/>
      <c r="C179"/>
      <c r="D179"/>
      <c r="E179"/>
      <c r="J179"/>
      <c r="K179"/>
      <c r="L179"/>
      <c r="R179"/>
      <c r="X179"/>
      <c r="Y179"/>
      <c r="AB179"/>
      <c r="AC179"/>
      <c r="AD179"/>
    </row>
    <row r="180" spans="2:30" x14ac:dyDescent="0.25">
      <c r="B180"/>
      <c r="C180"/>
      <c r="D180"/>
      <c r="E180"/>
      <c r="J180"/>
      <c r="K180"/>
      <c r="L180"/>
      <c r="R180"/>
      <c r="X180"/>
      <c r="Y180"/>
      <c r="AB180"/>
      <c r="AC180"/>
      <c r="AD180"/>
    </row>
    <row r="181" spans="2:30" x14ac:dyDescent="0.25">
      <c r="B181"/>
      <c r="C181"/>
      <c r="D181"/>
      <c r="E181"/>
      <c r="J181"/>
      <c r="K181"/>
      <c r="L181"/>
      <c r="R181"/>
      <c r="X181"/>
      <c r="Y181"/>
      <c r="AB181"/>
      <c r="AC181"/>
      <c r="AD181"/>
    </row>
    <row r="182" spans="2:30" x14ac:dyDescent="0.25">
      <c r="B182"/>
      <c r="C182"/>
      <c r="D182"/>
      <c r="E182"/>
      <c r="J182"/>
      <c r="K182"/>
      <c r="L182"/>
      <c r="R182"/>
      <c r="X182"/>
      <c r="Y182"/>
      <c r="AB182"/>
      <c r="AC182"/>
      <c r="AD182"/>
    </row>
    <row r="183" spans="2:30" x14ac:dyDescent="0.25">
      <c r="B183"/>
      <c r="C183"/>
      <c r="D183"/>
      <c r="E183"/>
      <c r="J183"/>
      <c r="K183"/>
      <c r="L183"/>
      <c r="R183"/>
      <c r="X183"/>
      <c r="Y183"/>
      <c r="AB183"/>
      <c r="AC183"/>
      <c r="AD183"/>
    </row>
    <row r="184" spans="2:30" x14ac:dyDescent="0.25">
      <c r="B184"/>
      <c r="C184"/>
      <c r="D184"/>
      <c r="E184"/>
      <c r="J184"/>
      <c r="K184"/>
      <c r="L184"/>
      <c r="R184"/>
      <c r="X184"/>
      <c r="Y184"/>
      <c r="AB184"/>
      <c r="AC184"/>
      <c r="AD184"/>
    </row>
    <row r="185" spans="2:30" x14ac:dyDescent="0.25">
      <c r="B185"/>
      <c r="C185"/>
      <c r="D185"/>
      <c r="E185"/>
      <c r="J185"/>
      <c r="K185"/>
      <c r="L185"/>
      <c r="R185"/>
      <c r="X185"/>
      <c r="Y185"/>
      <c r="AB185"/>
      <c r="AC185"/>
      <c r="AD185"/>
    </row>
    <row r="186" spans="2:30" x14ac:dyDescent="0.25">
      <c r="B186"/>
      <c r="C186"/>
      <c r="D186"/>
      <c r="E186"/>
      <c r="J186"/>
      <c r="K186"/>
      <c r="L186"/>
      <c r="R186"/>
      <c r="X186"/>
      <c r="Y186"/>
      <c r="AB186"/>
      <c r="AC186"/>
      <c r="AD186"/>
    </row>
    <row r="187" spans="2:30" x14ac:dyDescent="0.25">
      <c r="B187"/>
      <c r="C187"/>
      <c r="D187"/>
      <c r="E187"/>
      <c r="J187"/>
      <c r="K187"/>
      <c r="L187"/>
      <c r="R187"/>
      <c r="X187"/>
      <c r="Y187"/>
      <c r="AB187"/>
      <c r="AC187"/>
      <c r="AD187"/>
    </row>
    <row r="188" spans="2:30" x14ac:dyDescent="0.25">
      <c r="B188"/>
      <c r="C188"/>
      <c r="D188"/>
      <c r="E188"/>
      <c r="J188"/>
      <c r="K188"/>
      <c r="L188"/>
      <c r="R188"/>
      <c r="X188"/>
      <c r="Y188"/>
      <c r="AB188"/>
      <c r="AC188"/>
      <c r="AD188"/>
    </row>
    <row r="189" spans="2:30" x14ac:dyDescent="0.25">
      <c r="B189"/>
      <c r="C189"/>
      <c r="D189"/>
      <c r="E189"/>
      <c r="J189"/>
      <c r="K189"/>
      <c r="L189"/>
      <c r="R189"/>
      <c r="X189"/>
      <c r="Y189"/>
      <c r="AB189"/>
      <c r="AC189"/>
      <c r="AD189"/>
    </row>
    <row r="190" spans="2:30" x14ac:dyDescent="0.25">
      <c r="B190"/>
      <c r="C190"/>
      <c r="D190"/>
      <c r="E190"/>
      <c r="J190"/>
      <c r="K190"/>
      <c r="L190"/>
      <c r="R190"/>
      <c r="X190"/>
      <c r="Y190"/>
      <c r="AB190"/>
      <c r="AC190"/>
      <c r="AD190"/>
    </row>
    <row r="191" spans="2:30" x14ac:dyDescent="0.25">
      <c r="B191"/>
      <c r="C191"/>
      <c r="D191"/>
      <c r="E191"/>
      <c r="J191"/>
      <c r="K191"/>
      <c r="L191"/>
      <c r="R191"/>
      <c r="X191"/>
      <c r="Y191"/>
      <c r="AB191"/>
      <c r="AC191"/>
      <c r="AD191"/>
    </row>
    <row r="192" spans="2:30" x14ac:dyDescent="0.25">
      <c r="B192"/>
      <c r="C192"/>
      <c r="D192"/>
      <c r="E192"/>
      <c r="J192"/>
      <c r="K192"/>
      <c r="L192"/>
      <c r="R192"/>
      <c r="X192"/>
      <c r="Y192"/>
      <c r="AB192"/>
      <c r="AC192"/>
      <c r="AD192"/>
    </row>
    <row r="193" spans="2:30" x14ac:dyDescent="0.25">
      <c r="B193"/>
      <c r="C193"/>
      <c r="D193"/>
      <c r="E193"/>
      <c r="J193"/>
      <c r="K193"/>
      <c r="L193"/>
      <c r="R193"/>
      <c r="X193"/>
      <c r="Y193"/>
      <c r="AB193"/>
      <c r="AC193"/>
      <c r="AD193"/>
    </row>
    <row r="194" spans="2:30" x14ac:dyDescent="0.25">
      <c r="B194"/>
      <c r="C194"/>
      <c r="D194"/>
      <c r="E194"/>
      <c r="J194"/>
      <c r="K194"/>
      <c r="L194"/>
      <c r="R194"/>
      <c r="X194"/>
      <c r="Y194"/>
      <c r="AB194"/>
      <c r="AC194"/>
      <c r="AD194"/>
    </row>
    <row r="195" spans="2:30" x14ac:dyDescent="0.25">
      <c r="B195"/>
      <c r="C195"/>
      <c r="D195"/>
      <c r="E195"/>
      <c r="J195"/>
      <c r="K195"/>
      <c r="L195"/>
      <c r="R195"/>
      <c r="X195"/>
      <c r="Y195"/>
      <c r="AB195"/>
      <c r="AC195"/>
      <c r="AD195"/>
    </row>
    <row r="196" spans="2:30" x14ac:dyDescent="0.25">
      <c r="B196"/>
      <c r="C196"/>
      <c r="D196"/>
      <c r="E196"/>
      <c r="J196"/>
      <c r="K196"/>
      <c r="L196"/>
      <c r="R196"/>
      <c r="X196"/>
      <c r="Y196"/>
      <c r="AB196"/>
      <c r="AC196"/>
      <c r="AD196"/>
    </row>
    <row r="197" spans="2:30" x14ac:dyDescent="0.25">
      <c r="B197"/>
      <c r="C197"/>
      <c r="D197"/>
      <c r="E197"/>
      <c r="J197"/>
      <c r="K197"/>
      <c r="L197"/>
      <c r="R197"/>
      <c r="X197"/>
      <c r="Y197"/>
      <c r="AB197"/>
      <c r="AC197"/>
      <c r="AD197"/>
    </row>
    <row r="198" spans="2:30" x14ac:dyDescent="0.25">
      <c r="B198"/>
      <c r="C198"/>
      <c r="D198"/>
      <c r="E198"/>
      <c r="J198"/>
      <c r="K198"/>
      <c r="L198"/>
      <c r="R198"/>
      <c r="X198"/>
      <c r="Y198"/>
      <c r="AB198"/>
      <c r="AC198"/>
      <c r="AD198"/>
    </row>
    <row r="199" spans="2:30" x14ac:dyDescent="0.25">
      <c r="B199"/>
      <c r="C199"/>
      <c r="D199"/>
      <c r="E199"/>
      <c r="J199"/>
      <c r="K199"/>
      <c r="L199"/>
      <c r="R199"/>
      <c r="X199"/>
      <c r="Y199"/>
      <c r="AB199"/>
      <c r="AC199"/>
      <c r="AD199"/>
    </row>
    <row r="200" spans="2:30" x14ac:dyDescent="0.25">
      <c r="B200"/>
      <c r="C200"/>
      <c r="D200"/>
      <c r="E200"/>
      <c r="J200"/>
      <c r="K200"/>
      <c r="L200"/>
      <c r="R200"/>
      <c r="X200"/>
      <c r="Y200"/>
      <c r="AB200"/>
      <c r="AC200"/>
      <c r="AD200"/>
    </row>
    <row r="201" spans="2:30" x14ac:dyDescent="0.25">
      <c r="B201"/>
      <c r="C201"/>
      <c r="D201"/>
      <c r="E201"/>
      <c r="J201"/>
      <c r="K201"/>
      <c r="L201"/>
      <c r="R201"/>
      <c r="X201"/>
      <c r="Y201"/>
      <c r="AB201"/>
      <c r="AC201"/>
      <c r="AD201"/>
    </row>
    <row r="202" spans="2:30" x14ac:dyDescent="0.25">
      <c r="B202"/>
      <c r="C202"/>
      <c r="D202"/>
      <c r="E202"/>
      <c r="J202"/>
      <c r="K202"/>
      <c r="L202"/>
      <c r="R202"/>
      <c r="X202"/>
      <c r="Y202"/>
      <c r="AB202"/>
      <c r="AC202"/>
      <c r="AD202"/>
    </row>
    <row r="203" spans="2:30" x14ac:dyDescent="0.25">
      <c r="B203"/>
      <c r="C203"/>
      <c r="D203"/>
      <c r="E203"/>
      <c r="J203"/>
      <c r="K203"/>
      <c r="L203"/>
      <c r="R203"/>
      <c r="X203"/>
      <c r="Y203"/>
      <c r="AB203"/>
      <c r="AC203"/>
      <c r="AD203"/>
    </row>
    <row r="204" spans="2:30" x14ac:dyDescent="0.25">
      <c r="B204"/>
      <c r="C204"/>
      <c r="D204"/>
      <c r="E204"/>
      <c r="J204"/>
      <c r="K204"/>
      <c r="L204"/>
      <c r="R204"/>
      <c r="X204"/>
      <c r="Y204"/>
      <c r="AB204"/>
      <c r="AC204"/>
      <c r="AD204"/>
    </row>
    <row r="205" spans="2:30" x14ac:dyDescent="0.25">
      <c r="B205"/>
      <c r="C205"/>
      <c r="D205"/>
      <c r="E205"/>
      <c r="J205"/>
      <c r="K205"/>
      <c r="L205"/>
      <c r="R205"/>
      <c r="X205"/>
      <c r="Y205"/>
      <c r="AB205"/>
      <c r="AC205"/>
      <c r="AD205"/>
    </row>
    <row r="206" spans="2:30" x14ac:dyDescent="0.25">
      <c r="B206"/>
      <c r="C206"/>
      <c r="D206"/>
      <c r="E206"/>
      <c r="J206"/>
      <c r="K206"/>
      <c r="L206"/>
      <c r="R206"/>
      <c r="X206"/>
      <c r="Y206"/>
      <c r="AB206"/>
      <c r="AC206"/>
      <c r="AD206"/>
    </row>
    <row r="207" spans="2:30" x14ac:dyDescent="0.25">
      <c r="B207"/>
      <c r="C207"/>
      <c r="D207"/>
      <c r="E207"/>
      <c r="J207"/>
      <c r="K207"/>
      <c r="L207"/>
      <c r="R207"/>
      <c r="X207"/>
      <c r="Y207"/>
      <c r="AB207"/>
      <c r="AC207"/>
      <c r="AD207"/>
    </row>
    <row r="208" spans="2:30" x14ac:dyDescent="0.25">
      <c r="B208"/>
      <c r="C208"/>
      <c r="D208"/>
      <c r="E208"/>
      <c r="J208"/>
      <c r="K208"/>
      <c r="L208"/>
      <c r="R208"/>
      <c r="X208"/>
      <c r="Y208"/>
      <c r="AB208"/>
      <c r="AC208"/>
      <c r="AD208"/>
    </row>
    <row r="209" spans="2:30" x14ac:dyDescent="0.25">
      <c r="B209"/>
      <c r="C209"/>
      <c r="D209"/>
      <c r="E209"/>
      <c r="J209"/>
      <c r="K209"/>
      <c r="L209"/>
      <c r="R209"/>
      <c r="X209"/>
      <c r="Y209"/>
      <c r="AB209"/>
      <c r="AC209"/>
      <c r="AD209"/>
    </row>
    <row r="210" spans="2:30" x14ac:dyDescent="0.25">
      <c r="B210"/>
      <c r="C210"/>
      <c r="D210"/>
      <c r="E210"/>
      <c r="J210"/>
      <c r="K210"/>
      <c r="L210"/>
      <c r="R210"/>
      <c r="X210"/>
      <c r="Y210"/>
      <c r="AB210"/>
      <c r="AC210"/>
      <c r="AD210"/>
    </row>
    <row r="211" spans="2:30" x14ac:dyDescent="0.25">
      <c r="B211"/>
      <c r="C211"/>
      <c r="D211"/>
      <c r="E211"/>
      <c r="J211"/>
      <c r="K211"/>
      <c r="L211"/>
      <c r="R211"/>
      <c r="X211"/>
      <c r="Y211"/>
      <c r="AB211"/>
      <c r="AC211"/>
      <c r="AD211"/>
    </row>
    <row r="212" spans="2:30" x14ac:dyDescent="0.25">
      <c r="B212"/>
      <c r="C212"/>
      <c r="D212"/>
      <c r="E212"/>
      <c r="J212"/>
      <c r="K212"/>
      <c r="L212"/>
      <c r="R212"/>
      <c r="X212"/>
      <c r="Y212"/>
      <c r="AB212"/>
      <c r="AC212"/>
      <c r="AD212"/>
    </row>
    <row r="213" spans="2:30" x14ac:dyDescent="0.25">
      <c r="B213"/>
      <c r="C213"/>
      <c r="D213"/>
      <c r="E213"/>
      <c r="J213"/>
      <c r="K213"/>
      <c r="L213"/>
      <c r="R213"/>
      <c r="X213"/>
      <c r="Y213"/>
      <c r="AB213"/>
      <c r="AC213"/>
      <c r="AD213"/>
    </row>
    <row r="214" spans="2:30" x14ac:dyDescent="0.25">
      <c r="B214"/>
      <c r="C214"/>
      <c r="D214"/>
      <c r="E214"/>
      <c r="J214"/>
      <c r="K214"/>
      <c r="L214"/>
      <c r="R214"/>
      <c r="X214"/>
      <c r="Y214"/>
      <c r="AB214"/>
      <c r="AC214"/>
      <c r="AD214"/>
    </row>
    <row r="215" spans="2:30" x14ac:dyDescent="0.25">
      <c r="B215"/>
      <c r="C215"/>
      <c r="D215"/>
      <c r="E215"/>
      <c r="J215"/>
      <c r="K215"/>
      <c r="L215"/>
      <c r="R215"/>
      <c r="X215"/>
      <c r="Y215"/>
      <c r="AB215"/>
      <c r="AC215"/>
      <c r="AD215"/>
    </row>
    <row r="216" spans="2:30" x14ac:dyDescent="0.25">
      <c r="B216"/>
      <c r="C216"/>
      <c r="D216"/>
      <c r="E216"/>
      <c r="J216"/>
      <c r="K216"/>
      <c r="L216"/>
      <c r="R216"/>
      <c r="X216"/>
      <c r="Y216"/>
      <c r="AB216"/>
      <c r="AC216"/>
      <c r="AD216"/>
    </row>
    <row r="217" spans="2:30" x14ac:dyDescent="0.25">
      <c r="B217"/>
      <c r="C217"/>
      <c r="D217"/>
      <c r="E217"/>
      <c r="J217"/>
      <c r="K217"/>
      <c r="L217"/>
      <c r="R217"/>
      <c r="X217"/>
      <c r="Y217"/>
      <c r="AB217"/>
      <c r="AC217"/>
      <c r="AD217"/>
    </row>
    <row r="218" spans="2:30" x14ac:dyDescent="0.25">
      <c r="B218"/>
      <c r="C218"/>
      <c r="D218"/>
      <c r="E218"/>
      <c r="J218"/>
      <c r="K218"/>
      <c r="L218"/>
      <c r="R218"/>
      <c r="X218"/>
      <c r="Y218"/>
      <c r="AB218"/>
      <c r="AC218"/>
      <c r="AD218"/>
    </row>
    <row r="219" spans="2:30" x14ac:dyDescent="0.25">
      <c r="B219"/>
      <c r="C219"/>
      <c r="D219"/>
      <c r="E219"/>
      <c r="J219"/>
      <c r="K219"/>
      <c r="L219"/>
      <c r="R219"/>
      <c r="X219"/>
      <c r="Y219"/>
      <c r="AB219"/>
      <c r="AC219"/>
      <c r="AD219"/>
    </row>
    <row r="220" spans="2:30" x14ac:dyDescent="0.25">
      <c r="B220"/>
      <c r="C220"/>
      <c r="D220"/>
      <c r="E220"/>
      <c r="J220"/>
      <c r="K220"/>
      <c r="L220"/>
      <c r="R220"/>
      <c r="X220"/>
      <c r="Y220"/>
      <c r="AB220"/>
      <c r="AC220"/>
      <c r="AD220"/>
    </row>
    <row r="221" spans="2:30" x14ac:dyDescent="0.25">
      <c r="B221"/>
      <c r="C221"/>
      <c r="D221"/>
      <c r="E221"/>
      <c r="J221"/>
      <c r="K221"/>
      <c r="L221"/>
      <c r="R221"/>
      <c r="X221"/>
      <c r="Y221"/>
      <c r="AB221"/>
      <c r="AC221"/>
      <c r="AD221"/>
    </row>
    <row r="222" spans="2:30" x14ac:dyDescent="0.25">
      <c r="B222"/>
      <c r="C222"/>
      <c r="D222"/>
      <c r="E222"/>
      <c r="J222"/>
      <c r="K222"/>
      <c r="L222"/>
      <c r="R222"/>
      <c r="X222"/>
      <c r="Y222"/>
      <c r="AB222"/>
      <c r="AC222"/>
      <c r="AD222"/>
    </row>
    <row r="223" spans="2:30" x14ac:dyDescent="0.25">
      <c r="B223"/>
      <c r="C223"/>
      <c r="D223"/>
      <c r="E223"/>
      <c r="J223"/>
      <c r="K223"/>
      <c r="L223"/>
      <c r="R223"/>
      <c r="X223"/>
      <c r="Y223"/>
      <c r="AB223"/>
      <c r="AC223"/>
      <c r="AD223"/>
    </row>
    <row r="224" spans="2:30" x14ac:dyDescent="0.25">
      <c r="B224"/>
      <c r="C224"/>
      <c r="D224"/>
      <c r="E224"/>
      <c r="J224"/>
      <c r="K224"/>
      <c r="L224"/>
      <c r="R224"/>
      <c r="X224"/>
      <c r="Y224"/>
      <c r="AB224"/>
      <c r="AC224"/>
      <c r="AD224"/>
    </row>
    <row r="225" spans="2:30" x14ac:dyDescent="0.25">
      <c r="B225"/>
      <c r="C225"/>
      <c r="D225"/>
      <c r="E225"/>
      <c r="J225"/>
      <c r="K225"/>
      <c r="L225"/>
      <c r="R225"/>
      <c r="X225"/>
      <c r="Y225"/>
      <c r="AB225"/>
      <c r="AC225"/>
      <c r="AD225"/>
    </row>
    <row r="226" spans="2:30" x14ac:dyDescent="0.25">
      <c r="B226"/>
      <c r="C226"/>
      <c r="D226"/>
      <c r="E226"/>
      <c r="J226"/>
      <c r="K226"/>
      <c r="L226"/>
      <c r="R226"/>
      <c r="X226"/>
      <c r="Y226"/>
      <c r="AB226"/>
      <c r="AC226"/>
      <c r="AD226"/>
    </row>
    <row r="227" spans="2:30" x14ac:dyDescent="0.25">
      <c r="B227"/>
      <c r="C227"/>
      <c r="D227"/>
      <c r="E227"/>
      <c r="J227"/>
      <c r="K227"/>
      <c r="L227"/>
      <c r="R227"/>
      <c r="X227"/>
      <c r="Y227"/>
      <c r="AB227"/>
      <c r="AC227"/>
      <c r="AD227"/>
    </row>
    <row r="228" spans="2:30" x14ac:dyDescent="0.25">
      <c r="B228"/>
      <c r="C228"/>
      <c r="D228"/>
      <c r="E228"/>
      <c r="J228"/>
      <c r="K228"/>
      <c r="L228"/>
      <c r="R228"/>
      <c r="X228"/>
      <c r="Y228"/>
      <c r="AB228"/>
      <c r="AC228"/>
      <c r="AD228"/>
    </row>
    <row r="229" spans="2:30" x14ac:dyDescent="0.25">
      <c r="B229"/>
      <c r="C229"/>
      <c r="D229"/>
      <c r="E229"/>
      <c r="J229"/>
      <c r="K229"/>
      <c r="L229"/>
      <c r="R229"/>
      <c r="X229"/>
      <c r="Y229"/>
      <c r="AB229"/>
      <c r="AC229"/>
      <c r="AD229"/>
    </row>
    <row r="230" spans="2:30" x14ac:dyDescent="0.25">
      <c r="B230"/>
      <c r="C230"/>
      <c r="D230"/>
      <c r="E230"/>
      <c r="J230"/>
      <c r="K230"/>
      <c r="L230"/>
      <c r="R230"/>
      <c r="X230"/>
      <c r="Y230"/>
      <c r="AB230"/>
      <c r="AC230"/>
      <c r="AD230"/>
    </row>
    <row r="231" spans="2:30" x14ac:dyDescent="0.25">
      <c r="B231"/>
      <c r="C231"/>
      <c r="D231"/>
      <c r="E231"/>
      <c r="J231"/>
      <c r="K231"/>
      <c r="L231"/>
      <c r="R231"/>
      <c r="X231"/>
      <c r="Y231"/>
      <c r="AB231"/>
      <c r="AC231"/>
      <c r="AD231"/>
    </row>
    <row r="232" spans="2:30" x14ac:dyDescent="0.25">
      <c r="B232"/>
      <c r="C232"/>
      <c r="D232"/>
      <c r="E232"/>
      <c r="J232"/>
      <c r="K232"/>
      <c r="L232"/>
      <c r="R232"/>
      <c r="X232"/>
      <c r="Y232"/>
      <c r="AB232"/>
      <c r="AC232"/>
      <c r="AD232"/>
    </row>
    <row r="233" spans="2:30" x14ac:dyDescent="0.25">
      <c r="B233"/>
      <c r="C233"/>
      <c r="D233"/>
      <c r="E233"/>
      <c r="J233"/>
      <c r="K233"/>
      <c r="L233"/>
      <c r="R233"/>
      <c r="X233"/>
      <c r="Y233"/>
      <c r="AB233"/>
      <c r="AC233"/>
      <c r="AD233"/>
    </row>
    <row r="234" spans="2:30" x14ac:dyDescent="0.25">
      <c r="B234"/>
      <c r="C234"/>
      <c r="D234"/>
      <c r="E234"/>
      <c r="J234"/>
      <c r="K234"/>
      <c r="L234"/>
      <c r="R234"/>
      <c r="X234"/>
      <c r="Y234"/>
      <c r="AB234"/>
      <c r="AC234"/>
      <c r="AD234"/>
    </row>
    <row r="235" spans="2:30" x14ac:dyDescent="0.25">
      <c r="B235"/>
      <c r="C235"/>
      <c r="D235"/>
      <c r="E235"/>
      <c r="J235"/>
      <c r="K235"/>
      <c r="L235"/>
      <c r="R235"/>
      <c r="X235"/>
      <c r="Y235"/>
      <c r="AB235"/>
      <c r="AC235"/>
      <c r="AD235"/>
    </row>
    <row r="236" spans="2:30" x14ac:dyDescent="0.25">
      <c r="B236"/>
      <c r="C236"/>
      <c r="D236"/>
      <c r="E236"/>
      <c r="J236"/>
      <c r="K236"/>
      <c r="L236"/>
      <c r="R236"/>
      <c r="X236"/>
      <c r="Y236"/>
      <c r="AB236"/>
      <c r="AC236"/>
      <c r="AD236"/>
    </row>
    <row r="237" spans="2:30" x14ac:dyDescent="0.25">
      <c r="B237"/>
      <c r="C237"/>
      <c r="D237"/>
      <c r="E237"/>
      <c r="J237"/>
      <c r="K237"/>
      <c r="L237"/>
      <c r="R237"/>
      <c r="X237"/>
      <c r="Y237"/>
      <c r="AB237"/>
      <c r="AC237"/>
      <c r="AD237"/>
    </row>
    <row r="238" spans="2:30" x14ac:dyDescent="0.25">
      <c r="B238"/>
      <c r="C238"/>
      <c r="D238"/>
      <c r="E238"/>
      <c r="J238"/>
      <c r="K238"/>
      <c r="L238"/>
      <c r="R238"/>
      <c r="X238"/>
      <c r="Y238"/>
      <c r="AB238"/>
      <c r="AC238"/>
      <c r="AD238"/>
    </row>
    <row r="239" spans="2:30" x14ac:dyDescent="0.25">
      <c r="B239"/>
      <c r="C239"/>
      <c r="D239"/>
      <c r="E239"/>
      <c r="J239"/>
      <c r="K239"/>
      <c r="L239"/>
      <c r="R239"/>
      <c r="X239"/>
      <c r="Y239"/>
      <c r="AB239"/>
      <c r="AC239"/>
      <c r="AD239"/>
    </row>
    <row r="240" spans="2:30" x14ac:dyDescent="0.25">
      <c r="B240"/>
      <c r="C240"/>
      <c r="D240"/>
      <c r="E240"/>
      <c r="J240"/>
      <c r="K240"/>
      <c r="L240"/>
      <c r="R240"/>
      <c r="X240"/>
      <c r="Y240"/>
      <c r="AB240"/>
      <c r="AC240"/>
      <c r="AD240"/>
    </row>
    <row r="241" spans="2:30" x14ac:dyDescent="0.25">
      <c r="B241"/>
      <c r="C241"/>
      <c r="D241"/>
      <c r="E241"/>
      <c r="J241"/>
      <c r="K241"/>
      <c r="L241"/>
      <c r="R241"/>
      <c r="X241"/>
      <c r="Y241"/>
      <c r="AB241"/>
      <c r="AC241"/>
      <c r="AD241"/>
    </row>
    <row r="242" spans="2:30" x14ac:dyDescent="0.25">
      <c r="B242"/>
      <c r="C242"/>
      <c r="D242"/>
      <c r="E242"/>
      <c r="J242"/>
      <c r="K242"/>
      <c r="L242"/>
      <c r="R242"/>
      <c r="X242"/>
      <c r="Y242"/>
      <c r="AB242"/>
      <c r="AC242"/>
      <c r="AD242"/>
    </row>
    <row r="243" spans="2:30" x14ac:dyDescent="0.25">
      <c r="B243"/>
      <c r="C243"/>
      <c r="D243"/>
      <c r="E243"/>
      <c r="J243"/>
      <c r="K243"/>
      <c r="L243"/>
      <c r="R243"/>
      <c r="X243"/>
      <c r="Y243"/>
      <c r="AB243"/>
      <c r="AC243"/>
      <c r="AD243"/>
    </row>
    <row r="244" spans="2:30" x14ac:dyDescent="0.25">
      <c r="B244"/>
      <c r="C244"/>
      <c r="D244"/>
      <c r="E244"/>
      <c r="J244"/>
      <c r="K244"/>
      <c r="L244"/>
      <c r="R244"/>
      <c r="X244"/>
      <c r="Y244"/>
      <c r="AB244"/>
      <c r="AC244"/>
      <c r="AD244"/>
    </row>
    <row r="245" spans="2:30" x14ac:dyDescent="0.25">
      <c r="B245"/>
      <c r="C245"/>
      <c r="D245"/>
      <c r="E245"/>
      <c r="J245"/>
      <c r="K245"/>
      <c r="L245"/>
      <c r="R245"/>
      <c r="X245"/>
      <c r="Y245"/>
      <c r="AB245"/>
      <c r="AC245"/>
      <c r="AD245"/>
    </row>
    <row r="246" spans="2:30" x14ac:dyDescent="0.25">
      <c r="B246"/>
      <c r="C246"/>
      <c r="D246"/>
      <c r="E246"/>
      <c r="J246"/>
      <c r="K246"/>
      <c r="L246"/>
      <c r="R246"/>
      <c r="X246"/>
      <c r="Y246"/>
      <c r="AB246"/>
      <c r="AC246"/>
      <c r="AD246"/>
    </row>
    <row r="247" spans="2:30" x14ac:dyDescent="0.25">
      <c r="B247"/>
      <c r="C247"/>
      <c r="D247"/>
      <c r="E247"/>
      <c r="J247"/>
      <c r="K247"/>
      <c r="L247"/>
      <c r="R247"/>
      <c r="X247"/>
      <c r="Y247"/>
      <c r="AB247"/>
      <c r="AC247"/>
      <c r="AD247"/>
    </row>
    <row r="248" spans="2:30" x14ac:dyDescent="0.25">
      <c r="B248"/>
      <c r="C248"/>
      <c r="D248"/>
      <c r="E248"/>
      <c r="J248"/>
      <c r="K248"/>
      <c r="L248"/>
      <c r="R248"/>
      <c r="X248"/>
      <c r="Y248"/>
      <c r="AB248"/>
      <c r="AC248"/>
      <c r="AD248"/>
    </row>
    <row r="249" spans="2:30" x14ac:dyDescent="0.25">
      <c r="B249"/>
      <c r="C249"/>
      <c r="D249"/>
      <c r="E249"/>
      <c r="J249"/>
      <c r="K249"/>
      <c r="L249"/>
      <c r="R249"/>
      <c r="X249"/>
      <c r="Y249"/>
      <c r="AB249"/>
      <c r="AC249"/>
      <c r="AD249"/>
    </row>
    <row r="250" spans="2:30" x14ac:dyDescent="0.25">
      <c r="B250"/>
      <c r="C250"/>
      <c r="D250"/>
      <c r="E250"/>
      <c r="J250"/>
      <c r="K250"/>
      <c r="L250"/>
      <c r="R250"/>
      <c r="X250"/>
      <c r="Y250"/>
      <c r="AB250"/>
      <c r="AC250"/>
      <c r="AD250"/>
    </row>
    <row r="251" spans="2:30" x14ac:dyDescent="0.25">
      <c r="B251"/>
      <c r="C251"/>
      <c r="D251"/>
      <c r="E251"/>
      <c r="J251"/>
      <c r="K251"/>
      <c r="L251"/>
      <c r="R251"/>
      <c r="X251"/>
      <c r="Y251"/>
      <c r="AB251"/>
      <c r="AC251"/>
      <c r="AD251"/>
    </row>
    <row r="252" spans="2:30" x14ac:dyDescent="0.25">
      <c r="B252"/>
      <c r="C252"/>
      <c r="D252"/>
      <c r="E252"/>
      <c r="J252"/>
      <c r="K252"/>
      <c r="L252"/>
      <c r="R252"/>
      <c r="X252"/>
      <c r="Y252"/>
      <c r="AB252"/>
      <c r="AC252"/>
      <c r="AD252"/>
    </row>
    <row r="253" spans="2:30" x14ac:dyDescent="0.25">
      <c r="B253"/>
      <c r="C253"/>
      <c r="D253"/>
      <c r="E253"/>
      <c r="J253"/>
      <c r="K253"/>
      <c r="L253"/>
      <c r="R253"/>
      <c r="X253"/>
      <c r="Y253"/>
      <c r="AB253"/>
      <c r="AC253"/>
      <c r="AD253"/>
    </row>
    <row r="254" spans="2:30" x14ac:dyDescent="0.25">
      <c r="B254"/>
      <c r="C254"/>
      <c r="D254"/>
      <c r="E254"/>
      <c r="J254"/>
      <c r="K254"/>
      <c r="L254"/>
      <c r="R254"/>
      <c r="X254"/>
      <c r="Y254"/>
      <c r="AB254"/>
      <c r="AC254"/>
      <c r="AD254"/>
    </row>
    <row r="255" spans="2:30" x14ac:dyDescent="0.25">
      <c r="B255"/>
      <c r="C255"/>
      <c r="D255"/>
      <c r="E255"/>
      <c r="J255"/>
      <c r="K255"/>
      <c r="L255"/>
      <c r="R255"/>
      <c r="X255"/>
      <c r="Y255"/>
      <c r="AB255"/>
      <c r="AC255"/>
      <c r="AD255"/>
    </row>
    <row r="256" spans="2:30" x14ac:dyDescent="0.25">
      <c r="B256"/>
      <c r="C256"/>
      <c r="D256"/>
      <c r="E256"/>
      <c r="J256"/>
      <c r="K256"/>
      <c r="L256"/>
      <c r="R256"/>
      <c r="X256"/>
      <c r="Y256"/>
      <c r="AB256"/>
      <c r="AC256"/>
      <c r="AD256"/>
    </row>
    <row r="257" spans="2:30" x14ac:dyDescent="0.25">
      <c r="B257"/>
      <c r="C257"/>
      <c r="D257"/>
      <c r="E257"/>
      <c r="J257"/>
      <c r="K257"/>
      <c r="L257"/>
      <c r="R257"/>
      <c r="X257"/>
      <c r="Y257"/>
      <c r="AB257"/>
      <c r="AC257"/>
      <c r="AD257"/>
    </row>
    <row r="258" spans="2:30" x14ac:dyDescent="0.25">
      <c r="B258"/>
      <c r="C258"/>
      <c r="D258"/>
      <c r="E258"/>
      <c r="J258"/>
      <c r="K258"/>
      <c r="L258"/>
      <c r="R258"/>
      <c r="X258"/>
      <c r="Y258"/>
      <c r="AB258"/>
      <c r="AC258"/>
      <c r="AD258"/>
    </row>
    <row r="259" spans="2:30" x14ac:dyDescent="0.25">
      <c r="B259"/>
      <c r="C259"/>
      <c r="D259"/>
      <c r="E259"/>
      <c r="J259"/>
      <c r="K259"/>
      <c r="L259"/>
      <c r="R259"/>
      <c r="X259"/>
      <c r="Y259"/>
      <c r="AB259"/>
      <c r="AC259"/>
      <c r="AD259"/>
    </row>
    <row r="260" spans="2:30" x14ac:dyDescent="0.25">
      <c r="B260"/>
      <c r="C260"/>
      <c r="D260"/>
      <c r="E260"/>
      <c r="J260"/>
      <c r="K260"/>
      <c r="L260"/>
      <c r="R260"/>
      <c r="X260"/>
      <c r="Y260"/>
      <c r="AB260"/>
      <c r="AC260"/>
      <c r="AD260"/>
    </row>
    <row r="261" spans="2:30" x14ac:dyDescent="0.25">
      <c r="B261"/>
      <c r="C261"/>
      <c r="D261"/>
      <c r="E261"/>
      <c r="J261"/>
      <c r="K261"/>
      <c r="L261"/>
      <c r="R261"/>
      <c r="X261"/>
      <c r="Y261"/>
      <c r="AB261"/>
      <c r="AC261"/>
      <c r="AD261"/>
    </row>
    <row r="262" spans="2:30" x14ac:dyDescent="0.25">
      <c r="B262"/>
      <c r="C262"/>
      <c r="D262"/>
      <c r="E262"/>
      <c r="J262"/>
      <c r="K262"/>
      <c r="L262"/>
      <c r="R262"/>
      <c r="X262"/>
      <c r="Y262"/>
      <c r="AB262"/>
      <c r="AC262"/>
      <c r="AD262"/>
    </row>
    <row r="263" spans="2:30" x14ac:dyDescent="0.25">
      <c r="B263"/>
      <c r="C263"/>
      <c r="D263"/>
      <c r="E263"/>
      <c r="J263"/>
      <c r="K263"/>
      <c r="L263"/>
      <c r="R263"/>
      <c r="X263"/>
      <c r="Y263"/>
      <c r="AB263"/>
      <c r="AC263"/>
      <c r="AD263"/>
    </row>
    <row r="264" spans="2:30" x14ac:dyDescent="0.25">
      <c r="B264"/>
      <c r="C264"/>
      <c r="D264"/>
      <c r="E264"/>
      <c r="J264"/>
      <c r="K264"/>
      <c r="L264"/>
      <c r="R264"/>
      <c r="X264"/>
      <c r="Y264"/>
      <c r="AB264"/>
      <c r="AC264"/>
      <c r="AD264"/>
    </row>
    <row r="265" spans="2:30" x14ac:dyDescent="0.25">
      <c r="B265"/>
      <c r="C265"/>
      <c r="D265"/>
      <c r="E265"/>
      <c r="J265"/>
      <c r="K265"/>
      <c r="L265"/>
      <c r="R265"/>
      <c r="X265"/>
      <c r="Y265"/>
      <c r="AB265"/>
      <c r="AC265"/>
      <c r="AD265"/>
    </row>
    <row r="266" spans="2:30" x14ac:dyDescent="0.25">
      <c r="B266"/>
      <c r="C266"/>
      <c r="D266"/>
      <c r="E266"/>
      <c r="J266"/>
      <c r="K266"/>
      <c r="L266"/>
      <c r="R266"/>
      <c r="X266"/>
      <c r="Y266"/>
      <c r="AB266"/>
      <c r="AC266"/>
      <c r="AD266"/>
    </row>
    <row r="267" spans="2:30" x14ac:dyDescent="0.25">
      <c r="B267"/>
      <c r="C267"/>
      <c r="D267"/>
      <c r="E267"/>
      <c r="J267"/>
      <c r="K267"/>
      <c r="L267"/>
      <c r="R267"/>
      <c r="X267"/>
      <c r="Y267"/>
      <c r="AB267"/>
      <c r="AC267"/>
      <c r="AD267"/>
    </row>
    <row r="268" spans="2:30" x14ac:dyDescent="0.25">
      <c r="B268"/>
      <c r="C268"/>
      <c r="D268"/>
      <c r="E268"/>
      <c r="J268"/>
      <c r="K268"/>
      <c r="L268"/>
      <c r="R268"/>
      <c r="X268"/>
      <c r="Y268"/>
      <c r="AB268"/>
      <c r="AC268"/>
      <c r="AD268"/>
    </row>
    <row r="269" spans="2:30" x14ac:dyDescent="0.25">
      <c r="B269"/>
      <c r="C269"/>
      <c r="D269"/>
      <c r="E269"/>
      <c r="J269"/>
      <c r="K269"/>
      <c r="L269"/>
      <c r="R269"/>
      <c r="X269"/>
      <c r="Y269"/>
      <c r="AB269"/>
      <c r="AC269"/>
      <c r="AD269"/>
    </row>
    <row r="270" spans="2:30" x14ac:dyDescent="0.25">
      <c r="B270"/>
      <c r="C270"/>
      <c r="D270"/>
      <c r="E270"/>
      <c r="J270"/>
      <c r="K270"/>
      <c r="L270"/>
      <c r="R270"/>
      <c r="X270"/>
      <c r="Y270"/>
      <c r="AB270"/>
      <c r="AC270"/>
      <c r="AD270"/>
    </row>
    <row r="271" spans="2:30" x14ac:dyDescent="0.25">
      <c r="B271"/>
      <c r="C271"/>
      <c r="D271"/>
      <c r="E271"/>
      <c r="J271"/>
      <c r="K271"/>
      <c r="L271"/>
      <c r="R271"/>
      <c r="X271"/>
      <c r="Y271"/>
      <c r="AB271"/>
      <c r="AC271"/>
      <c r="AD271"/>
    </row>
    <row r="272" spans="2:30" x14ac:dyDescent="0.25">
      <c r="B272"/>
      <c r="C272"/>
      <c r="D272"/>
      <c r="E272"/>
      <c r="J272"/>
      <c r="K272"/>
      <c r="L272"/>
      <c r="R272"/>
      <c r="X272"/>
      <c r="Y272"/>
      <c r="AB272"/>
      <c r="AC272"/>
      <c r="AD272"/>
    </row>
    <row r="273" spans="2:30" x14ac:dyDescent="0.25">
      <c r="B273"/>
      <c r="C273"/>
      <c r="D273"/>
      <c r="E273"/>
      <c r="J273"/>
      <c r="K273"/>
      <c r="L273"/>
      <c r="R273"/>
      <c r="X273"/>
      <c r="Y273"/>
      <c r="AB273"/>
      <c r="AC273"/>
      <c r="AD273"/>
    </row>
    <row r="274" spans="2:30" x14ac:dyDescent="0.25">
      <c r="B274"/>
      <c r="C274"/>
      <c r="D274"/>
      <c r="E274"/>
      <c r="J274"/>
      <c r="K274"/>
      <c r="L274"/>
      <c r="R274"/>
      <c r="X274"/>
      <c r="Y274"/>
      <c r="AB274"/>
      <c r="AC274"/>
      <c r="AD274"/>
    </row>
    <row r="275" spans="2:30" x14ac:dyDescent="0.25">
      <c r="B275"/>
      <c r="C275"/>
      <c r="D275"/>
      <c r="E275"/>
      <c r="J275"/>
      <c r="K275"/>
      <c r="L275"/>
      <c r="R275"/>
      <c r="X275"/>
      <c r="Y275"/>
      <c r="AB275"/>
      <c r="AC275"/>
      <c r="AD275"/>
    </row>
    <row r="276" spans="2:30" x14ac:dyDescent="0.25">
      <c r="B276"/>
      <c r="C276"/>
      <c r="D276"/>
      <c r="E276"/>
      <c r="J276"/>
      <c r="K276"/>
      <c r="L276"/>
      <c r="R276"/>
      <c r="X276"/>
      <c r="Y276"/>
      <c r="AB276"/>
      <c r="AC276"/>
      <c r="AD276"/>
    </row>
    <row r="277" spans="2:30" x14ac:dyDescent="0.25">
      <c r="B277"/>
      <c r="C277"/>
      <c r="D277"/>
      <c r="E277"/>
      <c r="J277"/>
      <c r="K277"/>
      <c r="L277"/>
      <c r="R277"/>
      <c r="X277"/>
      <c r="Y277"/>
      <c r="AB277"/>
      <c r="AC277"/>
      <c r="AD277"/>
    </row>
    <row r="278" spans="2:30" x14ac:dyDescent="0.25">
      <c r="B278"/>
      <c r="C278"/>
      <c r="D278"/>
      <c r="E278"/>
      <c r="J278"/>
      <c r="K278"/>
      <c r="L278"/>
      <c r="R278"/>
      <c r="X278"/>
      <c r="Y278"/>
      <c r="AB278"/>
      <c r="AC278"/>
      <c r="AD278"/>
    </row>
    <row r="279" spans="2:30" x14ac:dyDescent="0.25">
      <c r="B279"/>
      <c r="C279"/>
      <c r="D279"/>
      <c r="E279"/>
      <c r="J279"/>
      <c r="K279"/>
      <c r="L279"/>
      <c r="R279"/>
      <c r="X279"/>
      <c r="Y279"/>
      <c r="AB279"/>
      <c r="AC279"/>
      <c r="AD279"/>
    </row>
    <row r="280" spans="2:30" x14ac:dyDescent="0.25">
      <c r="B280"/>
      <c r="C280"/>
      <c r="D280"/>
      <c r="E280"/>
      <c r="J280"/>
      <c r="K280"/>
      <c r="L280"/>
      <c r="R280"/>
      <c r="X280"/>
      <c r="Y280"/>
      <c r="AB280"/>
      <c r="AC280"/>
      <c r="AD280"/>
    </row>
    <row r="281" spans="2:30" x14ac:dyDescent="0.25">
      <c r="B281"/>
      <c r="C281"/>
      <c r="D281"/>
      <c r="E281"/>
      <c r="J281"/>
      <c r="K281"/>
      <c r="L281"/>
      <c r="R281"/>
      <c r="X281"/>
      <c r="Y281"/>
      <c r="AB281"/>
      <c r="AC281"/>
      <c r="AD281"/>
    </row>
    <row r="282" spans="2:30" x14ac:dyDescent="0.25">
      <c r="B282"/>
      <c r="C282"/>
      <c r="D282"/>
      <c r="E282"/>
      <c r="J282"/>
      <c r="K282"/>
      <c r="L282"/>
      <c r="R282"/>
      <c r="X282"/>
      <c r="Y282"/>
      <c r="AB282"/>
      <c r="AC282"/>
      <c r="AD282"/>
    </row>
    <row r="283" spans="2:30" x14ac:dyDescent="0.25">
      <c r="B283"/>
      <c r="C283"/>
      <c r="D283"/>
      <c r="E283"/>
      <c r="J283"/>
      <c r="K283"/>
      <c r="L283"/>
      <c r="R283"/>
      <c r="X283"/>
      <c r="Y283"/>
      <c r="AB283"/>
      <c r="AC283"/>
      <c r="AD283"/>
    </row>
    <row r="284" spans="2:30" x14ac:dyDescent="0.25">
      <c r="B284"/>
      <c r="C284"/>
      <c r="D284"/>
      <c r="E284"/>
      <c r="J284"/>
      <c r="K284"/>
      <c r="L284"/>
      <c r="R284"/>
      <c r="X284"/>
      <c r="Y284"/>
      <c r="AB284"/>
      <c r="AC284"/>
      <c r="AD284"/>
    </row>
    <row r="285" spans="2:30" x14ac:dyDescent="0.25">
      <c r="B285"/>
      <c r="C285"/>
      <c r="D285"/>
      <c r="E285"/>
      <c r="J285"/>
      <c r="K285"/>
      <c r="L285"/>
      <c r="R285"/>
      <c r="X285"/>
      <c r="Y285"/>
      <c r="AB285"/>
      <c r="AC285"/>
      <c r="AD285"/>
    </row>
    <row r="286" spans="2:30" x14ac:dyDescent="0.25">
      <c r="B286"/>
      <c r="C286"/>
      <c r="D286"/>
      <c r="E286"/>
      <c r="J286"/>
      <c r="K286"/>
      <c r="L286"/>
      <c r="R286"/>
      <c r="X286"/>
      <c r="Y286"/>
      <c r="AB286"/>
      <c r="AC286"/>
      <c r="AD286"/>
    </row>
    <row r="287" spans="2:30" x14ac:dyDescent="0.25">
      <c r="B287"/>
      <c r="C287"/>
      <c r="D287"/>
      <c r="E287"/>
      <c r="J287"/>
      <c r="K287"/>
      <c r="L287"/>
      <c r="R287"/>
      <c r="X287"/>
      <c r="Y287"/>
      <c r="AB287"/>
      <c r="AC287"/>
      <c r="AD287"/>
    </row>
    <row r="288" spans="2:30" x14ac:dyDescent="0.25">
      <c r="B288"/>
      <c r="C288"/>
      <c r="D288"/>
      <c r="E288"/>
      <c r="J288"/>
      <c r="K288"/>
      <c r="L288"/>
      <c r="R288"/>
      <c r="X288"/>
      <c r="Y288"/>
      <c r="AB288"/>
      <c r="AC288"/>
      <c r="AD288"/>
    </row>
    <row r="289" spans="2:30" x14ac:dyDescent="0.25">
      <c r="B289"/>
      <c r="C289"/>
      <c r="D289"/>
      <c r="E289"/>
      <c r="J289"/>
      <c r="K289"/>
      <c r="L289"/>
      <c r="R289"/>
      <c r="X289"/>
      <c r="Y289"/>
      <c r="AB289"/>
      <c r="AC289"/>
      <c r="AD289"/>
    </row>
    <row r="290" spans="2:30" x14ac:dyDescent="0.25">
      <c r="B290"/>
      <c r="C290"/>
      <c r="D290"/>
      <c r="E290"/>
      <c r="J290"/>
      <c r="K290"/>
      <c r="L290"/>
      <c r="R290"/>
      <c r="X290"/>
      <c r="Y290"/>
      <c r="AB290"/>
      <c r="AC290"/>
      <c r="AD290"/>
    </row>
    <row r="291" spans="2:30" x14ac:dyDescent="0.25">
      <c r="B291"/>
      <c r="C291"/>
      <c r="D291"/>
      <c r="E291"/>
      <c r="J291"/>
      <c r="K291"/>
      <c r="L291"/>
      <c r="R291"/>
      <c r="X291"/>
      <c r="Y291"/>
      <c r="AB291"/>
      <c r="AC291"/>
      <c r="AD291"/>
    </row>
    <row r="292" spans="2:30" x14ac:dyDescent="0.25">
      <c r="B292"/>
      <c r="C292"/>
      <c r="D292"/>
      <c r="E292"/>
      <c r="J292"/>
      <c r="K292"/>
      <c r="L292"/>
      <c r="R292"/>
      <c r="X292"/>
      <c r="Y292"/>
      <c r="AB292"/>
      <c r="AC292"/>
      <c r="AD292"/>
    </row>
    <row r="293" spans="2:30" x14ac:dyDescent="0.25">
      <c r="B293"/>
      <c r="C293"/>
      <c r="D293"/>
      <c r="E293"/>
      <c r="J293"/>
      <c r="K293"/>
      <c r="L293"/>
      <c r="R293"/>
      <c r="X293"/>
      <c r="Y293"/>
      <c r="AB293"/>
      <c r="AC293"/>
      <c r="AD293"/>
    </row>
    <row r="294" spans="2:30" x14ac:dyDescent="0.25">
      <c r="B294"/>
      <c r="C294"/>
      <c r="D294"/>
      <c r="E294"/>
      <c r="J294"/>
      <c r="K294"/>
      <c r="L294"/>
      <c r="R294"/>
      <c r="X294"/>
      <c r="Y294"/>
      <c r="AB294"/>
      <c r="AC294"/>
      <c r="AD294"/>
    </row>
    <row r="295" spans="2:30" x14ac:dyDescent="0.25">
      <c r="B295"/>
      <c r="C295"/>
      <c r="D295"/>
      <c r="E295"/>
      <c r="J295"/>
      <c r="K295"/>
      <c r="L295"/>
      <c r="R295"/>
      <c r="X295"/>
      <c r="Y295"/>
      <c r="AB295"/>
      <c r="AC295"/>
      <c r="AD295"/>
    </row>
    <row r="296" spans="2:30" x14ac:dyDescent="0.25">
      <c r="B296"/>
      <c r="C296"/>
      <c r="D296"/>
      <c r="E296"/>
      <c r="J296"/>
      <c r="K296"/>
      <c r="L296"/>
      <c r="R296"/>
      <c r="X296"/>
      <c r="Y296"/>
      <c r="AB296"/>
      <c r="AC296"/>
      <c r="AD296"/>
    </row>
    <row r="297" spans="2:30" x14ac:dyDescent="0.25">
      <c r="B297"/>
      <c r="C297"/>
      <c r="D297"/>
      <c r="E297"/>
      <c r="J297"/>
      <c r="K297"/>
      <c r="L297"/>
      <c r="R297"/>
      <c r="X297"/>
      <c r="Y297"/>
      <c r="AB297"/>
      <c r="AC297"/>
      <c r="AD297"/>
    </row>
    <row r="298" spans="2:30" x14ac:dyDescent="0.25">
      <c r="B298"/>
      <c r="C298"/>
      <c r="D298"/>
      <c r="E298"/>
      <c r="J298"/>
      <c r="K298"/>
      <c r="L298"/>
      <c r="R298"/>
      <c r="X298"/>
      <c r="Y298"/>
      <c r="AB298"/>
      <c r="AC298"/>
      <c r="AD298"/>
    </row>
    <row r="299" spans="2:30" x14ac:dyDescent="0.25">
      <c r="B299"/>
      <c r="C299"/>
      <c r="D299"/>
      <c r="E299"/>
      <c r="J299"/>
      <c r="K299"/>
      <c r="L299"/>
      <c r="R299"/>
      <c r="X299"/>
      <c r="Y299"/>
      <c r="AB299"/>
      <c r="AC299"/>
      <c r="AD299"/>
    </row>
    <row r="300" spans="2:30" x14ac:dyDescent="0.25">
      <c r="B300"/>
      <c r="C300"/>
      <c r="D300"/>
      <c r="E300"/>
      <c r="J300"/>
      <c r="K300"/>
      <c r="L300"/>
      <c r="R300"/>
      <c r="X300"/>
      <c r="Y300"/>
      <c r="AB300"/>
      <c r="AC300"/>
      <c r="AD300"/>
    </row>
    <row r="301" spans="2:30" x14ac:dyDescent="0.25">
      <c r="B301"/>
      <c r="C301"/>
      <c r="D301"/>
      <c r="E301"/>
      <c r="J301"/>
      <c r="K301"/>
      <c r="L301"/>
      <c r="R301"/>
      <c r="X301"/>
      <c r="Y301"/>
      <c r="AB301"/>
      <c r="AC301"/>
      <c r="AD301"/>
    </row>
    <row r="302" spans="2:30" x14ac:dyDescent="0.25">
      <c r="B302"/>
      <c r="C302"/>
      <c r="D302"/>
      <c r="E302"/>
      <c r="J302"/>
      <c r="K302"/>
      <c r="L302"/>
      <c r="R302"/>
      <c r="X302"/>
      <c r="Y302"/>
      <c r="AB302"/>
      <c r="AC302"/>
      <c r="AD302"/>
    </row>
    <row r="303" spans="2:30" x14ac:dyDescent="0.25">
      <c r="B303"/>
      <c r="C303"/>
      <c r="D303"/>
      <c r="E303"/>
      <c r="J303"/>
      <c r="K303"/>
      <c r="L303"/>
      <c r="R303"/>
      <c r="X303"/>
      <c r="Y303"/>
      <c r="AB303"/>
      <c r="AC303"/>
      <c r="AD303"/>
    </row>
    <row r="304" spans="2:30" x14ac:dyDescent="0.25">
      <c r="B304"/>
      <c r="C304"/>
      <c r="D304"/>
      <c r="E304"/>
      <c r="J304"/>
      <c r="K304"/>
      <c r="L304"/>
      <c r="R304"/>
      <c r="X304"/>
      <c r="Y304"/>
      <c r="AB304"/>
      <c r="AC304"/>
      <c r="AD304"/>
    </row>
    <row r="305" spans="2:30" x14ac:dyDescent="0.25">
      <c r="B305"/>
      <c r="C305"/>
      <c r="D305"/>
      <c r="E305"/>
      <c r="J305"/>
      <c r="K305"/>
      <c r="L305"/>
      <c r="R305"/>
      <c r="X305"/>
      <c r="Y305"/>
      <c r="AB305"/>
      <c r="AC305"/>
      <c r="AD305"/>
    </row>
    <row r="306" spans="2:30" x14ac:dyDescent="0.25">
      <c r="B306"/>
      <c r="C306"/>
      <c r="D306"/>
      <c r="E306"/>
      <c r="J306"/>
      <c r="K306"/>
      <c r="L306"/>
      <c r="R306"/>
      <c r="X306"/>
      <c r="Y306"/>
      <c r="AB306"/>
      <c r="AC306"/>
      <c r="AD306"/>
    </row>
    <row r="307" spans="2:30" x14ac:dyDescent="0.25">
      <c r="B307"/>
      <c r="C307"/>
      <c r="D307"/>
      <c r="E307"/>
      <c r="J307"/>
      <c r="K307"/>
      <c r="L307"/>
      <c r="R307"/>
      <c r="X307"/>
      <c r="Y307"/>
      <c r="AB307"/>
      <c r="AC307"/>
      <c r="AD307"/>
    </row>
    <row r="308" spans="2:30" x14ac:dyDescent="0.25">
      <c r="B308"/>
      <c r="C308"/>
      <c r="D308"/>
      <c r="E308"/>
      <c r="J308"/>
      <c r="K308"/>
      <c r="L308"/>
      <c r="R308"/>
      <c r="X308"/>
      <c r="Y308"/>
      <c r="AB308"/>
      <c r="AC308"/>
      <c r="AD308"/>
    </row>
    <row r="309" spans="2:30" x14ac:dyDescent="0.25">
      <c r="B309"/>
      <c r="C309"/>
      <c r="D309"/>
      <c r="E309"/>
      <c r="J309"/>
      <c r="K309"/>
      <c r="L309"/>
      <c r="R309"/>
      <c r="X309"/>
      <c r="Y309"/>
      <c r="AB309"/>
      <c r="AC309"/>
      <c r="AD309"/>
    </row>
    <row r="310" spans="2:30" x14ac:dyDescent="0.25">
      <c r="B310"/>
      <c r="C310"/>
      <c r="D310"/>
      <c r="E310"/>
      <c r="J310"/>
      <c r="K310"/>
      <c r="L310"/>
      <c r="R310"/>
      <c r="X310"/>
      <c r="Y310"/>
      <c r="AB310"/>
      <c r="AC310"/>
      <c r="AD310"/>
    </row>
    <row r="311" spans="2:30" x14ac:dyDescent="0.25">
      <c r="B311"/>
      <c r="C311"/>
      <c r="D311"/>
      <c r="E311"/>
      <c r="J311"/>
      <c r="K311"/>
      <c r="L311"/>
      <c r="R311"/>
      <c r="X311"/>
      <c r="Y311"/>
      <c r="AB311"/>
      <c r="AC311"/>
      <c r="AD311"/>
    </row>
    <row r="312" spans="2:30" x14ac:dyDescent="0.25">
      <c r="B312"/>
      <c r="C312"/>
      <c r="D312"/>
      <c r="E312"/>
      <c r="J312"/>
      <c r="K312"/>
      <c r="L312"/>
      <c r="R312"/>
      <c r="X312"/>
      <c r="Y312"/>
      <c r="AB312"/>
      <c r="AC312"/>
      <c r="AD312"/>
    </row>
    <row r="313" spans="2:30" x14ac:dyDescent="0.25">
      <c r="B313"/>
      <c r="C313"/>
      <c r="D313"/>
      <c r="E313"/>
      <c r="J313"/>
      <c r="K313"/>
      <c r="L313"/>
      <c r="R313"/>
      <c r="X313"/>
      <c r="Y313"/>
      <c r="AB313"/>
      <c r="AC313"/>
      <c r="AD313"/>
    </row>
    <row r="314" spans="2:30" x14ac:dyDescent="0.25">
      <c r="B314"/>
      <c r="C314"/>
      <c r="D314"/>
      <c r="E314"/>
      <c r="J314"/>
      <c r="K314"/>
      <c r="L314"/>
      <c r="R314"/>
      <c r="X314"/>
      <c r="Y314"/>
      <c r="AB314"/>
      <c r="AC314"/>
      <c r="AD314"/>
    </row>
    <row r="315" spans="2:30" x14ac:dyDescent="0.25">
      <c r="B315"/>
      <c r="C315"/>
      <c r="D315"/>
      <c r="E315"/>
      <c r="J315"/>
      <c r="K315"/>
      <c r="L315"/>
      <c r="R315"/>
      <c r="X315"/>
      <c r="Y315"/>
      <c r="AB315"/>
      <c r="AC315"/>
      <c r="AD315"/>
    </row>
    <row r="316" spans="2:30" x14ac:dyDescent="0.25">
      <c r="B316"/>
      <c r="C316"/>
      <c r="D316"/>
      <c r="E316"/>
      <c r="J316"/>
      <c r="K316"/>
      <c r="L316"/>
      <c r="R316"/>
      <c r="X316"/>
      <c r="Y316"/>
      <c r="AB316"/>
      <c r="AC316"/>
      <c r="AD316"/>
    </row>
    <row r="317" spans="2:30" x14ac:dyDescent="0.25">
      <c r="B317"/>
      <c r="C317"/>
      <c r="D317"/>
      <c r="E317"/>
      <c r="J317"/>
      <c r="K317"/>
      <c r="L317"/>
      <c r="R317"/>
      <c r="X317"/>
      <c r="Y317"/>
      <c r="AB317"/>
      <c r="AC317"/>
      <c r="AD317"/>
    </row>
    <row r="318" spans="2:30" x14ac:dyDescent="0.25">
      <c r="B318"/>
      <c r="C318"/>
      <c r="D318"/>
      <c r="E318"/>
      <c r="J318"/>
      <c r="K318"/>
      <c r="L318"/>
      <c r="R318"/>
      <c r="X318"/>
      <c r="Y318"/>
      <c r="AB318"/>
      <c r="AC318"/>
      <c r="AD318"/>
    </row>
    <row r="319" spans="2:30" x14ac:dyDescent="0.25">
      <c r="B319"/>
      <c r="C319"/>
      <c r="D319"/>
      <c r="E319"/>
      <c r="J319"/>
      <c r="K319"/>
      <c r="L319"/>
      <c r="R319"/>
      <c r="X319"/>
      <c r="Y319"/>
      <c r="AB319"/>
      <c r="AC319"/>
      <c r="AD319"/>
    </row>
    <row r="320" spans="2:30" x14ac:dyDescent="0.25">
      <c r="B320"/>
      <c r="C320"/>
      <c r="D320"/>
      <c r="E320"/>
      <c r="J320"/>
      <c r="K320"/>
      <c r="L320"/>
      <c r="R320"/>
      <c r="X320"/>
      <c r="Y320"/>
      <c r="AB320"/>
      <c r="AC320"/>
      <c r="AD320"/>
    </row>
    <row r="321" spans="2:30" x14ac:dyDescent="0.25">
      <c r="B321"/>
      <c r="C321"/>
      <c r="D321"/>
      <c r="E321"/>
      <c r="J321"/>
      <c r="K321"/>
      <c r="L321"/>
      <c r="R321"/>
      <c r="X321"/>
      <c r="Y321"/>
      <c r="AB321"/>
      <c r="AC321"/>
      <c r="AD321"/>
    </row>
    <row r="322" spans="2:30" x14ac:dyDescent="0.25">
      <c r="B322"/>
      <c r="C322"/>
      <c r="D322"/>
      <c r="E322"/>
      <c r="J322"/>
      <c r="K322"/>
      <c r="L322"/>
      <c r="R322"/>
      <c r="X322"/>
      <c r="Y322"/>
      <c r="AB322"/>
      <c r="AC322"/>
      <c r="AD322"/>
    </row>
    <row r="323" spans="2:30" x14ac:dyDescent="0.25">
      <c r="B323"/>
      <c r="C323"/>
      <c r="D323"/>
      <c r="E323"/>
      <c r="J323"/>
      <c r="K323"/>
      <c r="L323"/>
      <c r="R323"/>
      <c r="X323"/>
      <c r="Y323"/>
      <c r="AB323"/>
      <c r="AC323"/>
      <c r="AD323"/>
    </row>
    <row r="324" spans="2:30" x14ac:dyDescent="0.25">
      <c r="B324"/>
      <c r="C324"/>
      <c r="D324"/>
      <c r="E324"/>
      <c r="J324"/>
      <c r="K324"/>
      <c r="L324"/>
      <c r="R324"/>
      <c r="X324"/>
      <c r="Y324"/>
      <c r="AB324"/>
      <c r="AC324"/>
      <c r="AD324"/>
    </row>
    <row r="325" spans="2:30" x14ac:dyDescent="0.25">
      <c r="B325"/>
      <c r="C325"/>
      <c r="D325"/>
      <c r="E325"/>
      <c r="J325"/>
      <c r="K325"/>
      <c r="L325"/>
      <c r="R325"/>
      <c r="X325"/>
      <c r="Y325"/>
      <c r="AB325"/>
      <c r="AC325"/>
      <c r="AD325"/>
    </row>
    <row r="326" spans="2:30" x14ac:dyDescent="0.25">
      <c r="B326"/>
      <c r="C326"/>
      <c r="D326"/>
      <c r="E326"/>
      <c r="J326"/>
      <c r="K326"/>
      <c r="L326"/>
      <c r="R326"/>
      <c r="X326"/>
      <c r="Y326"/>
      <c r="AB326"/>
      <c r="AC326"/>
      <c r="AD326"/>
    </row>
    <row r="327" spans="2:30" x14ac:dyDescent="0.25">
      <c r="B327"/>
      <c r="C327"/>
      <c r="D327"/>
      <c r="E327"/>
      <c r="J327"/>
      <c r="K327"/>
      <c r="L327"/>
      <c r="R327"/>
      <c r="X327"/>
      <c r="Y327"/>
      <c r="AB327"/>
      <c r="AC327"/>
      <c r="AD327"/>
    </row>
    <row r="328" spans="2:30" x14ac:dyDescent="0.25">
      <c r="B328"/>
      <c r="C328"/>
      <c r="D328"/>
      <c r="E328"/>
      <c r="J328"/>
      <c r="K328"/>
      <c r="L328"/>
      <c r="R328"/>
      <c r="X328"/>
      <c r="Y328"/>
      <c r="AB328"/>
      <c r="AC328"/>
      <c r="AD328"/>
    </row>
    <row r="329" spans="2:30" x14ac:dyDescent="0.25">
      <c r="B329"/>
      <c r="C329"/>
      <c r="D329"/>
      <c r="E329"/>
      <c r="J329"/>
      <c r="K329"/>
      <c r="L329"/>
      <c r="R329"/>
      <c r="X329"/>
      <c r="Y329"/>
      <c r="AB329"/>
      <c r="AC329"/>
      <c r="AD329"/>
    </row>
    <row r="330" spans="2:30" x14ac:dyDescent="0.25">
      <c r="B330"/>
      <c r="C330"/>
      <c r="D330"/>
      <c r="E330"/>
      <c r="J330"/>
      <c r="K330"/>
      <c r="L330"/>
      <c r="R330"/>
      <c r="X330"/>
      <c r="Y330"/>
      <c r="AB330"/>
      <c r="AC330"/>
      <c r="AD330"/>
    </row>
    <row r="331" spans="2:30" x14ac:dyDescent="0.25">
      <c r="B331"/>
      <c r="C331"/>
      <c r="D331"/>
      <c r="E331"/>
      <c r="J331"/>
      <c r="K331"/>
      <c r="L331"/>
      <c r="R331"/>
      <c r="X331"/>
      <c r="Y331"/>
      <c r="AB331"/>
      <c r="AC331"/>
      <c r="AD331"/>
    </row>
    <row r="332" spans="2:30" x14ac:dyDescent="0.25">
      <c r="B332"/>
      <c r="C332"/>
      <c r="D332"/>
      <c r="E332"/>
      <c r="J332"/>
      <c r="K332"/>
      <c r="L332"/>
      <c r="R332"/>
      <c r="X332"/>
      <c r="Y332"/>
      <c r="AB332"/>
      <c r="AC332"/>
      <c r="AD332"/>
    </row>
    <row r="333" spans="2:30" x14ac:dyDescent="0.25">
      <c r="B333"/>
      <c r="C333"/>
      <c r="D333"/>
      <c r="E333"/>
      <c r="J333"/>
      <c r="K333"/>
      <c r="L333"/>
      <c r="R333"/>
      <c r="X333"/>
      <c r="Y333"/>
      <c r="AB333"/>
      <c r="AC333"/>
      <c r="AD333"/>
    </row>
    <row r="334" spans="2:30" x14ac:dyDescent="0.25">
      <c r="B334"/>
      <c r="C334"/>
      <c r="D334"/>
      <c r="E334"/>
      <c r="J334"/>
      <c r="K334"/>
      <c r="L334"/>
      <c r="R334"/>
      <c r="X334"/>
      <c r="Y334"/>
      <c r="AB334"/>
      <c r="AC334"/>
      <c r="AD334"/>
    </row>
    <row r="335" spans="2:30" x14ac:dyDescent="0.25">
      <c r="B335"/>
      <c r="C335"/>
      <c r="D335"/>
      <c r="E335"/>
      <c r="J335"/>
      <c r="K335"/>
      <c r="L335"/>
      <c r="R335"/>
      <c r="X335"/>
      <c r="Y335"/>
      <c r="AB335"/>
      <c r="AC335"/>
      <c r="AD335"/>
    </row>
    <row r="336" spans="2:30" x14ac:dyDescent="0.25">
      <c r="B336"/>
      <c r="C336"/>
      <c r="D336"/>
      <c r="E336"/>
      <c r="J336"/>
      <c r="K336"/>
      <c r="L336"/>
      <c r="R336"/>
      <c r="X336"/>
      <c r="Y336"/>
      <c r="AB336"/>
      <c r="AC336"/>
      <c r="AD336"/>
    </row>
    <row r="337" spans="2:30" x14ac:dyDescent="0.25">
      <c r="B337"/>
      <c r="C337"/>
      <c r="D337"/>
      <c r="E337"/>
      <c r="J337"/>
      <c r="K337"/>
      <c r="L337"/>
      <c r="R337"/>
      <c r="X337"/>
      <c r="Y337"/>
      <c r="AB337"/>
      <c r="AC337"/>
      <c r="AD337"/>
    </row>
    <row r="338" spans="2:30" x14ac:dyDescent="0.25">
      <c r="B338"/>
      <c r="C338"/>
      <c r="D338"/>
      <c r="E338"/>
      <c r="J338"/>
      <c r="K338"/>
      <c r="L338"/>
      <c r="R338"/>
      <c r="X338"/>
      <c r="Y338"/>
      <c r="AB338"/>
      <c r="AC338"/>
      <c r="AD338"/>
    </row>
    <row r="339" spans="2:30" x14ac:dyDescent="0.25">
      <c r="B339"/>
      <c r="C339"/>
      <c r="D339"/>
      <c r="E339"/>
      <c r="J339"/>
      <c r="K339"/>
      <c r="L339"/>
      <c r="R339"/>
      <c r="X339"/>
      <c r="Y339"/>
      <c r="AB339"/>
      <c r="AC339"/>
      <c r="AD339"/>
    </row>
    <row r="340" spans="2:30" x14ac:dyDescent="0.25">
      <c r="B340"/>
      <c r="C340"/>
      <c r="D340"/>
      <c r="E340"/>
      <c r="J340"/>
      <c r="K340"/>
      <c r="L340"/>
      <c r="R340"/>
      <c r="X340"/>
      <c r="Y340"/>
      <c r="AB340"/>
      <c r="AC340"/>
      <c r="AD340"/>
    </row>
    <row r="341" spans="2:30" x14ac:dyDescent="0.25">
      <c r="B341"/>
      <c r="C341"/>
      <c r="D341"/>
      <c r="E341"/>
      <c r="J341"/>
      <c r="K341"/>
      <c r="L341"/>
      <c r="R341"/>
      <c r="X341"/>
      <c r="Y341"/>
      <c r="AB341"/>
      <c r="AC341"/>
      <c r="AD341"/>
    </row>
    <row r="342" spans="2:30" x14ac:dyDescent="0.25">
      <c r="B342"/>
      <c r="C342"/>
      <c r="D342"/>
      <c r="E342"/>
      <c r="J342"/>
      <c r="K342"/>
      <c r="L342"/>
      <c r="R342"/>
      <c r="X342"/>
      <c r="Y342"/>
      <c r="AB342"/>
      <c r="AC342"/>
      <c r="AD342"/>
    </row>
    <row r="343" spans="2:30" x14ac:dyDescent="0.25">
      <c r="B343"/>
      <c r="C343"/>
      <c r="D343"/>
      <c r="E343"/>
      <c r="J343"/>
      <c r="K343"/>
      <c r="L343"/>
      <c r="R343"/>
      <c r="X343"/>
      <c r="Y343"/>
      <c r="AB343"/>
      <c r="AC343"/>
      <c r="AD343"/>
    </row>
    <row r="344" spans="2:30" x14ac:dyDescent="0.25">
      <c r="B344"/>
      <c r="C344"/>
      <c r="D344"/>
      <c r="E344"/>
      <c r="J344"/>
      <c r="K344"/>
      <c r="L344"/>
      <c r="R344"/>
      <c r="X344"/>
      <c r="Y344"/>
      <c r="AB344"/>
      <c r="AC344"/>
      <c r="AD344"/>
    </row>
    <row r="345" spans="2:30" x14ac:dyDescent="0.25">
      <c r="B345"/>
      <c r="C345"/>
      <c r="D345"/>
      <c r="E345"/>
      <c r="J345"/>
      <c r="K345"/>
      <c r="L345"/>
      <c r="R345"/>
      <c r="X345"/>
      <c r="Y345"/>
      <c r="AB345"/>
      <c r="AC345"/>
      <c r="AD345"/>
    </row>
    <row r="346" spans="2:30" x14ac:dyDescent="0.25">
      <c r="B346"/>
      <c r="C346"/>
      <c r="D346"/>
      <c r="E346"/>
      <c r="J346"/>
      <c r="K346"/>
      <c r="L346"/>
      <c r="R346"/>
      <c r="X346"/>
      <c r="Y346"/>
      <c r="AB346"/>
      <c r="AC346"/>
      <c r="AD346"/>
    </row>
    <row r="347" spans="2:30" x14ac:dyDescent="0.25">
      <c r="B347"/>
      <c r="C347"/>
      <c r="D347"/>
      <c r="E347"/>
      <c r="J347"/>
      <c r="K347"/>
      <c r="L347"/>
      <c r="R347"/>
      <c r="X347"/>
      <c r="Y347"/>
      <c r="AB347"/>
      <c r="AC347"/>
      <c r="AD347"/>
    </row>
    <row r="348" spans="2:30" x14ac:dyDescent="0.25">
      <c r="B348"/>
      <c r="C348"/>
      <c r="D348"/>
      <c r="E348"/>
      <c r="J348"/>
      <c r="K348"/>
      <c r="L348"/>
      <c r="R348"/>
      <c r="X348"/>
      <c r="Y348"/>
      <c r="AB348"/>
      <c r="AC348"/>
      <c r="AD348"/>
    </row>
    <row r="349" spans="2:30" x14ac:dyDescent="0.25">
      <c r="B349"/>
      <c r="C349"/>
      <c r="D349"/>
      <c r="E349"/>
      <c r="J349"/>
      <c r="K349"/>
      <c r="L349"/>
      <c r="R349"/>
      <c r="X349"/>
      <c r="Y349"/>
      <c r="AB349"/>
      <c r="AC349"/>
      <c r="AD349"/>
    </row>
    <row r="350" spans="2:30" x14ac:dyDescent="0.25">
      <c r="B350"/>
      <c r="C350"/>
      <c r="D350"/>
      <c r="E350"/>
      <c r="J350"/>
      <c r="K350"/>
      <c r="L350"/>
      <c r="R350"/>
      <c r="X350"/>
      <c r="AB350"/>
      <c r="AC350"/>
      <c r="AD350"/>
    </row>
    <row r="351" spans="2:30" x14ac:dyDescent="0.25">
      <c r="B351"/>
      <c r="C351"/>
      <c r="D351"/>
      <c r="E351"/>
      <c r="J351"/>
      <c r="K351"/>
      <c r="L351"/>
      <c r="R351"/>
      <c r="X351"/>
      <c r="AB351"/>
      <c r="AC351"/>
      <c r="AD351"/>
    </row>
    <row r="352" spans="2:30" x14ac:dyDescent="0.25">
      <c r="B352"/>
      <c r="C352"/>
      <c r="D352"/>
      <c r="E352"/>
      <c r="J352"/>
      <c r="K352"/>
      <c r="L352"/>
      <c r="R352"/>
      <c r="X352"/>
      <c r="AB352"/>
      <c r="AC352"/>
      <c r="AD352"/>
    </row>
    <row r="353" spans="2:30" x14ac:dyDescent="0.25">
      <c r="B353"/>
      <c r="C353"/>
      <c r="D353"/>
      <c r="E353"/>
      <c r="J353"/>
      <c r="K353"/>
      <c r="L353"/>
      <c r="R353"/>
      <c r="X353"/>
      <c r="AB353"/>
      <c r="AC353"/>
      <c r="AD353"/>
    </row>
    <row r="354" spans="2:30" x14ac:dyDescent="0.25">
      <c r="B354"/>
      <c r="C354"/>
      <c r="D354"/>
      <c r="E354"/>
      <c r="J354"/>
      <c r="K354"/>
      <c r="L354"/>
      <c r="R354"/>
      <c r="X354"/>
      <c r="AB354"/>
      <c r="AC354"/>
      <c r="AD354"/>
    </row>
    <row r="355" spans="2:30" x14ac:dyDescent="0.25">
      <c r="B355"/>
      <c r="C355"/>
      <c r="D355"/>
      <c r="E355"/>
      <c r="J355"/>
      <c r="K355"/>
      <c r="L355"/>
      <c r="R355"/>
      <c r="X355"/>
      <c r="AB355"/>
      <c r="AC355"/>
      <c r="AD355"/>
    </row>
    <row r="356" spans="2:30" x14ac:dyDescent="0.25">
      <c r="B356"/>
      <c r="C356"/>
      <c r="D356"/>
      <c r="E356"/>
      <c r="J356"/>
      <c r="K356"/>
      <c r="L356"/>
      <c r="R356"/>
      <c r="X356"/>
      <c r="AB356"/>
      <c r="AC356"/>
      <c r="AD356"/>
    </row>
    <row r="357" spans="2:30" x14ac:dyDescent="0.25">
      <c r="B357"/>
      <c r="C357"/>
      <c r="D357"/>
      <c r="E357"/>
      <c r="J357"/>
      <c r="K357"/>
      <c r="L357"/>
      <c r="R357"/>
      <c r="X357"/>
      <c r="AB357"/>
      <c r="AC357"/>
      <c r="AD357"/>
    </row>
    <row r="358" spans="2:30" x14ac:dyDescent="0.25">
      <c r="B358"/>
      <c r="C358"/>
      <c r="D358"/>
      <c r="E358"/>
      <c r="J358"/>
      <c r="K358"/>
      <c r="L358"/>
      <c r="R358"/>
      <c r="X358"/>
      <c r="AB358"/>
      <c r="AC358"/>
      <c r="AD358"/>
    </row>
    <row r="359" spans="2:30" x14ac:dyDescent="0.25">
      <c r="B359"/>
      <c r="C359"/>
      <c r="D359"/>
      <c r="E359"/>
      <c r="J359"/>
      <c r="K359"/>
      <c r="L359"/>
      <c r="R359"/>
      <c r="X359"/>
      <c r="AB359"/>
      <c r="AC359"/>
      <c r="AD359"/>
    </row>
    <row r="360" spans="2:30" x14ac:dyDescent="0.25">
      <c r="B360"/>
      <c r="C360"/>
      <c r="D360"/>
      <c r="E360"/>
      <c r="J360"/>
      <c r="K360"/>
      <c r="L360"/>
      <c r="R360"/>
      <c r="X360"/>
      <c r="AB360"/>
      <c r="AC360"/>
      <c r="AD360"/>
    </row>
    <row r="361" spans="2:30" x14ac:dyDescent="0.25">
      <c r="B361"/>
      <c r="C361"/>
      <c r="D361"/>
      <c r="E361"/>
      <c r="J361"/>
      <c r="K361"/>
      <c r="L361"/>
      <c r="R361"/>
      <c r="X361"/>
      <c r="AB361"/>
      <c r="AC361"/>
      <c r="AD361"/>
    </row>
    <row r="362" spans="2:30" x14ac:dyDescent="0.25">
      <c r="B362"/>
      <c r="C362"/>
      <c r="D362"/>
      <c r="E362"/>
      <c r="J362"/>
      <c r="K362"/>
      <c r="L362"/>
      <c r="R362"/>
      <c r="X362"/>
      <c r="AB362"/>
      <c r="AC362"/>
      <c r="AD362"/>
    </row>
    <row r="363" spans="2:30" x14ac:dyDescent="0.25">
      <c r="B363"/>
      <c r="C363"/>
      <c r="D363"/>
      <c r="E363"/>
      <c r="J363"/>
      <c r="K363"/>
      <c r="L363"/>
      <c r="R363"/>
      <c r="X363"/>
      <c r="AB363"/>
      <c r="AC363"/>
      <c r="AD363"/>
    </row>
    <row r="364" spans="2:30" x14ac:dyDescent="0.25">
      <c r="B364"/>
      <c r="C364"/>
      <c r="D364"/>
      <c r="E364"/>
      <c r="J364"/>
      <c r="K364"/>
      <c r="L364"/>
      <c r="R364"/>
      <c r="X364"/>
      <c r="AB364"/>
      <c r="AC364"/>
      <c r="AD364"/>
    </row>
    <row r="365" spans="2:30" x14ac:dyDescent="0.25">
      <c r="B365"/>
      <c r="C365"/>
      <c r="D365"/>
      <c r="E365"/>
      <c r="J365"/>
      <c r="K365"/>
      <c r="L365"/>
      <c r="R365"/>
      <c r="X365"/>
      <c r="AB365"/>
      <c r="AC365"/>
      <c r="AD365"/>
    </row>
    <row r="366" spans="2:30" x14ac:dyDescent="0.25">
      <c r="B366"/>
      <c r="C366"/>
      <c r="D366"/>
      <c r="E366"/>
      <c r="J366"/>
      <c r="K366"/>
      <c r="L366"/>
      <c r="R366"/>
      <c r="X366"/>
      <c r="AB366"/>
      <c r="AC366"/>
      <c r="AD366"/>
    </row>
    <row r="367" spans="2:30" x14ac:dyDescent="0.25">
      <c r="B367"/>
      <c r="C367"/>
      <c r="D367"/>
      <c r="E367"/>
      <c r="J367"/>
      <c r="K367"/>
      <c r="L367"/>
      <c r="R367"/>
      <c r="X367"/>
      <c r="AB367"/>
      <c r="AC367"/>
      <c r="AD367"/>
    </row>
    <row r="368" spans="2:30" x14ac:dyDescent="0.25">
      <c r="B368"/>
      <c r="C368"/>
      <c r="D368"/>
      <c r="E368"/>
      <c r="J368"/>
      <c r="K368"/>
      <c r="L368"/>
      <c r="R368"/>
      <c r="X368"/>
      <c r="AB368"/>
      <c r="AC368"/>
      <c r="AD368"/>
    </row>
    <row r="369" spans="2:30" x14ac:dyDescent="0.25">
      <c r="B369"/>
      <c r="C369"/>
      <c r="D369"/>
      <c r="E369"/>
      <c r="J369"/>
      <c r="K369"/>
      <c r="L369"/>
      <c r="R369"/>
      <c r="X369"/>
      <c r="AB369"/>
      <c r="AC369"/>
      <c r="AD369"/>
    </row>
    <row r="370" spans="2:30" x14ac:dyDescent="0.25">
      <c r="B370"/>
      <c r="C370"/>
      <c r="D370"/>
      <c r="E370"/>
      <c r="J370"/>
      <c r="K370"/>
      <c r="L370"/>
      <c r="R370"/>
      <c r="X370"/>
      <c r="AB370"/>
      <c r="AC370"/>
      <c r="AD370"/>
    </row>
    <row r="371" spans="2:30" x14ac:dyDescent="0.25">
      <c r="B371"/>
      <c r="C371"/>
      <c r="D371"/>
      <c r="E371"/>
      <c r="J371"/>
      <c r="K371"/>
      <c r="L371"/>
      <c r="R371"/>
      <c r="X371"/>
      <c r="AB371"/>
      <c r="AC371"/>
      <c r="AD371"/>
    </row>
    <row r="372" spans="2:30" x14ac:dyDescent="0.25">
      <c r="B372"/>
      <c r="C372"/>
      <c r="D372"/>
      <c r="E372"/>
      <c r="J372"/>
      <c r="K372"/>
      <c r="L372"/>
      <c r="R372"/>
      <c r="X372"/>
      <c r="AB372"/>
      <c r="AC372"/>
      <c r="AD372"/>
    </row>
    <row r="373" spans="2:30" x14ac:dyDescent="0.25">
      <c r="B373"/>
      <c r="C373"/>
      <c r="D373"/>
      <c r="E373"/>
      <c r="J373"/>
      <c r="K373"/>
      <c r="L373"/>
      <c r="R373"/>
      <c r="X373"/>
      <c r="AB373"/>
      <c r="AC373"/>
      <c r="AD373"/>
    </row>
    <row r="374" spans="2:30" x14ac:dyDescent="0.25">
      <c r="B374"/>
      <c r="C374"/>
      <c r="D374"/>
      <c r="E374"/>
      <c r="J374"/>
      <c r="K374"/>
      <c r="L374"/>
      <c r="R374"/>
      <c r="X374"/>
      <c r="AB374"/>
      <c r="AC374"/>
      <c r="AD374"/>
    </row>
    <row r="375" spans="2:30" x14ac:dyDescent="0.25">
      <c r="B375"/>
      <c r="C375"/>
      <c r="D375"/>
      <c r="E375"/>
      <c r="J375"/>
      <c r="K375"/>
      <c r="L375"/>
      <c r="R375"/>
      <c r="X375"/>
      <c r="AB375"/>
      <c r="AC375"/>
      <c r="AD375"/>
    </row>
    <row r="376" spans="2:30" x14ac:dyDescent="0.25">
      <c r="B376"/>
      <c r="C376"/>
      <c r="D376"/>
      <c r="E376"/>
      <c r="J376"/>
      <c r="K376"/>
      <c r="L376"/>
      <c r="R376"/>
      <c r="X376"/>
      <c r="AB376"/>
      <c r="AC376"/>
      <c r="AD376"/>
    </row>
    <row r="377" spans="2:30" x14ac:dyDescent="0.25">
      <c r="B377"/>
      <c r="C377"/>
      <c r="D377"/>
      <c r="E377"/>
      <c r="J377"/>
      <c r="K377"/>
      <c r="L377"/>
      <c r="R377"/>
      <c r="X377"/>
      <c r="AB377"/>
      <c r="AC377"/>
      <c r="AD377"/>
    </row>
    <row r="378" spans="2:30" x14ac:dyDescent="0.25">
      <c r="B378"/>
      <c r="C378"/>
      <c r="D378"/>
      <c r="E378"/>
      <c r="J378"/>
      <c r="K378"/>
      <c r="L378"/>
      <c r="R378"/>
      <c r="X378"/>
      <c r="AB378"/>
      <c r="AC378"/>
      <c r="AD378"/>
    </row>
    <row r="379" spans="2:30" x14ac:dyDescent="0.25">
      <c r="B379"/>
      <c r="C379"/>
      <c r="D379"/>
      <c r="E379"/>
      <c r="J379"/>
      <c r="K379"/>
      <c r="L379"/>
      <c r="R379"/>
      <c r="X379"/>
      <c r="AB379"/>
      <c r="AC379"/>
      <c r="AD379"/>
    </row>
    <row r="380" spans="2:30" x14ac:dyDescent="0.25">
      <c r="B380"/>
      <c r="C380"/>
      <c r="D380"/>
      <c r="E380"/>
      <c r="J380"/>
      <c r="K380"/>
      <c r="L380"/>
      <c r="R380"/>
      <c r="X380"/>
      <c r="AB380"/>
      <c r="AC380"/>
      <c r="AD380"/>
    </row>
    <row r="381" spans="2:30" x14ac:dyDescent="0.25">
      <c r="B381"/>
      <c r="C381"/>
      <c r="D381"/>
      <c r="E381"/>
      <c r="J381"/>
      <c r="K381"/>
      <c r="L381"/>
      <c r="R381"/>
      <c r="X381"/>
      <c r="AB381"/>
      <c r="AC381"/>
      <c r="AD381"/>
    </row>
    <row r="382" spans="2:30" x14ac:dyDescent="0.25">
      <c r="B382"/>
      <c r="C382"/>
      <c r="D382"/>
      <c r="E382"/>
      <c r="J382"/>
      <c r="K382"/>
      <c r="L382"/>
      <c r="R382"/>
      <c r="X382"/>
      <c r="AB382"/>
      <c r="AC382"/>
      <c r="AD382"/>
    </row>
    <row r="383" spans="2:30" x14ac:dyDescent="0.25">
      <c r="B383"/>
      <c r="C383"/>
      <c r="D383"/>
      <c r="E383"/>
      <c r="J383"/>
      <c r="K383"/>
      <c r="L383"/>
      <c r="R383"/>
      <c r="X383"/>
      <c r="AB383"/>
      <c r="AC383"/>
      <c r="AD383"/>
    </row>
    <row r="384" spans="2:30" x14ac:dyDescent="0.25">
      <c r="B384"/>
      <c r="C384"/>
      <c r="D384"/>
      <c r="E384"/>
      <c r="J384"/>
      <c r="K384"/>
      <c r="L384"/>
      <c r="R384"/>
      <c r="X384"/>
      <c r="AB384"/>
      <c r="AC384"/>
      <c r="AD384"/>
    </row>
    <row r="385" spans="2:30" x14ac:dyDescent="0.25">
      <c r="B385"/>
      <c r="C385"/>
      <c r="D385"/>
      <c r="E385"/>
      <c r="J385"/>
      <c r="K385"/>
      <c r="L385"/>
      <c r="R385"/>
      <c r="X385"/>
      <c r="AB385"/>
      <c r="AC385"/>
      <c r="AD385"/>
    </row>
    <row r="386" spans="2:30" x14ac:dyDescent="0.25">
      <c r="B386"/>
      <c r="C386"/>
      <c r="D386"/>
      <c r="E386"/>
      <c r="J386"/>
      <c r="K386"/>
      <c r="L386"/>
      <c r="R386"/>
      <c r="X386"/>
      <c r="AB386"/>
      <c r="AC386"/>
      <c r="AD386"/>
    </row>
    <row r="387" spans="2:30" x14ac:dyDescent="0.25">
      <c r="B387"/>
      <c r="C387"/>
      <c r="D387"/>
      <c r="E387"/>
      <c r="J387"/>
      <c r="K387"/>
      <c r="L387"/>
      <c r="R387"/>
      <c r="X387"/>
      <c r="AB387"/>
      <c r="AC387"/>
      <c r="AD387"/>
    </row>
    <row r="388" spans="2:30" x14ac:dyDescent="0.25">
      <c r="B388"/>
      <c r="C388"/>
      <c r="D388"/>
      <c r="E388"/>
      <c r="J388"/>
      <c r="K388"/>
      <c r="L388"/>
      <c r="R388"/>
      <c r="X388"/>
      <c r="AB388"/>
      <c r="AC388"/>
      <c r="AD388"/>
    </row>
    <row r="389" spans="2:30" x14ac:dyDescent="0.25">
      <c r="B389"/>
      <c r="C389"/>
      <c r="D389"/>
      <c r="E389"/>
      <c r="J389"/>
      <c r="K389"/>
      <c r="L389"/>
      <c r="R389"/>
      <c r="X389"/>
      <c r="AB389"/>
      <c r="AC389"/>
      <c r="AD389"/>
    </row>
    <row r="390" spans="2:30" x14ac:dyDescent="0.25">
      <c r="B390"/>
      <c r="C390"/>
      <c r="D390"/>
      <c r="E390"/>
      <c r="J390"/>
      <c r="K390"/>
      <c r="L390"/>
      <c r="R390"/>
      <c r="X390"/>
      <c r="AB390"/>
      <c r="AC390"/>
      <c r="AD390"/>
    </row>
    <row r="391" spans="2:30" x14ac:dyDescent="0.25">
      <c r="B391"/>
      <c r="C391"/>
      <c r="D391"/>
      <c r="E391"/>
      <c r="J391"/>
      <c r="K391"/>
      <c r="L391"/>
      <c r="R391"/>
      <c r="X391"/>
      <c r="AB391"/>
      <c r="AC391"/>
      <c r="AD391"/>
    </row>
    <row r="392" spans="2:30" x14ac:dyDescent="0.25">
      <c r="B392"/>
      <c r="C392"/>
      <c r="D392"/>
      <c r="E392"/>
      <c r="J392"/>
      <c r="K392"/>
      <c r="L392"/>
      <c r="R392"/>
      <c r="X392"/>
      <c r="AB392"/>
      <c r="AC392"/>
      <c r="AD392"/>
    </row>
    <row r="393" spans="2:30" x14ac:dyDescent="0.25">
      <c r="B393"/>
      <c r="C393"/>
      <c r="D393"/>
      <c r="E393"/>
      <c r="J393"/>
      <c r="K393"/>
      <c r="L393"/>
      <c r="R393"/>
      <c r="X393"/>
      <c r="AB393"/>
      <c r="AC393"/>
      <c r="AD393"/>
    </row>
    <row r="394" spans="2:30" x14ac:dyDescent="0.25">
      <c r="B394"/>
      <c r="C394"/>
      <c r="D394"/>
      <c r="E394"/>
      <c r="J394"/>
      <c r="K394"/>
      <c r="L394"/>
      <c r="R394"/>
      <c r="X394"/>
      <c r="AB394"/>
      <c r="AC394"/>
      <c r="AD394"/>
    </row>
    <row r="395" spans="2:30" x14ac:dyDescent="0.25">
      <c r="B395"/>
      <c r="C395"/>
      <c r="D395"/>
      <c r="E395"/>
      <c r="J395"/>
      <c r="K395"/>
      <c r="L395"/>
      <c r="R395"/>
      <c r="X395"/>
      <c r="AB395"/>
      <c r="AC395"/>
      <c r="AD395"/>
    </row>
    <row r="396" spans="2:30" x14ac:dyDescent="0.25">
      <c r="B396"/>
      <c r="C396"/>
      <c r="D396"/>
      <c r="E396"/>
      <c r="J396"/>
      <c r="K396"/>
      <c r="L396"/>
      <c r="R396"/>
      <c r="X396"/>
      <c r="AB396"/>
      <c r="AC396"/>
      <c r="AD396"/>
    </row>
    <row r="397" spans="2:30" x14ac:dyDescent="0.25">
      <c r="B397"/>
      <c r="C397"/>
      <c r="D397"/>
      <c r="E397"/>
      <c r="J397"/>
      <c r="K397"/>
      <c r="L397"/>
      <c r="R397"/>
      <c r="X397"/>
      <c r="AB397"/>
      <c r="AC397"/>
      <c r="AD397"/>
    </row>
    <row r="398" spans="2:30" x14ac:dyDescent="0.25">
      <c r="B398"/>
      <c r="C398"/>
      <c r="D398"/>
      <c r="E398"/>
      <c r="J398"/>
      <c r="K398"/>
      <c r="L398"/>
      <c r="R398"/>
      <c r="X398"/>
      <c r="AB398"/>
      <c r="AC398"/>
      <c r="AD398"/>
    </row>
    <row r="399" spans="2:30" x14ac:dyDescent="0.25">
      <c r="B399"/>
      <c r="C399"/>
      <c r="D399"/>
      <c r="E399"/>
      <c r="J399"/>
      <c r="K399"/>
      <c r="L399"/>
      <c r="R399"/>
      <c r="X399"/>
      <c r="AB399"/>
      <c r="AC399"/>
      <c r="AD399"/>
    </row>
    <row r="400" spans="2:30" x14ac:dyDescent="0.25">
      <c r="B400"/>
      <c r="C400"/>
      <c r="D400"/>
      <c r="E400"/>
      <c r="J400"/>
      <c r="K400"/>
      <c r="L400"/>
      <c r="R400"/>
      <c r="X400"/>
      <c r="AB400"/>
      <c r="AC400"/>
      <c r="AD400"/>
    </row>
    <row r="401" spans="2:30" x14ac:dyDescent="0.25">
      <c r="B401"/>
      <c r="C401"/>
      <c r="D401"/>
      <c r="E401"/>
      <c r="J401"/>
      <c r="K401"/>
      <c r="L401"/>
      <c r="R401"/>
      <c r="X401"/>
      <c r="AB401"/>
      <c r="AC401"/>
      <c r="AD401"/>
    </row>
    <row r="402" spans="2:30" x14ac:dyDescent="0.25">
      <c r="B402"/>
      <c r="C402"/>
      <c r="D402"/>
      <c r="E402"/>
      <c r="J402"/>
      <c r="K402"/>
      <c r="L402"/>
      <c r="R402"/>
      <c r="X402"/>
      <c r="AB402"/>
      <c r="AC402"/>
      <c r="AD402"/>
    </row>
    <row r="403" spans="2:30" x14ac:dyDescent="0.25">
      <c r="B403"/>
      <c r="C403"/>
      <c r="D403"/>
      <c r="E403"/>
      <c r="J403"/>
      <c r="K403"/>
      <c r="L403"/>
      <c r="R403"/>
      <c r="X403"/>
      <c r="AB403"/>
      <c r="AC403"/>
      <c r="AD403"/>
    </row>
    <row r="404" spans="2:30" x14ac:dyDescent="0.25">
      <c r="B404"/>
      <c r="C404"/>
      <c r="D404"/>
      <c r="E404"/>
      <c r="J404"/>
      <c r="K404"/>
      <c r="L404"/>
      <c r="R404"/>
      <c r="X404"/>
      <c r="AB404"/>
      <c r="AC404"/>
      <c r="AD404"/>
    </row>
    <row r="405" spans="2:30" x14ac:dyDescent="0.25">
      <c r="B405"/>
      <c r="C405"/>
      <c r="D405"/>
      <c r="E405"/>
      <c r="J405"/>
      <c r="K405"/>
      <c r="L405"/>
      <c r="R405"/>
      <c r="X405"/>
      <c r="AB405"/>
      <c r="AC405"/>
      <c r="AD405"/>
    </row>
    <row r="406" spans="2:30" x14ac:dyDescent="0.25">
      <c r="B406"/>
      <c r="C406"/>
      <c r="D406"/>
      <c r="E406"/>
      <c r="J406"/>
      <c r="K406"/>
      <c r="L406"/>
      <c r="R406"/>
      <c r="X406"/>
      <c r="AB406"/>
      <c r="AC406"/>
      <c r="AD406"/>
    </row>
    <row r="407" spans="2:30" x14ac:dyDescent="0.25">
      <c r="B407"/>
      <c r="C407"/>
      <c r="D407"/>
      <c r="E407"/>
      <c r="J407"/>
      <c r="K407"/>
      <c r="L407"/>
      <c r="R407"/>
      <c r="X407"/>
      <c r="AB407"/>
      <c r="AC407"/>
      <c r="AD407"/>
    </row>
    <row r="408" spans="2:30" x14ac:dyDescent="0.25">
      <c r="B408"/>
      <c r="C408"/>
      <c r="D408"/>
      <c r="E408"/>
      <c r="J408"/>
      <c r="K408"/>
      <c r="L408"/>
      <c r="R408"/>
      <c r="X408"/>
      <c r="AB408"/>
      <c r="AC408"/>
      <c r="AD408"/>
    </row>
    <row r="409" spans="2:30" x14ac:dyDescent="0.25">
      <c r="B409"/>
      <c r="C409"/>
      <c r="D409"/>
      <c r="E409"/>
      <c r="J409"/>
      <c r="K409"/>
      <c r="L409"/>
      <c r="R409"/>
      <c r="X409"/>
      <c r="AB409"/>
      <c r="AC409"/>
      <c r="AD409"/>
    </row>
    <row r="410" spans="2:30" x14ac:dyDescent="0.25">
      <c r="B410"/>
      <c r="C410"/>
      <c r="D410"/>
      <c r="E410"/>
      <c r="J410"/>
      <c r="K410"/>
      <c r="L410"/>
      <c r="R410"/>
      <c r="X410"/>
      <c r="AB410"/>
      <c r="AC410"/>
      <c r="AD410"/>
    </row>
    <row r="411" spans="2:30" x14ac:dyDescent="0.25">
      <c r="B411"/>
      <c r="C411"/>
      <c r="D411"/>
      <c r="E411"/>
      <c r="J411"/>
      <c r="K411"/>
      <c r="L411"/>
      <c r="R411"/>
      <c r="X411"/>
      <c r="AB411"/>
      <c r="AC411"/>
      <c r="AD411"/>
    </row>
    <row r="412" spans="2:30" x14ac:dyDescent="0.25">
      <c r="B412"/>
      <c r="C412"/>
      <c r="D412"/>
      <c r="E412"/>
      <c r="J412"/>
      <c r="K412"/>
      <c r="L412"/>
      <c r="R412"/>
      <c r="X412"/>
      <c r="AB412"/>
      <c r="AC412"/>
      <c r="AD412"/>
    </row>
    <row r="413" spans="2:30" x14ac:dyDescent="0.25">
      <c r="B413"/>
      <c r="C413"/>
      <c r="D413"/>
      <c r="E413"/>
      <c r="J413"/>
      <c r="K413"/>
      <c r="L413"/>
      <c r="R413"/>
      <c r="X413"/>
      <c r="AB413"/>
      <c r="AC413"/>
      <c r="AD413"/>
    </row>
    <row r="414" spans="2:30" x14ac:dyDescent="0.25">
      <c r="B414"/>
      <c r="C414"/>
      <c r="D414"/>
      <c r="E414"/>
      <c r="J414"/>
      <c r="K414"/>
      <c r="L414"/>
      <c r="R414"/>
      <c r="X414"/>
      <c r="AB414"/>
      <c r="AC414"/>
      <c r="AD414"/>
    </row>
    <row r="415" spans="2:30" x14ac:dyDescent="0.25">
      <c r="B415"/>
      <c r="C415"/>
      <c r="D415"/>
      <c r="E415"/>
      <c r="J415"/>
      <c r="K415"/>
      <c r="L415"/>
      <c r="R415"/>
      <c r="X415"/>
      <c r="AB415"/>
      <c r="AC415"/>
      <c r="AD415"/>
    </row>
    <row r="416" spans="2:30" x14ac:dyDescent="0.25">
      <c r="B416"/>
      <c r="C416"/>
      <c r="D416"/>
      <c r="E416"/>
      <c r="J416"/>
      <c r="K416"/>
      <c r="L416"/>
      <c r="R416"/>
      <c r="X416"/>
      <c r="AB416"/>
      <c r="AC416"/>
      <c r="AD416"/>
    </row>
    <row r="417" spans="2:30" x14ac:dyDescent="0.25">
      <c r="B417"/>
      <c r="C417"/>
      <c r="D417"/>
      <c r="E417"/>
      <c r="J417"/>
      <c r="K417"/>
      <c r="L417"/>
      <c r="R417"/>
      <c r="X417"/>
      <c r="AB417"/>
      <c r="AC417"/>
      <c r="AD417"/>
    </row>
    <row r="418" spans="2:30" x14ac:dyDescent="0.25">
      <c r="B418"/>
      <c r="C418"/>
      <c r="D418"/>
      <c r="E418"/>
      <c r="J418"/>
      <c r="K418"/>
      <c r="L418"/>
      <c r="R418"/>
      <c r="X418"/>
      <c r="AB418"/>
      <c r="AC418"/>
      <c r="AD418"/>
    </row>
    <row r="419" spans="2:30" x14ac:dyDescent="0.25">
      <c r="B419"/>
      <c r="C419"/>
      <c r="D419"/>
      <c r="E419"/>
      <c r="J419"/>
      <c r="K419"/>
      <c r="L419"/>
      <c r="R419"/>
      <c r="X419"/>
      <c r="AB419"/>
      <c r="AC419"/>
      <c r="AD419"/>
    </row>
    <row r="420" spans="2:30" x14ac:dyDescent="0.25">
      <c r="B420"/>
      <c r="C420"/>
      <c r="D420"/>
      <c r="E420"/>
      <c r="J420"/>
      <c r="K420"/>
      <c r="L420"/>
      <c r="R420"/>
      <c r="X420"/>
      <c r="AB420"/>
      <c r="AC420"/>
      <c r="AD420"/>
    </row>
    <row r="421" spans="2:30" x14ac:dyDescent="0.25">
      <c r="B421"/>
      <c r="C421"/>
      <c r="D421"/>
      <c r="E421"/>
      <c r="J421"/>
      <c r="K421"/>
      <c r="L421"/>
      <c r="R421"/>
      <c r="X421"/>
      <c r="AB421"/>
      <c r="AC421"/>
      <c r="AD421"/>
    </row>
    <row r="422" spans="2:30" x14ac:dyDescent="0.25">
      <c r="B422"/>
      <c r="C422"/>
      <c r="D422"/>
      <c r="E422"/>
      <c r="J422"/>
      <c r="K422"/>
      <c r="L422"/>
      <c r="R422"/>
      <c r="X422"/>
    </row>
    <row r="423" spans="2:30" x14ac:dyDescent="0.25">
      <c r="B423"/>
      <c r="C423"/>
      <c r="D423"/>
      <c r="E423"/>
      <c r="J423"/>
      <c r="K423"/>
      <c r="L423"/>
      <c r="R423"/>
      <c r="X423"/>
    </row>
    <row r="424" spans="2:30" x14ac:dyDescent="0.25">
      <c r="B424"/>
      <c r="C424"/>
      <c r="D424"/>
      <c r="E424"/>
      <c r="J424"/>
      <c r="K424"/>
      <c r="L424"/>
      <c r="R424"/>
      <c r="X424"/>
    </row>
    <row r="425" spans="2:30" x14ac:dyDescent="0.25">
      <c r="B425"/>
      <c r="C425"/>
      <c r="D425"/>
      <c r="E425"/>
      <c r="J425"/>
      <c r="K425"/>
      <c r="L425"/>
      <c r="R425"/>
      <c r="X425"/>
    </row>
    <row r="426" spans="2:30" x14ac:dyDescent="0.25">
      <c r="B426"/>
      <c r="C426"/>
      <c r="D426"/>
      <c r="E426"/>
      <c r="J426"/>
      <c r="K426"/>
      <c r="L426"/>
      <c r="R426"/>
      <c r="X426"/>
    </row>
    <row r="427" spans="2:30" x14ac:dyDescent="0.25">
      <c r="B427"/>
      <c r="C427"/>
      <c r="D427"/>
      <c r="E427"/>
      <c r="J427"/>
      <c r="K427"/>
      <c r="L427"/>
      <c r="R427"/>
      <c r="X427"/>
    </row>
    <row r="428" spans="2:30" x14ac:dyDescent="0.25">
      <c r="B428"/>
      <c r="C428"/>
      <c r="D428"/>
      <c r="E428"/>
      <c r="J428"/>
      <c r="K428"/>
      <c r="L428"/>
      <c r="R428"/>
      <c r="X428"/>
    </row>
    <row r="429" spans="2:30" x14ac:dyDescent="0.25">
      <c r="B429"/>
      <c r="C429"/>
      <c r="D429"/>
      <c r="E429"/>
      <c r="J429"/>
      <c r="K429"/>
      <c r="L429"/>
      <c r="R429"/>
      <c r="X429"/>
    </row>
    <row r="430" spans="2:30" x14ac:dyDescent="0.25">
      <c r="B430"/>
      <c r="C430"/>
      <c r="D430"/>
      <c r="E430"/>
      <c r="J430"/>
      <c r="K430"/>
      <c r="L430"/>
      <c r="R430"/>
      <c r="X430"/>
    </row>
    <row r="431" spans="2:30" x14ac:dyDescent="0.25">
      <c r="B431"/>
      <c r="C431"/>
      <c r="D431"/>
      <c r="E431"/>
      <c r="J431"/>
      <c r="K431"/>
      <c r="L431"/>
      <c r="R431"/>
      <c r="X431"/>
    </row>
    <row r="432" spans="2:30" x14ac:dyDescent="0.25">
      <c r="B432"/>
      <c r="C432"/>
      <c r="D432"/>
      <c r="E432"/>
      <c r="J432"/>
      <c r="K432"/>
      <c r="L432"/>
      <c r="R432"/>
      <c r="X432"/>
    </row>
    <row r="433" spans="2:24" x14ac:dyDescent="0.25">
      <c r="B433"/>
      <c r="C433"/>
      <c r="D433"/>
      <c r="E433"/>
      <c r="J433"/>
      <c r="K433"/>
      <c r="L433"/>
      <c r="R433"/>
      <c r="X433"/>
    </row>
    <row r="434" spans="2:24" x14ac:dyDescent="0.25">
      <c r="B434"/>
      <c r="C434"/>
      <c r="D434"/>
      <c r="E434"/>
      <c r="J434"/>
      <c r="K434"/>
      <c r="L434"/>
      <c r="R434"/>
      <c r="X434"/>
    </row>
    <row r="435" spans="2:24" x14ac:dyDescent="0.25">
      <c r="B435"/>
      <c r="C435"/>
      <c r="D435"/>
      <c r="E435"/>
      <c r="J435"/>
      <c r="K435"/>
      <c r="L435"/>
      <c r="R435"/>
      <c r="X435"/>
    </row>
    <row r="436" spans="2:24" x14ac:dyDescent="0.25">
      <c r="B436"/>
      <c r="C436"/>
      <c r="D436"/>
      <c r="E436"/>
      <c r="J436"/>
      <c r="K436"/>
      <c r="L436"/>
      <c r="R436"/>
      <c r="X436"/>
    </row>
    <row r="437" spans="2:24" x14ac:dyDescent="0.25">
      <c r="B437"/>
      <c r="C437"/>
      <c r="D437"/>
      <c r="E437"/>
      <c r="J437"/>
      <c r="K437"/>
      <c r="L437"/>
      <c r="R437"/>
      <c r="X437"/>
    </row>
    <row r="438" spans="2:24" x14ac:dyDescent="0.25">
      <c r="B438"/>
      <c r="C438"/>
      <c r="D438"/>
      <c r="E438"/>
      <c r="J438"/>
      <c r="K438"/>
      <c r="L438"/>
      <c r="R438"/>
      <c r="X438"/>
    </row>
    <row r="439" spans="2:24" x14ac:dyDescent="0.25">
      <c r="B439"/>
      <c r="C439"/>
      <c r="D439"/>
      <c r="E439"/>
      <c r="J439"/>
      <c r="K439"/>
      <c r="L439"/>
      <c r="R439"/>
      <c r="X439"/>
    </row>
    <row r="440" spans="2:24" x14ac:dyDescent="0.25">
      <c r="B440"/>
      <c r="C440"/>
      <c r="D440"/>
      <c r="E440"/>
      <c r="J440"/>
      <c r="K440"/>
      <c r="L440"/>
      <c r="R440"/>
      <c r="X440"/>
    </row>
    <row r="441" spans="2:24" x14ac:dyDescent="0.25">
      <c r="B441"/>
      <c r="C441"/>
      <c r="D441"/>
      <c r="E441"/>
      <c r="J441"/>
      <c r="K441"/>
      <c r="L441"/>
      <c r="R441"/>
      <c r="X441"/>
    </row>
    <row r="442" spans="2:24" x14ac:dyDescent="0.25">
      <c r="B442"/>
      <c r="C442"/>
      <c r="D442"/>
      <c r="E442"/>
      <c r="J442"/>
      <c r="K442"/>
      <c r="L442"/>
      <c r="R442"/>
      <c r="X442"/>
    </row>
    <row r="443" spans="2:24" x14ac:dyDescent="0.25">
      <c r="B443"/>
      <c r="C443"/>
      <c r="D443"/>
      <c r="E443"/>
      <c r="J443"/>
      <c r="K443"/>
      <c r="L443"/>
      <c r="R443"/>
      <c r="X443"/>
    </row>
    <row r="444" spans="2:24" x14ac:dyDescent="0.25">
      <c r="B444"/>
      <c r="C444"/>
      <c r="D444"/>
      <c r="E444"/>
      <c r="J444"/>
      <c r="K444"/>
      <c r="L444"/>
      <c r="R444"/>
      <c r="X444"/>
    </row>
    <row r="445" spans="2:24" x14ac:dyDescent="0.25">
      <c r="B445"/>
      <c r="C445"/>
      <c r="D445"/>
      <c r="E445"/>
      <c r="J445"/>
      <c r="K445"/>
      <c r="L445"/>
      <c r="R445"/>
      <c r="X445"/>
    </row>
    <row r="446" spans="2:24" x14ac:dyDescent="0.25">
      <c r="B446"/>
      <c r="C446"/>
      <c r="D446"/>
      <c r="E446"/>
      <c r="J446"/>
      <c r="K446"/>
      <c r="L446"/>
      <c r="R446"/>
      <c r="X446"/>
    </row>
    <row r="447" spans="2:24" x14ac:dyDescent="0.25">
      <c r="B447"/>
      <c r="C447"/>
      <c r="D447"/>
      <c r="E447"/>
      <c r="J447"/>
      <c r="K447"/>
      <c r="L447"/>
      <c r="R447"/>
      <c r="X447"/>
    </row>
    <row r="448" spans="2:24" x14ac:dyDescent="0.25">
      <c r="B448"/>
      <c r="C448"/>
      <c r="D448"/>
      <c r="E448"/>
      <c r="J448"/>
      <c r="K448"/>
      <c r="L448"/>
      <c r="R448"/>
      <c r="X448"/>
    </row>
    <row r="449" spans="2:24" x14ac:dyDescent="0.25">
      <c r="B449"/>
      <c r="C449"/>
      <c r="D449"/>
      <c r="E449"/>
      <c r="J449"/>
      <c r="K449"/>
      <c r="L449"/>
      <c r="R449"/>
      <c r="X449"/>
    </row>
    <row r="450" spans="2:24" x14ac:dyDescent="0.25">
      <c r="B450"/>
      <c r="C450"/>
      <c r="D450"/>
      <c r="E450"/>
      <c r="J450"/>
      <c r="K450"/>
      <c r="L450"/>
      <c r="R450"/>
      <c r="X450"/>
    </row>
    <row r="451" spans="2:24" x14ac:dyDescent="0.25">
      <c r="B451"/>
      <c r="C451"/>
      <c r="D451"/>
      <c r="E451"/>
      <c r="J451"/>
      <c r="K451"/>
      <c r="L451"/>
      <c r="R451"/>
      <c r="X451"/>
    </row>
    <row r="452" spans="2:24" x14ac:dyDescent="0.25">
      <c r="B452"/>
      <c r="C452"/>
      <c r="D452"/>
      <c r="E452"/>
      <c r="J452"/>
      <c r="K452"/>
      <c r="L452"/>
      <c r="R452"/>
      <c r="X452"/>
    </row>
    <row r="453" spans="2:24" x14ac:dyDescent="0.25">
      <c r="B453"/>
      <c r="C453"/>
      <c r="D453"/>
      <c r="E453"/>
      <c r="J453"/>
      <c r="K453"/>
      <c r="L453"/>
      <c r="R453"/>
      <c r="X453"/>
    </row>
    <row r="454" spans="2:24" x14ac:dyDescent="0.25">
      <c r="B454"/>
      <c r="C454"/>
      <c r="D454"/>
      <c r="E454"/>
      <c r="J454"/>
      <c r="K454"/>
      <c r="L454"/>
      <c r="R454"/>
      <c r="X454"/>
    </row>
    <row r="455" spans="2:24" x14ac:dyDescent="0.25">
      <c r="B455"/>
      <c r="C455"/>
      <c r="D455"/>
      <c r="E455"/>
      <c r="J455"/>
      <c r="K455"/>
      <c r="L455"/>
      <c r="R455"/>
      <c r="X455"/>
    </row>
    <row r="456" spans="2:24" x14ac:dyDescent="0.25">
      <c r="B456"/>
      <c r="C456"/>
      <c r="D456"/>
      <c r="E456"/>
      <c r="J456"/>
      <c r="K456"/>
      <c r="L456"/>
      <c r="R456"/>
      <c r="X456"/>
    </row>
    <row r="457" spans="2:24" x14ac:dyDescent="0.25">
      <c r="B457"/>
      <c r="C457"/>
      <c r="D457"/>
      <c r="E457"/>
      <c r="J457"/>
      <c r="K457"/>
      <c r="L457"/>
      <c r="R457"/>
      <c r="X457"/>
    </row>
    <row r="458" spans="2:24" x14ac:dyDescent="0.25">
      <c r="B458"/>
      <c r="C458"/>
      <c r="D458"/>
      <c r="E458"/>
      <c r="J458"/>
      <c r="K458"/>
      <c r="L458"/>
      <c r="R458"/>
      <c r="X458"/>
    </row>
    <row r="459" spans="2:24" x14ac:dyDescent="0.25">
      <c r="B459"/>
      <c r="C459"/>
      <c r="D459"/>
      <c r="E459"/>
      <c r="J459"/>
      <c r="K459"/>
      <c r="L459"/>
      <c r="R459"/>
      <c r="X459"/>
    </row>
    <row r="460" spans="2:24" x14ac:dyDescent="0.25">
      <c r="B460"/>
      <c r="C460"/>
      <c r="D460"/>
      <c r="E460"/>
      <c r="J460"/>
      <c r="K460"/>
      <c r="L460"/>
      <c r="R460"/>
      <c r="X460"/>
    </row>
    <row r="461" spans="2:24" x14ac:dyDescent="0.25">
      <c r="B461"/>
      <c r="C461"/>
      <c r="D461"/>
      <c r="E461"/>
      <c r="J461"/>
      <c r="K461"/>
      <c r="L461"/>
      <c r="R461"/>
      <c r="X461"/>
    </row>
    <row r="462" spans="2:24" x14ac:dyDescent="0.25">
      <c r="B462"/>
      <c r="C462"/>
      <c r="D462"/>
      <c r="E462"/>
      <c r="J462"/>
      <c r="K462"/>
      <c r="L462"/>
      <c r="R462"/>
      <c r="X462"/>
    </row>
    <row r="463" spans="2:24" x14ac:dyDescent="0.25">
      <c r="B463"/>
      <c r="C463"/>
      <c r="D463"/>
      <c r="E463"/>
      <c r="J463"/>
      <c r="K463"/>
      <c r="L463"/>
      <c r="R463"/>
      <c r="X463"/>
    </row>
    <row r="464" spans="2:24" x14ac:dyDescent="0.25">
      <c r="B464"/>
      <c r="C464"/>
      <c r="D464"/>
      <c r="E464"/>
      <c r="J464"/>
      <c r="K464"/>
      <c r="L464"/>
      <c r="R464"/>
      <c r="X464"/>
    </row>
    <row r="465" spans="2:24" x14ac:dyDescent="0.25">
      <c r="B465"/>
      <c r="C465"/>
      <c r="D465"/>
      <c r="E465"/>
      <c r="J465"/>
      <c r="K465"/>
      <c r="L465"/>
      <c r="R465"/>
      <c r="X465"/>
    </row>
    <row r="466" spans="2:24" x14ac:dyDescent="0.25">
      <c r="B466"/>
      <c r="C466"/>
      <c r="D466"/>
      <c r="E466"/>
      <c r="J466"/>
      <c r="K466"/>
      <c r="L466"/>
      <c r="R466"/>
      <c r="X466"/>
    </row>
    <row r="467" spans="2:24" x14ac:dyDescent="0.25">
      <c r="B467"/>
      <c r="C467"/>
      <c r="D467"/>
      <c r="E467"/>
      <c r="J467"/>
      <c r="K467"/>
      <c r="L467"/>
      <c r="R467"/>
      <c r="X467"/>
    </row>
    <row r="468" spans="2:24" x14ac:dyDescent="0.25">
      <c r="B468"/>
      <c r="C468"/>
      <c r="D468"/>
      <c r="E468"/>
      <c r="J468"/>
      <c r="K468"/>
      <c r="L468"/>
      <c r="R468"/>
      <c r="X468"/>
    </row>
    <row r="469" spans="2:24" x14ac:dyDescent="0.25">
      <c r="B469"/>
      <c r="C469"/>
      <c r="D469"/>
      <c r="E469"/>
      <c r="J469"/>
      <c r="K469"/>
      <c r="L469"/>
      <c r="R469"/>
      <c r="X469"/>
    </row>
    <row r="470" spans="2:24" x14ac:dyDescent="0.25">
      <c r="B470"/>
      <c r="C470"/>
      <c r="D470"/>
      <c r="E470"/>
      <c r="J470"/>
      <c r="K470"/>
      <c r="L470"/>
      <c r="R470"/>
      <c r="X470"/>
    </row>
    <row r="471" spans="2:24" x14ac:dyDescent="0.25">
      <c r="B471"/>
      <c r="C471"/>
      <c r="D471"/>
      <c r="E471"/>
      <c r="J471"/>
      <c r="K471"/>
      <c r="L471"/>
      <c r="R471"/>
      <c r="X471"/>
    </row>
    <row r="472" spans="2:24" x14ac:dyDescent="0.25">
      <c r="B472"/>
      <c r="C472"/>
      <c r="D472"/>
      <c r="E472"/>
      <c r="J472"/>
      <c r="K472"/>
      <c r="L472"/>
      <c r="R472"/>
      <c r="X472"/>
    </row>
    <row r="473" spans="2:24" x14ac:dyDescent="0.25">
      <c r="B473"/>
      <c r="C473"/>
      <c r="D473"/>
      <c r="E473"/>
      <c r="J473"/>
      <c r="K473"/>
      <c r="L473"/>
      <c r="R473"/>
      <c r="X473"/>
    </row>
    <row r="474" spans="2:24" x14ac:dyDescent="0.25">
      <c r="B474"/>
      <c r="C474"/>
      <c r="D474"/>
      <c r="E474"/>
      <c r="J474"/>
      <c r="K474"/>
      <c r="L474"/>
      <c r="R474"/>
      <c r="X474"/>
    </row>
    <row r="475" spans="2:24" x14ac:dyDescent="0.25">
      <c r="B475"/>
      <c r="C475"/>
      <c r="D475"/>
      <c r="E475"/>
      <c r="J475"/>
      <c r="K475"/>
      <c r="L475"/>
      <c r="R475"/>
      <c r="X475"/>
    </row>
    <row r="476" spans="2:24" x14ac:dyDescent="0.25">
      <c r="B476"/>
      <c r="C476"/>
      <c r="D476"/>
      <c r="E476"/>
      <c r="J476"/>
      <c r="K476"/>
      <c r="L476"/>
      <c r="R476"/>
      <c r="X476"/>
    </row>
    <row r="477" spans="2:24" x14ac:dyDescent="0.25">
      <c r="B477"/>
      <c r="C477"/>
      <c r="D477"/>
      <c r="E477"/>
      <c r="J477"/>
      <c r="K477"/>
      <c r="L477"/>
      <c r="R477"/>
      <c r="X477"/>
    </row>
    <row r="478" spans="2:24" x14ac:dyDescent="0.25">
      <c r="B478"/>
      <c r="C478"/>
      <c r="D478"/>
      <c r="E478"/>
      <c r="J478"/>
      <c r="K478"/>
      <c r="L478"/>
      <c r="R478"/>
      <c r="X478"/>
    </row>
    <row r="479" spans="2:24" x14ac:dyDescent="0.25">
      <c r="B479"/>
      <c r="C479"/>
      <c r="D479"/>
      <c r="E479"/>
      <c r="J479"/>
      <c r="K479"/>
      <c r="L479"/>
      <c r="R479"/>
      <c r="X479"/>
    </row>
    <row r="480" spans="2:24" x14ac:dyDescent="0.25">
      <c r="B480"/>
      <c r="C480"/>
      <c r="D480"/>
      <c r="E480"/>
      <c r="J480"/>
      <c r="K480"/>
      <c r="L480"/>
      <c r="R480"/>
      <c r="X480"/>
    </row>
    <row r="481" spans="2:24" x14ac:dyDescent="0.25">
      <c r="B481"/>
      <c r="C481"/>
      <c r="D481"/>
      <c r="E481"/>
      <c r="J481"/>
      <c r="K481"/>
      <c r="L481"/>
      <c r="R481"/>
      <c r="X481"/>
    </row>
    <row r="482" spans="2:24" x14ac:dyDescent="0.25">
      <c r="B482"/>
      <c r="C482"/>
      <c r="D482"/>
      <c r="E482"/>
      <c r="J482"/>
      <c r="K482"/>
      <c r="L482"/>
      <c r="R482"/>
      <c r="X482"/>
    </row>
    <row r="483" spans="2:24" x14ac:dyDescent="0.25">
      <c r="B483"/>
      <c r="C483"/>
      <c r="D483"/>
      <c r="E483"/>
      <c r="J483"/>
      <c r="K483"/>
      <c r="L483"/>
      <c r="R483"/>
      <c r="X483"/>
    </row>
    <row r="484" spans="2:24" x14ac:dyDescent="0.25">
      <c r="B484"/>
      <c r="C484"/>
      <c r="D484"/>
      <c r="E484"/>
      <c r="J484"/>
      <c r="K484"/>
      <c r="L484"/>
      <c r="R484"/>
      <c r="X484"/>
    </row>
    <row r="485" spans="2:24" x14ac:dyDescent="0.25">
      <c r="B485"/>
      <c r="C485"/>
      <c r="D485"/>
      <c r="E485"/>
      <c r="J485"/>
      <c r="K485"/>
      <c r="L485"/>
      <c r="R485"/>
      <c r="X485"/>
    </row>
    <row r="486" spans="2:24" x14ac:dyDescent="0.25">
      <c r="B486"/>
      <c r="C486"/>
      <c r="D486"/>
      <c r="E486"/>
      <c r="J486"/>
      <c r="K486"/>
      <c r="L486"/>
      <c r="R486"/>
      <c r="X486"/>
    </row>
    <row r="487" spans="2:24" x14ac:dyDescent="0.25">
      <c r="B487"/>
      <c r="C487"/>
      <c r="D487"/>
      <c r="E487"/>
      <c r="J487"/>
      <c r="K487"/>
      <c r="L487"/>
      <c r="R487"/>
      <c r="X487"/>
    </row>
    <row r="488" spans="2:24" x14ac:dyDescent="0.25">
      <c r="B488"/>
      <c r="C488"/>
      <c r="D488"/>
      <c r="E488"/>
      <c r="J488"/>
      <c r="K488"/>
      <c r="L488"/>
      <c r="R488"/>
      <c r="X488"/>
    </row>
    <row r="489" spans="2:24" x14ac:dyDescent="0.25">
      <c r="B489"/>
      <c r="C489"/>
      <c r="D489"/>
      <c r="E489"/>
      <c r="J489"/>
      <c r="K489"/>
      <c r="L489"/>
      <c r="R489"/>
      <c r="X489"/>
    </row>
    <row r="490" spans="2:24" x14ac:dyDescent="0.25">
      <c r="B490"/>
      <c r="C490"/>
      <c r="D490"/>
      <c r="E490"/>
      <c r="J490"/>
      <c r="K490"/>
      <c r="L490"/>
      <c r="R490"/>
      <c r="X490"/>
    </row>
    <row r="491" spans="2:24" x14ac:dyDescent="0.25">
      <c r="B491"/>
      <c r="C491"/>
      <c r="D491"/>
      <c r="E491"/>
      <c r="J491"/>
      <c r="K491"/>
      <c r="L491"/>
      <c r="R491"/>
      <c r="X491"/>
    </row>
    <row r="492" spans="2:24" x14ac:dyDescent="0.25">
      <c r="B492"/>
      <c r="C492"/>
      <c r="D492"/>
      <c r="E492"/>
      <c r="J492"/>
      <c r="K492"/>
      <c r="L492"/>
      <c r="R492"/>
      <c r="X492"/>
    </row>
    <row r="493" spans="2:24" x14ac:dyDescent="0.25">
      <c r="B493"/>
      <c r="C493"/>
      <c r="D493"/>
      <c r="E493"/>
      <c r="J493"/>
      <c r="K493"/>
      <c r="L493"/>
      <c r="R493"/>
      <c r="X493"/>
    </row>
    <row r="494" spans="2:24" x14ac:dyDescent="0.25">
      <c r="B494"/>
      <c r="C494"/>
      <c r="D494"/>
      <c r="E494"/>
      <c r="J494"/>
      <c r="K494"/>
      <c r="L494"/>
      <c r="R494"/>
      <c r="X494"/>
    </row>
    <row r="495" spans="2:24" x14ac:dyDescent="0.25">
      <c r="B495"/>
      <c r="C495"/>
      <c r="D495"/>
      <c r="E495"/>
      <c r="J495"/>
      <c r="K495"/>
      <c r="L495"/>
      <c r="R495"/>
      <c r="X495"/>
    </row>
    <row r="496" spans="2:24" x14ac:dyDescent="0.25">
      <c r="B496"/>
      <c r="C496"/>
      <c r="D496"/>
      <c r="E496"/>
      <c r="J496"/>
      <c r="K496"/>
      <c r="L496"/>
      <c r="R496"/>
      <c r="X496"/>
    </row>
    <row r="497" spans="2:24" x14ac:dyDescent="0.25">
      <c r="B497"/>
      <c r="C497"/>
      <c r="D497"/>
      <c r="E497"/>
      <c r="J497"/>
      <c r="K497"/>
      <c r="L497"/>
      <c r="R497"/>
      <c r="X497"/>
    </row>
    <row r="498" spans="2:24" x14ac:dyDescent="0.25">
      <c r="B498"/>
      <c r="C498"/>
      <c r="D498"/>
      <c r="E498"/>
      <c r="J498"/>
      <c r="K498"/>
      <c r="L498"/>
      <c r="R498"/>
      <c r="X498"/>
    </row>
    <row r="499" spans="2:24" x14ac:dyDescent="0.25">
      <c r="B499"/>
      <c r="C499"/>
      <c r="D499"/>
      <c r="E499"/>
      <c r="J499"/>
      <c r="K499"/>
      <c r="L499"/>
      <c r="R499"/>
      <c r="X499"/>
    </row>
    <row r="500" spans="2:24" x14ac:dyDescent="0.25">
      <c r="B500"/>
      <c r="C500"/>
      <c r="D500"/>
      <c r="E500"/>
      <c r="J500"/>
      <c r="K500"/>
      <c r="L500"/>
      <c r="R500"/>
      <c r="X500"/>
    </row>
    <row r="501" spans="2:24" x14ac:dyDescent="0.25">
      <c r="B501"/>
      <c r="C501"/>
      <c r="D501"/>
      <c r="E501"/>
      <c r="J501"/>
      <c r="K501"/>
      <c r="L501"/>
      <c r="R501"/>
      <c r="X501"/>
    </row>
    <row r="502" spans="2:24" x14ac:dyDescent="0.25">
      <c r="B502"/>
      <c r="C502"/>
      <c r="D502"/>
      <c r="E502"/>
      <c r="J502"/>
      <c r="K502"/>
      <c r="L502"/>
      <c r="R502"/>
      <c r="X502"/>
    </row>
    <row r="503" spans="2:24" x14ac:dyDescent="0.25">
      <c r="B503"/>
      <c r="C503"/>
      <c r="D503"/>
      <c r="E503"/>
      <c r="J503"/>
      <c r="K503"/>
      <c r="L503"/>
      <c r="R503"/>
      <c r="X503"/>
    </row>
    <row r="504" spans="2:24" x14ac:dyDescent="0.25">
      <c r="B504"/>
      <c r="C504"/>
      <c r="D504"/>
      <c r="E504"/>
      <c r="J504"/>
      <c r="K504"/>
      <c r="L504"/>
      <c r="R504"/>
      <c r="X504"/>
    </row>
    <row r="505" spans="2:24" x14ac:dyDescent="0.25">
      <c r="B505"/>
      <c r="C505"/>
      <c r="D505"/>
      <c r="E505"/>
      <c r="J505"/>
      <c r="K505"/>
      <c r="L505"/>
      <c r="R505"/>
      <c r="X505"/>
    </row>
    <row r="506" spans="2:24" x14ac:dyDescent="0.25">
      <c r="B506"/>
      <c r="C506"/>
      <c r="D506"/>
      <c r="E506"/>
      <c r="J506"/>
      <c r="K506"/>
      <c r="L506"/>
      <c r="R506"/>
      <c r="X506"/>
    </row>
    <row r="507" spans="2:24" x14ac:dyDescent="0.25">
      <c r="B507"/>
      <c r="C507"/>
      <c r="D507"/>
      <c r="E507"/>
      <c r="J507"/>
      <c r="K507"/>
      <c r="L507"/>
      <c r="R507"/>
      <c r="X507"/>
    </row>
    <row r="508" spans="2:24" x14ac:dyDescent="0.25">
      <c r="B508"/>
      <c r="C508"/>
      <c r="D508"/>
      <c r="E508"/>
      <c r="J508"/>
      <c r="K508"/>
      <c r="L508"/>
      <c r="R508"/>
      <c r="X508"/>
    </row>
    <row r="509" spans="2:24" x14ac:dyDescent="0.25">
      <c r="B509"/>
      <c r="C509"/>
      <c r="D509"/>
      <c r="E509"/>
      <c r="J509"/>
      <c r="K509"/>
      <c r="L509"/>
      <c r="R509"/>
      <c r="X509"/>
    </row>
    <row r="510" spans="2:24" x14ac:dyDescent="0.25">
      <c r="B510"/>
      <c r="C510"/>
      <c r="D510"/>
      <c r="E510"/>
      <c r="J510"/>
      <c r="K510"/>
      <c r="L510"/>
      <c r="R510"/>
      <c r="X510"/>
    </row>
    <row r="511" spans="2:24" x14ac:dyDescent="0.25">
      <c r="B511"/>
      <c r="C511"/>
      <c r="D511"/>
      <c r="E511"/>
      <c r="J511"/>
      <c r="K511"/>
      <c r="L511"/>
      <c r="R511"/>
      <c r="X511"/>
    </row>
    <row r="512" spans="2:24" x14ac:dyDescent="0.25">
      <c r="B512"/>
      <c r="C512"/>
      <c r="D512"/>
      <c r="E512"/>
      <c r="J512"/>
      <c r="K512"/>
      <c r="L512"/>
      <c r="R512"/>
      <c r="X512"/>
    </row>
    <row r="513" spans="2:24" x14ac:dyDescent="0.25">
      <c r="B513"/>
      <c r="C513"/>
      <c r="D513"/>
      <c r="E513"/>
      <c r="J513"/>
      <c r="K513"/>
      <c r="L513"/>
      <c r="R513"/>
      <c r="X513"/>
    </row>
    <row r="514" spans="2:24" x14ac:dyDescent="0.25">
      <c r="B514"/>
      <c r="C514"/>
      <c r="D514"/>
      <c r="E514"/>
      <c r="J514"/>
      <c r="K514"/>
      <c r="L514"/>
      <c r="R514"/>
      <c r="X514"/>
    </row>
    <row r="515" spans="2:24" x14ac:dyDescent="0.25">
      <c r="B515"/>
      <c r="C515"/>
      <c r="D515"/>
      <c r="E515"/>
      <c r="J515"/>
      <c r="K515"/>
      <c r="L515"/>
      <c r="R515"/>
      <c r="X515"/>
    </row>
    <row r="516" spans="2:24" x14ac:dyDescent="0.25">
      <c r="B516"/>
      <c r="C516"/>
      <c r="D516"/>
      <c r="E516"/>
      <c r="J516"/>
      <c r="K516"/>
      <c r="L516"/>
      <c r="R516"/>
      <c r="X516"/>
    </row>
    <row r="517" spans="2:24" x14ac:dyDescent="0.25">
      <c r="B517"/>
      <c r="C517"/>
      <c r="D517"/>
      <c r="E517"/>
      <c r="J517"/>
      <c r="K517"/>
      <c r="L517"/>
      <c r="R517"/>
      <c r="X517"/>
    </row>
    <row r="518" spans="2:24" x14ac:dyDescent="0.25">
      <c r="B518"/>
      <c r="C518"/>
      <c r="D518"/>
      <c r="E518"/>
      <c r="J518"/>
      <c r="K518"/>
      <c r="L518"/>
      <c r="R518"/>
      <c r="X518"/>
    </row>
    <row r="519" spans="2:24" x14ac:dyDescent="0.25">
      <c r="B519"/>
      <c r="C519"/>
      <c r="D519"/>
      <c r="E519"/>
      <c r="J519"/>
      <c r="K519"/>
      <c r="L519"/>
      <c r="R519"/>
      <c r="X519"/>
    </row>
    <row r="520" spans="2:24" x14ac:dyDescent="0.25">
      <c r="B520"/>
      <c r="C520"/>
      <c r="D520"/>
      <c r="E520"/>
      <c r="J520"/>
      <c r="K520"/>
      <c r="L520"/>
      <c r="R520"/>
      <c r="X520"/>
    </row>
    <row r="521" spans="2:24" x14ac:dyDescent="0.25">
      <c r="B521"/>
      <c r="C521"/>
      <c r="D521"/>
      <c r="E521"/>
      <c r="J521"/>
      <c r="K521"/>
      <c r="L521"/>
      <c r="R521"/>
      <c r="X521"/>
    </row>
    <row r="522" spans="2:24" x14ac:dyDescent="0.25">
      <c r="B522"/>
      <c r="C522"/>
      <c r="D522"/>
      <c r="E522"/>
      <c r="J522"/>
      <c r="K522"/>
      <c r="L522"/>
      <c r="R522"/>
      <c r="X522"/>
    </row>
    <row r="523" spans="2:24" x14ac:dyDescent="0.25">
      <c r="B523"/>
      <c r="C523"/>
      <c r="D523"/>
      <c r="E523"/>
      <c r="J523"/>
      <c r="K523"/>
      <c r="L523"/>
      <c r="R523"/>
      <c r="X523"/>
    </row>
    <row r="524" spans="2:24" x14ac:dyDescent="0.25">
      <c r="B524"/>
      <c r="C524"/>
      <c r="D524"/>
      <c r="E524"/>
      <c r="J524"/>
      <c r="K524"/>
      <c r="L524"/>
      <c r="R524"/>
      <c r="X524"/>
    </row>
    <row r="525" spans="2:24" x14ac:dyDescent="0.25">
      <c r="B525"/>
      <c r="C525"/>
      <c r="D525"/>
      <c r="E525"/>
      <c r="J525"/>
      <c r="K525"/>
      <c r="L525"/>
      <c r="R525"/>
      <c r="X525"/>
    </row>
    <row r="526" spans="2:24" x14ac:dyDescent="0.25">
      <c r="B526"/>
      <c r="C526"/>
      <c r="D526"/>
      <c r="E526"/>
      <c r="J526"/>
      <c r="K526"/>
      <c r="L526"/>
      <c r="R526"/>
      <c r="X526"/>
    </row>
    <row r="527" spans="2:24" x14ac:dyDescent="0.25">
      <c r="B527"/>
      <c r="C527"/>
      <c r="D527"/>
      <c r="E527"/>
      <c r="J527"/>
      <c r="K527"/>
      <c r="L527"/>
      <c r="R527"/>
      <c r="X527"/>
    </row>
    <row r="528" spans="2:24" x14ac:dyDescent="0.25">
      <c r="B528"/>
      <c r="C528"/>
      <c r="D528"/>
      <c r="E528"/>
      <c r="J528"/>
      <c r="K528"/>
      <c r="L528"/>
      <c r="R528"/>
      <c r="X528"/>
    </row>
    <row r="529" spans="2:24" x14ac:dyDescent="0.25">
      <c r="B529"/>
      <c r="C529"/>
      <c r="D529"/>
      <c r="E529"/>
      <c r="J529"/>
      <c r="K529"/>
      <c r="L529"/>
      <c r="R529"/>
      <c r="X529"/>
    </row>
    <row r="530" spans="2:24" x14ac:dyDescent="0.25">
      <c r="B530"/>
      <c r="C530"/>
      <c r="D530"/>
      <c r="E530"/>
      <c r="J530"/>
      <c r="K530"/>
      <c r="L530"/>
      <c r="R530"/>
      <c r="X530"/>
    </row>
    <row r="531" spans="2:24" x14ac:dyDescent="0.25">
      <c r="B531"/>
      <c r="C531"/>
      <c r="D531"/>
      <c r="E531"/>
      <c r="J531"/>
      <c r="K531"/>
      <c r="L531"/>
      <c r="R531"/>
      <c r="X531"/>
    </row>
    <row r="532" spans="2:24" x14ac:dyDescent="0.25">
      <c r="B532"/>
      <c r="C532"/>
      <c r="D532"/>
      <c r="E532"/>
      <c r="J532"/>
      <c r="K532"/>
      <c r="L532"/>
      <c r="R532"/>
      <c r="X532"/>
    </row>
    <row r="533" spans="2:24" x14ac:dyDescent="0.25">
      <c r="B533"/>
      <c r="C533"/>
      <c r="D533"/>
      <c r="E533"/>
      <c r="J533"/>
      <c r="K533"/>
      <c r="L533"/>
      <c r="R533"/>
      <c r="X533"/>
    </row>
    <row r="534" spans="2:24" x14ac:dyDescent="0.25">
      <c r="B534"/>
      <c r="C534"/>
      <c r="D534"/>
      <c r="E534"/>
      <c r="J534"/>
      <c r="K534"/>
      <c r="L534"/>
      <c r="R534"/>
      <c r="X534"/>
    </row>
    <row r="535" spans="2:24" x14ac:dyDescent="0.25">
      <c r="B535"/>
      <c r="C535"/>
      <c r="D535"/>
      <c r="E535"/>
      <c r="J535"/>
      <c r="K535"/>
      <c r="L535"/>
      <c r="R535"/>
      <c r="X535"/>
    </row>
    <row r="536" spans="2:24" x14ac:dyDescent="0.25">
      <c r="B536"/>
      <c r="C536"/>
      <c r="D536"/>
      <c r="E536"/>
      <c r="J536"/>
      <c r="K536"/>
      <c r="L536"/>
      <c r="R536"/>
      <c r="X536"/>
    </row>
    <row r="537" spans="2:24" x14ac:dyDescent="0.25">
      <c r="B537"/>
      <c r="C537"/>
      <c r="D537"/>
      <c r="E537"/>
      <c r="J537"/>
      <c r="K537"/>
      <c r="L537"/>
      <c r="R537"/>
      <c r="X537"/>
    </row>
    <row r="538" spans="2:24" x14ac:dyDescent="0.25">
      <c r="B538"/>
      <c r="C538"/>
      <c r="D538"/>
      <c r="E538"/>
      <c r="J538"/>
      <c r="K538"/>
      <c r="L538"/>
      <c r="R538"/>
      <c r="X538"/>
    </row>
    <row r="539" spans="2:24" x14ac:dyDescent="0.25">
      <c r="B539"/>
      <c r="C539"/>
      <c r="D539"/>
      <c r="E539"/>
      <c r="J539"/>
      <c r="K539"/>
      <c r="L539"/>
      <c r="R539"/>
      <c r="X539"/>
    </row>
    <row r="540" spans="2:24" x14ac:dyDescent="0.25">
      <c r="B540"/>
      <c r="C540"/>
      <c r="D540"/>
      <c r="E540"/>
      <c r="J540"/>
      <c r="K540"/>
      <c r="L540"/>
      <c r="R540"/>
      <c r="X540"/>
    </row>
    <row r="541" spans="2:24" x14ac:dyDescent="0.25">
      <c r="B541"/>
      <c r="C541"/>
      <c r="D541"/>
      <c r="E541"/>
      <c r="J541"/>
      <c r="K541"/>
      <c r="L541"/>
      <c r="R541"/>
      <c r="X541"/>
    </row>
    <row r="542" spans="2:24" x14ac:dyDescent="0.25">
      <c r="B542"/>
      <c r="C542"/>
      <c r="D542"/>
      <c r="E542"/>
      <c r="J542"/>
      <c r="K542"/>
      <c r="L542"/>
      <c r="R542"/>
      <c r="X542"/>
    </row>
    <row r="543" spans="2:24" x14ac:dyDescent="0.25">
      <c r="B543"/>
      <c r="C543"/>
      <c r="D543"/>
      <c r="E543"/>
      <c r="J543"/>
      <c r="K543"/>
      <c r="L543"/>
      <c r="R543"/>
      <c r="X543"/>
    </row>
    <row r="544" spans="2:24" x14ac:dyDescent="0.25">
      <c r="B544"/>
      <c r="C544"/>
      <c r="D544"/>
      <c r="E544"/>
      <c r="J544"/>
      <c r="K544"/>
      <c r="L544"/>
      <c r="R544"/>
      <c r="X544"/>
    </row>
    <row r="545" spans="2:24" x14ac:dyDescent="0.25">
      <c r="B545"/>
      <c r="C545"/>
      <c r="D545"/>
      <c r="E545"/>
      <c r="J545"/>
      <c r="K545"/>
      <c r="L545"/>
      <c r="R545"/>
      <c r="X545"/>
    </row>
    <row r="546" spans="2:24" x14ac:dyDescent="0.25">
      <c r="B546"/>
      <c r="C546"/>
      <c r="D546"/>
      <c r="E546"/>
      <c r="J546"/>
      <c r="K546"/>
      <c r="L546"/>
      <c r="R546"/>
      <c r="X546"/>
    </row>
    <row r="547" spans="2:24" x14ac:dyDescent="0.25">
      <c r="B547"/>
      <c r="C547"/>
      <c r="D547"/>
      <c r="E547"/>
      <c r="J547"/>
      <c r="K547"/>
      <c r="L547"/>
      <c r="R547"/>
      <c r="X547"/>
    </row>
    <row r="548" spans="2:24" x14ac:dyDescent="0.25">
      <c r="B548"/>
      <c r="C548"/>
      <c r="D548"/>
      <c r="E548"/>
      <c r="J548"/>
      <c r="K548"/>
      <c r="L548"/>
      <c r="R548"/>
      <c r="X548"/>
    </row>
    <row r="549" spans="2:24" x14ac:dyDescent="0.25">
      <c r="B549"/>
      <c r="C549"/>
      <c r="D549"/>
      <c r="E549"/>
      <c r="J549"/>
      <c r="K549"/>
      <c r="L549"/>
      <c r="R549"/>
      <c r="X549"/>
    </row>
    <row r="550" spans="2:24" x14ac:dyDescent="0.25">
      <c r="B550"/>
      <c r="C550"/>
      <c r="D550"/>
      <c r="E550"/>
      <c r="J550"/>
      <c r="K550"/>
      <c r="L550"/>
      <c r="R550"/>
      <c r="X550"/>
    </row>
    <row r="551" spans="2:24" x14ac:dyDescent="0.25">
      <c r="B551"/>
      <c r="C551"/>
      <c r="D551"/>
      <c r="E551"/>
      <c r="J551"/>
      <c r="K551"/>
      <c r="L551"/>
      <c r="R551"/>
      <c r="X551"/>
    </row>
    <row r="552" spans="2:24" x14ac:dyDescent="0.25">
      <c r="B552"/>
      <c r="C552"/>
      <c r="D552"/>
      <c r="E552"/>
      <c r="J552"/>
      <c r="K552"/>
      <c r="L552"/>
      <c r="R552"/>
      <c r="X552"/>
    </row>
    <row r="553" spans="2:24" x14ac:dyDescent="0.25">
      <c r="B553"/>
      <c r="C553"/>
      <c r="D553"/>
      <c r="E553"/>
      <c r="J553"/>
      <c r="K553"/>
      <c r="L553"/>
      <c r="R553"/>
      <c r="X553"/>
    </row>
    <row r="554" spans="2:24" x14ac:dyDescent="0.25">
      <c r="B554"/>
      <c r="C554"/>
      <c r="D554"/>
      <c r="E554"/>
      <c r="J554"/>
      <c r="K554"/>
      <c r="L554"/>
      <c r="R554"/>
      <c r="X554"/>
    </row>
    <row r="555" spans="2:24" x14ac:dyDescent="0.25">
      <c r="B555"/>
      <c r="C555"/>
      <c r="D555"/>
      <c r="E555"/>
      <c r="J555"/>
      <c r="K555"/>
      <c r="L555"/>
      <c r="R555"/>
      <c r="X555"/>
    </row>
    <row r="556" spans="2:24" x14ac:dyDescent="0.25">
      <c r="B556"/>
      <c r="C556"/>
      <c r="D556"/>
      <c r="E556"/>
      <c r="J556"/>
      <c r="K556"/>
      <c r="L556"/>
      <c r="R556"/>
      <c r="X556"/>
    </row>
    <row r="557" spans="2:24" x14ac:dyDescent="0.25">
      <c r="B557"/>
      <c r="C557"/>
      <c r="D557"/>
      <c r="E557"/>
      <c r="J557"/>
      <c r="K557"/>
      <c r="L557"/>
      <c r="R557"/>
      <c r="X557"/>
    </row>
    <row r="558" spans="2:24" x14ac:dyDescent="0.25">
      <c r="B558"/>
      <c r="C558"/>
      <c r="D558"/>
      <c r="E558"/>
      <c r="J558"/>
      <c r="K558"/>
      <c r="L558"/>
      <c r="R558"/>
      <c r="X558"/>
    </row>
    <row r="559" spans="2:24" x14ac:dyDescent="0.25">
      <c r="B559"/>
      <c r="C559"/>
      <c r="D559"/>
      <c r="E559"/>
      <c r="J559"/>
      <c r="K559"/>
      <c r="L559"/>
      <c r="R559"/>
      <c r="X559"/>
    </row>
    <row r="560" spans="2:24" x14ac:dyDescent="0.25">
      <c r="B560"/>
      <c r="C560"/>
      <c r="D560"/>
      <c r="E560"/>
      <c r="J560"/>
      <c r="K560"/>
      <c r="L560"/>
      <c r="R560"/>
      <c r="X560"/>
    </row>
    <row r="561" spans="2:24" x14ac:dyDescent="0.25">
      <c r="B561"/>
      <c r="C561"/>
      <c r="D561"/>
      <c r="E561"/>
      <c r="J561"/>
      <c r="K561"/>
      <c r="L561"/>
      <c r="R561"/>
      <c r="X561"/>
    </row>
    <row r="562" spans="2:24" x14ac:dyDescent="0.25">
      <c r="B562"/>
      <c r="C562"/>
      <c r="D562"/>
      <c r="E562"/>
      <c r="J562"/>
      <c r="K562"/>
      <c r="L562"/>
      <c r="R562"/>
      <c r="X562"/>
    </row>
    <row r="563" spans="2:24" x14ac:dyDescent="0.25">
      <c r="B563"/>
      <c r="C563"/>
      <c r="D563"/>
      <c r="E563"/>
      <c r="J563"/>
      <c r="K563"/>
      <c r="L563"/>
      <c r="R563"/>
      <c r="X563"/>
    </row>
    <row r="564" spans="2:24" x14ac:dyDescent="0.25">
      <c r="B564"/>
      <c r="C564"/>
      <c r="D564"/>
      <c r="E564"/>
      <c r="J564"/>
      <c r="K564"/>
      <c r="L564"/>
      <c r="R564"/>
      <c r="X564"/>
    </row>
    <row r="565" spans="2:24" x14ac:dyDescent="0.25">
      <c r="B565"/>
      <c r="C565"/>
      <c r="D565"/>
      <c r="E565"/>
      <c r="J565"/>
      <c r="K565"/>
      <c r="L565"/>
      <c r="R565"/>
      <c r="X565"/>
    </row>
    <row r="566" spans="2:24" x14ac:dyDescent="0.25">
      <c r="B566"/>
      <c r="C566"/>
      <c r="D566"/>
      <c r="E566"/>
      <c r="J566"/>
      <c r="K566"/>
      <c r="L566"/>
      <c r="R566"/>
      <c r="X566"/>
    </row>
    <row r="567" spans="2:24" x14ac:dyDescent="0.25">
      <c r="B567"/>
      <c r="C567"/>
      <c r="D567"/>
      <c r="E567"/>
      <c r="J567"/>
      <c r="K567"/>
      <c r="L567"/>
      <c r="R567"/>
      <c r="X567"/>
    </row>
    <row r="568" spans="2:24" x14ac:dyDescent="0.25">
      <c r="B568"/>
      <c r="C568"/>
      <c r="D568"/>
      <c r="E568"/>
      <c r="J568"/>
      <c r="K568"/>
      <c r="L568"/>
      <c r="R568"/>
      <c r="X568"/>
    </row>
    <row r="569" spans="2:24" x14ac:dyDescent="0.25">
      <c r="B569"/>
      <c r="C569"/>
      <c r="D569"/>
      <c r="E569"/>
      <c r="J569"/>
      <c r="K569"/>
      <c r="L569"/>
      <c r="R569"/>
      <c r="X569"/>
    </row>
    <row r="570" spans="2:24" x14ac:dyDescent="0.25">
      <c r="B570"/>
      <c r="C570"/>
      <c r="D570"/>
      <c r="E570"/>
      <c r="J570"/>
      <c r="K570"/>
      <c r="L570"/>
      <c r="R570"/>
      <c r="X570"/>
    </row>
    <row r="571" spans="2:24" x14ac:dyDescent="0.25">
      <c r="B571"/>
      <c r="C571"/>
      <c r="D571"/>
      <c r="E571"/>
      <c r="J571"/>
      <c r="K571"/>
      <c r="L571"/>
      <c r="R571"/>
      <c r="X571"/>
    </row>
    <row r="572" spans="2:24" x14ac:dyDescent="0.25">
      <c r="B572"/>
      <c r="C572"/>
      <c r="D572"/>
      <c r="E572"/>
      <c r="J572"/>
      <c r="K572"/>
      <c r="L572"/>
      <c r="R572"/>
      <c r="X572"/>
    </row>
    <row r="573" spans="2:24" x14ac:dyDescent="0.25">
      <c r="B573"/>
      <c r="C573"/>
      <c r="D573"/>
      <c r="E573"/>
      <c r="J573"/>
      <c r="K573"/>
      <c r="L573"/>
      <c r="R573"/>
      <c r="X573"/>
    </row>
    <row r="574" spans="2:24" x14ac:dyDescent="0.25">
      <c r="B574"/>
      <c r="C574"/>
      <c r="D574"/>
      <c r="E574"/>
      <c r="J574"/>
      <c r="K574"/>
      <c r="L574"/>
      <c r="R574"/>
      <c r="X574"/>
    </row>
    <row r="575" spans="2:24" x14ac:dyDescent="0.25">
      <c r="B575"/>
      <c r="C575"/>
      <c r="D575"/>
      <c r="E575"/>
      <c r="J575"/>
      <c r="K575"/>
      <c r="L575"/>
      <c r="R575"/>
      <c r="X575"/>
    </row>
    <row r="576" spans="2:24" x14ac:dyDescent="0.25">
      <c r="B576"/>
      <c r="C576"/>
      <c r="D576"/>
      <c r="E576"/>
      <c r="J576"/>
      <c r="K576"/>
      <c r="L576"/>
      <c r="R576"/>
      <c r="X576"/>
    </row>
    <row r="577" spans="2:24" x14ac:dyDescent="0.25">
      <c r="B577"/>
      <c r="C577"/>
      <c r="D577"/>
      <c r="E577"/>
      <c r="J577"/>
      <c r="K577"/>
      <c r="L577"/>
      <c r="R577"/>
      <c r="X577"/>
    </row>
    <row r="578" spans="2:24" x14ac:dyDescent="0.25">
      <c r="B578"/>
      <c r="C578"/>
      <c r="D578"/>
      <c r="E578"/>
      <c r="J578"/>
      <c r="K578"/>
      <c r="L578"/>
      <c r="R578"/>
      <c r="X578"/>
    </row>
    <row r="579" spans="2:24" x14ac:dyDescent="0.25">
      <c r="B579"/>
      <c r="C579"/>
      <c r="D579"/>
      <c r="E579"/>
      <c r="J579"/>
      <c r="K579"/>
      <c r="L579"/>
      <c r="R579"/>
      <c r="X579"/>
    </row>
    <row r="580" spans="2:24" x14ac:dyDescent="0.25">
      <c r="B580"/>
      <c r="C580"/>
      <c r="D580"/>
      <c r="E580"/>
      <c r="J580"/>
      <c r="K580"/>
      <c r="L580"/>
      <c r="R580"/>
      <c r="X580"/>
    </row>
    <row r="581" spans="2:24" x14ac:dyDescent="0.25">
      <c r="B581"/>
      <c r="C581"/>
      <c r="D581"/>
      <c r="E581"/>
      <c r="J581"/>
      <c r="K581"/>
      <c r="L581"/>
      <c r="R581"/>
      <c r="X581"/>
    </row>
    <row r="582" spans="2:24" x14ac:dyDescent="0.25">
      <c r="B582"/>
      <c r="C582"/>
      <c r="D582"/>
      <c r="E582"/>
      <c r="J582"/>
      <c r="K582"/>
      <c r="L582"/>
      <c r="R582"/>
      <c r="X582"/>
    </row>
    <row r="583" spans="2:24" x14ac:dyDescent="0.25">
      <c r="B583"/>
      <c r="C583"/>
      <c r="D583"/>
      <c r="E583"/>
      <c r="J583"/>
      <c r="K583"/>
      <c r="L583"/>
      <c r="R583"/>
      <c r="X583"/>
    </row>
    <row r="584" spans="2:24" x14ac:dyDescent="0.25">
      <c r="B584"/>
      <c r="C584"/>
      <c r="D584"/>
      <c r="E584"/>
      <c r="J584"/>
      <c r="K584"/>
      <c r="L584"/>
      <c r="R584"/>
      <c r="X584"/>
    </row>
    <row r="585" spans="2:24" x14ac:dyDescent="0.25">
      <c r="B585"/>
      <c r="C585"/>
      <c r="D585"/>
      <c r="E585"/>
      <c r="J585"/>
      <c r="K585"/>
      <c r="L585"/>
      <c r="R585"/>
      <c r="X585"/>
    </row>
    <row r="586" spans="2:24" x14ac:dyDescent="0.25">
      <c r="B586"/>
      <c r="C586"/>
      <c r="D586"/>
      <c r="E586"/>
      <c r="J586"/>
      <c r="K586"/>
      <c r="L586"/>
      <c r="R586"/>
      <c r="X586"/>
    </row>
    <row r="587" spans="2:24" x14ac:dyDescent="0.25">
      <c r="B587"/>
      <c r="C587"/>
      <c r="D587"/>
      <c r="E587"/>
      <c r="J587"/>
      <c r="K587"/>
      <c r="L587"/>
      <c r="R587"/>
      <c r="X587"/>
    </row>
    <row r="588" spans="2:24" x14ac:dyDescent="0.25">
      <c r="B588"/>
      <c r="C588"/>
      <c r="D588"/>
      <c r="E588"/>
      <c r="J588"/>
      <c r="K588"/>
      <c r="L588"/>
      <c r="R588"/>
      <c r="X588"/>
    </row>
    <row r="589" spans="2:24" x14ac:dyDescent="0.25">
      <c r="B589"/>
      <c r="C589"/>
      <c r="D589"/>
      <c r="E589"/>
      <c r="J589"/>
      <c r="K589"/>
      <c r="L589"/>
      <c r="R589"/>
      <c r="X589"/>
    </row>
    <row r="590" spans="2:24" x14ac:dyDescent="0.25">
      <c r="B590"/>
      <c r="C590"/>
      <c r="D590"/>
      <c r="E590"/>
      <c r="J590"/>
      <c r="K590"/>
      <c r="L590"/>
      <c r="R590"/>
      <c r="X590"/>
    </row>
    <row r="591" spans="2:24" x14ac:dyDescent="0.25">
      <c r="B591"/>
      <c r="C591"/>
      <c r="D591"/>
      <c r="E591"/>
      <c r="J591"/>
      <c r="K591"/>
      <c r="L591"/>
      <c r="R591"/>
      <c r="X591"/>
    </row>
    <row r="592" spans="2:24" x14ac:dyDescent="0.25">
      <c r="B592"/>
      <c r="C592"/>
      <c r="D592"/>
      <c r="E592"/>
      <c r="J592"/>
      <c r="K592"/>
      <c r="L592"/>
      <c r="R592"/>
      <c r="X592"/>
    </row>
    <row r="593" spans="2:24" x14ac:dyDescent="0.25">
      <c r="B593"/>
      <c r="C593"/>
      <c r="D593"/>
      <c r="E593"/>
      <c r="J593"/>
      <c r="K593"/>
      <c r="L593"/>
      <c r="R593"/>
      <c r="X593"/>
    </row>
    <row r="594" spans="2:24" x14ac:dyDescent="0.25">
      <c r="B594"/>
      <c r="C594"/>
      <c r="D594"/>
      <c r="E594"/>
      <c r="J594"/>
      <c r="K594"/>
      <c r="L594"/>
      <c r="R594"/>
      <c r="X594"/>
    </row>
    <row r="595" spans="2:24" x14ac:dyDescent="0.25">
      <c r="B595"/>
      <c r="C595"/>
      <c r="D595"/>
      <c r="E595"/>
      <c r="J595"/>
      <c r="K595"/>
      <c r="L595"/>
      <c r="R595"/>
      <c r="X595"/>
    </row>
    <row r="596" spans="2:24" x14ac:dyDescent="0.25">
      <c r="B596"/>
      <c r="C596"/>
      <c r="D596"/>
      <c r="E596"/>
      <c r="J596"/>
      <c r="K596"/>
      <c r="L596"/>
      <c r="R596"/>
      <c r="X596"/>
    </row>
    <row r="597" spans="2:24" x14ac:dyDescent="0.25">
      <c r="B597"/>
      <c r="C597"/>
      <c r="D597"/>
      <c r="E597"/>
      <c r="J597"/>
      <c r="K597"/>
      <c r="L597"/>
      <c r="R597"/>
      <c r="X597"/>
    </row>
    <row r="598" spans="2:24" x14ac:dyDescent="0.25">
      <c r="B598"/>
      <c r="C598"/>
      <c r="D598"/>
      <c r="E598"/>
      <c r="J598"/>
      <c r="K598"/>
      <c r="L598"/>
      <c r="R598"/>
      <c r="X598"/>
    </row>
    <row r="599" spans="2:24" x14ac:dyDescent="0.25">
      <c r="B599"/>
      <c r="C599"/>
      <c r="D599"/>
      <c r="E599"/>
      <c r="J599"/>
      <c r="K599"/>
      <c r="L599"/>
      <c r="R599"/>
      <c r="X599"/>
    </row>
    <row r="600" spans="2:24" x14ac:dyDescent="0.25">
      <c r="B600"/>
      <c r="C600"/>
      <c r="D600"/>
      <c r="E600"/>
      <c r="J600"/>
      <c r="K600"/>
      <c r="L600"/>
      <c r="R600"/>
      <c r="X600"/>
    </row>
    <row r="601" spans="2:24" x14ac:dyDescent="0.25">
      <c r="B601"/>
      <c r="C601"/>
      <c r="D601"/>
      <c r="E601"/>
      <c r="J601"/>
      <c r="K601"/>
      <c r="L601"/>
      <c r="R601"/>
      <c r="X601"/>
    </row>
    <row r="602" spans="2:24" x14ac:dyDescent="0.25">
      <c r="B602"/>
      <c r="C602"/>
      <c r="D602"/>
      <c r="E602"/>
      <c r="J602"/>
      <c r="K602"/>
      <c r="L602"/>
      <c r="R602"/>
      <c r="X602"/>
    </row>
    <row r="603" spans="2:24" x14ac:dyDescent="0.25">
      <c r="B603"/>
      <c r="C603"/>
      <c r="D603"/>
      <c r="E603"/>
      <c r="J603"/>
      <c r="K603"/>
      <c r="L603"/>
      <c r="R603"/>
      <c r="X603"/>
    </row>
    <row r="604" spans="2:24" x14ac:dyDescent="0.25">
      <c r="B604"/>
      <c r="C604"/>
      <c r="D604"/>
      <c r="E604"/>
      <c r="J604"/>
      <c r="K604"/>
      <c r="L604"/>
      <c r="R604"/>
      <c r="X604"/>
    </row>
    <row r="605" spans="2:24" x14ac:dyDescent="0.25">
      <c r="B605"/>
      <c r="C605"/>
      <c r="D605"/>
      <c r="E605"/>
      <c r="J605"/>
      <c r="K605"/>
      <c r="L605"/>
      <c r="R605"/>
      <c r="X605"/>
    </row>
    <row r="606" spans="2:24" x14ac:dyDescent="0.25">
      <c r="B606"/>
      <c r="C606"/>
      <c r="D606"/>
      <c r="E606"/>
      <c r="J606"/>
      <c r="K606"/>
      <c r="L606"/>
      <c r="R606"/>
      <c r="X606"/>
    </row>
    <row r="607" spans="2:24" x14ac:dyDescent="0.25">
      <c r="B607"/>
      <c r="C607"/>
      <c r="D607"/>
      <c r="E607"/>
      <c r="J607"/>
      <c r="K607"/>
      <c r="L607"/>
      <c r="R607"/>
      <c r="X607"/>
    </row>
    <row r="608" spans="2:24" x14ac:dyDescent="0.25">
      <c r="B608"/>
      <c r="C608"/>
      <c r="D608"/>
      <c r="E608"/>
      <c r="J608"/>
      <c r="K608"/>
      <c r="L608"/>
      <c r="R608"/>
      <c r="X608"/>
    </row>
    <row r="609" spans="2:24" x14ac:dyDescent="0.25">
      <c r="B609"/>
      <c r="C609"/>
      <c r="D609"/>
      <c r="E609"/>
      <c r="J609"/>
      <c r="K609"/>
      <c r="L609"/>
      <c r="R609"/>
      <c r="X609"/>
    </row>
    <row r="610" spans="2:24" x14ac:dyDescent="0.25">
      <c r="B610"/>
      <c r="C610"/>
      <c r="D610"/>
      <c r="E610"/>
      <c r="J610"/>
      <c r="K610"/>
      <c r="L610"/>
      <c r="R610"/>
      <c r="X610"/>
    </row>
    <row r="611" spans="2:24" x14ac:dyDescent="0.25">
      <c r="B611"/>
      <c r="C611"/>
      <c r="D611"/>
      <c r="E611"/>
      <c r="J611"/>
      <c r="K611"/>
      <c r="L611"/>
      <c r="R611"/>
      <c r="X611"/>
    </row>
    <row r="612" spans="2:24" x14ac:dyDescent="0.25">
      <c r="B612"/>
      <c r="C612"/>
      <c r="D612"/>
      <c r="E612"/>
      <c r="J612"/>
      <c r="K612"/>
      <c r="L612"/>
      <c r="R612"/>
      <c r="X612"/>
    </row>
    <row r="613" spans="2:24" x14ac:dyDescent="0.25">
      <c r="B613"/>
      <c r="C613"/>
      <c r="D613"/>
      <c r="E613"/>
      <c r="J613"/>
      <c r="K613"/>
      <c r="L613"/>
      <c r="R613"/>
      <c r="X613"/>
    </row>
    <row r="614" spans="2:24" x14ac:dyDescent="0.25">
      <c r="B614"/>
      <c r="C614"/>
      <c r="D614"/>
      <c r="E614"/>
      <c r="J614"/>
      <c r="K614"/>
      <c r="L614"/>
      <c r="R614"/>
      <c r="X614"/>
    </row>
    <row r="615" spans="2:24" x14ac:dyDescent="0.25">
      <c r="B615"/>
      <c r="C615"/>
      <c r="D615"/>
      <c r="E615"/>
      <c r="J615"/>
      <c r="K615"/>
      <c r="L615"/>
      <c r="R615"/>
      <c r="X615"/>
    </row>
    <row r="616" spans="2:24" x14ac:dyDescent="0.25">
      <c r="B616"/>
      <c r="C616"/>
      <c r="D616"/>
      <c r="E616"/>
      <c r="J616"/>
      <c r="K616"/>
      <c r="L616"/>
      <c r="R616"/>
      <c r="X616"/>
    </row>
    <row r="617" spans="2:24" x14ac:dyDescent="0.25">
      <c r="B617"/>
      <c r="C617"/>
      <c r="D617"/>
      <c r="E617"/>
      <c r="J617"/>
      <c r="K617"/>
      <c r="L617"/>
      <c r="R617"/>
      <c r="X617"/>
    </row>
    <row r="618" spans="2:24" x14ac:dyDescent="0.25">
      <c r="B618"/>
      <c r="C618"/>
      <c r="D618"/>
      <c r="E618"/>
      <c r="J618"/>
      <c r="K618"/>
      <c r="L618"/>
      <c r="R618"/>
      <c r="X618"/>
    </row>
    <row r="619" spans="2:24" x14ac:dyDescent="0.25">
      <c r="B619"/>
      <c r="C619"/>
      <c r="D619"/>
      <c r="E619"/>
      <c r="J619"/>
      <c r="K619"/>
      <c r="L619"/>
      <c r="R619"/>
      <c r="X619"/>
    </row>
    <row r="620" spans="2:24" x14ac:dyDescent="0.25">
      <c r="B620"/>
      <c r="C620"/>
      <c r="D620"/>
      <c r="E620"/>
      <c r="J620"/>
      <c r="K620"/>
      <c r="L620"/>
      <c r="R620"/>
      <c r="X620"/>
    </row>
    <row r="621" spans="2:24" x14ac:dyDescent="0.25">
      <c r="B621"/>
      <c r="C621"/>
      <c r="D621"/>
      <c r="E621"/>
      <c r="J621"/>
      <c r="K621"/>
      <c r="L621"/>
      <c r="R621"/>
      <c r="X621"/>
    </row>
    <row r="622" spans="2:24" x14ac:dyDescent="0.25">
      <c r="B622"/>
      <c r="C622"/>
      <c r="D622"/>
      <c r="E622"/>
      <c r="J622"/>
      <c r="K622"/>
      <c r="L622"/>
      <c r="R622"/>
      <c r="X622"/>
    </row>
    <row r="623" spans="2:24" x14ac:dyDescent="0.25">
      <c r="B623"/>
      <c r="C623"/>
      <c r="D623"/>
      <c r="E623"/>
      <c r="J623"/>
      <c r="K623"/>
      <c r="L623"/>
      <c r="R623"/>
      <c r="X623"/>
    </row>
    <row r="624" spans="2:24" x14ac:dyDescent="0.25">
      <c r="B624"/>
      <c r="C624"/>
      <c r="D624"/>
      <c r="E624"/>
      <c r="J624"/>
      <c r="K624"/>
      <c r="L624"/>
      <c r="R624"/>
      <c r="X624"/>
    </row>
    <row r="625" spans="2:24" x14ac:dyDescent="0.25">
      <c r="B625"/>
      <c r="C625"/>
      <c r="D625"/>
      <c r="E625"/>
      <c r="J625"/>
      <c r="K625"/>
      <c r="L625"/>
      <c r="R625"/>
      <c r="X625"/>
    </row>
    <row r="626" spans="2:24" x14ac:dyDescent="0.25">
      <c r="B626"/>
      <c r="C626"/>
      <c r="D626"/>
      <c r="E626"/>
      <c r="J626"/>
      <c r="K626"/>
      <c r="L626"/>
      <c r="R626"/>
      <c r="X626"/>
    </row>
    <row r="627" spans="2:24" x14ac:dyDescent="0.25">
      <c r="B627"/>
      <c r="C627"/>
      <c r="D627"/>
      <c r="E627"/>
      <c r="J627"/>
      <c r="K627"/>
      <c r="L627"/>
      <c r="R627"/>
      <c r="X627"/>
    </row>
    <row r="628" spans="2:24" x14ac:dyDescent="0.25">
      <c r="B628"/>
      <c r="C628"/>
      <c r="D628"/>
      <c r="E628"/>
      <c r="J628"/>
      <c r="K628"/>
      <c r="L628"/>
      <c r="R628"/>
      <c r="X628"/>
    </row>
    <row r="629" spans="2:24" x14ac:dyDescent="0.25">
      <c r="B629"/>
      <c r="C629"/>
      <c r="D629"/>
      <c r="E629"/>
      <c r="J629"/>
      <c r="K629"/>
      <c r="L629"/>
      <c r="R629"/>
      <c r="X629"/>
    </row>
    <row r="630" spans="2:24" x14ac:dyDescent="0.25">
      <c r="B630"/>
      <c r="C630"/>
      <c r="D630"/>
      <c r="E630"/>
      <c r="J630"/>
      <c r="K630"/>
      <c r="L630"/>
      <c r="R630"/>
      <c r="X630"/>
    </row>
    <row r="631" spans="2:24" x14ac:dyDescent="0.25">
      <c r="B631"/>
      <c r="C631"/>
      <c r="D631"/>
      <c r="E631"/>
      <c r="J631"/>
      <c r="K631"/>
      <c r="L631"/>
      <c r="R631"/>
      <c r="X631"/>
    </row>
    <row r="632" spans="2:24" x14ac:dyDescent="0.25">
      <c r="B632"/>
      <c r="C632"/>
      <c r="D632"/>
      <c r="E632"/>
      <c r="J632"/>
      <c r="K632"/>
      <c r="L632"/>
      <c r="R632"/>
      <c r="X632"/>
    </row>
    <row r="633" spans="2:24" x14ac:dyDescent="0.25">
      <c r="B633"/>
      <c r="C633"/>
      <c r="D633"/>
      <c r="E633"/>
      <c r="J633"/>
      <c r="K633"/>
      <c r="L633"/>
      <c r="R633"/>
      <c r="X633"/>
    </row>
    <row r="634" spans="2:24" x14ac:dyDescent="0.25">
      <c r="B634"/>
      <c r="C634"/>
      <c r="D634"/>
      <c r="E634"/>
      <c r="J634"/>
      <c r="K634"/>
      <c r="L634"/>
      <c r="R634"/>
      <c r="X634"/>
    </row>
    <row r="635" spans="2:24" x14ac:dyDescent="0.25">
      <c r="B635"/>
      <c r="C635"/>
      <c r="D635"/>
      <c r="E635"/>
      <c r="J635"/>
      <c r="K635"/>
      <c r="L635"/>
      <c r="R635"/>
      <c r="X635"/>
    </row>
    <row r="636" spans="2:24" x14ac:dyDescent="0.25">
      <c r="B636"/>
      <c r="C636"/>
      <c r="D636"/>
      <c r="E636"/>
      <c r="J636"/>
      <c r="K636"/>
      <c r="L636"/>
      <c r="R636"/>
      <c r="X636"/>
    </row>
    <row r="637" spans="2:24" x14ac:dyDescent="0.25">
      <c r="B637"/>
      <c r="C637"/>
      <c r="D637"/>
      <c r="E637"/>
      <c r="J637"/>
      <c r="K637"/>
      <c r="L637"/>
      <c r="R637"/>
      <c r="X637"/>
    </row>
    <row r="638" spans="2:24" x14ac:dyDescent="0.25">
      <c r="B638"/>
      <c r="C638"/>
      <c r="D638"/>
      <c r="E638"/>
      <c r="J638"/>
      <c r="K638"/>
      <c r="L638"/>
      <c r="R638"/>
      <c r="X638"/>
    </row>
    <row r="639" spans="2:24" x14ac:dyDescent="0.25">
      <c r="B639"/>
      <c r="C639"/>
      <c r="D639"/>
      <c r="E639"/>
      <c r="J639"/>
      <c r="K639"/>
      <c r="L639"/>
      <c r="R639"/>
      <c r="X639"/>
    </row>
    <row r="640" spans="2:24" x14ac:dyDescent="0.25">
      <c r="B640"/>
      <c r="C640"/>
      <c r="D640"/>
      <c r="E640"/>
      <c r="J640"/>
      <c r="K640"/>
      <c r="L640"/>
      <c r="R640"/>
      <c r="X640"/>
    </row>
    <row r="641" spans="2:24" x14ac:dyDescent="0.25">
      <c r="B641"/>
      <c r="C641"/>
      <c r="D641"/>
      <c r="E641"/>
      <c r="J641"/>
      <c r="K641"/>
      <c r="L641"/>
      <c r="R641"/>
      <c r="X641"/>
    </row>
    <row r="642" spans="2:24" x14ac:dyDescent="0.25">
      <c r="B642"/>
      <c r="C642"/>
      <c r="D642"/>
      <c r="E642"/>
      <c r="J642"/>
      <c r="K642"/>
      <c r="L642"/>
      <c r="R642"/>
      <c r="X642"/>
    </row>
    <row r="643" spans="2:24" x14ac:dyDescent="0.25">
      <c r="B643"/>
      <c r="C643"/>
      <c r="D643"/>
      <c r="E643"/>
      <c r="J643"/>
      <c r="K643"/>
      <c r="L643"/>
      <c r="R643"/>
      <c r="X643"/>
    </row>
    <row r="644" spans="2:24" x14ac:dyDescent="0.25">
      <c r="B644"/>
      <c r="C644"/>
      <c r="D644"/>
      <c r="E644"/>
      <c r="J644"/>
      <c r="K644"/>
      <c r="L644"/>
      <c r="R644"/>
      <c r="X644"/>
    </row>
    <row r="645" spans="2:24" x14ac:dyDescent="0.25">
      <c r="B645"/>
      <c r="C645"/>
      <c r="D645"/>
      <c r="E645"/>
      <c r="J645"/>
      <c r="K645"/>
      <c r="L645"/>
      <c r="R645"/>
      <c r="X645"/>
    </row>
    <row r="646" spans="2:24" x14ac:dyDescent="0.25">
      <c r="B646"/>
      <c r="C646"/>
      <c r="D646"/>
      <c r="E646"/>
      <c r="J646"/>
      <c r="K646"/>
      <c r="L646"/>
      <c r="R646"/>
      <c r="X646"/>
    </row>
    <row r="647" spans="2:24" x14ac:dyDescent="0.25">
      <c r="B647"/>
      <c r="C647"/>
      <c r="D647"/>
      <c r="E647"/>
      <c r="J647"/>
      <c r="K647"/>
      <c r="L647"/>
      <c r="R647"/>
      <c r="X647"/>
    </row>
    <row r="648" spans="2:24" x14ac:dyDescent="0.25">
      <c r="B648"/>
      <c r="C648"/>
      <c r="D648"/>
      <c r="E648"/>
      <c r="J648"/>
      <c r="K648"/>
      <c r="L648"/>
      <c r="R648"/>
      <c r="X648"/>
    </row>
    <row r="649" spans="2:24" x14ac:dyDescent="0.25">
      <c r="B649"/>
      <c r="C649"/>
      <c r="D649"/>
      <c r="E649"/>
      <c r="J649"/>
      <c r="K649"/>
      <c r="L649"/>
      <c r="R649"/>
      <c r="X649"/>
    </row>
    <row r="650" spans="2:24" x14ac:dyDescent="0.25">
      <c r="B650"/>
      <c r="C650"/>
      <c r="D650"/>
      <c r="E650"/>
      <c r="J650"/>
      <c r="K650"/>
      <c r="L650"/>
      <c r="R650"/>
      <c r="X650"/>
    </row>
    <row r="651" spans="2:24" x14ac:dyDescent="0.25">
      <c r="B651"/>
      <c r="C651"/>
      <c r="D651"/>
      <c r="E651"/>
      <c r="J651"/>
      <c r="K651"/>
      <c r="L651"/>
      <c r="R651"/>
      <c r="X651"/>
    </row>
    <row r="652" spans="2:24" x14ac:dyDescent="0.25">
      <c r="B652"/>
      <c r="C652"/>
      <c r="D652"/>
      <c r="E652"/>
      <c r="J652"/>
      <c r="K652"/>
      <c r="L652"/>
      <c r="R652"/>
      <c r="X652"/>
    </row>
    <row r="653" spans="2:24" x14ac:dyDescent="0.25">
      <c r="B653"/>
      <c r="C653"/>
      <c r="D653"/>
      <c r="E653"/>
      <c r="J653"/>
      <c r="K653"/>
      <c r="L653"/>
      <c r="R653"/>
      <c r="X653"/>
    </row>
    <row r="654" spans="2:24" x14ac:dyDescent="0.25">
      <c r="B654"/>
      <c r="C654"/>
      <c r="D654"/>
      <c r="E654"/>
      <c r="J654"/>
      <c r="K654"/>
      <c r="L654"/>
      <c r="R654"/>
      <c r="X654"/>
    </row>
    <row r="655" spans="2:24" x14ac:dyDescent="0.25">
      <c r="B655"/>
      <c r="C655"/>
      <c r="D655"/>
      <c r="E655"/>
      <c r="J655"/>
      <c r="K655"/>
      <c r="L655"/>
      <c r="R655"/>
      <c r="X655"/>
    </row>
    <row r="656" spans="2:24" x14ac:dyDescent="0.25">
      <c r="B656"/>
      <c r="C656"/>
      <c r="D656"/>
      <c r="E656"/>
      <c r="J656"/>
      <c r="K656"/>
      <c r="L656"/>
      <c r="R656"/>
      <c r="X656"/>
    </row>
    <row r="657" spans="2:24" x14ac:dyDescent="0.25">
      <c r="B657"/>
      <c r="C657"/>
      <c r="D657"/>
      <c r="E657"/>
      <c r="J657"/>
      <c r="K657"/>
      <c r="L657"/>
      <c r="R657"/>
      <c r="X657"/>
    </row>
    <row r="658" spans="2:24" x14ac:dyDescent="0.25">
      <c r="B658"/>
      <c r="C658"/>
      <c r="D658"/>
      <c r="E658"/>
      <c r="J658"/>
      <c r="K658"/>
      <c r="L658"/>
      <c r="R658"/>
      <c r="X658"/>
    </row>
    <row r="659" spans="2:24" x14ac:dyDescent="0.25">
      <c r="B659"/>
      <c r="C659"/>
      <c r="D659"/>
      <c r="E659"/>
      <c r="J659"/>
      <c r="K659"/>
      <c r="L659"/>
      <c r="R659"/>
      <c r="X659"/>
    </row>
    <row r="660" spans="2:24" x14ac:dyDescent="0.25">
      <c r="B660"/>
      <c r="C660"/>
      <c r="D660"/>
      <c r="E660"/>
      <c r="J660"/>
      <c r="K660"/>
      <c r="L660"/>
      <c r="R660"/>
      <c r="X660"/>
    </row>
    <row r="661" spans="2:24" x14ac:dyDescent="0.25">
      <c r="B661"/>
      <c r="C661"/>
      <c r="D661"/>
      <c r="E661"/>
      <c r="J661"/>
      <c r="K661"/>
      <c r="L661"/>
      <c r="R661"/>
      <c r="X661"/>
    </row>
    <row r="662" spans="2:24" x14ac:dyDescent="0.25">
      <c r="B662"/>
      <c r="C662"/>
      <c r="D662"/>
      <c r="E662"/>
      <c r="J662"/>
      <c r="K662"/>
      <c r="L662"/>
      <c r="R662"/>
      <c r="X662"/>
    </row>
    <row r="663" spans="2:24" x14ac:dyDescent="0.25">
      <c r="B663"/>
      <c r="C663"/>
      <c r="D663"/>
      <c r="E663"/>
      <c r="J663"/>
      <c r="K663"/>
      <c r="L663"/>
      <c r="R663"/>
      <c r="X663"/>
    </row>
    <row r="664" spans="2:24" x14ac:dyDescent="0.25">
      <c r="B664"/>
      <c r="C664"/>
      <c r="D664"/>
      <c r="E664"/>
      <c r="J664"/>
      <c r="K664"/>
      <c r="L664"/>
      <c r="R664"/>
      <c r="X664"/>
    </row>
    <row r="665" spans="2:24" x14ac:dyDescent="0.25">
      <c r="B665"/>
      <c r="C665"/>
      <c r="D665"/>
      <c r="E665"/>
      <c r="J665"/>
      <c r="K665"/>
      <c r="L665"/>
      <c r="R665"/>
      <c r="X665"/>
    </row>
    <row r="666" spans="2:24" x14ac:dyDescent="0.25">
      <c r="B666"/>
      <c r="C666"/>
      <c r="D666"/>
      <c r="E666"/>
      <c r="J666"/>
      <c r="K666"/>
      <c r="L666"/>
      <c r="R666"/>
      <c r="X666"/>
    </row>
    <row r="667" spans="2:24" x14ac:dyDescent="0.25">
      <c r="B667"/>
      <c r="C667"/>
      <c r="D667"/>
      <c r="E667"/>
      <c r="J667"/>
      <c r="K667"/>
      <c r="L667"/>
      <c r="R667"/>
      <c r="X667"/>
    </row>
    <row r="668" spans="2:24" x14ac:dyDescent="0.25">
      <c r="B668"/>
      <c r="C668"/>
      <c r="D668"/>
      <c r="E668"/>
      <c r="J668"/>
      <c r="K668"/>
      <c r="L668"/>
      <c r="R668"/>
      <c r="X668"/>
    </row>
    <row r="669" spans="2:24" x14ac:dyDescent="0.25">
      <c r="B669"/>
      <c r="C669"/>
      <c r="D669"/>
      <c r="E669"/>
      <c r="J669"/>
      <c r="K669"/>
      <c r="L669"/>
      <c r="R669"/>
      <c r="X669"/>
    </row>
    <row r="670" spans="2:24" x14ac:dyDescent="0.25">
      <c r="B670"/>
      <c r="C670"/>
      <c r="D670"/>
      <c r="E670"/>
      <c r="J670"/>
      <c r="K670"/>
      <c r="L670"/>
      <c r="R670"/>
      <c r="X670"/>
    </row>
    <row r="671" spans="2:24" x14ac:dyDescent="0.25">
      <c r="B671"/>
      <c r="C671"/>
      <c r="D671"/>
      <c r="E671"/>
      <c r="J671"/>
      <c r="K671"/>
      <c r="L671"/>
      <c r="R671"/>
      <c r="X671"/>
    </row>
    <row r="672" spans="2:24" x14ac:dyDescent="0.25">
      <c r="B672"/>
      <c r="C672"/>
      <c r="D672"/>
      <c r="E672"/>
      <c r="J672"/>
      <c r="K672"/>
      <c r="L672"/>
      <c r="R672"/>
      <c r="X672"/>
    </row>
    <row r="673" spans="2:24" x14ac:dyDescent="0.25">
      <c r="B673"/>
      <c r="C673"/>
      <c r="D673"/>
      <c r="E673"/>
      <c r="J673"/>
      <c r="K673"/>
      <c r="L673"/>
      <c r="R673"/>
      <c r="X673"/>
    </row>
    <row r="674" spans="2:24" x14ac:dyDescent="0.25">
      <c r="B674"/>
      <c r="C674"/>
      <c r="D674"/>
      <c r="E674"/>
      <c r="J674"/>
      <c r="K674"/>
      <c r="L674"/>
      <c r="R674"/>
      <c r="X674"/>
    </row>
    <row r="675" spans="2:24" x14ac:dyDescent="0.25">
      <c r="B675"/>
      <c r="C675"/>
      <c r="D675"/>
      <c r="E675"/>
      <c r="J675"/>
      <c r="K675"/>
      <c r="L675"/>
      <c r="R675"/>
      <c r="X675"/>
    </row>
    <row r="676" spans="2:24" x14ac:dyDescent="0.25">
      <c r="B676"/>
      <c r="C676"/>
      <c r="D676"/>
      <c r="E676"/>
      <c r="J676"/>
      <c r="K676"/>
      <c r="L676"/>
      <c r="R676"/>
      <c r="X676"/>
    </row>
    <row r="677" spans="2:24" x14ac:dyDescent="0.25">
      <c r="B677"/>
      <c r="C677"/>
      <c r="D677"/>
      <c r="E677"/>
      <c r="J677"/>
      <c r="K677"/>
      <c r="L677"/>
      <c r="R677"/>
      <c r="X677"/>
    </row>
    <row r="678" spans="2:24" x14ac:dyDescent="0.25">
      <c r="B678"/>
      <c r="C678"/>
      <c r="D678"/>
      <c r="E678"/>
      <c r="J678"/>
      <c r="K678"/>
      <c r="L678"/>
      <c r="R678"/>
      <c r="X678"/>
    </row>
    <row r="679" spans="2:24" x14ac:dyDescent="0.25">
      <c r="B679"/>
      <c r="C679"/>
      <c r="D679"/>
      <c r="E679"/>
      <c r="J679"/>
      <c r="K679"/>
      <c r="L679"/>
      <c r="R679"/>
      <c r="X679"/>
    </row>
    <row r="680" spans="2:24" x14ac:dyDescent="0.25">
      <c r="B680"/>
      <c r="C680"/>
      <c r="D680"/>
      <c r="E680"/>
      <c r="J680"/>
      <c r="K680"/>
      <c r="L680"/>
      <c r="R680"/>
      <c r="X680"/>
    </row>
    <row r="681" spans="2:24" x14ac:dyDescent="0.25">
      <c r="B681"/>
      <c r="C681"/>
      <c r="D681"/>
      <c r="E681"/>
      <c r="J681"/>
      <c r="K681"/>
      <c r="L681"/>
      <c r="R681"/>
      <c r="X681"/>
    </row>
    <row r="682" spans="2:24" x14ac:dyDescent="0.25">
      <c r="B682"/>
      <c r="C682"/>
      <c r="D682"/>
      <c r="E682"/>
      <c r="J682"/>
      <c r="K682"/>
      <c r="L682"/>
      <c r="R682"/>
      <c r="X682"/>
    </row>
    <row r="683" spans="2:24" x14ac:dyDescent="0.25">
      <c r="B683"/>
      <c r="C683"/>
      <c r="D683"/>
      <c r="E683"/>
      <c r="J683"/>
      <c r="K683"/>
      <c r="L683"/>
      <c r="R683"/>
      <c r="X683"/>
    </row>
    <row r="684" spans="2:24" x14ac:dyDescent="0.25">
      <c r="B684"/>
      <c r="C684"/>
      <c r="D684"/>
      <c r="E684"/>
      <c r="J684"/>
      <c r="K684"/>
      <c r="L684"/>
      <c r="R684"/>
      <c r="X684"/>
    </row>
    <row r="685" spans="2:24" x14ac:dyDescent="0.25">
      <c r="B685"/>
      <c r="C685"/>
      <c r="D685"/>
      <c r="E685"/>
      <c r="J685"/>
      <c r="K685"/>
      <c r="L685"/>
      <c r="R685"/>
      <c r="X685"/>
    </row>
    <row r="686" spans="2:24" x14ac:dyDescent="0.25">
      <c r="B686"/>
      <c r="C686"/>
      <c r="D686"/>
      <c r="E686"/>
      <c r="J686"/>
      <c r="K686"/>
      <c r="L686"/>
      <c r="R686"/>
      <c r="X686"/>
    </row>
    <row r="687" spans="2:24" x14ac:dyDescent="0.25">
      <c r="B687"/>
      <c r="C687"/>
      <c r="D687"/>
      <c r="E687"/>
      <c r="J687"/>
      <c r="K687"/>
      <c r="L687"/>
      <c r="R687"/>
      <c r="X687"/>
    </row>
    <row r="688" spans="2:24" x14ac:dyDescent="0.25">
      <c r="B688"/>
      <c r="C688"/>
      <c r="D688"/>
      <c r="E688"/>
      <c r="J688"/>
      <c r="K688"/>
      <c r="L688"/>
      <c r="R688"/>
      <c r="X688"/>
    </row>
    <row r="689" spans="2:24" x14ac:dyDescent="0.25">
      <c r="B689"/>
      <c r="C689"/>
      <c r="D689"/>
      <c r="E689"/>
      <c r="J689"/>
      <c r="K689"/>
      <c r="L689"/>
      <c r="R689"/>
      <c r="X689"/>
    </row>
    <row r="690" spans="2:24" x14ac:dyDescent="0.25">
      <c r="B690"/>
      <c r="C690"/>
      <c r="D690"/>
      <c r="E690"/>
      <c r="J690"/>
      <c r="K690"/>
      <c r="L690"/>
      <c r="R690"/>
      <c r="X690"/>
    </row>
    <row r="691" spans="2:24" x14ac:dyDescent="0.25">
      <c r="B691"/>
      <c r="C691"/>
      <c r="D691"/>
      <c r="E691"/>
      <c r="J691"/>
      <c r="K691"/>
      <c r="L691"/>
      <c r="R691"/>
      <c r="X691"/>
    </row>
    <row r="692" spans="2:24" x14ac:dyDescent="0.25">
      <c r="B692"/>
      <c r="C692"/>
      <c r="D692"/>
      <c r="E692"/>
      <c r="J692"/>
      <c r="K692"/>
      <c r="L692"/>
      <c r="R692"/>
      <c r="X692"/>
    </row>
    <row r="693" spans="2:24" x14ac:dyDescent="0.25">
      <c r="B693"/>
      <c r="C693"/>
      <c r="D693"/>
      <c r="E693"/>
      <c r="J693"/>
      <c r="K693"/>
      <c r="L693"/>
      <c r="R693"/>
      <c r="X693"/>
    </row>
    <row r="694" spans="2:24" x14ac:dyDescent="0.25">
      <c r="B694"/>
      <c r="C694"/>
      <c r="D694"/>
      <c r="E694"/>
      <c r="J694"/>
      <c r="K694"/>
      <c r="L694"/>
      <c r="R694"/>
      <c r="X694"/>
    </row>
    <row r="695" spans="2:24" x14ac:dyDescent="0.25">
      <c r="B695"/>
      <c r="C695"/>
      <c r="D695"/>
      <c r="E695"/>
      <c r="J695"/>
      <c r="K695"/>
      <c r="L695"/>
      <c r="R695"/>
      <c r="X695"/>
    </row>
    <row r="696" spans="2:24" x14ac:dyDescent="0.25">
      <c r="B696"/>
      <c r="C696"/>
      <c r="D696"/>
      <c r="E696"/>
      <c r="J696"/>
      <c r="K696"/>
      <c r="L696"/>
      <c r="R696"/>
      <c r="X696"/>
    </row>
    <row r="697" spans="2:24" x14ac:dyDescent="0.25">
      <c r="B697"/>
      <c r="C697"/>
      <c r="D697"/>
      <c r="E697"/>
      <c r="J697"/>
      <c r="K697"/>
      <c r="L697"/>
      <c r="R697"/>
      <c r="X697"/>
    </row>
    <row r="698" spans="2:24" x14ac:dyDescent="0.25">
      <c r="B698"/>
      <c r="C698"/>
      <c r="D698"/>
      <c r="E698"/>
      <c r="J698"/>
      <c r="K698"/>
      <c r="L698"/>
      <c r="R698"/>
      <c r="X698"/>
    </row>
    <row r="699" spans="2:24" x14ac:dyDescent="0.25">
      <c r="B699"/>
      <c r="C699"/>
      <c r="D699"/>
      <c r="E699"/>
      <c r="J699"/>
      <c r="K699"/>
      <c r="L699"/>
      <c r="R699"/>
      <c r="X699"/>
    </row>
    <row r="700" spans="2:24" x14ac:dyDescent="0.25">
      <c r="B700"/>
      <c r="C700"/>
      <c r="D700"/>
      <c r="E700"/>
      <c r="J700"/>
      <c r="K700"/>
      <c r="L700"/>
      <c r="R700"/>
      <c r="X700"/>
    </row>
    <row r="701" spans="2:24" x14ac:dyDescent="0.25">
      <c r="B701"/>
      <c r="C701"/>
      <c r="D701"/>
      <c r="E701"/>
      <c r="J701"/>
      <c r="K701"/>
      <c r="L701"/>
      <c r="R701"/>
      <c r="X701"/>
    </row>
    <row r="702" spans="2:24" x14ac:dyDescent="0.25">
      <c r="B702"/>
      <c r="C702"/>
      <c r="D702"/>
      <c r="E702"/>
      <c r="J702"/>
      <c r="K702"/>
      <c r="L702"/>
      <c r="R702"/>
      <c r="X702"/>
    </row>
    <row r="703" spans="2:24" x14ac:dyDescent="0.25">
      <c r="B703"/>
      <c r="C703"/>
      <c r="D703"/>
      <c r="E703"/>
      <c r="J703"/>
      <c r="K703"/>
      <c r="L703"/>
      <c r="R703"/>
      <c r="X703"/>
    </row>
    <row r="704" spans="2:24" x14ac:dyDescent="0.25">
      <c r="B704"/>
      <c r="C704"/>
      <c r="D704"/>
      <c r="E704"/>
      <c r="J704"/>
      <c r="K704"/>
      <c r="L704"/>
      <c r="R704"/>
      <c r="X704"/>
    </row>
    <row r="705" spans="2:24" x14ac:dyDescent="0.25">
      <c r="B705"/>
      <c r="C705"/>
      <c r="D705"/>
      <c r="E705"/>
      <c r="J705"/>
      <c r="K705"/>
      <c r="L705"/>
      <c r="R705"/>
      <c r="X705"/>
    </row>
    <row r="706" spans="2:24" x14ac:dyDescent="0.25">
      <c r="B706"/>
      <c r="C706"/>
      <c r="D706"/>
      <c r="E706"/>
      <c r="J706"/>
      <c r="K706"/>
      <c r="L706"/>
      <c r="R706"/>
      <c r="X706"/>
    </row>
    <row r="707" spans="2:24" x14ac:dyDescent="0.25">
      <c r="B707"/>
      <c r="C707"/>
      <c r="D707"/>
      <c r="E707"/>
      <c r="J707"/>
      <c r="K707"/>
      <c r="L707"/>
      <c r="R707"/>
      <c r="X707"/>
    </row>
    <row r="708" spans="2:24" x14ac:dyDescent="0.25">
      <c r="B708"/>
      <c r="C708"/>
      <c r="D708"/>
      <c r="E708"/>
      <c r="J708"/>
      <c r="K708"/>
      <c r="L708"/>
      <c r="R708"/>
      <c r="X708"/>
    </row>
    <row r="709" spans="2:24" x14ac:dyDescent="0.25">
      <c r="B709"/>
      <c r="C709"/>
      <c r="D709"/>
      <c r="E709"/>
      <c r="J709"/>
      <c r="K709"/>
      <c r="L709"/>
      <c r="R709"/>
      <c r="X709"/>
    </row>
    <row r="710" spans="2:24" x14ac:dyDescent="0.25">
      <c r="B710"/>
      <c r="C710"/>
      <c r="D710"/>
      <c r="E710"/>
      <c r="J710"/>
      <c r="K710"/>
      <c r="L710"/>
      <c r="R710"/>
      <c r="X710"/>
    </row>
    <row r="711" spans="2:24" x14ac:dyDescent="0.25">
      <c r="B711"/>
      <c r="C711"/>
      <c r="D711"/>
      <c r="E711"/>
      <c r="J711"/>
      <c r="K711"/>
      <c r="L711"/>
      <c r="R711"/>
      <c r="X711"/>
    </row>
    <row r="712" spans="2:24" x14ac:dyDescent="0.25">
      <c r="B712"/>
      <c r="C712"/>
      <c r="D712"/>
      <c r="E712"/>
      <c r="J712"/>
      <c r="K712"/>
      <c r="L712"/>
      <c r="R712"/>
      <c r="X712"/>
    </row>
    <row r="713" spans="2:24" x14ac:dyDescent="0.25">
      <c r="B713"/>
      <c r="C713"/>
      <c r="D713"/>
      <c r="E713"/>
      <c r="J713"/>
      <c r="K713"/>
      <c r="L713"/>
      <c r="R713"/>
      <c r="X713"/>
    </row>
    <row r="714" spans="2:24" x14ac:dyDescent="0.25">
      <c r="B714"/>
      <c r="C714"/>
      <c r="D714"/>
      <c r="E714"/>
      <c r="J714"/>
      <c r="K714"/>
      <c r="L714"/>
      <c r="R714"/>
      <c r="X714"/>
    </row>
    <row r="715" spans="2:24" x14ac:dyDescent="0.25">
      <c r="B715"/>
      <c r="C715"/>
      <c r="D715"/>
      <c r="E715"/>
      <c r="J715"/>
      <c r="K715"/>
      <c r="L715"/>
      <c r="R715"/>
      <c r="X715"/>
    </row>
    <row r="716" spans="2:24" x14ac:dyDescent="0.25">
      <c r="B716"/>
      <c r="C716"/>
      <c r="D716"/>
      <c r="E716"/>
      <c r="J716"/>
      <c r="K716"/>
      <c r="L716"/>
      <c r="R716"/>
      <c r="X716"/>
    </row>
    <row r="717" spans="2:24" x14ac:dyDescent="0.25">
      <c r="B717"/>
      <c r="C717"/>
      <c r="D717"/>
      <c r="E717"/>
      <c r="J717"/>
      <c r="K717"/>
      <c r="L717"/>
      <c r="R717"/>
      <c r="X717"/>
    </row>
    <row r="718" spans="2:24" x14ac:dyDescent="0.25">
      <c r="B718"/>
      <c r="C718"/>
      <c r="D718"/>
      <c r="E718"/>
      <c r="J718"/>
      <c r="K718"/>
      <c r="L718"/>
      <c r="R718"/>
      <c r="X718"/>
    </row>
    <row r="719" spans="2:24" x14ac:dyDescent="0.25">
      <c r="B719"/>
      <c r="C719"/>
      <c r="D719"/>
      <c r="E719"/>
      <c r="J719"/>
      <c r="K719"/>
      <c r="L719"/>
      <c r="R719"/>
      <c r="X719"/>
    </row>
    <row r="720" spans="2:24" x14ac:dyDescent="0.25">
      <c r="B720"/>
      <c r="C720"/>
      <c r="D720"/>
      <c r="E720"/>
      <c r="J720"/>
      <c r="K720"/>
      <c r="L720"/>
      <c r="R720"/>
      <c r="X720"/>
    </row>
    <row r="721" spans="2:24" x14ac:dyDescent="0.25">
      <c r="B721"/>
      <c r="C721"/>
      <c r="D721"/>
      <c r="E721"/>
      <c r="J721"/>
      <c r="K721"/>
      <c r="L721"/>
      <c r="R721"/>
      <c r="X721"/>
    </row>
    <row r="722" spans="2:24" x14ac:dyDescent="0.25">
      <c r="B722"/>
      <c r="C722"/>
      <c r="D722"/>
      <c r="E722"/>
      <c r="J722"/>
      <c r="K722"/>
      <c r="L722"/>
      <c r="R722"/>
      <c r="X722"/>
    </row>
    <row r="723" spans="2:24" x14ac:dyDescent="0.25">
      <c r="B723"/>
      <c r="C723"/>
      <c r="D723"/>
      <c r="E723"/>
      <c r="J723"/>
      <c r="K723"/>
      <c r="L723"/>
      <c r="R723"/>
      <c r="X723"/>
    </row>
    <row r="724" spans="2:24" x14ac:dyDescent="0.25">
      <c r="B724"/>
      <c r="C724"/>
      <c r="D724"/>
      <c r="E724"/>
      <c r="J724"/>
      <c r="K724"/>
      <c r="L724"/>
      <c r="R724"/>
      <c r="X724"/>
    </row>
    <row r="725" spans="2:24" x14ac:dyDescent="0.25">
      <c r="B725"/>
      <c r="C725"/>
      <c r="D725"/>
      <c r="E725"/>
      <c r="J725"/>
      <c r="K725"/>
      <c r="L725"/>
      <c r="R725"/>
      <c r="X725"/>
    </row>
    <row r="726" spans="2:24" x14ac:dyDescent="0.25">
      <c r="B726"/>
      <c r="C726"/>
      <c r="D726"/>
      <c r="E726"/>
      <c r="J726"/>
      <c r="K726"/>
      <c r="L726"/>
      <c r="R726"/>
      <c r="X726"/>
    </row>
    <row r="727" spans="2:24" x14ac:dyDescent="0.25">
      <c r="B727"/>
      <c r="C727"/>
      <c r="D727"/>
      <c r="E727"/>
      <c r="J727"/>
      <c r="K727"/>
      <c r="L727"/>
      <c r="R727"/>
      <c r="X727"/>
    </row>
    <row r="728" spans="2:24" x14ac:dyDescent="0.25">
      <c r="B728"/>
      <c r="C728"/>
      <c r="D728"/>
      <c r="E728"/>
      <c r="J728"/>
      <c r="K728"/>
      <c r="L728"/>
      <c r="R728"/>
      <c r="X728"/>
    </row>
    <row r="729" spans="2:24" x14ac:dyDescent="0.25">
      <c r="B729"/>
      <c r="C729"/>
      <c r="D729"/>
      <c r="E729"/>
      <c r="J729"/>
      <c r="K729"/>
      <c r="L729"/>
      <c r="R729"/>
      <c r="X729"/>
    </row>
    <row r="730" spans="2:24" x14ac:dyDescent="0.25">
      <c r="B730"/>
      <c r="C730"/>
      <c r="D730"/>
      <c r="E730"/>
      <c r="J730"/>
      <c r="K730"/>
      <c r="L730"/>
      <c r="R730"/>
      <c r="X730"/>
    </row>
    <row r="731" spans="2:24" x14ac:dyDescent="0.25">
      <c r="B731"/>
      <c r="C731"/>
      <c r="D731"/>
      <c r="E731"/>
      <c r="J731"/>
      <c r="K731"/>
      <c r="L731"/>
      <c r="R731"/>
      <c r="X731"/>
    </row>
    <row r="732" spans="2:24" x14ac:dyDescent="0.25">
      <c r="B732"/>
      <c r="C732"/>
      <c r="D732"/>
      <c r="E732"/>
      <c r="J732"/>
      <c r="K732"/>
      <c r="L732"/>
      <c r="R732"/>
      <c r="X732"/>
    </row>
    <row r="733" spans="2:24" x14ac:dyDescent="0.25">
      <c r="B733"/>
      <c r="C733"/>
      <c r="D733"/>
      <c r="E733"/>
      <c r="J733"/>
      <c r="K733"/>
      <c r="L733"/>
      <c r="R733"/>
      <c r="X733"/>
    </row>
    <row r="734" spans="2:24" x14ac:dyDescent="0.25">
      <c r="B734"/>
      <c r="C734"/>
      <c r="D734"/>
      <c r="E734"/>
      <c r="J734"/>
      <c r="K734"/>
      <c r="L734"/>
      <c r="R734"/>
      <c r="X734"/>
    </row>
    <row r="735" spans="2:24" x14ac:dyDescent="0.25">
      <c r="B735"/>
      <c r="C735"/>
      <c r="D735"/>
      <c r="E735"/>
      <c r="J735"/>
      <c r="K735"/>
      <c r="L735"/>
      <c r="R735"/>
      <c r="X735"/>
    </row>
    <row r="736" spans="2:24" x14ac:dyDescent="0.25">
      <c r="B736"/>
      <c r="C736"/>
      <c r="D736"/>
      <c r="E736"/>
      <c r="J736"/>
      <c r="K736"/>
      <c r="L736"/>
      <c r="R736"/>
      <c r="X736"/>
    </row>
    <row r="737" spans="2:24" x14ac:dyDescent="0.25">
      <c r="B737"/>
      <c r="C737"/>
      <c r="D737"/>
      <c r="E737"/>
      <c r="J737"/>
      <c r="K737"/>
      <c r="L737"/>
      <c r="R737"/>
      <c r="X737"/>
    </row>
    <row r="738" spans="2:24" x14ac:dyDescent="0.25">
      <c r="B738"/>
      <c r="C738"/>
      <c r="D738"/>
      <c r="E738"/>
      <c r="J738"/>
      <c r="K738"/>
      <c r="L738"/>
      <c r="R738"/>
      <c r="X738"/>
    </row>
    <row r="739" spans="2:24" x14ac:dyDescent="0.25">
      <c r="B739"/>
      <c r="C739"/>
      <c r="D739"/>
      <c r="E739"/>
      <c r="J739"/>
      <c r="K739"/>
      <c r="L739"/>
      <c r="R739"/>
      <c r="X739"/>
    </row>
    <row r="740" spans="2:24" x14ac:dyDescent="0.25">
      <c r="B740"/>
      <c r="C740"/>
      <c r="D740"/>
      <c r="E740"/>
      <c r="J740"/>
      <c r="K740"/>
      <c r="L740"/>
      <c r="R740"/>
      <c r="X740"/>
    </row>
    <row r="741" spans="2:24" x14ac:dyDescent="0.25">
      <c r="B741"/>
      <c r="C741"/>
      <c r="D741"/>
      <c r="E741"/>
      <c r="J741"/>
      <c r="K741"/>
      <c r="L741"/>
      <c r="R741"/>
      <c r="X741"/>
    </row>
    <row r="742" spans="2:24" x14ac:dyDescent="0.25">
      <c r="B742"/>
      <c r="C742"/>
      <c r="D742"/>
      <c r="E742"/>
      <c r="J742"/>
      <c r="K742"/>
      <c r="L742"/>
      <c r="R742"/>
      <c r="X742"/>
    </row>
    <row r="743" spans="2:24" x14ac:dyDescent="0.25">
      <c r="B743"/>
      <c r="C743"/>
      <c r="D743"/>
      <c r="E743"/>
      <c r="J743"/>
      <c r="K743"/>
      <c r="L743"/>
      <c r="R743"/>
      <c r="X743"/>
    </row>
    <row r="744" spans="2:24" x14ac:dyDescent="0.25">
      <c r="B744"/>
      <c r="C744"/>
      <c r="D744"/>
      <c r="E744"/>
      <c r="J744"/>
      <c r="K744"/>
      <c r="L744"/>
      <c r="R744"/>
      <c r="X744"/>
    </row>
    <row r="745" spans="2:24" x14ac:dyDescent="0.25">
      <c r="B745"/>
      <c r="C745"/>
      <c r="D745"/>
      <c r="E745"/>
      <c r="J745"/>
      <c r="K745"/>
      <c r="L745"/>
      <c r="R745"/>
      <c r="X745"/>
    </row>
    <row r="746" spans="2:24" x14ac:dyDescent="0.25">
      <c r="B746"/>
      <c r="C746"/>
      <c r="D746"/>
      <c r="E746"/>
      <c r="J746"/>
      <c r="K746"/>
      <c r="L746"/>
      <c r="R746"/>
      <c r="X746"/>
    </row>
    <row r="747" spans="2:24" x14ac:dyDescent="0.25">
      <c r="B747"/>
      <c r="C747"/>
      <c r="D747"/>
      <c r="E747"/>
      <c r="J747"/>
      <c r="K747"/>
      <c r="L747"/>
      <c r="R747"/>
      <c r="X747"/>
    </row>
    <row r="748" spans="2:24" x14ac:dyDescent="0.25">
      <c r="B748"/>
      <c r="C748"/>
      <c r="D748"/>
      <c r="E748"/>
      <c r="J748"/>
      <c r="K748"/>
      <c r="L748"/>
      <c r="R748"/>
      <c r="X748"/>
    </row>
    <row r="749" spans="2:24" x14ac:dyDescent="0.25">
      <c r="B749"/>
      <c r="C749"/>
      <c r="D749"/>
      <c r="E749"/>
      <c r="J749"/>
      <c r="K749"/>
      <c r="L749"/>
      <c r="R749"/>
      <c r="X749"/>
    </row>
    <row r="750" spans="2:24" x14ac:dyDescent="0.25">
      <c r="B750"/>
      <c r="C750"/>
      <c r="D750"/>
      <c r="E750"/>
      <c r="J750"/>
      <c r="K750"/>
      <c r="L750"/>
      <c r="R750"/>
      <c r="X750"/>
    </row>
    <row r="751" spans="2:24" x14ac:dyDescent="0.25">
      <c r="B751"/>
      <c r="C751"/>
      <c r="D751"/>
      <c r="E751"/>
      <c r="J751"/>
      <c r="K751"/>
      <c r="L751"/>
      <c r="R751"/>
      <c r="X751"/>
    </row>
    <row r="752" spans="2:24" x14ac:dyDescent="0.25">
      <c r="B752"/>
      <c r="C752"/>
      <c r="D752"/>
      <c r="E752"/>
      <c r="J752"/>
      <c r="K752"/>
      <c r="L752"/>
      <c r="R752"/>
      <c r="X752"/>
    </row>
    <row r="753" spans="2:24" x14ac:dyDescent="0.25">
      <c r="B753"/>
      <c r="C753"/>
      <c r="D753"/>
      <c r="E753"/>
      <c r="J753"/>
      <c r="K753"/>
      <c r="L753"/>
      <c r="R753"/>
      <c r="X753"/>
    </row>
    <row r="754" spans="2:24" x14ac:dyDescent="0.25">
      <c r="B754"/>
      <c r="C754"/>
      <c r="D754"/>
      <c r="E754"/>
      <c r="J754"/>
      <c r="K754"/>
      <c r="L754"/>
      <c r="R754"/>
      <c r="X754"/>
    </row>
    <row r="755" spans="2:24" x14ac:dyDescent="0.25">
      <c r="B755"/>
      <c r="C755"/>
      <c r="D755"/>
      <c r="E755"/>
      <c r="J755"/>
      <c r="K755"/>
      <c r="L755"/>
      <c r="R755"/>
      <c r="X755"/>
    </row>
    <row r="756" spans="2:24" x14ac:dyDescent="0.25">
      <c r="B756"/>
      <c r="C756"/>
      <c r="D756"/>
      <c r="E756"/>
      <c r="J756"/>
      <c r="K756"/>
      <c r="L756"/>
      <c r="R756"/>
      <c r="X756"/>
    </row>
    <row r="757" spans="2:24" x14ac:dyDescent="0.25">
      <c r="B757"/>
      <c r="C757"/>
      <c r="D757"/>
      <c r="E757"/>
      <c r="J757"/>
      <c r="K757"/>
      <c r="L757"/>
      <c r="R757"/>
      <c r="X757"/>
    </row>
    <row r="758" spans="2:24" x14ac:dyDescent="0.25">
      <c r="B758"/>
      <c r="C758"/>
      <c r="D758"/>
      <c r="E758"/>
      <c r="J758"/>
      <c r="K758"/>
      <c r="L758"/>
      <c r="R758"/>
      <c r="X758"/>
    </row>
    <row r="759" spans="2:24" x14ac:dyDescent="0.25">
      <c r="B759"/>
      <c r="C759"/>
      <c r="D759"/>
      <c r="E759"/>
      <c r="J759"/>
      <c r="K759"/>
      <c r="L759"/>
      <c r="R759"/>
      <c r="X759"/>
    </row>
    <row r="760" spans="2:24" x14ac:dyDescent="0.25">
      <c r="B760"/>
      <c r="C760"/>
      <c r="D760"/>
      <c r="E760"/>
      <c r="J760"/>
      <c r="K760"/>
      <c r="L760"/>
      <c r="R760"/>
      <c r="X760"/>
    </row>
    <row r="761" spans="2:24" x14ac:dyDescent="0.25">
      <c r="B761"/>
      <c r="C761"/>
      <c r="D761"/>
      <c r="E761"/>
      <c r="J761"/>
      <c r="K761"/>
      <c r="L761"/>
      <c r="R761"/>
      <c r="X761"/>
    </row>
    <row r="762" spans="2:24" x14ac:dyDescent="0.25">
      <c r="B762"/>
      <c r="C762"/>
      <c r="D762"/>
      <c r="E762"/>
      <c r="J762"/>
      <c r="K762"/>
      <c r="L762"/>
      <c r="R762"/>
      <c r="X762"/>
    </row>
    <row r="763" spans="2:24" x14ac:dyDescent="0.25">
      <c r="B763"/>
      <c r="C763"/>
      <c r="D763"/>
      <c r="E763"/>
      <c r="J763"/>
      <c r="K763"/>
      <c r="L763"/>
      <c r="R763"/>
      <c r="X763"/>
    </row>
    <row r="764" spans="2:24" x14ac:dyDescent="0.25">
      <c r="B764"/>
      <c r="C764"/>
      <c r="D764"/>
      <c r="E764"/>
      <c r="J764"/>
      <c r="K764"/>
      <c r="L764"/>
      <c r="R764"/>
      <c r="X764"/>
    </row>
    <row r="765" spans="2:24" x14ac:dyDescent="0.25">
      <c r="B765"/>
      <c r="C765"/>
      <c r="D765"/>
      <c r="E765"/>
      <c r="J765"/>
      <c r="K765"/>
      <c r="L765"/>
      <c r="R765"/>
      <c r="X765"/>
    </row>
    <row r="766" spans="2:24" x14ac:dyDescent="0.25">
      <c r="B766"/>
      <c r="C766"/>
      <c r="D766"/>
      <c r="E766"/>
      <c r="J766"/>
      <c r="K766"/>
      <c r="L766"/>
      <c r="R766"/>
      <c r="X766"/>
    </row>
    <row r="767" spans="2:24" x14ac:dyDescent="0.25">
      <c r="B767"/>
      <c r="C767"/>
      <c r="D767"/>
      <c r="E767"/>
      <c r="J767"/>
      <c r="K767"/>
      <c r="L767"/>
      <c r="R767"/>
      <c r="X767"/>
    </row>
    <row r="768" spans="2:24" x14ac:dyDescent="0.25">
      <c r="B768"/>
      <c r="C768"/>
      <c r="D768"/>
      <c r="E768"/>
      <c r="J768"/>
      <c r="K768"/>
      <c r="L768"/>
      <c r="R768"/>
      <c r="X768"/>
    </row>
    <row r="769" spans="2:24" x14ac:dyDescent="0.25">
      <c r="B769"/>
      <c r="C769"/>
      <c r="D769"/>
      <c r="E769"/>
      <c r="J769"/>
      <c r="K769"/>
      <c r="L769"/>
      <c r="R769"/>
      <c r="X769"/>
    </row>
    <row r="770" spans="2:24" x14ac:dyDescent="0.25">
      <c r="B770"/>
      <c r="C770"/>
      <c r="D770"/>
      <c r="E770"/>
      <c r="J770"/>
      <c r="K770"/>
      <c r="L770"/>
      <c r="R770"/>
      <c r="X770"/>
    </row>
    <row r="771" spans="2:24" x14ac:dyDescent="0.25">
      <c r="B771"/>
      <c r="C771"/>
      <c r="D771"/>
      <c r="E771"/>
      <c r="J771"/>
      <c r="K771"/>
      <c r="L771"/>
      <c r="R771"/>
      <c r="X771"/>
    </row>
    <row r="772" spans="2:24" x14ac:dyDescent="0.25">
      <c r="B772"/>
      <c r="C772"/>
      <c r="D772"/>
      <c r="E772"/>
      <c r="J772"/>
      <c r="K772"/>
      <c r="L772"/>
      <c r="R772"/>
      <c r="X772"/>
    </row>
    <row r="773" spans="2:24" x14ac:dyDescent="0.25">
      <c r="B773"/>
      <c r="C773"/>
      <c r="D773"/>
      <c r="E773"/>
      <c r="J773"/>
      <c r="K773"/>
      <c r="L773"/>
      <c r="R773"/>
      <c r="X773"/>
    </row>
    <row r="774" spans="2:24" x14ac:dyDescent="0.25">
      <c r="B774"/>
      <c r="C774"/>
      <c r="D774"/>
      <c r="E774"/>
      <c r="J774"/>
      <c r="K774"/>
      <c r="L774"/>
      <c r="R774"/>
      <c r="X774"/>
    </row>
    <row r="775" spans="2:24" x14ac:dyDescent="0.25">
      <c r="B775"/>
      <c r="C775"/>
      <c r="D775"/>
      <c r="E775"/>
      <c r="J775"/>
      <c r="K775"/>
      <c r="L775"/>
      <c r="R775"/>
      <c r="X775"/>
    </row>
    <row r="776" spans="2:24" x14ac:dyDescent="0.25">
      <c r="B776"/>
      <c r="C776"/>
      <c r="D776"/>
      <c r="E776"/>
      <c r="J776"/>
      <c r="K776"/>
      <c r="L776"/>
      <c r="R776"/>
      <c r="X776"/>
    </row>
    <row r="777" spans="2:24" x14ac:dyDescent="0.25">
      <c r="B777"/>
      <c r="C777"/>
      <c r="D777"/>
      <c r="E777"/>
      <c r="J777"/>
      <c r="K777"/>
      <c r="L777"/>
      <c r="R777"/>
      <c r="X777"/>
    </row>
    <row r="778" spans="2:24" x14ac:dyDescent="0.25">
      <c r="B778"/>
      <c r="C778"/>
      <c r="D778"/>
      <c r="E778"/>
      <c r="J778"/>
      <c r="K778"/>
      <c r="L778"/>
      <c r="R778"/>
      <c r="X778"/>
    </row>
    <row r="779" spans="2:24" x14ac:dyDescent="0.25">
      <c r="B779"/>
      <c r="C779"/>
      <c r="D779"/>
      <c r="E779"/>
      <c r="J779"/>
      <c r="K779"/>
      <c r="L779"/>
      <c r="R779"/>
      <c r="X779"/>
    </row>
    <row r="780" spans="2:24" x14ac:dyDescent="0.25">
      <c r="B780"/>
      <c r="C780"/>
      <c r="D780"/>
      <c r="E780"/>
      <c r="J780"/>
      <c r="K780"/>
      <c r="L780"/>
      <c r="R780"/>
      <c r="X780"/>
    </row>
    <row r="781" spans="2:24" x14ac:dyDescent="0.25">
      <c r="B781"/>
      <c r="C781"/>
      <c r="D781"/>
      <c r="E781"/>
      <c r="J781"/>
      <c r="K781"/>
      <c r="L781"/>
      <c r="R781"/>
      <c r="X781"/>
    </row>
    <row r="782" spans="2:24" x14ac:dyDescent="0.25">
      <c r="B782"/>
      <c r="C782"/>
      <c r="D782"/>
      <c r="E782"/>
      <c r="J782"/>
      <c r="K782"/>
      <c r="L782"/>
      <c r="R782"/>
      <c r="X782"/>
    </row>
    <row r="783" spans="2:24" x14ac:dyDescent="0.25">
      <c r="B783"/>
      <c r="C783"/>
      <c r="D783"/>
      <c r="E783"/>
      <c r="J783"/>
      <c r="K783"/>
      <c r="L783"/>
      <c r="R783"/>
      <c r="X783"/>
    </row>
    <row r="784" spans="2:24" x14ac:dyDescent="0.25">
      <c r="B784"/>
      <c r="C784"/>
      <c r="D784"/>
      <c r="E784"/>
      <c r="J784"/>
      <c r="K784"/>
      <c r="L784"/>
      <c r="R784"/>
      <c r="X784"/>
    </row>
    <row r="785" spans="2:24" x14ac:dyDescent="0.25">
      <c r="B785"/>
      <c r="C785"/>
      <c r="D785"/>
      <c r="E785"/>
      <c r="J785"/>
      <c r="K785"/>
      <c r="L785"/>
      <c r="R785"/>
      <c r="X785"/>
    </row>
    <row r="786" spans="2:24" x14ac:dyDescent="0.25">
      <c r="B786"/>
      <c r="C786"/>
      <c r="D786"/>
      <c r="E786"/>
      <c r="J786"/>
      <c r="K786"/>
      <c r="L786"/>
      <c r="R786"/>
      <c r="X786"/>
    </row>
    <row r="787" spans="2:24" x14ac:dyDescent="0.25">
      <c r="B787"/>
      <c r="C787"/>
      <c r="D787"/>
      <c r="E787"/>
      <c r="J787"/>
      <c r="K787"/>
      <c r="L787"/>
      <c r="R787"/>
      <c r="X787"/>
    </row>
    <row r="788" spans="2:24" x14ac:dyDescent="0.25">
      <c r="B788"/>
      <c r="C788"/>
      <c r="D788"/>
      <c r="E788"/>
      <c r="J788"/>
      <c r="K788"/>
      <c r="L788"/>
      <c r="R788"/>
      <c r="X788"/>
    </row>
    <row r="789" spans="2:24" x14ac:dyDescent="0.25">
      <c r="B789"/>
      <c r="C789"/>
      <c r="D789"/>
      <c r="E789"/>
      <c r="J789"/>
      <c r="K789"/>
      <c r="L789"/>
      <c r="R789"/>
      <c r="X789"/>
    </row>
    <row r="790" spans="2:24" x14ac:dyDescent="0.25">
      <c r="B790"/>
      <c r="C790"/>
      <c r="D790"/>
      <c r="E790"/>
      <c r="J790"/>
      <c r="K790"/>
      <c r="L790"/>
      <c r="R790"/>
      <c r="X790"/>
    </row>
    <row r="791" spans="2:24" x14ac:dyDescent="0.25">
      <c r="B791"/>
      <c r="C791"/>
      <c r="D791"/>
      <c r="E791"/>
      <c r="J791"/>
      <c r="K791"/>
      <c r="L791"/>
      <c r="R791"/>
      <c r="X791"/>
    </row>
    <row r="792" spans="2:24" x14ac:dyDescent="0.25">
      <c r="B792"/>
      <c r="C792"/>
      <c r="D792"/>
      <c r="E792"/>
      <c r="J792"/>
      <c r="K792"/>
      <c r="L792"/>
      <c r="R792"/>
      <c r="X792"/>
    </row>
    <row r="793" spans="2:24" x14ac:dyDescent="0.25">
      <c r="B793"/>
      <c r="C793"/>
      <c r="D793"/>
      <c r="E793"/>
      <c r="J793"/>
      <c r="K793"/>
      <c r="L793"/>
      <c r="R793"/>
      <c r="X793"/>
    </row>
    <row r="794" spans="2:24" x14ac:dyDescent="0.25">
      <c r="B794"/>
      <c r="C794"/>
      <c r="D794"/>
      <c r="E794"/>
      <c r="J794"/>
      <c r="K794"/>
      <c r="L794"/>
      <c r="R794"/>
      <c r="X794"/>
    </row>
    <row r="795" spans="2:24" x14ac:dyDescent="0.25">
      <c r="B795"/>
      <c r="C795"/>
      <c r="D795"/>
      <c r="E795"/>
      <c r="J795"/>
      <c r="K795"/>
      <c r="L795"/>
      <c r="R795"/>
      <c r="X795"/>
    </row>
    <row r="796" spans="2:24" x14ac:dyDescent="0.25">
      <c r="B796"/>
      <c r="C796"/>
      <c r="D796"/>
      <c r="E796"/>
      <c r="J796"/>
      <c r="K796"/>
      <c r="L796"/>
      <c r="R796"/>
      <c r="X796"/>
    </row>
    <row r="797" spans="2:24" x14ac:dyDescent="0.25">
      <c r="B797"/>
      <c r="C797"/>
      <c r="D797"/>
      <c r="E797"/>
      <c r="J797"/>
      <c r="K797"/>
      <c r="L797"/>
      <c r="R797"/>
      <c r="X797"/>
    </row>
    <row r="798" spans="2:24" x14ac:dyDescent="0.25">
      <c r="B798"/>
      <c r="C798"/>
      <c r="D798"/>
      <c r="E798"/>
      <c r="J798"/>
      <c r="K798"/>
      <c r="L798"/>
      <c r="R798"/>
      <c r="X798"/>
    </row>
    <row r="799" spans="2:24" x14ac:dyDescent="0.25">
      <c r="B799"/>
      <c r="C799"/>
      <c r="D799"/>
      <c r="E799"/>
      <c r="J799"/>
      <c r="K799"/>
      <c r="L799"/>
      <c r="R799"/>
      <c r="X799"/>
    </row>
    <row r="800" spans="2:24" x14ac:dyDescent="0.25">
      <c r="B800"/>
      <c r="C800"/>
      <c r="D800"/>
      <c r="E800"/>
      <c r="J800"/>
      <c r="K800"/>
      <c r="L800"/>
      <c r="R800"/>
      <c r="X800"/>
    </row>
    <row r="801" spans="2:24" x14ac:dyDescent="0.25">
      <c r="B801"/>
      <c r="C801"/>
      <c r="D801"/>
      <c r="E801"/>
      <c r="J801"/>
      <c r="K801"/>
      <c r="L801"/>
      <c r="R801"/>
      <c r="X801"/>
    </row>
    <row r="802" spans="2:24" x14ac:dyDescent="0.25">
      <c r="B802"/>
      <c r="C802"/>
      <c r="D802"/>
      <c r="E802"/>
      <c r="J802"/>
      <c r="K802"/>
      <c r="L802"/>
      <c r="R802"/>
      <c r="X802"/>
    </row>
    <row r="803" spans="2:24" x14ac:dyDescent="0.25">
      <c r="B803"/>
      <c r="C803"/>
      <c r="D803"/>
      <c r="E803"/>
      <c r="J803"/>
      <c r="K803"/>
      <c r="L803"/>
      <c r="R803"/>
      <c r="X803"/>
    </row>
    <row r="804" spans="2:24" x14ac:dyDescent="0.25">
      <c r="B804"/>
      <c r="C804"/>
      <c r="D804"/>
      <c r="E804"/>
      <c r="J804"/>
      <c r="K804"/>
      <c r="L804"/>
      <c r="R804"/>
      <c r="X804"/>
    </row>
    <row r="805" spans="2:24" x14ac:dyDescent="0.25">
      <c r="B805"/>
      <c r="C805"/>
      <c r="D805"/>
      <c r="E805"/>
      <c r="J805"/>
      <c r="K805"/>
      <c r="L805"/>
      <c r="R805"/>
      <c r="X805"/>
    </row>
    <row r="806" spans="2:24" x14ac:dyDescent="0.25">
      <c r="B806"/>
      <c r="C806"/>
      <c r="D806"/>
      <c r="E806"/>
      <c r="J806"/>
      <c r="K806"/>
      <c r="L806"/>
      <c r="R806"/>
      <c r="X806"/>
    </row>
    <row r="807" spans="2:24" x14ac:dyDescent="0.25">
      <c r="B807"/>
      <c r="C807"/>
      <c r="D807"/>
      <c r="E807"/>
      <c r="J807"/>
      <c r="K807"/>
      <c r="L807"/>
      <c r="R807"/>
      <c r="X807"/>
    </row>
    <row r="808" spans="2:24" x14ac:dyDescent="0.25">
      <c r="B808"/>
      <c r="C808"/>
      <c r="D808"/>
      <c r="E808"/>
      <c r="J808"/>
      <c r="K808"/>
      <c r="L808"/>
      <c r="R808"/>
      <c r="X808"/>
    </row>
    <row r="809" spans="2:24" x14ac:dyDescent="0.25">
      <c r="B809"/>
      <c r="C809"/>
      <c r="D809"/>
      <c r="E809"/>
      <c r="J809"/>
      <c r="K809"/>
      <c r="L809"/>
      <c r="R809"/>
      <c r="X809"/>
    </row>
    <row r="810" spans="2:24" x14ac:dyDescent="0.25">
      <c r="B810"/>
      <c r="C810"/>
      <c r="D810"/>
      <c r="E810"/>
      <c r="J810"/>
      <c r="K810"/>
      <c r="L810"/>
      <c r="R810"/>
      <c r="X810"/>
    </row>
    <row r="811" spans="2:24" x14ac:dyDescent="0.25">
      <c r="B811"/>
      <c r="C811"/>
      <c r="D811"/>
      <c r="E811"/>
      <c r="J811"/>
      <c r="K811"/>
      <c r="L811"/>
      <c r="R811"/>
      <c r="X811"/>
    </row>
    <row r="812" spans="2:24" x14ac:dyDescent="0.25">
      <c r="B812"/>
      <c r="C812"/>
      <c r="D812"/>
      <c r="E812"/>
      <c r="J812"/>
      <c r="K812"/>
      <c r="L812"/>
      <c r="R812"/>
      <c r="X812"/>
    </row>
    <row r="813" spans="2:24" x14ac:dyDescent="0.25">
      <c r="B813"/>
      <c r="C813"/>
      <c r="D813"/>
      <c r="E813"/>
      <c r="J813"/>
      <c r="K813"/>
      <c r="L813"/>
      <c r="R813"/>
      <c r="X813"/>
    </row>
    <row r="814" spans="2:24" x14ac:dyDescent="0.25">
      <c r="B814"/>
      <c r="C814"/>
      <c r="D814"/>
      <c r="E814"/>
      <c r="J814"/>
      <c r="K814"/>
      <c r="L814"/>
      <c r="R814"/>
      <c r="X814"/>
    </row>
    <row r="815" spans="2:24" x14ac:dyDescent="0.25">
      <c r="B815"/>
      <c r="C815"/>
      <c r="D815"/>
      <c r="E815"/>
      <c r="J815"/>
      <c r="K815"/>
      <c r="L815"/>
      <c r="R815"/>
      <c r="X815"/>
    </row>
    <row r="816" spans="2:24" x14ac:dyDescent="0.25">
      <c r="B816"/>
      <c r="C816"/>
      <c r="D816"/>
      <c r="E816"/>
      <c r="J816"/>
      <c r="K816"/>
      <c r="L816"/>
      <c r="R816"/>
      <c r="X816"/>
    </row>
    <row r="817" spans="2:24" x14ac:dyDescent="0.25">
      <c r="B817"/>
      <c r="C817"/>
      <c r="D817"/>
      <c r="E817"/>
      <c r="J817"/>
      <c r="K817"/>
      <c r="L817"/>
      <c r="R817"/>
      <c r="X817"/>
    </row>
    <row r="818" spans="2:24" x14ac:dyDescent="0.25">
      <c r="B818"/>
      <c r="C818"/>
      <c r="D818"/>
      <c r="E818"/>
      <c r="J818"/>
      <c r="K818"/>
      <c r="L818"/>
      <c r="R818"/>
      <c r="X818"/>
    </row>
    <row r="819" spans="2:24" x14ac:dyDescent="0.25">
      <c r="B819"/>
      <c r="C819"/>
      <c r="D819"/>
      <c r="E819"/>
      <c r="J819"/>
      <c r="K819"/>
      <c r="L819"/>
      <c r="R819"/>
      <c r="X819"/>
    </row>
    <row r="820" spans="2:24" x14ac:dyDescent="0.25">
      <c r="B820"/>
      <c r="C820"/>
      <c r="D820"/>
      <c r="E820"/>
      <c r="J820"/>
      <c r="K820"/>
      <c r="L820"/>
      <c r="R820"/>
      <c r="X820"/>
    </row>
    <row r="821" spans="2:24" x14ac:dyDescent="0.25">
      <c r="B821"/>
      <c r="C821"/>
      <c r="D821"/>
      <c r="E821"/>
      <c r="J821"/>
      <c r="K821"/>
      <c r="L821"/>
      <c r="R821"/>
      <c r="X821"/>
    </row>
    <row r="822" spans="2:24" x14ac:dyDescent="0.25">
      <c r="B822"/>
      <c r="C822"/>
      <c r="D822"/>
      <c r="E822"/>
      <c r="J822"/>
      <c r="K822"/>
      <c r="L822"/>
      <c r="R822"/>
      <c r="X822"/>
    </row>
    <row r="823" spans="2:24" x14ac:dyDescent="0.25">
      <c r="B823"/>
      <c r="C823"/>
      <c r="D823"/>
      <c r="E823"/>
      <c r="J823"/>
      <c r="K823"/>
      <c r="L823"/>
      <c r="R823"/>
      <c r="X823"/>
    </row>
    <row r="824" spans="2:24" x14ac:dyDescent="0.25">
      <c r="B824"/>
      <c r="C824"/>
      <c r="D824"/>
      <c r="E824"/>
      <c r="J824"/>
      <c r="K824"/>
      <c r="L824"/>
      <c r="R824"/>
      <c r="X824"/>
    </row>
    <row r="825" spans="2:24" x14ac:dyDescent="0.25">
      <c r="B825"/>
      <c r="C825"/>
      <c r="D825"/>
      <c r="E825"/>
      <c r="J825"/>
      <c r="K825"/>
      <c r="L825"/>
      <c r="R825"/>
      <c r="X825"/>
    </row>
    <row r="826" spans="2:24" x14ac:dyDescent="0.25">
      <c r="B826"/>
      <c r="C826"/>
      <c r="D826"/>
      <c r="E826"/>
      <c r="J826"/>
      <c r="K826"/>
      <c r="L826"/>
      <c r="R826"/>
      <c r="X826"/>
    </row>
    <row r="827" spans="2:24" x14ac:dyDescent="0.25">
      <c r="B827"/>
      <c r="C827"/>
      <c r="D827"/>
      <c r="E827"/>
      <c r="J827"/>
      <c r="K827"/>
      <c r="L827"/>
      <c r="R827"/>
      <c r="X827"/>
    </row>
    <row r="828" spans="2:24" x14ac:dyDescent="0.25">
      <c r="B828"/>
      <c r="C828"/>
      <c r="D828"/>
      <c r="E828"/>
      <c r="J828"/>
      <c r="K828"/>
      <c r="L828"/>
      <c r="R828"/>
      <c r="X828"/>
    </row>
    <row r="829" spans="2:24" x14ac:dyDescent="0.25">
      <c r="B829"/>
      <c r="C829"/>
      <c r="D829"/>
      <c r="E829"/>
      <c r="J829"/>
      <c r="K829"/>
      <c r="L829"/>
      <c r="R829"/>
      <c r="X829"/>
    </row>
    <row r="830" spans="2:24" x14ac:dyDescent="0.25">
      <c r="B830"/>
      <c r="C830"/>
      <c r="D830"/>
      <c r="E830"/>
      <c r="J830"/>
      <c r="K830"/>
      <c r="L830"/>
      <c r="R830"/>
      <c r="X830"/>
    </row>
    <row r="831" spans="2:24" x14ac:dyDescent="0.25">
      <c r="B831"/>
      <c r="C831"/>
      <c r="D831"/>
      <c r="E831"/>
      <c r="J831"/>
      <c r="K831"/>
      <c r="L831"/>
      <c r="R831"/>
      <c r="X831"/>
    </row>
    <row r="832" spans="2:24" x14ac:dyDescent="0.25">
      <c r="B832"/>
      <c r="C832"/>
      <c r="D832"/>
      <c r="E832"/>
      <c r="J832"/>
      <c r="K832"/>
      <c r="L832"/>
      <c r="R832"/>
      <c r="X832"/>
    </row>
    <row r="833" spans="2:24" x14ac:dyDescent="0.25">
      <c r="B833"/>
      <c r="C833"/>
      <c r="D833"/>
      <c r="E833"/>
      <c r="J833"/>
      <c r="K833"/>
      <c r="L833"/>
      <c r="R833"/>
      <c r="X833"/>
    </row>
    <row r="834" spans="2:24" x14ac:dyDescent="0.25">
      <c r="B834"/>
      <c r="C834"/>
      <c r="D834"/>
      <c r="E834"/>
      <c r="J834"/>
      <c r="K834"/>
      <c r="L834"/>
      <c r="R834"/>
      <c r="X834"/>
    </row>
    <row r="835" spans="2:24" x14ac:dyDescent="0.25">
      <c r="B835"/>
      <c r="C835"/>
      <c r="D835"/>
      <c r="E835"/>
      <c r="J835"/>
      <c r="K835"/>
      <c r="L835"/>
      <c r="R835"/>
      <c r="X835"/>
    </row>
    <row r="836" spans="2:24" x14ac:dyDescent="0.25">
      <c r="B836"/>
      <c r="C836"/>
      <c r="D836"/>
      <c r="E836"/>
      <c r="J836"/>
      <c r="K836"/>
      <c r="L836"/>
      <c r="R836"/>
      <c r="X836"/>
    </row>
    <row r="837" spans="2:24" x14ac:dyDescent="0.25">
      <c r="B837"/>
      <c r="C837"/>
      <c r="D837"/>
      <c r="E837"/>
      <c r="J837"/>
      <c r="K837"/>
      <c r="L837"/>
      <c r="R837"/>
      <c r="X837"/>
    </row>
    <row r="838" spans="2:24" x14ac:dyDescent="0.25">
      <c r="B838"/>
      <c r="C838"/>
      <c r="D838"/>
      <c r="E838"/>
      <c r="J838"/>
      <c r="K838"/>
      <c r="L838"/>
      <c r="R838"/>
      <c r="X838"/>
    </row>
    <row r="839" spans="2:24" x14ac:dyDescent="0.25">
      <c r="B839"/>
      <c r="C839"/>
      <c r="D839"/>
      <c r="E839"/>
      <c r="J839"/>
      <c r="K839"/>
      <c r="L839"/>
      <c r="R839"/>
      <c r="X839"/>
    </row>
    <row r="840" spans="2:24" x14ac:dyDescent="0.25">
      <c r="B840"/>
      <c r="C840"/>
      <c r="D840"/>
      <c r="E840"/>
      <c r="J840"/>
      <c r="K840"/>
      <c r="L840"/>
      <c r="R840"/>
      <c r="X840"/>
    </row>
    <row r="841" spans="2:24" x14ac:dyDescent="0.25">
      <c r="B841"/>
      <c r="C841"/>
      <c r="D841"/>
      <c r="E841"/>
      <c r="J841"/>
      <c r="K841"/>
      <c r="L841"/>
      <c r="R841"/>
      <c r="X841"/>
    </row>
    <row r="842" spans="2:24" x14ac:dyDescent="0.25">
      <c r="B842"/>
      <c r="C842"/>
      <c r="D842"/>
      <c r="E842"/>
      <c r="J842"/>
      <c r="K842"/>
      <c r="L842"/>
      <c r="R842"/>
      <c r="X842"/>
    </row>
    <row r="843" spans="2:24" x14ac:dyDescent="0.25">
      <c r="B843"/>
      <c r="C843"/>
      <c r="D843"/>
      <c r="E843"/>
      <c r="J843"/>
      <c r="K843"/>
      <c r="L843"/>
      <c r="R843"/>
      <c r="X843"/>
    </row>
    <row r="844" spans="2:24" x14ac:dyDescent="0.25">
      <c r="B844"/>
      <c r="C844"/>
      <c r="D844"/>
      <c r="E844"/>
      <c r="J844"/>
      <c r="K844"/>
      <c r="L844"/>
      <c r="R844"/>
      <c r="X844"/>
    </row>
    <row r="845" spans="2:24" x14ac:dyDescent="0.25">
      <c r="B845"/>
      <c r="C845"/>
      <c r="D845"/>
      <c r="E845"/>
      <c r="J845"/>
      <c r="K845"/>
      <c r="L845"/>
      <c r="R845"/>
      <c r="X845"/>
    </row>
    <row r="846" spans="2:24" x14ac:dyDescent="0.25">
      <c r="B846"/>
      <c r="C846"/>
      <c r="D846"/>
      <c r="E846"/>
      <c r="J846"/>
      <c r="K846"/>
      <c r="L846"/>
      <c r="R846"/>
      <c r="X846"/>
    </row>
    <row r="847" spans="2:24" x14ac:dyDescent="0.25">
      <c r="B847"/>
      <c r="C847"/>
      <c r="D847"/>
      <c r="E847"/>
      <c r="J847"/>
      <c r="K847"/>
      <c r="L847"/>
      <c r="R847"/>
      <c r="X847"/>
    </row>
    <row r="848" spans="2:24" x14ac:dyDescent="0.25">
      <c r="B848"/>
      <c r="C848"/>
      <c r="D848"/>
      <c r="E848"/>
      <c r="J848"/>
      <c r="K848"/>
      <c r="L848"/>
      <c r="R848"/>
      <c r="X848"/>
    </row>
    <row r="849" spans="2:24" x14ac:dyDescent="0.25">
      <c r="B849"/>
      <c r="C849"/>
      <c r="D849"/>
      <c r="E849"/>
      <c r="J849"/>
      <c r="K849"/>
      <c r="L849"/>
      <c r="R849"/>
      <c r="X849"/>
    </row>
    <row r="850" spans="2:24" x14ac:dyDescent="0.25">
      <c r="B850"/>
      <c r="C850"/>
      <c r="D850"/>
      <c r="E850"/>
      <c r="J850"/>
      <c r="K850"/>
      <c r="L850"/>
      <c r="R850"/>
      <c r="X850"/>
    </row>
    <row r="851" spans="2:24" x14ac:dyDescent="0.25">
      <c r="B851"/>
      <c r="C851"/>
      <c r="D851"/>
      <c r="E851"/>
      <c r="J851"/>
      <c r="K851"/>
      <c r="L851"/>
      <c r="R851"/>
      <c r="X851"/>
    </row>
    <row r="852" spans="2:24" x14ac:dyDescent="0.25">
      <c r="B852"/>
      <c r="C852"/>
      <c r="D852"/>
      <c r="E852"/>
      <c r="J852"/>
      <c r="K852"/>
      <c r="L852"/>
      <c r="R852"/>
      <c r="X852"/>
    </row>
    <row r="853" spans="2:24" x14ac:dyDescent="0.25">
      <c r="B853"/>
      <c r="C853"/>
      <c r="D853"/>
      <c r="E853"/>
      <c r="J853"/>
      <c r="K853"/>
      <c r="L853"/>
      <c r="R853"/>
      <c r="X853"/>
    </row>
    <row r="854" spans="2:24" x14ac:dyDescent="0.25">
      <c r="B854"/>
      <c r="C854"/>
      <c r="D854"/>
      <c r="E854"/>
      <c r="J854"/>
      <c r="K854"/>
      <c r="L854"/>
      <c r="R854"/>
      <c r="X854"/>
    </row>
    <row r="855" spans="2:24" x14ac:dyDescent="0.25">
      <c r="B855"/>
      <c r="C855"/>
      <c r="D855"/>
      <c r="E855"/>
      <c r="J855"/>
      <c r="K855"/>
      <c r="L855"/>
      <c r="R855"/>
      <c r="X855"/>
    </row>
    <row r="856" spans="2:24" x14ac:dyDescent="0.25">
      <c r="B856"/>
      <c r="C856"/>
      <c r="D856"/>
      <c r="E856"/>
      <c r="J856"/>
      <c r="K856"/>
      <c r="L856"/>
      <c r="R856"/>
      <c r="X856"/>
    </row>
    <row r="857" spans="2:24" x14ac:dyDescent="0.25">
      <c r="B857"/>
      <c r="C857"/>
      <c r="D857"/>
      <c r="E857"/>
      <c r="J857"/>
      <c r="K857"/>
      <c r="L857"/>
      <c r="R857"/>
      <c r="X857"/>
    </row>
    <row r="858" spans="2:24" x14ac:dyDescent="0.25">
      <c r="B858"/>
      <c r="C858"/>
      <c r="D858"/>
      <c r="E858"/>
      <c r="J858"/>
      <c r="K858"/>
      <c r="L858"/>
      <c r="R858"/>
      <c r="X858"/>
    </row>
    <row r="859" spans="2:24" x14ac:dyDescent="0.25">
      <c r="B859"/>
      <c r="C859"/>
      <c r="D859"/>
      <c r="E859"/>
      <c r="J859"/>
      <c r="K859"/>
      <c r="L859"/>
      <c r="R859"/>
      <c r="X859"/>
    </row>
    <row r="860" spans="2:24" x14ac:dyDescent="0.25">
      <c r="B860"/>
      <c r="C860"/>
      <c r="D860"/>
      <c r="E860"/>
      <c r="J860"/>
      <c r="K860"/>
      <c r="L860"/>
      <c r="R860"/>
      <c r="X860"/>
    </row>
    <row r="861" spans="2:24" x14ac:dyDescent="0.25">
      <c r="B861"/>
      <c r="C861"/>
      <c r="D861"/>
      <c r="E861"/>
      <c r="J861"/>
      <c r="K861"/>
      <c r="L861"/>
      <c r="R861"/>
      <c r="X861"/>
    </row>
    <row r="862" spans="2:24" x14ac:dyDescent="0.25">
      <c r="B862"/>
      <c r="C862"/>
      <c r="D862"/>
      <c r="E862"/>
      <c r="J862"/>
      <c r="K862"/>
      <c r="L862"/>
      <c r="R862"/>
      <c r="X862"/>
    </row>
    <row r="863" spans="2:24" x14ac:dyDescent="0.25">
      <c r="B863"/>
      <c r="C863"/>
      <c r="D863"/>
      <c r="E863"/>
      <c r="J863"/>
      <c r="K863"/>
      <c r="L863"/>
      <c r="R863"/>
      <c r="X863"/>
    </row>
    <row r="864" spans="2:24" x14ac:dyDescent="0.25">
      <c r="B864"/>
      <c r="C864"/>
      <c r="D864"/>
      <c r="E864"/>
      <c r="J864"/>
      <c r="K864"/>
      <c r="L864"/>
      <c r="R864"/>
      <c r="X864"/>
    </row>
    <row r="865" spans="2:24" x14ac:dyDescent="0.25">
      <c r="B865"/>
      <c r="C865"/>
      <c r="D865"/>
      <c r="E865"/>
      <c r="J865"/>
      <c r="K865"/>
      <c r="L865"/>
      <c r="R865"/>
      <c r="X865"/>
    </row>
    <row r="866" spans="2:24" x14ac:dyDescent="0.25">
      <c r="B866"/>
      <c r="C866"/>
      <c r="D866"/>
      <c r="E866"/>
      <c r="J866"/>
      <c r="K866"/>
      <c r="L866"/>
      <c r="R866"/>
      <c r="X866"/>
    </row>
    <row r="867" spans="2:24" x14ac:dyDescent="0.25">
      <c r="B867"/>
      <c r="C867"/>
      <c r="D867"/>
      <c r="E867"/>
      <c r="J867"/>
      <c r="K867"/>
      <c r="L867"/>
      <c r="R867"/>
      <c r="X867"/>
    </row>
    <row r="868" spans="2:24" x14ac:dyDescent="0.25">
      <c r="B868"/>
      <c r="C868"/>
      <c r="D868"/>
      <c r="E868"/>
      <c r="J868"/>
      <c r="K868"/>
      <c r="L868"/>
      <c r="R868"/>
      <c r="X868"/>
    </row>
    <row r="869" spans="2:24" x14ac:dyDescent="0.25">
      <c r="B869"/>
      <c r="C869"/>
      <c r="D869"/>
      <c r="E869"/>
      <c r="J869"/>
      <c r="K869"/>
      <c r="L869"/>
      <c r="R869"/>
      <c r="X869"/>
    </row>
    <row r="870" spans="2:24" x14ac:dyDescent="0.25">
      <c r="B870"/>
      <c r="C870"/>
      <c r="D870"/>
      <c r="E870"/>
      <c r="J870"/>
      <c r="K870"/>
      <c r="L870"/>
      <c r="R870"/>
      <c r="X870"/>
    </row>
    <row r="871" spans="2:24" x14ac:dyDescent="0.25">
      <c r="B871"/>
      <c r="C871"/>
      <c r="D871"/>
      <c r="E871"/>
      <c r="J871"/>
      <c r="K871"/>
      <c r="L871"/>
      <c r="R871"/>
      <c r="X871"/>
    </row>
    <row r="872" spans="2:24" x14ac:dyDescent="0.25">
      <c r="B872"/>
      <c r="C872"/>
      <c r="D872"/>
      <c r="E872"/>
      <c r="J872"/>
      <c r="K872"/>
      <c r="L872"/>
      <c r="R872"/>
      <c r="X872"/>
    </row>
    <row r="873" spans="2:24" x14ac:dyDescent="0.25">
      <c r="B873"/>
      <c r="C873"/>
      <c r="D873"/>
      <c r="E873"/>
      <c r="J873"/>
      <c r="K873"/>
      <c r="L873"/>
      <c r="R873"/>
      <c r="X873"/>
    </row>
    <row r="874" spans="2:24" x14ac:dyDescent="0.25">
      <c r="B874"/>
      <c r="C874"/>
      <c r="D874"/>
      <c r="E874"/>
      <c r="J874"/>
      <c r="K874"/>
      <c r="L874"/>
      <c r="R874"/>
      <c r="X874"/>
    </row>
    <row r="875" spans="2:24" x14ac:dyDescent="0.25">
      <c r="B875"/>
      <c r="C875"/>
      <c r="D875"/>
      <c r="E875"/>
      <c r="J875"/>
      <c r="K875"/>
      <c r="L875"/>
      <c r="R875"/>
      <c r="X875"/>
    </row>
    <row r="876" spans="2:24" x14ac:dyDescent="0.25">
      <c r="B876"/>
      <c r="C876"/>
      <c r="D876"/>
      <c r="E876"/>
      <c r="J876"/>
      <c r="K876"/>
      <c r="L876"/>
      <c r="R876"/>
      <c r="X876"/>
    </row>
    <row r="877" spans="2:24" x14ac:dyDescent="0.25">
      <c r="B877"/>
      <c r="C877"/>
      <c r="D877"/>
      <c r="E877"/>
      <c r="J877"/>
      <c r="K877"/>
      <c r="L877"/>
      <c r="R877"/>
      <c r="X877"/>
    </row>
    <row r="878" spans="2:24" x14ac:dyDescent="0.25">
      <c r="B878"/>
      <c r="C878"/>
      <c r="D878"/>
      <c r="E878"/>
      <c r="J878"/>
      <c r="K878"/>
      <c r="L878"/>
      <c r="R878"/>
      <c r="X878"/>
    </row>
    <row r="879" spans="2:24" x14ac:dyDescent="0.25">
      <c r="B879"/>
      <c r="C879"/>
      <c r="D879"/>
      <c r="E879"/>
      <c r="J879"/>
      <c r="K879"/>
      <c r="L879"/>
      <c r="R879"/>
      <c r="X879"/>
    </row>
    <row r="880" spans="2:24" x14ac:dyDescent="0.25">
      <c r="B880"/>
      <c r="C880"/>
      <c r="D880"/>
      <c r="E880"/>
      <c r="J880"/>
      <c r="K880"/>
      <c r="L880"/>
      <c r="R880"/>
      <c r="X880"/>
    </row>
    <row r="881" spans="2:24" x14ac:dyDescent="0.25">
      <c r="B881"/>
      <c r="C881"/>
      <c r="D881"/>
      <c r="E881"/>
      <c r="J881"/>
      <c r="K881"/>
      <c r="L881"/>
      <c r="R881"/>
      <c r="X881"/>
    </row>
    <row r="882" spans="2:24" x14ac:dyDescent="0.25">
      <c r="B882"/>
      <c r="C882"/>
      <c r="D882"/>
      <c r="E882"/>
      <c r="J882"/>
      <c r="K882"/>
      <c r="L882"/>
      <c r="R882"/>
      <c r="X882"/>
    </row>
    <row r="883" spans="2:24" x14ac:dyDescent="0.25">
      <c r="B883"/>
      <c r="C883"/>
      <c r="D883"/>
      <c r="E883"/>
      <c r="J883"/>
      <c r="K883"/>
      <c r="L883"/>
      <c r="R883"/>
      <c r="X883"/>
    </row>
    <row r="884" spans="2:24" x14ac:dyDescent="0.25">
      <c r="B884"/>
      <c r="C884"/>
      <c r="D884"/>
      <c r="E884"/>
      <c r="J884"/>
      <c r="K884"/>
      <c r="L884"/>
      <c r="R884"/>
      <c r="X884"/>
    </row>
    <row r="885" spans="2:24" x14ac:dyDescent="0.25">
      <c r="B885"/>
      <c r="C885"/>
      <c r="D885"/>
      <c r="E885"/>
      <c r="J885"/>
      <c r="K885"/>
      <c r="L885"/>
      <c r="R885"/>
      <c r="X885"/>
    </row>
    <row r="886" spans="2:24" x14ac:dyDescent="0.25">
      <c r="B886"/>
      <c r="C886"/>
      <c r="D886"/>
      <c r="E886"/>
      <c r="J886"/>
      <c r="K886"/>
      <c r="L886"/>
      <c r="R886"/>
      <c r="X886"/>
    </row>
    <row r="887" spans="2:24" x14ac:dyDescent="0.25">
      <c r="B887"/>
      <c r="C887"/>
      <c r="D887"/>
      <c r="E887"/>
      <c r="J887"/>
      <c r="K887"/>
      <c r="L887"/>
      <c r="R887"/>
      <c r="X887"/>
    </row>
    <row r="888" spans="2:24" x14ac:dyDescent="0.25">
      <c r="B888"/>
      <c r="C888"/>
      <c r="D888"/>
      <c r="E888"/>
      <c r="J888"/>
      <c r="K888"/>
      <c r="L888"/>
      <c r="R888"/>
      <c r="X888"/>
    </row>
    <row r="889" spans="2:24" x14ac:dyDescent="0.25">
      <c r="B889"/>
      <c r="C889"/>
      <c r="D889"/>
      <c r="E889"/>
      <c r="J889"/>
      <c r="K889"/>
      <c r="L889"/>
      <c r="R889"/>
      <c r="X889"/>
    </row>
    <row r="890" spans="2:24" x14ac:dyDescent="0.25">
      <c r="B890"/>
      <c r="C890"/>
      <c r="D890"/>
      <c r="E890"/>
      <c r="J890"/>
      <c r="K890"/>
      <c r="L890"/>
      <c r="R890"/>
      <c r="X890"/>
    </row>
    <row r="891" spans="2:24" x14ac:dyDescent="0.25">
      <c r="B891"/>
      <c r="C891"/>
      <c r="D891"/>
      <c r="E891"/>
      <c r="J891"/>
      <c r="K891"/>
      <c r="L891"/>
      <c r="R891"/>
      <c r="X891"/>
    </row>
    <row r="892" spans="2:24" x14ac:dyDescent="0.25">
      <c r="B892"/>
      <c r="C892"/>
      <c r="D892"/>
      <c r="E892"/>
      <c r="J892"/>
      <c r="K892"/>
      <c r="L892"/>
      <c r="R892"/>
      <c r="X892"/>
    </row>
    <row r="893" spans="2:24" x14ac:dyDescent="0.25">
      <c r="B893"/>
      <c r="C893"/>
      <c r="D893"/>
      <c r="E893"/>
      <c r="J893"/>
      <c r="K893"/>
      <c r="L893"/>
      <c r="R893"/>
      <c r="X893"/>
    </row>
    <row r="894" spans="2:24" x14ac:dyDescent="0.25">
      <c r="B894"/>
      <c r="C894"/>
      <c r="D894"/>
      <c r="E894"/>
      <c r="J894"/>
      <c r="K894"/>
      <c r="L894"/>
      <c r="R894"/>
      <c r="X894"/>
    </row>
    <row r="895" spans="2:24" x14ac:dyDescent="0.25">
      <c r="B895"/>
      <c r="C895"/>
      <c r="D895"/>
      <c r="E895"/>
      <c r="J895"/>
      <c r="K895"/>
      <c r="L895"/>
      <c r="R895"/>
      <c r="X895"/>
    </row>
    <row r="896" spans="2:24" x14ac:dyDescent="0.25">
      <c r="B896"/>
      <c r="C896"/>
      <c r="D896"/>
      <c r="E896"/>
      <c r="J896"/>
      <c r="K896"/>
      <c r="L896"/>
      <c r="R896"/>
      <c r="X896"/>
    </row>
    <row r="897" spans="2:24" x14ac:dyDescent="0.25">
      <c r="B897"/>
      <c r="C897"/>
      <c r="D897"/>
      <c r="E897"/>
      <c r="J897"/>
      <c r="K897"/>
      <c r="L897"/>
      <c r="R897"/>
      <c r="X897"/>
    </row>
    <row r="898" spans="2:24" x14ac:dyDescent="0.25">
      <c r="B898"/>
      <c r="C898"/>
      <c r="D898"/>
      <c r="E898"/>
      <c r="J898"/>
      <c r="K898"/>
      <c r="L898"/>
      <c r="R898"/>
      <c r="X898"/>
    </row>
    <row r="899" spans="2:24" x14ac:dyDescent="0.25">
      <c r="B899"/>
      <c r="C899"/>
      <c r="D899"/>
      <c r="E899"/>
      <c r="J899"/>
      <c r="K899"/>
      <c r="L899"/>
      <c r="R899"/>
      <c r="X899"/>
    </row>
    <row r="900" spans="2:24" x14ac:dyDescent="0.25">
      <c r="B900"/>
      <c r="C900"/>
      <c r="D900"/>
      <c r="E900"/>
      <c r="J900"/>
      <c r="K900"/>
      <c r="L900"/>
      <c r="R900"/>
      <c r="X900"/>
    </row>
    <row r="901" spans="2:24" x14ac:dyDescent="0.25">
      <c r="B901"/>
      <c r="C901"/>
      <c r="D901"/>
      <c r="E901"/>
      <c r="J901"/>
      <c r="K901"/>
      <c r="L901"/>
      <c r="R901"/>
      <c r="X901"/>
    </row>
    <row r="902" spans="2:24" x14ac:dyDescent="0.25">
      <c r="B902"/>
      <c r="C902"/>
      <c r="D902"/>
      <c r="E902"/>
      <c r="J902"/>
      <c r="K902"/>
      <c r="L902"/>
      <c r="R902"/>
      <c r="X902"/>
    </row>
    <row r="903" spans="2:24" x14ac:dyDescent="0.25">
      <c r="B903"/>
      <c r="C903"/>
      <c r="D903"/>
      <c r="E903"/>
      <c r="J903"/>
      <c r="K903"/>
      <c r="L903"/>
      <c r="R903"/>
      <c r="X903"/>
    </row>
    <row r="904" spans="2:24" x14ac:dyDescent="0.25">
      <c r="B904"/>
      <c r="C904"/>
      <c r="D904"/>
      <c r="E904"/>
      <c r="J904"/>
      <c r="K904"/>
      <c r="L904"/>
      <c r="R904"/>
      <c r="X904"/>
    </row>
    <row r="905" spans="2:24" x14ac:dyDescent="0.25">
      <c r="B905"/>
      <c r="C905"/>
      <c r="D905"/>
      <c r="E905"/>
      <c r="J905"/>
      <c r="K905"/>
      <c r="L905"/>
      <c r="R905"/>
      <c r="X905"/>
    </row>
    <row r="906" spans="2:24" x14ac:dyDescent="0.25">
      <c r="B906"/>
      <c r="C906"/>
      <c r="D906"/>
      <c r="E906"/>
      <c r="J906"/>
      <c r="K906"/>
      <c r="L906"/>
      <c r="R906"/>
      <c r="X906"/>
    </row>
    <row r="907" spans="2:24" x14ac:dyDescent="0.25">
      <c r="B907"/>
      <c r="C907"/>
      <c r="D907"/>
      <c r="E907"/>
      <c r="J907"/>
      <c r="K907"/>
      <c r="L907"/>
      <c r="R907"/>
      <c r="X907"/>
    </row>
    <row r="908" spans="2:24" x14ac:dyDescent="0.25">
      <c r="B908"/>
      <c r="C908"/>
      <c r="D908"/>
      <c r="E908"/>
      <c r="J908"/>
      <c r="K908"/>
      <c r="L908"/>
      <c r="R908"/>
      <c r="X908"/>
    </row>
    <row r="909" spans="2:24" x14ac:dyDescent="0.25">
      <c r="B909"/>
      <c r="C909"/>
      <c r="D909"/>
      <c r="E909"/>
      <c r="J909"/>
      <c r="K909"/>
      <c r="L909"/>
      <c r="R909"/>
      <c r="X909"/>
    </row>
    <row r="910" spans="2:24" x14ac:dyDescent="0.25">
      <c r="B910"/>
      <c r="C910"/>
      <c r="D910"/>
      <c r="E910"/>
      <c r="J910"/>
      <c r="K910"/>
      <c r="L910"/>
      <c r="R910"/>
      <c r="X910"/>
    </row>
    <row r="911" spans="2:24" x14ac:dyDescent="0.25">
      <c r="B911"/>
      <c r="C911"/>
      <c r="D911"/>
      <c r="E911"/>
      <c r="J911"/>
      <c r="K911"/>
      <c r="L911"/>
      <c r="R911"/>
      <c r="X911"/>
    </row>
    <row r="912" spans="2:24" x14ac:dyDescent="0.25">
      <c r="B912"/>
      <c r="C912"/>
      <c r="D912"/>
      <c r="E912"/>
      <c r="J912"/>
      <c r="K912"/>
      <c r="L912"/>
      <c r="R912"/>
      <c r="X912"/>
    </row>
    <row r="913" spans="2:24" x14ac:dyDescent="0.25">
      <c r="B913"/>
      <c r="C913"/>
      <c r="D913"/>
      <c r="E913"/>
      <c r="J913"/>
      <c r="K913"/>
      <c r="L913"/>
      <c r="R913"/>
      <c r="X913"/>
    </row>
    <row r="914" spans="2:24" x14ac:dyDescent="0.25">
      <c r="B914"/>
      <c r="C914"/>
      <c r="D914"/>
      <c r="E914"/>
      <c r="J914"/>
      <c r="K914"/>
      <c r="L914"/>
      <c r="R914"/>
      <c r="X914"/>
    </row>
    <row r="915" spans="2:24" x14ac:dyDescent="0.25">
      <c r="B915"/>
      <c r="C915"/>
      <c r="D915"/>
      <c r="E915"/>
      <c r="J915"/>
      <c r="K915"/>
      <c r="L915"/>
      <c r="R915"/>
      <c r="X915"/>
    </row>
    <row r="916" spans="2:24" x14ac:dyDescent="0.25">
      <c r="B916"/>
      <c r="C916"/>
      <c r="D916"/>
      <c r="E916"/>
      <c r="J916"/>
      <c r="K916"/>
      <c r="L916"/>
      <c r="R916"/>
      <c r="X916"/>
    </row>
    <row r="917" spans="2:24" x14ac:dyDescent="0.25">
      <c r="B917"/>
      <c r="C917"/>
      <c r="D917"/>
      <c r="E917"/>
      <c r="J917"/>
      <c r="K917"/>
      <c r="L917"/>
      <c r="R917"/>
      <c r="X917"/>
    </row>
    <row r="918" spans="2:24" x14ac:dyDescent="0.25">
      <c r="B918"/>
      <c r="C918"/>
      <c r="D918"/>
      <c r="E918"/>
      <c r="J918"/>
      <c r="K918"/>
      <c r="L918"/>
      <c r="R918"/>
      <c r="X918"/>
    </row>
    <row r="919" spans="2:24" x14ac:dyDescent="0.25">
      <c r="B919"/>
      <c r="C919"/>
      <c r="D919"/>
      <c r="E919"/>
      <c r="J919"/>
      <c r="K919"/>
      <c r="L919"/>
      <c r="R919"/>
      <c r="X919"/>
    </row>
    <row r="920" spans="2:24" x14ac:dyDescent="0.25">
      <c r="B920"/>
      <c r="C920"/>
      <c r="D920"/>
      <c r="E920"/>
      <c r="J920"/>
      <c r="K920"/>
      <c r="L920"/>
      <c r="R920"/>
      <c r="X920"/>
    </row>
    <row r="921" spans="2:24" x14ac:dyDescent="0.25">
      <c r="B921"/>
      <c r="C921"/>
      <c r="D921"/>
      <c r="E921"/>
      <c r="J921"/>
      <c r="K921"/>
      <c r="L921"/>
      <c r="R921"/>
      <c r="X921"/>
    </row>
    <row r="922" spans="2:24" x14ac:dyDescent="0.25">
      <c r="B922"/>
      <c r="C922"/>
      <c r="D922"/>
      <c r="E922"/>
      <c r="J922"/>
      <c r="K922"/>
      <c r="L922"/>
      <c r="R922"/>
      <c r="X922"/>
    </row>
    <row r="923" spans="2:24" x14ac:dyDescent="0.25">
      <c r="B923"/>
      <c r="C923"/>
      <c r="D923"/>
      <c r="E923"/>
      <c r="J923"/>
      <c r="K923"/>
      <c r="L923"/>
      <c r="R923"/>
      <c r="X923"/>
    </row>
    <row r="924" spans="2:24" x14ac:dyDescent="0.25">
      <c r="B924"/>
      <c r="C924"/>
      <c r="D924"/>
      <c r="E924"/>
      <c r="J924"/>
      <c r="K924"/>
      <c r="L924"/>
      <c r="R924"/>
      <c r="X924"/>
    </row>
    <row r="925" spans="2:24" x14ac:dyDescent="0.25">
      <c r="B925"/>
      <c r="C925"/>
      <c r="D925"/>
      <c r="E925"/>
      <c r="J925"/>
      <c r="K925"/>
      <c r="L925"/>
      <c r="R925"/>
      <c r="X925"/>
    </row>
    <row r="926" spans="2:24" x14ac:dyDescent="0.25">
      <c r="B926"/>
      <c r="C926"/>
      <c r="D926"/>
      <c r="E926"/>
      <c r="J926"/>
      <c r="K926"/>
      <c r="L926"/>
      <c r="R926"/>
      <c r="X926"/>
    </row>
    <row r="927" spans="2:24" x14ac:dyDescent="0.25">
      <c r="B927"/>
      <c r="C927"/>
      <c r="D927"/>
      <c r="E927"/>
      <c r="J927"/>
      <c r="K927"/>
      <c r="L927"/>
      <c r="R927"/>
      <c r="X927"/>
    </row>
    <row r="928" spans="2:24" x14ac:dyDescent="0.25">
      <c r="B928"/>
      <c r="C928"/>
      <c r="D928"/>
      <c r="E928"/>
      <c r="J928"/>
      <c r="K928"/>
      <c r="L928"/>
      <c r="R928"/>
      <c r="X928"/>
    </row>
    <row r="929" spans="2:24" x14ac:dyDescent="0.25">
      <c r="B929"/>
      <c r="C929"/>
      <c r="D929"/>
      <c r="E929"/>
      <c r="J929"/>
      <c r="K929"/>
      <c r="L929"/>
      <c r="R929"/>
      <c r="X929"/>
    </row>
    <row r="930" spans="2:24" x14ac:dyDescent="0.25">
      <c r="B930"/>
      <c r="C930"/>
      <c r="D930"/>
      <c r="E930"/>
      <c r="J930"/>
      <c r="K930"/>
      <c r="L930"/>
      <c r="R930"/>
      <c r="X930"/>
    </row>
    <row r="931" spans="2:24" x14ac:dyDescent="0.25">
      <c r="B931"/>
      <c r="C931"/>
      <c r="D931"/>
      <c r="E931"/>
      <c r="J931"/>
      <c r="K931"/>
      <c r="L931"/>
      <c r="R931"/>
      <c r="X931"/>
    </row>
    <row r="932" spans="2:24" x14ac:dyDescent="0.25">
      <c r="B932"/>
      <c r="C932"/>
      <c r="D932"/>
      <c r="E932"/>
      <c r="J932"/>
      <c r="K932"/>
      <c r="L932"/>
      <c r="R932"/>
      <c r="X932"/>
    </row>
    <row r="933" spans="2:24" x14ac:dyDescent="0.25">
      <c r="B933"/>
      <c r="C933"/>
      <c r="D933"/>
      <c r="E933"/>
      <c r="J933"/>
      <c r="K933"/>
      <c r="L933"/>
      <c r="R933"/>
      <c r="X933"/>
    </row>
    <row r="934" spans="2:24" x14ac:dyDescent="0.25">
      <c r="B934"/>
      <c r="C934"/>
      <c r="D934"/>
      <c r="E934"/>
      <c r="J934"/>
      <c r="K934"/>
      <c r="L934"/>
      <c r="R934"/>
      <c r="X934"/>
    </row>
    <row r="935" spans="2:24" x14ac:dyDescent="0.25">
      <c r="B935"/>
      <c r="C935"/>
      <c r="D935"/>
      <c r="E935"/>
      <c r="J935"/>
      <c r="K935"/>
      <c r="L935"/>
      <c r="R935"/>
      <c r="X935"/>
    </row>
    <row r="936" spans="2:24" x14ac:dyDescent="0.25">
      <c r="B936"/>
      <c r="C936"/>
      <c r="D936"/>
      <c r="E936"/>
      <c r="J936"/>
      <c r="K936"/>
      <c r="L936"/>
      <c r="R936"/>
      <c r="X936"/>
    </row>
    <row r="937" spans="2:24" x14ac:dyDescent="0.25">
      <c r="B937"/>
      <c r="C937"/>
      <c r="D937"/>
      <c r="E937"/>
      <c r="J937"/>
      <c r="K937"/>
      <c r="L937"/>
      <c r="R937"/>
      <c r="X937"/>
    </row>
    <row r="938" spans="2:24" x14ac:dyDescent="0.25">
      <c r="B938"/>
      <c r="C938"/>
      <c r="D938"/>
      <c r="E938"/>
      <c r="J938"/>
      <c r="K938"/>
      <c r="L938"/>
      <c r="R938"/>
      <c r="X938"/>
    </row>
    <row r="939" spans="2:24" x14ac:dyDescent="0.25">
      <c r="B939"/>
      <c r="C939"/>
      <c r="D939"/>
      <c r="E939"/>
      <c r="J939"/>
      <c r="K939"/>
      <c r="L939"/>
      <c r="R939"/>
      <c r="X939"/>
    </row>
    <row r="940" spans="2:24" x14ac:dyDescent="0.25">
      <c r="B940"/>
      <c r="C940"/>
      <c r="D940"/>
      <c r="E940"/>
      <c r="J940"/>
      <c r="K940"/>
      <c r="L940"/>
      <c r="R940"/>
      <c r="X940"/>
    </row>
    <row r="941" spans="2:24" x14ac:dyDescent="0.25">
      <c r="B941"/>
      <c r="C941"/>
      <c r="D941"/>
      <c r="E941"/>
      <c r="J941"/>
      <c r="K941"/>
      <c r="L941"/>
      <c r="R941"/>
      <c r="X941"/>
    </row>
    <row r="942" spans="2:24" x14ac:dyDescent="0.25">
      <c r="B942"/>
      <c r="C942"/>
      <c r="D942"/>
      <c r="E942"/>
      <c r="J942"/>
      <c r="K942"/>
      <c r="L942"/>
      <c r="R942"/>
      <c r="X942"/>
    </row>
    <row r="943" spans="2:24" x14ac:dyDescent="0.25">
      <c r="B943"/>
      <c r="C943"/>
      <c r="D943"/>
      <c r="E943"/>
      <c r="J943"/>
      <c r="K943"/>
      <c r="L943"/>
      <c r="R943"/>
      <c r="X943"/>
    </row>
    <row r="944" spans="2:24" x14ac:dyDescent="0.25">
      <c r="B944"/>
      <c r="C944"/>
      <c r="D944"/>
      <c r="E944"/>
      <c r="J944"/>
      <c r="K944"/>
      <c r="L944"/>
      <c r="R944"/>
      <c r="X944"/>
    </row>
    <row r="945" spans="2:24" x14ac:dyDescent="0.25">
      <c r="B945"/>
      <c r="C945"/>
      <c r="D945"/>
      <c r="E945"/>
      <c r="J945"/>
      <c r="K945"/>
      <c r="L945"/>
      <c r="R945"/>
      <c r="X945"/>
    </row>
    <row r="946" spans="2:24" x14ac:dyDescent="0.25">
      <c r="B946"/>
      <c r="C946"/>
      <c r="D946"/>
      <c r="E946"/>
      <c r="J946"/>
      <c r="K946"/>
      <c r="L946"/>
      <c r="R946"/>
      <c r="X946"/>
    </row>
    <row r="947" spans="2:24" x14ac:dyDescent="0.25">
      <c r="B947"/>
      <c r="C947"/>
      <c r="D947"/>
      <c r="E947"/>
      <c r="J947"/>
      <c r="K947"/>
      <c r="L947"/>
      <c r="R947"/>
      <c r="X947"/>
    </row>
    <row r="948" spans="2:24" x14ac:dyDescent="0.25">
      <c r="B948"/>
      <c r="C948"/>
      <c r="D948"/>
      <c r="E948"/>
      <c r="J948"/>
      <c r="K948"/>
      <c r="L948"/>
      <c r="R948"/>
      <c r="X948"/>
    </row>
    <row r="949" spans="2:24" x14ac:dyDescent="0.25">
      <c r="B949"/>
      <c r="C949"/>
      <c r="D949"/>
      <c r="E949"/>
      <c r="J949"/>
      <c r="K949"/>
      <c r="L949"/>
      <c r="R949"/>
      <c r="X949"/>
    </row>
    <row r="950" spans="2:24" x14ac:dyDescent="0.25">
      <c r="B950"/>
      <c r="C950"/>
      <c r="D950"/>
      <c r="E950"/>
      <c r="J950"/>
      <c r="K950"/>
      <c r="L950"/>
      <c r="R950"/>
      <c r="X950"/>
    </row>
    <row r="951" spans="2:24" x14ac:dyDescent="0.25">
      <c r="B951"/>
      <c r="C951"/>
      <c r="D951"/>
      <c r="E951"/>
      <c r="J951"/>
      <c r="K951"/>
      <c r="L951"/>
      <c r="R951"/>
      <c r="X951"/>
    </row>
    <row r="952" spans="2:24" x14ac:dyDescent="0.25">
      <c r="B952"/>
      <c r="C952"/>
      <c r="D952"/>
      <c r="E952"/>
      <c r="J952"/>
      <c r="K952"/>
      <c r="L952"/>
      <c r="R952"/>
      <c r="X952"/>
    </row>
    <row r="953" spans="2:24" x14ac:dyDescent="0.25">
      <c r="B953"/>
      <c r="C953"/>
      <c r="D953"/>
      <c r="E953"/>
      <c r="J953"/>
      <c r="K953"/>
      <c r="L953"/>
      <c r="R953"/>
      <c r="X953"/>
    </row>
    <row r="954" spans="2:24" x14ac:dyDescent="0.25">
      <c r="B954"/>
      <c r="C954"/>
      <c r="D954"/>
      <c r="E954"/>
      <c r="J954"/>
      <c r="K954"/>
      <c r="L954"/>
      <c r="R954"/>
      <c r="X954"/>
    </row>
    <row r="955" spans="2:24" x14ac:dyDescent="0.25">
      <c r="B955"/>
      <c r="C955"/>
      <c r="D955"/>
      <c r="E955"/>
      <c r="J955"/>
      <c r="K955"/>
      <c r="L955"/>
      <c r="R955"/>
      <c r="X955"/>
    </row>
    <row r="956" spans="2:24" x14ac:dyDescent="0.25">
      <c r="B956"/>
      <c r="C956"/>
      <c r="D956"/>
      <c r="E956"/>
      <c r="J956"/>
      <c r="K956"/>
      <c r="L956"/>
      <c r="R956"/>
      <c r="X956"/>
    </row>
    <row r="957" spans="2:24" x14ac:dyDescent="0.25">
      <c r="B957"/>
      <c r="C957"/>
      <c r="D957"/>
      <c r="E957"/>
      <c r="J957"/>
      <c r="K957"/>
      <c r="L957"/>
      <c r="R957"/>
      <c r="X957"/>
    </row>
    <row r="958" spans="2:24" x14ac:dyDescent="0.25">
      <c r="B958"/>
      <c r="C958"/>
      <c r="D958"/>
      <c r="E958"/>
      <c r="J958"/>
      <c r="K958"/>
      <c r="L958"/>
      <c r="R958"/>
      <c r="X958"/>
    </row>
    <row r="959" spans="2:24" x14ac:dyDescent="0.25">
      <c r="B959"/>
      <c r="C959"/>
      <c r="D959"/>
      <c r="E959"/>
      <c r="J959"/>
      <c r="K959"/>
      <c r="L959"/>
      <c r="R959"/>
      <c r="X959"/>
    </row>
    <row r="960" spans="2:24" x14ac:dyDescent="0.25">
      <c r="B960"/>
      <c r="C960"/>
      <c r="D960"/>
      <c r="E960"/>
      <c r="J960"/>
      <c r="K960"/>
      <c r="L960"/>
      <c r="R960"/>
      <c r="X960"/>
    </row>
    <row r="961" spans="2:24" x14ac:dyDescent="0.25">
      <c r="B961"/>
      <c r="C961"/>
      <c r="D961"/>
      <c r="E961"/>
      <c r="J961"/>
      <c r="K961"/>
      <c r="L961"/>
      <c r="R961"/>
      <c r="X961"/>
    </row>
    <row r="962" spans="2:24" x14ac:dyDescent="0.25">
      <c r="B962"/>
      <c r="C962"/>
      <c r="D962"/>
      <c r="E962"/>
      <c r="J962"/>
      <c r="K962"/>
      <c r="L962"/>
      <c r="R962"/>
      <c r="X962"/>
    </row>
    <row r="963" spans="2:24" x14ac:dyDescent="0.25">
      <c r="B963"/>
      <c r="C963"/>
      <c r="D963"/>
      <c r="E963"/>
      <c r="J963"/>
      <c r="K963"/>
      <c r="L963"/>
      <c r="R963"/>
      <c r="X963"/>
    </row>
    <row r="964" spans="2:24" x14ac:dyDescent="0.25">
      <c r="B964"/>
      <c r="C964"/>
      <c r="D964"/>
      <c r="E964"/>
      <c r="J964"/>
      <c r="K964"/>
      <c r="L964"/>
      <c r="R964"/>
      <c r="X964"/>
    </row>
    <row r="965" spans="2:24" x14ac:dyDescent="0.25">
      <c r="B965"/>
      <c r="C965"/>
      <c r="D965"/>
      <c r="E965"/>
      <c r="J965"/>
      <c r="K965"/>
      <c r="L965"/>
      <c r="R965"/>
      <c r="X965"/>
    </row>
    <row r="966" spans="2:24" x14ac:dyDescent="0.25">
      <c r="B966"/>
      <c r="C966"/>
      <c r="D966"/>
      <c r="E966"/>
      <c r="J966"/>
      <c r="K966"/>
      <c r="L966"/>
      <c r="R966"/>
      <c r="X966"/>
    </row>
    <row r="967" spans="2:24" x14ac:dyDescent="0.25">
      <c r="B967"/>
      <c r="C967"/>
      <c r="D967"/>
      <c r="E967"/>
      <c r="J967"/>
      <c r="K967"/>
      <c r="L967"/>
      <c r="R967"/>
      <c r="X967"/>
    </row>
    <row r="968" spans="2:24" x14ac:dyDescent="0.25">
      <c r="B968"/>
      <c r="C968"/>
      <c r="D968"/>
      <c r="E968"/>
      <c r="J968"/>
      <c r="K968"/>
      <c r="L968"/>
      <c r="R968"/>
      <c r="X968"/>
    </row>
    <row r="969" spans="2:24" x14ac:dyDescent="0.25">
      <c r="B969"/>
      <c r="C969"/>
      <c r="D969"/>
      <c r="E969"/>
      <c r="J969"/>
      <c r="K969"/>
      <c r="L969"/>
      <c r="R969"/>
      <c r="X969"/>
    </row>
    <row r="970" spans="2:24" x14ac:dyDescent="0.25">
      <c r="B970"/>
      <c r="C970"/>
      <c r="D970"/>
      <c r="E970"/>
      <c r="J970"/>
      <c r="K970"/>
      <c r="L970"/>
      <c r="R970"/>
      <c r="X970"/>
    </row>
    <row r="971" spans="2:24" x14ac:dyDescent="0.25">
      <c r="B971"/>
      <c r="C971"/>
      <c r="D971"/>
      <c r="E971"/>
      <c r="J971"/>
      <c r="K971"/>
      <c r="L971"/>
      <c r="R971"/>
      <c r="X971"/>
    </row>
    <row r="972" spans="2:24" x14ac:dyDescent="0.25">
      <c r="B972"/>
      <c r="C972"/>
      <c r="D972"/>
      <c r="E972"/>
      <c r="J972"/>
      <c r="K972"/>
      <c r="L972"/>
      <c r="R972"/>
      <c r="X972"/>
    </row>
    <row r="973" spans="2:24" x14ac:dyDescent="0.25">
      <c r="B973"/>
      <c r="C973"/>
      <c r="D973"/>
      <c r="E973"/>
      <c r="J973"/>
      <c r="K973"/>
      <c r="L973"/>
      <c r="R973"/>
      <c r="X973"/>
    </row>
    <row r="974" spans="2:24" x14ac:dyDescent="0.25">
      <c r="B974"/>
      <c r="C974"/>
      <c r="D974"/>
      <c r="E974"/>
      <c r="J974"/>
      <c r="K974"/>
      <c r="L974"/>
      <c r="R974"/>
      <c r="X974"/>
    </row>
    <row r="975" spans="2:24" x14ac:dyDescent="0.25">
      <c r="B975"/>
      <c r="C975"/>
      <c r="D975"/>
      <c r="E975"/>
      <c r="J975"/>
      <c r="K975"/>
      <c r="L975"/>
      <c r="R975"/>
      <c r="X975"/>
    </row>
    <row r="976" spans="2:24" x14ac:dyDescent="0.25">
      <c r="B976"/>
      <c r="C976"/>
      <c r="D976"/>
      <c r="E976"/>
      <c r="J976"/>
      <c r="K976"/>
      <c r="L976"/>
      <c r="R976"/>
      <c r="X976"/>
    </row>
    <row r="977" spans="2:24" x14ac:dyDescent="0.25">
      <c r="B977"/>
      <c r="C977"/>
      <c r="D977"/>
      <c r="E977"/>
      <c r="J977"/>
      <c r="K977"/>
      <c r="L977"/>
      <c r="R977"/>
      <c r="X977"/>
    </row>
    <row r="978" spans="2:24" x14ac:dyDescent="0.25">
      <c r="B978"/>
      <c r="C978"/>
      <c r="D978"/>
      <c r="E978"/>
      <c r="J978"/>
      <c r="K978"/>
      <c r="L978"/>
      <c r="R978"/>
      <c r="X978"/>
    </row>
    <row r="979" spans="2:24" x14ac:dyDescent="0.25">
      <c r="B979"/>
      <c r="C979"/>
      <c r="D979"/>
      <c r="E979"/>
      <c r="J979"/>
      <c r="K979"/>
      <c r="L979"/>
      <c r="R979"/>
      <c r="X979"/>
    </row>
    <row r="980" spans="2:24" x14ac:dyDescent="0.25">
      <c r="B980"/>
      <c r="C980"/>
      <c r="D980"/>
      <c r="E980"/>
      <c r="J980"/>
      <c r="K980"/>
      <c r="L980"/>
      <c r="R980"/>
      <c r="X980"/>
    </row>
    <row r="981" spans="2:24" x14ac:dyDescent="0.25">
      <c r="B981"/>
      <c r="C981"/>
      <c r="D981"/>
      <c r="E981"/>
      <c r="J981"/>
      <c r="K981"/>
      <c r="L981"/>
      <c r="R981"/>
      <c r="X981"/>
    </row>
    <row r="982" spans="2:24" x14ac:dyDescent="0.25">
      <c r="B982"/>
      <c r="C982"/>
      <c r="D982"/>
      <c r="E982"/>
      <c r="J982"/>
      <c r="K982"/>
      <c r="L982"/>
      <c r="R982"/>
      <c r="X982"/>
    </row>
    <row r="983" spans="2:24" x14ac:dyDescent="0.25">
      <c r="B983"/>
      <c r="C983"/>
      <c r="D983"/>
      <c r="E983"/>
      <c r="J983"/>
      <c r="K983"/>
      <c r="L983"/>
      <c r="R983"/>
      <c r="X983"/>
    </row>
    <row r="984" spans="2:24" x14ac:dyDescent="0.25">
      <c r="B984"/>
      <c r="C984"/>
      <c r="D984"/>
      <c r="E984"/>
      <c r="J984"/>
      <c r="K984"/>
      <c r="L984"/>
      <c r="R984"/>
      <c r="X984"/>
    </row>
    <row r="985" spans="2:24" x14ac:dyDescent="0.25">
      <c r="B985"/>
      <c r="C985"/>
      <c r="D985"/>
      <c r="E985"/>
      <c r="J985"/>
      <c r="K985"/>
      <c r="L985"/>
      <c r="R985"/>
      <c r="X985"/>
    </row>
    <row r="986" spans="2:24" x14ac:dyDescent="0.25">
      <c r="B986"/>
      <c r="C986"/>
      <c r="D986"/>
      <c r="E986"/>
      <c r="J986"/>
      <c r="K986"/>
      <c r="L986"/>
      <c r="R986"/>
      <c r="X986"/>
    </row>
    <row r="987" spans="2:24" x14ac:dyDescent="0.25">
      <c r="B987"/>
      <c r="C987"/>
      <c r="D987"/>
      <c r="E987"/>
      <c r="J987"/>
      <c r="K987"/>
      <c r="L987"/>
      <c r="R987"/>
      <c r="X987"/>
    </row>
    <row r="988" spans="2:24" x14ac:dyDescent="0.25">
      <c r="B988"/>
      <c r="C988"/>
      <c r="D988"/>
      <c r="E988"/>
      <c r="J988"/>
      <c r="K988"/>
      <c r="L988"/>
      <c r="R988"/>
      <c r="X988"/>
    </row>
    <row r="989" spans="2:24" x14ac:dyDescent="0.25">
      <c r="B989"/>
      <c r="C989"/>
      <c r="D989"/>
      <c r="E989"/>
      <c r="J989"/>
      <c r="K989"/>
      <c r="L989"/>
      <c r="R989"/>
      <c r="X989"/>
    </row>
    <row r="990" spans="2:24" x14ac:dyDescent="0.25">
      <c r="B990"/>
      <c r="C990"/>
      <c r="D990"/>
      <c r="E990"/>
      <c r="J990"/>
      <c r="K990"/>
      <c r="L990"/>
      <c r="R990"/>
      <c r="X990"/>
    </row>
    <row r="991" spans="2:24" x14ac:dyDescent="0.25">
      <c r="B991"/>
      <c r="C991"/>
      <c r="D991"/>
      <c r="E991"/>
      <c r="J991"/>
      <c r="K991"/>
      <c r="L991"/>
      <c r="R991"/>
      <c r="X991"/>
    </row>
    <row r="992" spans="2:24" x14ac:dyDescent="0.25">
      <c r="B992"/>
      <c r="C992"/>
      <c r="D992"/>
      <c r="E992"/>
      <c r="J992"/>
      <c r="K992"/>
      <c r="L992"/>
      <c r="R992"/>
      <c r="X992"/>
    </row>
    <row r="993" spans="2:24" x14ac:dyDescent="0.25">
      <c r="B993"/>
      <c r="C993"/>
      <c r="D993"/>
      <c r="E993"/>
      <c r="J993"/>
      <c r="K993"/>
      <c r="L993"/>
      <c r="R993"/>
      <c r="X993"/>
    </row>
    <row r="994" spans="2:24" x14ac:dyDescent="0.25">
      <c r="B994"/>
      <c r="C994"/>
      <c r="D994"/>
      <c r="E994"/>
      <c r="J994"/>
      <c r="K994"/>
      <c r="L994"/>
      <c r="R994"/>
      <c r="X994"/>
    </row>
    <row r="995" spans="2:24" x14ac:dyDescent="0.25">
      <c r="B995"/>
      <c r="C995"/>
      <c r="D995"/>
      <c r="E995"/>
      <c r="J995"/>
      <c r="K995"/>
      <c r="L995"/>
      <c r="R995"/>
      <c r="X995"/>
    </row>
    <row r="996" spans="2:24" x14ac:dyDescent="0.25">
      <c r="B996"/>
      <c r="C996"/>
      <c r="D996"/>
      <c r="E996"/>
      <c r="J996"/>
      <c r="K996"/>
      <c r="L996"/>
      <c r="R996"/>
      <c r="X996"/>
    </row>
    <row r="997" spans="2:24" x14ac:dyDescent="0.25">
      <c r="B997"/>
      <c r="C997"/>
      <c r="D997"/>
      <c r="E997"/>
      <c r="J997"/>
      <c r="K997"/>
      <c r="L997"/>
      <c r="R997"/>
      <c r="X997"/>
    </row>
    <row r="998" spans="2:24" x14ac:dyDescent="0.25">
      <c r="B998"/>
      <c r="C998"/>
      <c r="D998"/>
      <c r="E998"/>
      <c r="J998"/>
      <c r="K998"/>
      <c r="L998"/>
      <c r="R998"/>
      <c r="X998"/>
    </row>
    <row r="999" spans="2:24" x14ac:dyDescent="0.25">
      <c r="B999"/>
      <c r="C999"/>
      <c r="D999"/>
      <c r="E999"/>
      <c r="J999"/>
      <c r="K999"/>
      <c r="L999"/>
      <c r="R999"/>
      <c r="X999"/>
    </row>
    <row r="1000" spans="2:24" x14ac:dyDescent="0.25">
      <c r="B1000"/>
      <c r="C1000"/>
      <c r="D1000"/>
      <c r="E1000"/>
      <c r="J1000"/>
      <c r="K1000"/>
      <c r="L1000"/>
      <c r="R1000"/>
      <c r="X1000"/>
    </row>
    <row r="1001" spans="2:24" x14ac:dyDescent="0.25">
      <c r="B1001"/>
      <c r="C1001"/>
      <c r="D1001"/>
      <c r="E1001"/>
      <c r="J1001"/>
      <c r="K1001"/>
      <c r="L1001"/>
      <c r="R1001"/>
      <c r="X1001"/>
    </row>
    <row r="1002" spans="2:24" x14ac:dyDescent="0.25">
      <c r="B1002"/>
      <c r="C1002"/>
      <c r="D1002"/>
      <c r="E1002"/>
      <c r="J1002"/>
      <c r="K1002"/>
      <c r="L1002"/>
      <c r="R1002"/>
      <c r="X1002"/>
    </row>
    <row r="1003" spans="2:24" x14ac:dyDescent="0.25">
      <c r="B1003"/>
      <c r="C1003"/>
      <c r="D1003"/>
      <c r="E1003"/>
      <c r="J1003"/>
      <c r="K1003"/>
      <c r="L1003"/>
      <c r="R1003"/>
      <c r="X1003"/>
    </row>
    <row r="1004" spans="2:24" x14ac:dyDescent="0.25">
      <c r="B1004"/>
      <c r="C1004"/>
      <c r="D1004"/>
      <c r="E1004"/>
      <c r="J1004"/>
      <c r="K1004"/>
      <c r="L1004"/>
      <c r="R1004"/>
      <c r="X1004"/>
    </row>
    <row r="1005" spans="2:24" x14ac:dyDescent="0.25">
      <c r="B1005"/>
      <c r="C1005"/>
      <c r="D1005"/>
      <c r="E1005"/>
      <c r="J1005"/>
      <c r="K1005"/>
      <c r="L1005"/>
      <c r="R1005"/>
      <c r="X1005"/>
    </row>
    <row r="1006" spans="2:24" x14ac:dyDescent="0.25">
      <c r="B1006"/>
      <c r="C1006"/>
      <c r="D1006"/>
      <c r="E1006"/>
      <c r="J1006"/>
      <c r="K1006"/>
      <c r="L1006"/>
      <c r="R1006"/>
      <c r="X1006"/>
    </row>
    <row r="1007" spans="2:24" x14ac:dyDescent="0.25">
      <c r="B1007"/>
      <c r="C1007"/>
      <c r="D1007"/>
      <c r="E1007"/>
      <c r="J1007"/>
      <c r="K1007"/>
      <c r="L1007"/>
      <c r="R1007"/>
      <c r="X1007"/>
    </row>
    <row r="1008" spans="2:24" x14ac:dyDescent="0.25">
      <c r="B1008"/>
      <c r="C1008"/>
      <c r="D1008"/>
      <c r="E1008"/>
      <c r="J1008"/>
      <c r="K1008"/>
      <c r="L1008"/>
      <c r="R1008"/>
      <c r="X1008"/>
    </row>
    <row r="1009" spans="2:24" x14ac:dyDescent="0.25">
      <c r="B1009"/>
      <c r="C1009"/>
      <c r="D1009"/>
      <c r="E1009"/>
      <c r="J1009"/>
      <c r="K1009"/>
      <c r="L1009"/>
      <c r="R1009"/>
      <c r="X1009"/>
    </row>
    <row r="1010" spans="2:24" x14ac:dyDescent="0.25">
      <c r="B1010"/>
      <c r="C1010"/>
      <c r="D1010"/>
      <c r="E1010"/>
      <c r="J1010"/>
      <c r="K1010"/>
      <c r="L1010"/>
      <c r="R1010"/>
      <c r="X1010"/>
    </row>
    <row r="1011" spans="2:24" x14ac:dyDescent="0.25">
      <c r="B1011"/>
      <c r="C1011"/>
      <c r="D1011"/>
      <c r="E1011"/>
      <c r="J1011"/>
      <c r="K1011"/>
      <c r="L1011"/>
      <c r="R1011"/>
      <c r="X1011"/>
    </row>
    <row r="1012" spans="2:24" x14ac:dyDescent="0.25">
      <c r="B1012"/>
      <c r="C1012"/>
      <c r="D1012"/>
      <c r="E1012"/>
      <c r="J1012"/>
      <c r="K1012"/>
      <c r="L1012"/>
      <c r="R1012"/>
      <c r="X1012"/>
    </row>
    <row r="1013" spans="2:24" x14ac:dyDescent="0.25">
      <c r="B1013"/>
      <c r="C1013"/>
      <c r="D1013"/>
      <c r="E1013"/>
      <c r="J1013"/>
      <c r="K1013"/>
      <c r="L1013"/>
      <c r="R1013"/>
      <c r="X1013"/>
    </row>
    <row r="1014" spans="2:24" x14ac:dyDescent="0.25">
      <c r="B1014"/>
      <c r="C1014"/>
      <c r="D1014"/>
      <c r="E1014"/>
      <c r="J1014"/>
      <c r="K1014"/>
      <c r="L1014"/>
      <c r="R1014"/>
      <c r="X1014"/>
    </row>
    <row r="1015" spans="2:24" x14ac:dyDescent="0.25">
      <c r="B1015"/>
      <c r="C1015"/>
      <c r="D1015"/>
      <c r="E1015"/>
      <c r="J1015"/>
      <c r="K1015"/>
      <c r="L1015"/>
      <c r="R1015"/>
      <c r="X1015"/>
    </row>
    <row r="1016" spans="2:24" x14ac:dyDescent="0.25">
      <c r="B1016"/>
      <c r="C1016"/>
      <c r="D1016"/>
      <c r="E1016"/>
      <c r="J1016"/>
      <c r="K1016"/>
      <c r="L1016"/>
      <c r="R1016"/>
      <c r="X1016"/>
    </row>
    <row r="1017" spans="2:24" x14ac:dyDescent="0.25">
      <c r="B1017"/>
      <c r="C1017"/>
      <c r="D1017"/>
      <c r="E1017"/>
      <c r="J1017"/>
      <c r="K1017"/>
      <c r="L1017"/>
      <c r="R1017"/>
      <c r="X1017"/>
    </row>
    <row r="1018" spans="2:24" x14ac:dyDescent="0.25">
      <c r="B1018"/>
      <c r="C1018"/>
      <c r="D1018"/>
      <c r="E1018"/>
      <c r="J1018"/>
      <c r="K1018"/>
      <c r="L1018"/>
      <c r="R1018"/>
      <c r="X1018"/>
    </row>
    <row r="1019" spans="2:24" x14ac:dyDescent="0.25">
      <c r="B1019"/>
      <c r="C1019"/>
      <c r="D1019"/>
      <c r="E1019"/>
      <c r="J1019"/>
      <c r="K1019"/>
      <c r="L1019"/>
      <c r="R1019"/>
      <c r="X1019"/>
    </row>
    <row r="1020" spans="2:24" x14ac:dyDescent="0.25">
      <c r="B1020"/>
      <c r="C1020"/>
      <c r="D1020"/>
      <c r="E1020"/>
      <c r="J1020"/>
      <c r="K1020"/>
      <c r="L1020"/>
      <c r="R1020"/>
      <c r="X1020"/>
    </row>
    <row r="1021" spans="2:24" x14ac:dyDescent="0.25">
      <c r="B1021"/>
      <c r="C1021"/>
      <c r="D1021"/>
      <c r="E1021"/>
      <c r="J1021"/>
      <c r="K1021"/>
      <c r="L1021"/>
      <c r="R1021"/>
      <c r="X1021"/>
    </row>
    <row r="1022" spans="2:24" x14ac:dyDescent="0.25">
      <c r="B1022"/>
      <c r="C1022"/>
      <c r="D1022"/>
      <c r="E1022"/>
      <c r="J1022"/>
      <c r="K1022"/>
      <c r="L1022"/>
      <c r="R1022"/>
      <c r="X1022"/>
    </row>
    <row r="1023" spans="2:24" x14ac:dyDescent="0.25">
      <c r="B1023"/>
      <c r="C1023"/>
      <c r="D1023"/>
      <c r="E1023"/>
      <c r="J1023"/>
      <c r="K1023"/>
      <c r="L1023"/>
      <c r="R1023"/>
      <c r="X1023"/>
    </row>
    <row r="1024" spans="2:24" x14ac:dyDescent="0.25">
      <c r="B1024"/>
      <c r="C1024"/>
      <c r="D1024"/>
      <c r="E1024"/>
      <c r="J1024"/>
      <c r="K1024"/>
      <c r="L1024"/>
      <c r="R1024"/>
      <c r="X1024"/>
    </row>
    <row r="1025" spans="2:24" x14ac:dyDescent="0.25">
      <c r="B1025"/>
      <c r="C1025"/>
      <c r="D1025"/>
      <c r="E1025"/>
      <c r="J1025"/>
      <c r="K1025"/>
      <c r="L1025"/>
      <c r="R1025"/>
      <c r="X1025"/>
    </row>
    <row r="1026" spans="2:24" x14ac:dyDescent="0.25">
      <c r="B1026"/>
      <c r="C1026"/>
      <c r="D1026"/>
      <c r="E1026"/>
      <c r="J1026"/>
      <c r="K1026"/>
      <c r="L1026"/>
      <c r="R1026"/>
      <c r="X1026"/>
    </row>
    <row r="1027" spans="2:24" x14ac:dyDescent="0.25">
      <c r="B1027"/>
      <c r="C1027"/>
      <c r="D1027"/>
      <c r="E1027"/>
      <c r="J1027"/>
      <c r="K1027"/>
      <c r="L1027"/>
      <c r="R1027"/>
      <c r="X1027"/>
    </row>
    <row r="1028" spans="2:24" x14ac:dyDescent="0.25">
      <c r="B1028"/>
      <c r="C1028"/>
      <c r="D1028"/>
      <c r="E1028"/>
      <c r="J1028"/>
      <c r="K1028"/>
      <c r="L1028"/>
      <c r="R1028"/>
      <c r="X1028"/>
    </row>
    <row r="1029" spans="2:24" x14ac:dyDescent="0.25">
      <c r="B1029"/>
      <c r="C1029"/>
      <c r="D1029"/>
      <c r="E1029"/>
      <c r="J1029"/>
      <c r="K1029"/>
      <c r="L1029"/>
      <c r="R1029"/>
      <c r="X1029"/>
    </row>
    <row r="1030" spans="2:24" x14ac:dyDescent="0.25">
      <c r="B1030"/>
      <c r="C1030"/>
      <c r="D1030"/>
      <c r="E1030"/>
      <c r="J1030"/>
      <c r="K1030"/>
      <c r="L1030"/>
      <c r="R1030"/>
      <c r="X1030"/>
    </row>
    <row r="1031" spans="2:24" x14ac:dyDescent="0.25">
      <c r="B1031"/>
      <c r="C1031"/>
      <c r="D1031"/>
      <c r="E1031"/>
      <c r="J1031"/>
      <c r="K1031"/>
      <c r="L1031"/>
      <c r="R1031"/>
      <c r="X1031"/>
    </row>
    <row r="1032" spans="2:24" x14ac:dyDescent="0.25">
      <c r="B1032"/>
      <c r="C1032"/>
      <c r="D1032"/>
      <c r="E1032"/>
      <c r="J1032"/>
      <c r="K1032"/>
      <c r="L1032"/>
      <c r="R1032"/>
      <c r="X1032"/>
    </row>
    <row r="1033" spans="2:24" x14ac:dyDescent="0.25">
      <c r="B1033"/>
      <c r="C1033"/>
      <c r="D1033"/>
      <c r="E1033"/>
      <c r="J1033"/>
      <c r="K1033"/>
      <c r="L1033"/>
      <c r="R1033"/>
      <c r="X1033"/>
    </row>
    <row r="1034" spans="2:24" x14ac:dyDescent="0.25">
      <c r="B1034"/>
      <c r="C1034"/>
      <c r="D1034"/>
      <c r="E1034"/>
      <c r="J1034"/>
      <c r="K1034"/>
      <c r="L1034"/>
      <c r="R1034"/>
      <c r="X1034"/>
    </row>
    <row r="1035" spans="2:24" x14ac:dyDescent="0.25">
      <c r="B1035"/>
      <c r="C1035"/>
      <c r="D1035"/>
      <c r="E1035"/>
      <c r="J1035"/>
      <c r="K1035"/>
      <c r="L1035"/>
      <c r="R1035"/>
      <c r="X1035"/>
    </row>
    <row r="1036" spans="2:24" x14ac:dyDescent="0.25">
      <c r="B1036"/>
      <c r="C1036"/>
      <c r="D1036"/>
      <c r="E1036"/>
      <c r="J1036"/>
      <c r="K1036"/>
      <c r="L1036"/>
      <c r="R1036"/>
      <c r="X1036"/>
    </row>
    <row r="1037" spans="2:24" x14ac:dyDescent="0.25">
      <c r="B1037"/>
      <c r="C1037"/>
      <c r="D1037"/>
      <c r="E1037"/>
      <c r="J1037"/>
      <c r="K1037"/>
      <c r="L1037"/>
      <c r="R1037"/>
      <c r="X1037"/>
    </row>
    <row r="1038" spans="2:24" x14ac:dyDescent="0.25">
      <c r="B1038"/>
      <c r="C1038"/>
      <c r="D1038"/>
      <c r="E1038"/>
      <c r="J1038"/>
      <c r="K1038"/>
      <c r="L1038"/>
      <c r="R1038"/>
      <c r="X1038"/>
    </row>
    <row r="1039" spans="2:24" x14ac:dyDescent="0.25">
      <c r="B1039"/>
      <c r="C1039"/>
      <c r="D1039"/>
      <c r="E1039"/>
      <c r="J1039"/>
      <c r="K1039"/>
      <c r="L1039"/>
      <c r="R1039"/>
      <c r="X1039"/>
    </row>
    <row r="1040" spans="2:24" x14ac:dyDescent="0.25">
      <c r="B1040"/>
      <c r="C1040"/>
      <c r="D1040"/>
      <c r="E1040"/>
      <c r="J1040"/>
      <c r="K1040"/>
      <c r="L1040"/>
      <c r="R1040"/>
      <c r="X1040"/>
    </row>
    <row r="1041" spans="2:24" x14ac:dyDescent="0.25">
      <c r="B1041"/>
      <c r="C1041"/>
      <c r="D1041"/>
      <c r="E1041"/>
      <c r="J1041"/>
      <c r="K1041"/>
      <c r="L1041"/>
      <c r="R1041"/>
      <c r="X1041"/>
    </row>
    <row r="1042" spans="2:24" x14ac:dyDescent="0.25">
      <c r="B1042"/>
      <c r="C1042"/>
      <c r="D1042"/>
      <c r="E1042"/>
      <c r="J1042"/>
      <c r="K1042"/>
      <c r="L1042"/>
      <c r="R1042"/>
      <c r="X1042"/>
    </row>
    <row r="1043" spans="2:24" x14ac:dyDescent="0.25">
      <c r="B1043"/>
      <c r="C1043"/>
      <c r="D1043"/>
      <c r="E1043"/>
      <c r="J1043"/>
      <c r="K1043"/>
      <c r="L1043"/>
      <c r="R1043"/>
      <c r="X1043"/>
    </row>
    <row r="1044" spans="2:24" x14ac:dyDescent="0.25">
      <c r="B1044"/>
      <c r="C1044"/>
      <c r="D1044"/>
      <c r="E1044"/>
      <c r="J1044"/>
      <c r="K1044"/>
      <c r="L1044"/>
      <c r="R1044"/>
      <c r="X1044"/>
    </row>
    <row r="1045" spans="2:24" x14ac:dyDescent="0.25">
      <c r="B1045"/>
      <c r="C1045"/>
      <c r="D1045"/>
      <c r="E1045"/>
      <c r="J1045"/>
      <c r="K1045"/>
      <c r="L1045"/>
      <c r="R1045"/>
      <c r="X1045"/>
    </row>
    <row r="1046" spans="2:24" x14ac:dyDescent="0.25">
      <c r="B1046"/>
      <c r="C1046"/>
      <c r="D1046"/>
      <c r="E1046"/>
      <c r="J1046"/>
      <c r="K1046"/>
      <c r="L1046"/>
      <c r="R1046"/>
      <c r="X1046"/>
    </row>
    <row r="1047" spans="2:24" x14ac:dyDescent="0.25">
      <c r="B1047"/>
      <c r="C1047"/>
      <c r="D1047"/>
      <c r="E1047"/>
      <c r="J1047"/>
      <c r="K1047"/>
      <c r="L1047"/>
      <c r="R1047"/>
      <c r="X1047"/>
    </row>
    <row r="1048" spans="2:24" x14ac:dyDescent="0.25">
      <c r="B1048"/>
      <c r="C1048"/>
      <c r="D1048"/>
      <c r="E1048"/>
      <c r="J1048"/>
      <c r="K1048"/>
      <c r="L1048"/>
      <c r="R1048"/>
      <c r="X1048"/>
    </row>
    <row r="1049" spans="2:24" x14ac:dyDescent="0.25">
      <c r="B1049"/>
      <c r="C1049"/>
      <c r="D1049"/>
      <c r="E1049"/>
      <c r="J1049"/>
      <c r="K1049"/>
      <c r="L1049"/>
      <c r="R1049"/>
      <c r="X1049"/>
    </row>
    <row r="1050" spans="2:24" x14ac:dyDescent="0.25">
      <c r="B1050"/>
      <c r="C1050"/>
      <c r="D1050"/>
      <c r="E1050"/>
      <c r="J1050"/>
      <c r="K1050"/>
      <c r="L1050"/>
      <c r="R1050"/>
      <c r="X1050"/>
    </row>
    <row r="1051" spans="2:24" x14ac:dyDescent="0.25">
      <c r="B1051"/>
      <c r="C1051"/>
      <c r="D1051"/>
      <c r="E1051"/>
      <c r="J1051"/>
      <c r="K1051"/>
      <c r="L1051"/>
      <c r="R1051"/>
      <c r="X1051"/>
    </row>
    <row r="1052" spans="2:24" x14ac:dyDescent="0.25">
      <c r="B1052"/>
      <c r="C1052"/>
      <c r="D1052"/>
      <c r="E1052"/>
      <c r="J1052"/>
      <c r="K1052"/>
      <c r="L1052"/>
      <c r="R1052"/>
      <c r="X1052"/>
    </row>
    <row r="1053" spans="2:24" x14ac:dyDescent="0.25">
      <c r="B1053"/>
      <c r="C1053"/>
      <c r="D1053"/>
      <c r="E1053"/>
      <c r="J1053"/>
      <c r="K1053"/>
      <c r="L1053"/>
      <c r="R1053"/>
      <c r="X1053"/>
    </row>
    <row r="1054" spans="2:24" x14ac:dyDescent="0.25">
      <c r="B1054"/>
      <c r="C1054"/>
      <c r="D1054"/>
      <c r="E1054"/>
      <c r="J1054"/>
      <c r="K1054"/>
      <c r="L1054"/>
      <c r="R1054"/>
      <c r="X1054"/>
    </row>
    <row r="1055" spans="2:24" x14ac:dyDescent="0.25">
      <c r="B1055"/>
      <c r="C1055"/>
      <c r="D1055"/>
      <c r="E1055"/>
      <c r="J1055"/>
      <c r="K1055"/>
      <c r="L1055"/>
      <c r="R1055"/>
      <c r="X1055"/>
    </row>
    <row r="1056" spans="2:24" x14ac:dyDescent="0.25">
      <c r="B1056"/>
      <c r="C1056"/>
      <c r="D1056"/>
      <c r="E1056"/>
      <c r="J1056"/>
      <c r="K1056"/>
      <c r="L1056"/>
      <c r="R1056"/>
      <c r="X1056"/>
    </row>
    <row r="1057" spans="2:24" x14ac:dyDescent="0.25">
      <c r="B1057"/>
      <c r="C1057"/>
      <c r="D1057"/>
      <c r="E1057"/>
      <c r="J1057"/>
      <c r="K1057"/>
      <c r="L1057"/>
      <c r="R1057"/>
      <c r="X1057"/>
    </row>
    <row r="1058" spans="2:24" x14ac:dyDescent="0.25">
      <c r="B1058"/>
      <c r="C1058"/>
      <c r="D1058"/>
      <c r="E1058"/>
      <c r="J1058"/>
      <c r="K1058"/>
      <c r="L1058"/>
      <c r="R1058"/>
      <c r="X1058"/>
    </row>
    <row r="1059" spans="2:24" x14ac:dyDescent="0.25">
      <c r="B1059"/>
      <c r="C1059"/>
      <c r="D1059"/>
      <c r="E1059"/>
      <c r="J1059"/>
      <c r="K1059"/>
      <c r="L1059"/>
      <c r="R1059"/>
      <c r="X1059"/>
    </row>
    <row r="1060" spans="2:24" x14ac:dyDescent="0.25">
      <c r="B1060"/>
      <c r="C1060"/>
      <c r="D1060"/>
      <c r="E1060"/>
      <c r="J1060"/>
      <c r="K1060"/>
      <c r="L1060"/>
      <c r="R1060"/>
      <c r="X1060"/>
    </row>
    <row r="1061" spans="2:24" x14ac:dyDescent="0.25">
      <c r="B1061"/>
      <c r="C1061"/>
      <c r="D1061"/>
      <c r="E1061"/>
      <c r="J1061"/>
      <c r="K1061"/>
      <c r="L1061"/>
      <c r="R1061"/>
      <c r="X1061"/>
    </row>
    <row r="1062" spans="2:24" x14ac:dyDescent="0.25">
      <c r="B1062"/>
      <c r="C1062"/>
      <c r="D1062"/>
      <c r="E1062"/>
      <c r="J1062"/>
      <c r="K1062"/>
      <c r="L1062"/>
      <c r="R1062"/>
      <c r="X1062"/>
    </row>
    <row r="1063" spans="2:24" x14ac:dyDescent="0.25">
      <c r="B1063"/>
      <c r="C1063"/>
      <c r="D1063"/>
      <c r="E1063"/>
      <c r="J1063"/>
      <c r="K1063"/>
      <c r="L1063"/>
      <c r="R1063"/>
      <c r="X1063"/>
    </row>
    <row r="1064" spans="2:24" x14ac:dyDescent="0.25">
      <c r="B1064"/>
      <c r="C1064"/>
      <c r="D1064"/>
      <c r="E1064"/>
      <c r="J1064"/>
      <c r="K1064"/>
      <c r="L1064"/>
      <c r="R1064"/>
      <c r="X1064"/>
    </row>
    <row r="1065" spans="2:24" x14ac:dyDescent="0.25">
      <c r="B1065"/>
      <c r="C1065"/>
      <c r="D1065"/>
      <c r="E1065"/>
      <c r="J1065"/>
      <c r="K1065"/>
      <c r="L1065"/>
      <c r="R1065"/>
      <c r="X1065"/>
    </row>
    <row r="1066" spans="2:24" x14ac:dyDescent="0.25">
      <c r="B1066"/>
      <c r="C1066"/>
      <c r="D1066"/>
      <c r="E1066"/>
      <c r="J1066"/>
      <c r="K1066"/>
      <c r="L1066"/>
      <c r="R1066"/>
      <c r="X1066"/>
    </row>
    <row r="1067" spans="2:24" x14ac:dyDescent="0.25">
      <c r="B1067"/>
      <c r="C1067"/>
      <c r="D1067"/>
      <c r="E1067"/>
      <c r="J1067"/>
      <c r="K1067"/>
      <c r="L1067"/>
      <c r="R1067"/>
      <c r="X1067"/>
    </row>
    <row r="1068" spans="2:24" x14ac:dyDescent="0.25">
      <c r="B1068"/>
      <c r="C1068"/>
      <c r="D1068"/>
      <c r="E1068"/>
      <c r="J1068"/>
      <c r="K1068"/>
      <c r="L1068"/>
      <c r="R1068"/>
      <c r="X1068"/>
    </row>
    <row r="1069" spans="2:24" x14ac:dyDescent="0.25">
      <c r="B1069"/>
      <c r="C1069"/>
      <c r="D1069"/>
      <c r="E1069"/>
      <c r="J1069"/>
      <c r="K1069"/>
      <c r="L1069"/>
      <c r="R1069"/>
      <c r="X1069"/>
    </row>
    <row r="1070" spans="2:24" x14ac:dyDescent="0.25">
      <c r="B1070"/>
      <c r="C1070"/>
      <c r="D1070"/>
      <c r="E1070"/>
      <c r="J1070"/>
      <c r="K1070"/>
      <c r="L1070"/>
      <c r="R1070"/>
      <c r="X1070"/>
    </row>
    <row r="1071" spans="2:24" x14ac:dyDescent="0.25">
      <c r="B1071"/>
      <c r="C1071"/>
      <c r="D1071"/>
      <c r="E1071"/>
      <c r="J1071"/>
      <c r="K1071"/>
      <c r="L1071"/>
      <c r="R1071"/>
      <c r="X1071"/>
    </row>
    <row r="1072" spans="2:24" x14ac:dyDescent="0.25">
      <c r="B1072"/>
      <c r="C1072"/>
      <c r="D1072"/>
      <c r="E1072"/>
      <c r="J1072"/>
      <c r="K1072"/>
      <c r="L1072"/>
      <c r="R1072"/>
      <c r="X1072"/>
    </row>
    <row r="1073" spans="2:24" x14ac:dyDescent="0.25">
      <c r="B1073"/>
      <c r="C1073"/>
      <c r="D1073"/>
      <c r="E1073"/>
      <c r="J1073"/>
      <c r="K1073"/>
      <c r="L1073"/>
      <c r="R1073"/>
      <c r="X1073"/>
    </row>
    <row r="1074" spans="2:24" x14ac:dyDescent="0.25">
      <c r="B1074"/>
      <c r="C1074"/>
      <c r="D1074"/>
      <c r="E1074"/>
      <c r="J1074"/>
      <c r="K1074"/>
      <c r="L1074"/>
      <c r="R1074"/>
      <c r="X1074"/>
    </row>
    <row r="1075" spans="2:24" x14ac:dyDescent="0.25">
      <c r="B1075"/>
      <c r="C1075"/>
      <c r="D1075"/>
      <c r="E1075"/>
      <c r="J1075"/>
      <c r="K1075"/>
      <c r="L1075"/>
      <c r="R1075"/>
      <c r="X1075"/>
    </row>
    <row r="1076" spans="2:24" x14ac:dyDescent="0.25">
      <c r="B1076"/>
      <c r="C1076"/>
      <c r="D1076"/>
      <c r="E1076"/>
      <c r="J1076"/>
      <c r="K1076"/>
      <c r="L1076"/>
      <c r="R1076"/>
      <c r="X1076"/>
    </row>
    <row r="1077" spans="2:24" x14ac:dyDescent="0.25">
      <c r="B1077"/>
      <c r="C1077"/>
      <c r="D1077"/>
      <c r="E1077"/>
      <c r="J1077"/>
      <c r="K1077"/>
      <c r="L1077"/>
      <c r="R1077"/>
      <c r="X1077"/>
    </row>
    <row r="1078" spans="2:24" x14ac:dyDescent="0.25">
      <c r="B1078"/>
      <c r="C1078"/>
      <c r="D1078"/>
      <c r="E1078"/>
      <c r="J1078"/>
      <c r="K1078"/>
      <c r="L1078"/>
      <c r="R1078"/>
      <c r="X1078"/>
    </row>
    <row r="1079" spans="2:24" x14ac:dyDescent="0.25">
      <c r="B1079"/>
      <c r="C1079"/>
      <c r="D1079"/>
      <c r="E1079"/>
      <c r="J1079"/>
      <c r="K1079"/>
      <c r="L1079"/>
      <c r="R1079"/>
      <c r="X1079"/>
    </row>
    <row r="1080" spans="2:24" x14ac:dyDescent="0.25">
      <c r="B1080"/>
      <c r="C1080"/>
      <c r="D1080"/>
      <c r="E1080"/>
      <c r="J1080"/>
      <c r="K1080"/>
      <c r="L1080"/>
      <c r="R1080"/>
      <c r="X1080"/>
    </row>
    <row r="1081" spans="2:24" x14ac:dyDescent="0.25">
      <c r="B1081"/>
      <c r="C1081"/>
      <c r="D1081"/>
      <c r="E1081"/>
      <c r="J1081"/>
      <c r="K1081"/>
      <c r="L1081"/>
      <c r="R1081"/>
      <c r="X1081"/>
    </row>
    <row r="1082" spans="2:24" x14ac:dyDescent="0.25">
      <c r="B1082"/>
      <c r="C1082"/>
      <c r="D1082"/>
      <c r="E1082"/>
      <c r="J1082"/>
      <c r="K1082"/>
      <c r="L1082"/>
      <c r="R1082"/>
      <c r="X1082"/>
    </row>
    <row r="1083" spans="2:24" x14ac:dyDescent="0.25">
      <c r="B1083"/>
      <c r="C1083"/>
      <c r="D1083"/>
      <c r="E1083"/>
      <c r="J1083"/>
      <c r="K1083"/>
      <c r="L1083"/>
      <c r="R1083"/>
      <c r="X1083"/>
    </row>
    <row r="1084" spans="2:24" x14ac:dyDescent="0.25">
      <c r="B1084"/>
      <c r="C1084"/>
      <c r="D1084"/>
      <c r="E1084"/>
      <c r="J1084"/>
      <c r="K1084"/>
      <c r="L1084"/>
      <c r="R1084"/>
      <c r="X1084"/>
    </row>
    <row r="1085" spans="2:24" x14ac:dyDescent="0.25">
      <c r="B1085"/>
      <c r="C1085"/>
      <c r="D1085"/>
      <c r="E1085"/>
      <c r="J1085"/>
      <c r="K1085"/>
      <c r="L1085"/>
      <c r="R1085"/>
      <c r="X1085"/>
    </row>
    <row r="1086" spans="2:24" x14ac:dyDescent="0.25">
      <c r="B1086"/>
      <c r="C1086"/>
      <c r="D1086"/>
      <c r="E1086"/>
      <c r="J1086"/>
      <c r="K1086"/>
      <c r="L1086"/>
      <c r="R1086"/>
      <c r="X1086"/>
    </row>
    <row r="1087" spans="2:24" x14ac:dyDescent="0.25">
      <c r="B1087"/>
      <c r="C1087"/>
      <c r="D1087"/>
      <c r="E1087"/>
      <c r="J1087"/>
      <c r="K1087"/>
      <c r="L1087"/>
      <c r="R1087"/>
      <c r="X1087"/>
    </row>
    <row r="1088" spans="2:24" x14ac:dyDescent="0.25">
      <c r="B1088"/>
      <c r="C1088"/>
      <c r="D1088"/>
      <c r="E1088"/>
      <c r="J1088"/>
      <c r="K1088"/>
      <c r="L1088"/>
      <c r="R1088"/>
      <c r="X1088"/>
    </row>
    <row r="1089" spans="2:24" x14ac:dyDescent="0.25">
      <c r="B1089"/>
      <c r="C1089"/>
      <c r="D1089"/>
      <c r="E1089"/>
      <c r="J1089"/>
      <c r="K1089"/>
      <c r="L1089"/>
      <c r="R1089"/>
      <c r="X1089"/>
    </row>
    <row r="1090" spans="2:24" x14ac:dyDescent="0.25">
      <c r="B1090"/>
      <c r="C1090"/>
      <c r="D1090"/>
      <c r="E1090"/>
      <c r="J1090"/>
      <c r="K1090"/>
      <c r="L1090"/>
      <c r="R1090"/>
      <c r="X1090"/>
    </row>
    <row r="1091" spans="2:24" x14ac:dyDescent="0.25">
      <c r="B1091"/>
      <c r="C1091"/>
      <c r="D1091"/>
      <c r="E1091"/>
      <c r="J1091"/>
      <c r="K1091"/>
      <c r="L1091"/>
      <c r="R1091"/>
      <c r="X1091"/>
    </row>
    <row r="1092" spans="2:24" x14ac:dyDescent="0.25">
      <c r="B1092"/>
      <c r="C1092"/>
      <c r="D1092"/>
      <c r="E1092"/>
      <c r="J1092"/>
      <c r="K1092"/>
      <c r="L1092"/>
      <c r="R1092"/>
      <c r="X1092"/>
    </row>
    <row r="1093" spans="2:24" x14ac:dyDescent="0.25">
      <c r="B1093"/>
      <c r="C1093"/>
      <c r="D1093"/>
      <c r="E1093"/>
      <c r="J1093"/>
      <c r="K1093"/>
      <c r="L1093"/>
      <c r="R1093"/>
      <c r="X1093"/>
    </row>
    <row r="1094" spans="2:24" x14ac:dyDescent="0.25">
      <c r="B1094"/>
      <c r="C1094"/>
      <c r="D1094"/>
      <c r="E1094"/>
      <c r="J1094"/>
      <c r="K1094"/>
      <c r="L1094"/>
      <c r="R1094"/>
      <c r="X1094"/>
    </row>
    <row r="1095" spans="2:24" x14ac:dyDescent="0.25">
      <c r="B1095"/>
      <c r="C1095"/>
      <c r="D1095"/>
      <c r="E1095"/>
      <c r="J1095"/>
      <c r="K1095"/>
      <c r="L1095"/>
      <c r="R1095"/>
      <c r="X1095"/>
    </row>
    <row r="1096" spans="2:24" x14ac:dyDescent="0.25">
      <c r="B1096"/>
      <c r="C1096"/>
      <c r="D1096"/>
      <c r="E1096"/>
      <c r="J1096"/>
      <c r="K1096"/>
      <c r="L1096"/>
      <c r="R1096"/>
      <c r="X1096"/>
    </row>
    <row r="1097" spans="2:24" x14ac:dyDescent="0.25">
      <c r="B1097"/>
      <c r="C1097"/>
      <c r="D1097"/>
      <c r="E1097"/>
      <c r="J1097"/>
      <c r="K1097"/>
      <c r="L1097"/>
      <c r="R1097"/>
      <c r="X1097"/>
    </row>
    <row r="1098" spans="2:24" x14ac:dyDescent="0.25">
      <c r="B1098"/>
      <c r="C1098"/>
      <c r="D1098"/>
      <c r="E1098"/>
      <c r="J1098"/>
      <c r="K1098"/>
      <c r="L1098"/>
      <c r="R1098"/>
      <c r="X1098"/>
    </row>
    <row r="1099" spans="2:24" x14ac:dyDescent="0.25">
      <c r="B1099"/>
      <c r="C1099"/>
      <c r="D1099"/>
      <c r="E1099"/>
      <c r="J1099"/>
      <c r="K1099"/>
      <c r="L1099"/>
      <c r="R1099"/>
      <c r="X1099"/>
    </row>
    <row r="1100" spans="2:24" x14ac:dyDescent="0.25">
      <c r="B1100"/>
      <c r="C1100"/>
      <c r="D1100"/>
      <c r="E1100"/>
      <c r="J1100"/>
      <c r="K1100"/>
      <c r="L1100"/>
      <c r="R1100"/>
      <c r="X1100"/>
    </row>
    <row r="1101" spans="2:24" x14ac:dyDescent="0.25">
      <c r="B1101"/>
      <c r="C1101"/>
      <c r="D1101"/>
      <c r="E1101"/>
      <c r="J1101"/>
      <c r="K1101"/>
      <c r="L1101"/>
      <c r="R1101"/>
      <c r="X1101"/>
    </row>
    <row r="1102" spans="2:24" x14ac:dyDescent="0.25">
      <c r="B1102"/>
      <c r="C1102"/>
      <c r="D1102"/>
      <c r="E1102"/>
      <c r="J1102"/>
      <c r="K1102"/>
      <c r="L1102"/>
      <c r="R1102"/>
      <c r="X1102"/>
    </row>
    <row r="1103" spans="2:24" x14ac:dyDescent="0.25">
      <c r="B1103"/>
      <c r="C1103"/>
      <c r="D1103"/>
      <c r="E1103"/>
      <c r="J1103"/>
      <c r="K1103"/>
      <c r="L1103"/>
      <c r="R1103"/>
      <c r="X1103"/>
    </row>
    <row r="1104" spans="2:24" x14ac:dyDescent="0.25">
      <c r="B1104"/>
      <c r="C1104"/>
      <c r="D1104"/>
      <c r="E1104"/>
      <c r="J1104"/>
      <c r="K1104"/>
      <c r="L1104"/>
      <c r="R1104"/>
      <c r="X1104"/>
    </row>
    <row r="1105" spans="2:24" x14ac:dyDescent="0.25">
      <c r="B1105"/>
      <c r="C1105"/>
      <c r="D1105"/>
      <c r="E1105"/>
      <c r="J1105"/>
      <c r="K1105"/>
      <c r="L1105"/>
      <c r="R1105"/>
      <c r="X1105"/>
    </row>
    <row r="1106" spans="2:24" x14ac:dyDescent="0.25">
      <c r="B1106"/>
      <c r="C1106"/>
      <c r="D1106"/>
      <c r="E1106"/>
      <c r="J1106"/>
      <c r="K1106"/>
      <c r="L1106"/>
      <c r="R1106"/>
      <c r="X1106"/>
    </row>
    <row r="1107" spans="2:24" x14ac:dyDescent="0.25">
      <c r="B1107"/>
      <c r="C1107"/>
      <c r="D1107"/>
      <c r="E1107"/>
      <c r="J1107"/>
      <c r="K1107"/>
      <c r="L1107"/>
      <c r="R1107"/>
      <c r="X1107"/>
    </row>
    <row r="1108" spans="2:24" x14ac:dyDescent="0.25">
      <c r="B1108"/>
      <c r="C1108"/>
      <c r="D1108"/>
      <c r="E1108"/>
      <c r="J1108"/>
      <c r="K1108"/>
      <c r="L1108"/>
      <c r="R1108"/>
      <c r="X1108"/>
    </row>
    <row r="1109" spans="2:24" x14ac:dyDescent="0.25">
      <c r="B1109"/>
      <c r="C1109"/>
      <c r="D1109"/>
      <c r="E1109"/>
      <c r="J1109"/>
      <c r="K1109"/>
      <c r="L1109"/>
      <c r="R1109"/>
      <c r="X1109"/>
    </row>
    <row r="1110" spans="2:24" x14ac:dyDescent="0.25">
      <c r="B1110"/>
      <c r="C1110"/>
      <c r="D1110"/>
      <c r="E1110"/>
      <c r="J1110"/>
      <c r="K1110"/>
      <c r="L1110"/>
      <c r="R1110"/>
      <c r="X1110"/>
    </row>
    <row r="1111" spans="2:24" x14ac:dyDescent="0.25">
      <c r="B1111"/>
      <c r="C1111"/>
      <c r="D1111"/>
      <c r="E1111"/>
      <c r="J1111"/>
      <c r="K1111"/>
      <c r="L1111"/>
      <c r="R1111"/>
      <c r="X1111"/>
    </row>
    <row r="1112" spans="2:24" x14ac:dyDescent="0.25">
      <c r="B1112"/>
      <c r="C1112"/>
      <c r="D1112"/>
      <c r="E1112"/>
      <c r="J1112"/>
      <c r="K1112"/>
      <c r="L1112"/>
      <c r="R1112"/>
      <c r="X1112"/>
    </row>
    <row r="1113" spans="2:24" x14ac:dyDescent="0.25">
      <c r="B1113"/>
      <c r="C1113"/>
      <c r="D1113"/>
      <c r="E1113"/>
      <c r="J1113"/>
      <c r="K1113"/>
      <c r="L1113"/>
      <c r="R1113"/>
      <c r="X1113"/>
    </row>
    <row r="1114" spans="2:24" x14ac:dyDescent="0.25">
      <c r="B1114"/>
      <c r="C1114"/>
      <c r="D1114"/>
      <c r="E1114"/>
      <c r="J1114"/>
      <c r="K1114"/>
      <c r="L1114"/>
      <c r="R1114"/>
      <c r="X1114"/>
    </row>
    <row r="1115" spans="2:24" x14ac:dyDescent="0.25">
      <c r="B1115"/>
      <c r="C1115"/>
      <c r="D1115"/>
      <c r="E1115"/>
      <c r="J1115"/>
      <c r="K1115"/>
      <c r="L1115"/>
      <c r="R1115"/>
      <c r="X1115"/>
    </row>
    <row r="1116" spans="2:24" x14ac:dyDescent="0.25">
      <c r="B1116"/>
      <c r="C1116"/>
      <c r="D1116"/>
      <c r="E1116"/>
      <c r="J1116"/>
      <c r="K1116"/>
      <c r="L1116"/>
      <c r="R1116"/>
      <c r="X1116"/>
    </row>
    <row r="1117" spans="2:24" x14ac:dyDescent="0.25">
      <c r="B1117"/>
      <c r="C1117"/>
      <c r="D1117"/>
      <c r="E1117"/>
      <c r="J1117"/>
      <c r="K1117"/>
      <c r="L1117"/>
      <c r="R1117"/>
      <c r="X1117"/>
    </row>
    <row r="1118" spans="2:24" x14ac:dyDescent="0.25">
      <c r="B1118"/>
      <c r="C1118"/>
      <c r="D1118"/>
      <c r="E1118"/>
      <c r="J1118"/>
      <c r="K1118"/>
      <c r="L1118"/>
      <c r="R1118"/>
      <c r="X1118"/>
    </row>
    <row r="1119" spans="2:24" x14ac:dyDescent="0.25">
      <c r="B1119"/>
      <c r="C1119"/>
      <c r="D1119"/>
      <c r="E1119"/>
      <c r="J1119"/>
      <c r="K1119"/>
      <c r="L1119"/>
      <c r="R1119"/>
      <c r="X1119"/>
    </row>
    <row r="1120" spans="2:24" x14ac:dyDescent="0.25">
      <c r="B1120"/>
      <c r="C1120"/>
      <c r="D1120"/>
      <c r="E1120"/>
      <c r="J1120"/>
      <c r="K1120"/>
      <c r="L1120"/>
      <c r="R1120"/>
      <c r="X1120"/>
    </row>
    <row r="1121" spans="2:24" x14ac:dyDescent="0.25">
      <c r="B1121"/>
      <c r="C1121"/>
      <c r="D1121"/>
      <c r="E1121"/>
      <c r="J1121"/>
      <c r="K1121"/>
      <c r="L1121"/>
      <c r="R1121"/>
      <c r="X1121"/>
    </row>
    <row r="1122" spans="2:24" x14ac:dyDescent="0.25">
      <c r="B1122"/>
      <c r="C1122"/>
      <c r="D1122"/>
      <c r="E1122"/>
      <c r="J1122"/>
      <c r="K1122"/>
      <c r="L1122"/>
      <c r="R1122"/>
      <c r="X1122"/>
    </row>
    <row r="1123" spans="2:24" x14ac:dyDescent="0.25">
      <c r="B1123"/>
      <c r="C1123"/>
      <c r="D1123"/>
      <c r="E1123"/>
      <c r="J1123"/>
      <c r="K1123"/>
      <c r="L1123"/>
      <c r="R1123"/>
      <c r="X1123"/>
    </row>
    <row r="1124" spans="2:24" x14ac:dyDescent="0.25">
      <c r="B1124"/>
      <c r="C1124"/>
      <c r="D1124"/>
      <c r="E1124"/>
      <c r="J1124"/>
      <c r="K1124"/>
      <c r="L1124"/>
      <c r="R1124"/>
      <c r="X1124"/>
    </row>
    <row r="1125" spans="2:24" x14ac:dyDescent="0.25">
      <c r="B1125"/>
      <c r="C1125"/>
      <c r="D1125"/>
      <c r="E1125"/>
      <c r="J1125"/>
      <c r="K1125"/>
      <c r="L1125"/>
      <c r="R1125"/>
      <c r="X1125"/>
    </row>
    <row r="1126" spans="2:24" x14ac:dyDescent="0.25">
      <c r="B1126"/>
      <c r="C1126"/>
      <c r="D1126"/>
      <c r="E1126"/>
      <c r="J1126"/>
      <c r="K1126"/>
      <c r="L1126"/>
      <c r="R1126"/>
      <c r="X1126"/>
    </row>
    <row r="1127" spans="2:24" x14ac:dyDescent="0.25">
      <c r="B1127"/>
      <c r="C1127"/>
      <c r="D1127"/>
      <c r="E1127"/>
      <c r="J1127"/>
      <c r="K1127"/>
      <c r="L1127"/>
      <c r="R1127"/>
      <c r="X1127"/>
    </row>
    <row r="1128" spans="2:24" x14ac:dyDescent="0.25">
      <c r="B1128"/>
      <c r="C1128"/>
      <c r="D1128"/>
      <c r="E1128"/>
      <c r="J1128"/>
      <c r="K1128"/>
      <c r="L1128"/>
      <c r="R1128"/>
      <c r="X1128"/>
    </row>
    <row r="1129" spans="2:24" x14ac:dyDescent="0.25">
      <c r="B1129"/>
      <c r="C1129"/>
      <c r="D1129"/>
      <c r="E1129"/>
      <c r="J1129"/>
      <c r="K1129"/>
      <c r="L1129"/>
      <c r="R1129"/>
      <c r="X1129"/>
    </row>
    <row r="1130" spans="2:24" x14ac:dyDescent="0.25">
      <c r="B1130"/>
      <c r="C1130"/>
      <c r="D1130"/>
      <c r="E1130"/>
      <c r="J1130"/>
      <c r="K1130"/>
      <c r="L1130"/>
      <c r="R1130"/>
      <c r="X1130"/>
    </row>
    <row r="1131" spans="2:24" x14ac:dyDescent="0.25">
      <c r="B1131"/>
      <c r="C1131"/>
      <c r="D1131"/>
      <c r="E1131"/>
      <c r="J1131"/>
      <c r="K1131"/>
      <c r="L1131"/>
      <c r="R1131"/>
      <c r="X1131"/>
    </row>
    <row r="1132" spans="2:24" x14ac:dyDescent="0.25">
      <c r="B1132"/>
      <c r="C1132"/>
      <c r="D1132"/>
      <c r="E1132"/>
      <c r="J1132"/>
      <c r="K1132"/>
      <c r="L1132"/>
      <c r="R1132"/>
      <c r="X1132"/>
    </row>
    <row r="1133" spans="2:24" x14ac:dyDescent="0.25">
      <c r="B1133"/>
      <c r="C1133"/>
      <c r="D1133"/>
      <c r="E1133"/>
      <c r="J1133"/>
      <c r="K1133"/>
      <c r="L1133"/>
      <c r="R1133"/>
      <c r="X1133"/>
    </row>
    <row r="1134" spans="2:24" x14ac:dyDescent="0.25">
      <c r="B1134"/>
      <c r="C1134"/>
      <c r="D1134"/>
      <c r="E1134"/>
      <c r="J1134"/>
      <c r="K1134"/>
      <c r="L1134"/>
      <c r="R1134"/>
      <c r="X1134"/>
    </row>
    <row r="1135" spans="2:24" x14ac:dyDescent="0.25">
      <c r="B1135"/>
      <c r="C1135"/>
      <c r="D1135"/>
      <c r="E1135"/>
      <c r="J1135"/>
      <c r="K1135"/>
      <c r="L1135"/>
      <c r="R1135"/>
      <c r="X1135"/>
    </row>
    <row r="1136" spans="2:24" x14ac:dyDescent="0.25">
      <c r="B1136"/>
      <c r="C1136"/>
      <c r="D1136"/>
      <c r="E1136"/>
      <c r="J1136"/>
      <c r="K1136"/>
      <c r="L1136"/>
      <c r="R1136"/>
      <c r="X1136"/>
    </row>
    <row r="1137" spans="2:24" x14ac:dyDescent="0.25">
      <c r="B1137"/>
      <c r="C1137"/>
      <c r="D1137"/>
      <c r="E1137"/>
      <c r="J1137"/>
      <c r="K1137"/>
      <c r="L1137"/>
      <c r="R1137"/>
      <c r="X1137"/>
    </row>
    <row r="1138" spans="2:24" x14ac:dyDescent="0.25">
      <c r="B1138"/>
      <c r="C1138"/>
      <c r="D1138"/>
      <c r="E1138"/>
      <c r="J1138"/>
      <c r="K1138"/>
      <c r="L1138"/>
      <c r="R1138"/>
      <c r="X1138"/>
    </row>
    <row r="1139" spans="2:24" x14ac:dyDescent="0.25">
      <c r="B1139"/>
      <c r="C1139"/>
      <c r="D1139"/>
      <c r="E1139"/>
      <c r="J1139"/>
      <c r="K1139"/>
      <c r="L1139"/>
      <c r="R1139"/>
      <c r="X1139"/>
    </row>
    <row r="1140" spans="2:24" x14ac:dyDescent="0.25">
      <c r="B1140"/>
      <c r="C1140"/>
      <c r="D1140"/>
      <c r="E1140"/>
      <c r="J1140"/>
      <c r="K1140"/>
      <c r="L1140"/>
      <c r="R1140"/>
      <c r="X1140"/>
    </row>
    <row r="1141" spans="2:24" x14ac:dyDescent="0.25">
      <c r="B1141"/>
      <c r="C1141"/>
      <c r="D1141"/>
      <c r="E1141"/>
      <c r="J1141"/>
      <c r="K1141"/>
      <c r="L1141"/>
      <c r="R1141"/>
      <c r="X1141"/>
    </row>
    <row r="1142" spans="2:24" x14ac:dyDescent="0.25">
      <c r="B1142"/>
      <c r="C1142"/>
      <c r="D1142"/>
      <c r="E1142"/>
      <c r="J1142"/>
      <c r="K1142"/>
      <c r="L1142"/>
      <c r="R1142"/>
      <c r="X1142"/>
    </row>
    <row r="1143" spans="2:24" x14ac:dyDescent="0.25">
      <c r="B1143"/>
      <c r="C1143"/>
      <c r="D1143"/>
      <c r="E1143"/>
      <c r="J1143"/>
      <c r="K1143"/>
      <c r="L1143"/>
      <c r="R1143"/>
      <c r="X1143"/>
    </row>
    <row r="1144" spans="2:24" x14ac:dyDescent="0.25">
      <c r="B1144"/>
      <c r="C1144"/>
      <c r="D1144"/>
      <c r="E1144"/>
      <c r="J1144"/>
      <c r="K1144"/>
      <c r="L1144"/>
      <c r="R1144"/>
      <c r="X1144"/>
    </row>
    <row r="1145" spans="2:24" x14ac:dyDescent="0.25">
      <c r="B1145"/>
      <c r="C1145"/>
      <c r="D1145"/>
      <c r="E1145"/>
      <c r="J1145"/>
      <c r="K1145"/>
      <c r="L1145"/>
      <c r="R1145"/>
      <c r="X1145"/>
    </row>
    <row r="1146" spans="2:24" x14ac:dyDescent="0.25">
      <c r="B1146"/>
      <c r="C1146"/>
      <c r="D1146"/>
      <c r="E1146"/>
      <c r="J1146"/>
      <c r="K1146"/>
      <c r="L1146"/>
      <c r="R1146"/>
      <c r="X1146"/>
    </row>
    <row r="1147" spans="2:24" x14ac:dyDescent="0.25">
      <c r="B1147"/>
      <c r="C1147"/>
      <c r="D1147"/>
      <c r="E1147"/>
      <c r="J1147"/>
      <c r="K1147"/>
      <c r="L1147"/>
      <c r="R1147"/>
      <c r="X1147"/>
    </row>
    <row r="1148" spans="2:24" x14ac:dyDescent="0.25">
      <c r="B1148"/>
      <c r="C1148"/>
      <c r="D1148"/>
      <c r="E1148"/>
      <c r="J1148"/>
      <c r="K1148"/>
      <c r="L1148"/>
      <c r="R1148"/>
      <c r="X1148"/>
    </row>
    <row r="1149" spans="2:24" x14ac:dyDescent="0.25">
      <c r="B1149"/>
      <c r="C1149"/>
      <c r="D1149"/>
      <c r="E1149"/>
      <c r="J1149"/>
      <c r="K1149"/>
      <c r="L1149"/>
      <c r="R1149"/>
      <c r="X1149"/>
    </row>
    <row r="1150" spans="2:24" x14ac:dyDescent="0.25">
      <c r="B1150"/>
      <c r="C1150"/>
      <c r="D1150"/>
      <c r="E1150"/>
      <c r="J1150"/>
      <c r="K1150"/>
      <c r="L1150"/>
      <c r="R1150"/>
      <c r="X1150"/>
    </row>
    <row r="1151" spans="2:24" x14ac:dyDescent="0.25">
      <c r="B1151"/>
      <c r="C1151"/>
      <c r="D1151"/>
      <c r="E1151"/>
      <c r="J1151"/>
      <c r="K1151"/>
      <c r="L1151"/>
      <c r="R1151"/>
      <c r="X1151"/>
    </row>
    <row r="1152" spans="2:24" x14ac:dyDescent="0.25">
      <c r="B1152"/>
      <c r="C1152"/>
      <c r="D1152"/>
      <c r="E1152"/>
      <c r="J1152"/>
      <c r="K1152"/>
      <c r="L1152"/>
      <c r="R1152"/>
      <c r="X1152"/>
    </row>
    <row r="1153" spans="2:24" x14ac:dyDescent="0.25">
      <c r="B1153"/>
      <c r="C1153"/>
      <c r="D1153"/>
      <c r="E1153"/>
      <c r="J1153"/>
      <c r="K1153"/>
      <c r="L1153"/>
      <c r="R1153"/>
      <c r="X1153"/>
    </row>
    <row r="1154" spans="2:24" x14ac:dyDescent="0.25">
      <c r="B1154"/>
      <c r="C1154"/>
      <c r="D1154"/>
      <c r="E1154"/>
      <c r="J1154"/>
      <c r="K1154"/>
      <c r="L1154"/>
      <c r="R1154"/>
      <c r="X1154"/>
    </row>
    <row r="1155" spans="2:24" x14ac:dyDescent="0.25">
      <c r="B1155"/>
      <c r="C1155"/>
      <c r="D1155"/>
      <c r="E1155"/>
      <c r="J1155"/>
      <c r="K1155"/>
      <c r="L1155"/>
      <c r="R1155"/>
      <c r="X1155"/>
    </row>
    <row r="1156" spans="2:24" x14ac:dyDescent="0.25">
      <c r="B1156"/>
      <c r="C1156"/>
      <c r="D1156"/>
      <c r="E1156"/>
      <c r="J1156"/>
      <c r="K1156"/>
      <c r="L1156"/>
      <c r="R1156"/>
      <c r="X1156"/>
    </row>
    <row r="1157" spans="2:24" x14ac:dyDescent="0.25">
      <c r="B1157"/>
      <c r="C1157"/>
      <c r="D1157"/>
      <c r="E1157"/>
      <c r="J1157"/>
      <c r="K1157"/>
      <c r="L1157"/>
      <c r="R1157"/>
      <c r="X1157"/>
    </row>
    <row r="1158" spans="2:24" x14ac:dyDescent="0.25">
      <c r="B1158"/>
      <c r="C1158"/>
      <c r="D1158"/>
      <c r="E1158"/>
      <c r="J1158"/>
      <c r="K1158"/>
      <c r="L1158"/>
      <c r="R1158"/>
      <c r="X1158"/>
    </row>
    <row r="1159" spans="2:24" x14ac:dyDescent="0.25">
      <c r="B1159"/>
      <c r="C1159"/>
      <c r="D1159"/>
      <c r="E1159"/>
      <c r="J1159"/>
      <c r="K1159"/>
      <c r="L1159"/>
      <c r="R1159"/>
      <c r="X1159"/>
    </row>
    <row r="1160" spans="2:24" x14ac:dyDescent="0.25">
      <c r="B1160"/>
      <c r="C1160"/>
      <c r="D1160"/>
      <c r="E1160"/>
      <c r="J1160"/>
      <c r="K1160"/>
      <c r="L1160"/>
      <c r="R1160"/>
      <c r="X1160"/>
    </row>
    <row r="1161" spans="2:24" x14ac:dyDescent="0.25">
      <c r="B1161"/>
      <c r="C1161"/>
      <c r="D1161"/>
      <c r="E1161"/>
      <c r="J1161"/>
      <c r="K1161"/>
      <c r="L1161"/>
      <c r="R1161"/>
      <c r="X1161"/>
    </row>
    <row r="1162" spans="2:24" x14ac:dyDescent="0.25">
      <c r="B1162"/>
      <c r="C1162"/>
      <c r="D1162"/>
      <c r="E1162"/>
      <c r="J1162"/>
      <c r="K1162"/>
      <c r="L1162"/>
      <c r="R1162"/>
      <c r="X1162"/>
    </row>
    <row r="1163" spans="2:24" x14ac:dyDescent="0.25">
      <c r="B1163"/>
      <c r="C1163"/>
      <c r="D1163"/>
      <c r="E1163"/>
      <c r="J1163"/>
      <c r="K1163"/>
      <c r="L1163"/>
      <c r="R1163"/>
      <c r="X1163"/>
    </row>
    <row r="1164" spans="2:24" x14ac:dyDescent="0.25">
      <c r="B1164"/>
      <c r="C1164"/>
      <c r="D1164"/>
      <c r="E1164"/>
      <c r="J1164"/>
      <c r="K1164"/>
      <c r="L1164"/>
      <c r="R1164"/>
      <c r="X1164"/>
    </row>
    <row r="1165" spans="2:24" x14ac:dyDescent="0.25">
      <c r="B1165"/>
      <c r="C1165"/>
      <c r="D1165"/>
      <c r="E1165"/>
      <c r="J1165"/>
      <c r="K1165"/>
      <c r="L1165"/>
      <c r="R1165"/>
      <c r="X1165"/>
    </row>
    <row r="1166" spans="2:24" x14ac:dyDescent="0.25">
      <c r="B1166"/>
      <c r="C1166"/>
      <c r="D1166"/>
      <c r="E1166"/>
      <c r="J1166"/>
      <c r="K1166"/>
      <c r="L1166"/>
      <c r="R1166"/>
      <c r="X1166"/>
    </row>
    <row r="1167" spans="2:24" x14ac:dyDescent="0.25">
      <c r="B1167"/>
      <c r="C1167"/>
      <c r="D1167"/>
      <c r="E1167"/>
      <c r="J1167"/>
      <c r="K1167"/>
      <c r="L1167"/>
      <c r="R1167"/>
      <c r="X1167"/>
    </row>
    <row r="1168" spans="2:24" x14ac:dyDescent="0.25">
      <c r="B1168"/>
      <c r="C1168"/>
      <c r="D1168"/>
      <c r="E1168"/>
      <c r="J1168"/>
      <c r="K1168"/>
      <c r="L1168"/>
      <c r="R1168"/>
      <c r="X1168"/>
    </row>
    <row r="1169" spans="2:24" x14ac:dyDescent="0.25">
      <c r="B1169"/>
      <c r="C1169"/>
      <c r="D1169"/>
      <c r="E1169"/>
      <c r="J1169"/>
      <c r="K1169"/>
      <c r="L1169"/>
      <c r="R1169"/>
      <c r="X1169"/>
    </row>
    <row r="1170" spans="2:24" x14ac:dyDescent="0.25">
      <c r="B1170"/>
      <c r="C1170"/>
      <c r="D1170"/>
      <c r="E1170"/>
      <c r="J1170"/>
      <c r="K1170"/>
      <c r="L1170"/>
      <c r="R1170"/>
      <c r="X1170"/>
    </row>
    <row r="1171" spans="2:24" x14ac:dyDescent="0.25">
      <c r="B1171"/>
      <c r="C1171"/>
      <c r="D1171"/>
      <c r="E1171"/>
      <c r="J1171"/>
      <c r="K1171"/>
      <c r="L1171"/>
      <c r="R1171"/>
      <c r="X1171"/>
    </row>
    <row r="1172" spans="2:24" x14ac:dyDescent="0.25">
      <c r="B1172"/>
      <c r="C1172"/>
      <c r="D1172"/>
      <c r="E1172"/>
      <c r="J1172"/>
      <c r="K1172"/>
      <c r="L1172"/>
      <c r="R1172"/>
      <c r="X1172"/>
    </row>
    <row r="1173" spans="2:24" x14ac:dyDescent="0.25">
      <c r="B1173"/>
      <c r="C1173"/>
      <c r="D1173"/>
      <c r="E1173"/>
      <c r="J1173"/>
      <c r="K1173"/>
      <c r="L1173"/>
      <c r="R1173"/>
      <c r="X1173"/>
    </row>
    <row r="1174" spans="2:24" x14ac:dyDescent="0.25">
      <c r="B1174"/>
      <c r="C1174"/>
      <c r="D1174"/>
      <c r="E1174"/>
      <c r="J1174"/>
      <c r="K1174"/>
      <c r="L1174"/>
      <c r="R1174"/>
      <c r="X1174"/>
    </row>
    <row r="1175" spans="2:24" x14ac:dyDescent="0.25">
      <c r="B1175"/>
      <c r="C1175"/>
      <c r="D1175"/>
      <c r="E1175"/>
      <c r="J1175"/>
      <c r="K1175"/>
      <c r="L1175"/>
      <c r="R1175"/>
      <c r="X1175"/>
    </row>
    <row r="1176" spans="2:24" x14ac:dyDescent="0.25">
      <c r="B1176"/>
      <c r="C1176"/>
      <c r="D1176"/>
      <c r="E1176"/>
      <c r="J1176"/>
      <c r="K1176"/>
      <c r="L1176"/>
      <c r="R1176"/>
      <c r="X1176"/>
    </row>
    <row r="1177" spans="2:24" x14ac:dyDescent="0.25">
      <c r="B1177"/>
      <c r="C1177"/>
      <c r="D1177"/>
      <c r="E1177"/>
      <c r="J1177"/>
      <c r="K1177"/>
      <c r="L1177"/>
      <c r="R1177"/>
      <c r="X1177"/>
    </row>
    <row r="1178" spans="2:24" x14ac:dyDescent="0.25">
      <c r="B1178"/>
      <c r="C1178"/>
      <c r="D1178"/>
      <c r="E1178"/>
      <c r="J1178"/>
      <c r="K1178"/>
      <c r="L1178"/>
      <c r="R1178"/>
      <c r="X1178"/>
    </row>
    <row r="1179" spans="2:24" x14ac:dyDescent="0.25">
      <c r="B1179"/>
      <c r="C1179"/>
      <c r="D1179"/>
      <c r="E1179"/>
      <c r="J1179"/>
      <c r="K1179"/>
      <c r="L1179"/>
      <c r="R1179"/>
      <c r="X1179"/>
    </row>
    <row r="1180" spans="2:24" x14ac:dyDescent="0.25">
      <c r="B1180"/>
      <c r="C1180"/>
      <c r="D1180"/>
      <c r="E1180"/>
      <c r="J1180"/>
      <c r="K1180"/>
      <c r="L1180"/>
      <c r="R1180"/>
      <c r="X1180"/>
    </row>
    <row r="1181" spans="2:24" x14ac:dyDescent="0.25">
      <c r="B1181"/>
      <c r="C1181"/>
      <c r="D1181"/>
      <c r="E1181"/>
      <c r="J1181"/>
      <c r="K1181"/>
      <c r="L1181"/>
      <c r="R1181"/>
      <c r="X1181"/>
    </row>
    <row r="1182" spans="2:24" x14ac:dyDescent="0.25">
      <c r="B1182"/>
      <c r="C1182"/>
      <c r="D1182"/>
      <c r="E1182"/>
      <c r="J1182"/>
      <c r="K1182"/>
      <c r="L1182"/>
      <c r="R1182"/>
      <c r="X1182"/>
    </row>
    <row r="1183" spans="2:24" x14ac:dyDescent="0.25">
      <c r="B1183"/>
      <c r="C1183"/>
      <c r="D1183"/>
      <c r="E1183"/>
      <c r="J1183"/>
      <c r="K1183"/>
      <c r="L1183"/>
      <c r="R1183"/>
      <c r="X1183"/>
    </row>
    <row r="1184" spans="2:24" x14ac:dyDescent="0.25">
      <c r="B1184"/>
      <c r="C1184"/>
      <c r="D1184"/>
      <c r="E1184"/>
      <c r="J1184"/>
      <c r="K1184"/>
      <c r="L1184"/>
      <c r="R1184"/>
      <c r="X1184"/>
    </row>
    <row r="1185" spans="2:24" x14ac:dyDescent="0.25">
      <c r="B1185"/>
      <c r="C1185"/>
      <c r="D1185"/>
      <c r="E1185"/>
      <c r="J1185"/>
      <c r="K1185"/>
      <c r="L1185"/>
      <c r="R1185"/>
      <c r="X1185"/>
    </row>
    <row r="1186" spans="2:24" x14ac:dyDescent="0.25">
      <c r="B1186"/>
      <c r="C1186"/>
      <c r="D1186"/>
      <c r="E1186"/>
      <c r="J1186"/>
      <c r="K1186"/>
      <c r="L1186"/>
      <c r="R1186"/>
      <c r="X1186"/>
    </row>
    <row r="1187" spans="2:24" x14ac:dyDescent="0.25">
      <c r="B1187"/>
      <c r="C1187"/>
      <c r="D1187"/>
      <c r="E1187"/>
      <c r="J1187"/>
      <c r="K1187"/>
      <c r="L1187"/>
      <c r="R1187"/>
      <c r="X1187"/>
    </row>
    <row r="1188" spans="2:24" x14ac:dyDescent="0.25">
      <c r="B1188"/>
      <c r="C1188"/>
      <c r="D1188"/>
      <c r="E1188"/>
      <c r="J1188"/>
      <c r="K1188"/>
      <c r="L1188"/>
      <c r="R1188"/>
      <c r="X1188"/>
    </row>
    <row r="1189" spans="2:24" x14ac:dyDescent="0.25">
      <c r="B1189"/>
      <c r="C1189"/>
      <c r="D1189"/>
      <c r="E1189"/>
      <c r="J1189"/>
      <c r="K1189"/>
      <c r="L1189"/>
      <c r="R1189"/>
      <c r="X1189"/>
    </row>
    <row r="1190" spans="2:24" x14ac:dyDescent="0.25">
      <c r="B1190"/>
      <c r="C1190"/>
      <c r="D1190"/>
      <c r="E1190"/>
      <c r="J1190"/>
      <c r="K1190"/>
      <c r="L1190"/>
      <c r="R1190"/>
      <c r="X1190"/>
    </row>
    <row r="1191" spans="2:24" x14ac:dyDescent="0.25">
      <c r="B1191"/>
      <c r="C1191"/>
      <c r="D1191"/>
      <c r="E1191"/>
      <c r="J1191"/>
      <c r="K1191"/>
      <c r="L1191"/>
      <c r="R1191"/>
      <c r="X1191"/>
    </row>
    <row r="1192" spans="2:24" x14ac:dyDescent="0.25">
      <c r="B1192"/>
      <c r="C1192"/>
      <c r="D1192"/>
      <c r="E1192"/>
      <c r="J1192"/>
      <c r="K1192"/>
      <c r="L1192"/>
      <c r="R1192"/>
      <c r="X1192"/>
    </row>
    <row r="1193" spans="2:24" x14ac:dyDescent="0.25">
      <c r="B1193"/>
      <c r="C1193"/>
      <c r="D1193"/>
      <c r="E1193"/>
      <c r="J1193"/>
      <c r="K1193"/>
      <c r="L1193"/>
      <c r="R1193"/>
      <c r="X1193"/>
    </row>
    <row r="1194" spans="2:24" x14ac:dyDescent="0.25">
      <c r="B1194"/>
      <c r="C1194"/>
      <c r="D1194"/>
      <c r="E1194"/>
      <c r="J1194"/>
      <c r="K1194"/>
      <c r="L1194"/>
      <c r="R1194"/>
      <c r="X1194"/>
    </row>
    <row r="1195" spans="2:24" x14ac:dyDescent="0.25">
      <c r="B1195"/>
      <c r="C1195"/>
      <c r="D1195"/>
      <c r="E1195"/>
      <c r="J1195"/>
      <c r="K1195"/>
      <c r="L1195"/>
      <c r="R1195"/>
      <c r="X1195"/>
    </row>
    <row r="1196" spans="2:24" x14ac:dyDescent="0.25">
      <c r="B1196"/>
      <c r="C1196"/>
      <c r="D1196"/>
      <c r="E1196"/>
      <c r="J1196"/>
      <c r="K1196"/>
      <c r="L1196"/>
      <c r="R1196"/>
      <c r="X1196"/>
    </row>
    <row r="1197" spans="2:24" x14ac:dyDescent="0.25">
      <c r="B1197"/>
      <c r="C1197"/>
      <c r="D1197"/>
      <c r="E1197"/>
      <c r="J1197"/>
      <c r="K1197"/>
      <c r="L1197"/>
      <c r="R1197"/>
      <c r="X1197"/>
    </row>
    <row r="1198" spans="2:24" x14ac:dyDescent="0.25">
      <c r="B1198"/>
      <c r="C1198"/>
      <c r="D1198"/>
      <c r="E1198"/>
      <c r="J1198"/>
      <c r="K1198"/>
      <c r="L1198"/>
      <c r="R1198"/>
      <c r="X1198"/>
    </row>
    <row r="1199" spans="2:24" x14ac:dyDescent="0.25">
      <c r="B1199"/>
      <c r="C1199"/>
      <c r="D1199"/>
      <c r="E1199"/>
      <c r="J1199"/>
      <c r="K1199"/>
      <c r="L1199"/>
      <c r="R1199"/>
      <c r="X1199"/>
    </row>
    <row r="1200" spans="2:24" x14ac:dyDescent="0.25">
      <c r="B1200"/>
      <c r="C1200"/>
      <c r="D1200"/>
      <c r="E1200"/>
      <c r="J1200"/>
      <c r="K1200"/>
      <c r="L1200"/>
      <c r="R1200"/>
      <c r="X1200"/>
    </row>
    <row r="1201" spans="2:24" x14ac:dyDescent="0.25">
      <c r="B1201"/>
      <c r="C1201"/>
      <c r="D1201"/>
      <c r="E1201"/>
      <c r="J1201"/>
      <c r="K1201"/>
      <c r="L1201"/>
      <c r="R1201"/>
      <c r="X1201"/>
    </row>
    <row r="1202" spans="2:24" x14ac:dyDescent="0.25">
      <c r="B1202"/>
      <c r="C1202"/>
      <c r="D1202"/>
      <c r="E1202"/>
      <c r="J1202"/>
      <c r="K1202"/>
      <c r="L1202"/>
      <c r="R1202"/>
      <c r="X1202"/>
    </row>
    <row r="1203" spans="2:24" x14ac:dyDescent="0.25">
      <c r="B1203"/>
      <c r="C1203"/>
      <c r="D1203"/>
      <c r="E1203"/>
      <c r="J1203"/>
      <c r="K1203"/>
      <c r="L1203"/>
      <c r="R1203"/>
      <c r="X1203"/>
    </row>
    <row r="1204" spans="2:24" x14ac:dyDescent="0.25">
      <c r="B1204"/>
      <c r="C1204"/>
      <c r="D1204"/>
      <c r="E1204"/>
      <c r="J1204"/>
      <c r="K1204"/>
      <c r="L1204"/>
      <c r="R1204"/>
      <c r="X1204"/>
    </row>
    <row r="1205" spans="2:24" x14ac:dyDescent="0.25">
      <c r="B1205"/>
      <c r="C1205"/>
      <c r="D1205"/>
      <c r="E1205"/>
      <c r="J1205"/>
      <c r="K1205"/>
      <c r="L1205"/>
      <c r="R1205"/>
      <c r="X1205"/>
    </row>
    <row r="1206" spans="2:24" x14ac:dyDescent="0.25">
      <c r="B1206"/>
      <c r="C1206"/>
      <c r="D1206"/>
      <c r="E1206"/>
      <c r="J1206"/>
      <c r="K1206"/>
      <c r="L1206"/>
      <c r="R1206"/>
      <c r="X1206"/>
    </row>
    <row r="1207" spans="2:24" x14ac:dyDescent="0.25">
      <c r="B1207"/>
      <c r="J1207"/>
      <c r="K1207"/>
      <c r="L1207"/>
      <c r="R1207"/>
      <c r="X1207"/>
    </row>
    <row r="1208" spans="2:24" x14ac:dyDescent="0.25">
      <c r="B1208"/>
      <c r="J1208"/>
      <c r="K1208"/>
      <c r="L1208"/>
      <c r="R1208"/>
      <c r="X1208"/>
    </row>
    <row r="1209" spans="2:24" x14ac:dyDescent="0.25">
      <c r="B1209"/>
      <c r="J1209"/>
      <c r="K1209"/>
      <c r="L1209"/>
      <c r="R1209"/>
      <c r="X1209"/>
    </row>
    <row r="1210" spans="2:24" x14ac:dyDescent="0.25">
      <c r="B1210"/>
      <c r="J1210"/>
      <c r="K1210"/>
      <c r="L1210"/>
      <c r="R1210"/>
      <c r="X1210"/>
    </row>
    <row r="1211" spans="2:24" x14ac:dyDescent="0.25">
      <c r="B1211"/>
      <c r="J1211"/>
      <c r="K1211"/>
      <c r="L1211"/>
      <c r="R1211"/>
      <c r="X1211"/>
    </row>
    <row r="1212" spans="2:24" x14ac:dyDescent="0.25">
      <c r="B1212"/>
      <c r="J1212"/>
      <c r="K1212"/>
      <c r="L1212"/>
      <c r="R1212"/>
      <c r="X1212"/>
    </row>
    <row r="1213" spans="2:24" x14ac:dyDescent="0.25">
      <c r="B1213"/>
      <c r="J1213"/>
      <c r="K1213"/>
      <c r="L1213"/>
      <c r="R1213"/>
      <c r="X1213"/>
    </row>
    <row r="1214" spans="2:24" x14ac:dyDescent="0.25">
      <c r="B1214"/>
      <c r="J1214"/>
      <c r="K1214"/>
      <c r="L1214"/>
      <c r="R1214"/>
      <c r="X1214"/>
    </row>
    <row r="1215" spans="2:24" x14ac:dyDescent="0.25">
      <c r="B1215"/>
      <c r="J1215"/>
      <c r="K1215"/>
      <c r="L1215"/>
      <c r="R1215"/>
      <c r="X1215"/>
    </row>
    <row r="1216" spans="2:24" x14ac:dyDescent="0.25">
      <c r="B1216"/>
      <c r="J1216"/>
      <c r="K1216"/>
      <c r="L1216"/>
      <c r="R1216"/>
      <c r="X1216"/>
    </row>
    <row r="1217" spans="2:24" x14ac:dyDescent="0.25">
      <c r="B1217"/>
      <c r="J1217"/>
      <c r="K1217"/>
      <c r="L1217"/>
      <c r="R1217"/>
      <c r="X1217"/>
    </row>
    <row r="1218" spans="2:24" x14ac:dyDescent="0.25">
      <c r="B1218"/>
      <c r="J1218"/>
      <c r="K1218"/>
      <c r="L1218"/>
      <c r="R1218"/>
      <c r="X1218"/>
    </row>
    <row r="1219" spans="2:24" x14ac:dyDescent="0.25">
      <c r="B1219"/>
      <c r="J1219"/>
      <c r="K1219"/>
      <c r="L1219"/>
      <c r="R1219"/>
      <c r="X1219"/>
    </row>
    <row r="1220" spans="2:24" x14ac:dyDescent="0.25">
      <c r="B1220"/>
      <c r="J1220"/>
      <c r="K1220"/>
      <c r="L1220"/>
      <c r="R1220"/>
      <c r="X1220"/>
    </row>
    <row r="1221" spans="2:24" x14ac:dyDescent="0.25">
      <c r="B1221"/>
      <c r="J1221"/>
      <c r="K1221"/>
      <c r="L1221"/>
      <c r="R1221"/>
      <c r="X1221"/>
    </row>
    <row r="1222" spans="2:24" x14ac:dyDescent="0.25">
      <c r="B1222"/>
      <c r="J1222"/>
      <c r="K1222"/>
      <c r="L1222"/>
      <c r="R1222"/>
      <c r="X1222"/>
    </row>
    <row r="1223" spans="2:24" x14ac:dyDescent="0.25">
      <c r="B1223"/>
      <c r="J1223"/>
      <c r="K1223"/>
      <c r="L1223"/>
      <c r="R1223"/>
      <c r="X1223"/>
    </row>
    <row r="1224" spans="2:24" x14ac:dyDescent="0.25">
      <c r="B1224"/>
      <c r="J1224"/>
      <c r="K1224"/>
      <c r="L1224"/>
      <c r="R1224"/>
      <c r="X1224"/>
    </row>
    <row r="1225" spans="2:24" x14ac:dyDescent="0.25">
      <c r="B1225"/>
      <c r="J1225"/>
      <c r="K1225"/>
      <c r="L1225"/>
      <c r="R1225"/>
      <c r="X1225"/>
    </row>
    <row r="1226" spans="2:24" x14ac:dyDescent="0.25">
      <c r="B1226"/>
      <c r="J1226"/>
      <c r="K1226"/>
      <c r="L1226"/>
      <c r="R1226"/>
      <c r="X1226"/>
    </row>
    <row r="1227" spans="2:24" x14ac:dyDescent="0.25">
      <c r="B1227"/>
      <c r="J1227"/>
      <c r="K1227"/>
      <c r="L1227"/>
      <c r="R1227"/>
      <c r="X1227"/>
    </row>
    <row r="1228" spans="2:24" x14ac:dyDescent="0.25">
      <c r="B1228"/>
      <c r="J1228"/>
      <c r="K1228"/>
      <c r="L1228"/>
      <c r="R1228"/>
      <c r="X1228"/>
    </row>
    <row r="1229" spans="2:24" x14ac:dyDescent="0.25">
      <c r="B1229"/>
      <c r="J1229"/>
      <c r="K1229"/>
      <c r="L1229"/>
      <c r="R1229"/>
      <c r="X1229"/>
    </row>
    <row r="1230" spans="2:24" x14ac:dyDescent="0.25">
      <c r="B1230"/>
      <c r="J1230"/>
      <c r="K1230"/>
      <c r="L1230"/>
      <c r="R1230"/>
      <c r="X1230"/>
    </row>
    <row r="1231" spans="2:24" x14ac:dyDescent="0.25">
      <c r="B1231"/>
      <c r="J1231"/>
      <c r="K1231"/>
      <c r="L1231"/>
      <c r="R1231"/>
      <c r="X1231"/>
    </row>
    <row r="1232" spans="2:24" x14ac:dyDescent="0.25">
      <c r="B1232"/>
      <c r="J1232"/>
      <c r="K1232"/>
      <c r="L1232"/>
      <c r="R1232"/>
      <c r="X1232"/>
    </row>
    <row r="1233" spans="2:24" x14ac:dyDescent="0.25">
      <c r="B1233"/>
      <c r="J1233"/>
      <c r="K1233"/>
      <c r="L1233"/>
      <c r="R1233"/>
      <c r="X1233"/>
    </row>
    <row r="1234" spans="2:24" x14ac:dyDescent="0.25">
      <c r="B1234"/>
      <c r="J1234"/>
      <c r="K1234"/>
      <c r="L1234"/>
      <c r="R1234"/>
      <c r="X1234"/>
    </row>
    <row r="1235" spans="2:24" x14ac:dyDescent="0.25">
      <c r="B1235"/>
      <c r="J1235"/>
      <c r="K1235"/>
      <c r="L1235"/>
      <c r="R1235"/>
      <c r="X1235"/>
    </row>
    <row r="1236" spans="2:24" x14ac:dyDescent="0.25">
      <c r="B1236"/>
      <c r="J1236"/>
      <c r="K1236"/>
      <c r="L1236"/>
      <c r="R1236"/>
      <c r="X1236"/>
    </row>
    <row r="1237" spans="2:24" x14ac:dyDescent="0.25">
      <c r="B1237"/>
      <c r="J1237"/>
      <c r="K1237"/>
      <c r="L1237"/>
      <c r="R1237"/>
      <c r="X1237"/>
    </row>
    <row r="1238" spans="2:24" x14ac:dyDescent="0.25">
      <c r="B1238"/>
      <c r="J1238"/>
      <c r="K1238"/>
      <c r="L1238"/>
      <c r="R1238"/>
      <c r="X1238"/>
    </row>
    <row r="1239" spans="2:24" x14ac:dyDescent="0.25">
      <c r="B1239"/>
      <c r="J1239"/>
      <c r="K1239"/>
      <c r="L1239"/>
      <c r="R1239"/>
      <c r="X1239"/>
    </row>
    <row r="1240" spans="2:24" x14ac:dyDescent="0.25">
      <c r="B1240"/>
      <c r="J1240"/>
      <c r="K1240"/>
      <c r="L1240"/>
      <c r="R1240"/>
      <c r="X1240"/>
    </row>
    <row r="1241" spans="2:24" x14ac:dyDescent="0.25">
      <c r="B1241"/>
      <c r="J1241"/>
      <c r="K1241"/>
      <c r="L1241"/>
      <c r="R1241"/>
      <c r="X1241"/>
    </row>
    <row r="1242" spans="2:24" x14ac:dyDescent="0.25">
      <c r="B1242"/>
      <c r="J1242"/>
      <c r="K1242"/>
      <c r="L1242"/>
      <c r="R1242"/>
      <c r="X1242"/>
    </row>
    <row r="1243" spans="2:24" x14ac:dyDescent="0.25">
      <c r="B1243"/>
      <c r="J1243"/>
      <c r="K1243"/>
      <c r="L1243"/>
      <c r="R1243"/>
      <c r="X1243"/>
    </row>
    <row r="1244" spans="2:24" x14ac:dyDescent="0.25">
      <c r="B1244"/>
      <c r="J1244"/>
      <c r="K1244"/>
      <c r="L1244"/>
      <c r="R1244"/>
      <c r="X1244"/>
    </row>
    <row r="1245" spans="2:24" x14ac:dyDescent="0.25">
      <c r="B1245"/>
      <c r="J1245"/>
      <c r="K1245"/>
      <c r="L1245"/>
      <c r="R1245"/>
      <c r="X1245"/>
    </row>
    <row r="1246" spans="2:24" x14ac:dyDescent="0.25">
      <c r="B1246"/>
      <c r="J1246"/>
      <c r="K1246"/>
      <c r="L1246"/>
      <c r="R1246"/>
      <c r="X1246"/>
    </row>
    <row r="1247" spans="2:24" x14ac:dyDescent="0.25">
      <c r="B1247"/>
      <c r="J1247"/>
      <c r="K1247"/>
      <c r="L1247"/>
      <c r="R1247"/>
      <c r="X1247"/>
    </row>
    <row r="1248" spans="2:24" x14ac:dyDescent="0.25">
      <c r="B1248"/>
      <c r="J1248"/>
      <c r="K1248"/>
      <c r="L1248"/>
      <c r="R1248"/>
      <c r="X1248"/>
    </row>
    <row r="1249" spans="2:24" x14ac:dyDescent="0.25">
      <c r="B1249"/>
      <c r="J1249"/>
      <c r="K1249"/>
      <c r="L1249"/>
      <c r="R1249"/>
      <c r="X1249"/>
    </row>
    <row r="1250" spans="2:24" x14ac:dyDescent="0.25">
      <c r="B1250"/>
      <c r="J1250"/>
      <c r="K1250"/>
      <c r="L1250"/>
      <c r="R1250"/>
      <c r="X1250"/>
    </row>
    <row r="1251" spans="2:24" x14ac:dyDescent="0.25">
      <c r="B1251"/>
      <c r="J1251"/>
      <c r="K1251"/>
      <c r="L1251"/>
      <c r="R1251"/>
      <c r="X1251"/>
    </row>
    <row r="1252" spans="2:24" x14ac:dyDescent="0.25">
      <c r="B1252"/>
      <c r="J1252"/>
      <c r="K1252"/>
      <c r="L1252"/>
      <c r="R1252"/>
      <c r="X1252"/>
    </row>
    <row r="1253" spans="2:24" x14ac:dyDescent="0.25">
      <c r="B1253"/>
      <c r="J1253"/>
      <c r="K1253"/>
      <c r="L1253"/>
      <c r="R1253"/>
      <c r="X1253"/>
    </row>
    <row r="1254" spans="2:24" x14ac:dyDescent="0.25">
      <c r="B1254"/>
      <c r="J1254"/>
      <c r="K1254"/>
      <c r="L1254"/>
      <c r="R1254"/>
      <c r="X1254"/>
    </row>
    <row r="1255" spans="2:24" x14ac:dyDescent="0.25">
      <c r="B1255"/>
      <c r="J1255"/>
      <c r="K1255"/>
      <c r="L1255"/>
      <c r="R1255"/>
      <c r="X1255"/>
    </row>
    <row r="1256" spans="2:24" x14ac:dyDescent="0.25">
      <c r="B1256"/>
      <c r="J1256"/>
      <c r="K1256"/>
      <c r="L1256"/>
      <c r="R1256"/>
      <c r="X1256"/>
    </row>
    <row r="1257" spans="2:24" x14ac:dyDescent="0.25">
      <c r="B1257"/>
      <c r="J1257"/>
      <c r="K1257"/>
      <c r="L1257"/>
      <c r="R1257"/>
      <c r="X1257"/>
    </row>
    <row r="1258" spans="2:24" x14ac:dyDescent="0.25">
      <c r="B1258"/>
      <c r="J1258"/>
      <c r="K1258"/>
      <c r="L1258"/>
      <c r="R1258"/>
      <c r="X1258"/>
    </row>
    <row r="1259" spans="2:24" x14ac:dyDescent="0.25">
      <c r="B1259"/>
      <c r="J1259"/>
      <c r="K1259"/>
      <c r="L1259"/>
      <c r="R1259"/>
      <c r="X1259"/>
    </row>
    <row r="1260" spans="2:24" x14ac:dyDescent="0.25">
      <c r="B1260"/>
      <c r="J1260"/>
      <c r="K1260"/>
      <c r="L1260"/>
      <c r="R1260"/>
      <c r="X1260"/>
    </row>
    <row r="1261" spans="2:24" x14ac:dyDescent="0.25">
      <c r="B1261"/>
      <c r="J1261"/>
      <c r="K1261"/>
      <c r="L1261"/>
      <c r="R1261"/>
      <c r="X1261"/>
    </row>
    <row r="1262" spans="2:24" x14ac:dyDescent="0.25">
      <c r="B1262"/>
      <c r="J1262"/>
      <c r="K1262"/>
      <c r="L1262"/>
      <c r="R1262"/>
      <c r="X1262"/>
    </row>
    <row r="1263" spans="2:24" x14ac:dyDescent="0.25">
      <c r="B1263"/>
      <c r="J1263"/>
      <c r="K1263"/>
      <c r="L1263"/>
      <c r="R1263"/>
      <c r="X1263"/>
    </row>
    <row r="1264" spans="2:24" x14ac:dyDescent="0.25">
      <c r="B1264"/>
      <c r="J1264"/>
      <c r="K1264"/>
      <c r="L1264"/>
      <c r="R1264"/>
      <c r="X1264"/>
    </row>
    <row r="1265" spans="2:24" x14ac:dyDescent="0.25">
      <c r="B1265"/>
      <c r="J1265"/>
      <c r="K1265"/>
      <c r="L1265"/>
      <c r="R1265"/>
      <c r="X1265"/>
    </row>
    <row r="1266" spans="2:24" x14ac:dyDescent="0.25">
      <c r="B1266"/>
      <c r="J1266"/>
      <c r="K1266"/>
      <c r="L1266"/>
      <c r="R1266"/>
      <c r="X1266"/>
    </row>
    <row r="1267" spans="2:24" x14ac:dyDescent="0.25">
      <c r="B1267"/>
      <c r="J1267"/>
      <c r="K1267"/>
      <c r="L1267"/>
      <c r="R1267"/>
      <c r="X1267"/>
    </row>
    <row r="1268" spans="2:24" x14ac:dyDescent="0.25">
      <c r="B1268"/>
      <c r="J1268"/>
      <c r="K1268"/>
      <c r="L1268"/>
      <c r="R1268"/>
      <c r="X1268"/>
    </row>
    <row r="1269" spans="2:24" x14ac:dyDescent="0.25">
      <c r="B1269"/>
      <c r="J1269"/>
      <c r="K1269"/>
      <c r="L1269"/>
      <c r="R1269"/>
      <c r="X1269"/>
    </row>
    <row r="1270" spans="2:24" x14ac:dyDescent="0.25">
      <c r="B1270"/>
      <c r="J1270"/>
      <c r="K1270"/>
      <c r="L1270"/>
      <c r="R1270"/>
      <c r="X1270"/>
    </row>
    <row r="1271" spans="2:24" x14ac:dyDescent="0.25">
      <c r="B1271"/>
      <c r="J1271"/>
      <c r="K1271"/>
      <c r="L1271"/>
      <c r="R1271"/>
      <c r="X1271"/>
    </row>
    <row r="1272" spans="2:24" x14ac:dyDescent="0.25">
      <c r="B1272"/>
      <c r="J1272"/>
      <c r="K1272"/>
      <c r="L1272"/>
      <c r="R1272"/>
      <c r="X1272"/>
    </row>
    <row r="1273" spans="2:24" x14ac:dyDescent="0.25">
      <c r="B1273"/>
      <c r="J1273"/>
      <c r="K1273"/>
      <c r="L1273"/>
      <c r="R1273"/>
      <c r="X1273"/>
    </row>
    <row r="1274" spans="2:24" x14ac:dyDescent="0.25">
      <c r="B1274"/>
      <c r="J1274"/>
      <c r="K1274"/>
      <c r="L1274"/>
      <c r="R1274"/>
      <c r="X1274"/>
    </row>
    <row r="1275" spans="2:24" x14ac:dyDescent="0.25">
      <c r="B1275"/>
      <c r="J1275"/>
      <c r="K1275"/>
      <c r="L1275"/>
      <c r="R1275"/>
      <c r="X1275"/>
    </row>
    <row r="1276" spans="2:24" x14ac:dyDescent="0.25">
      <c r="B1276"/>
      <c r="J1276"/>
      <c r="K1276"/>
      <c r="L1276"/>
      <c r="R1276"/>
      <c r="X1276"/>
    </row>
    <row r="1277" spans="2:24" x14ac:dyDescent="0.25">
      <c r="B1277"/>
      <c r="J1277"/>
      <c r="K1277"/>
      <c r="L1277"/>
      <c r="R1277"/>
      <c r="X1277"/>
    </row>
    <row r="1278" spans="2:24" x14ac:dyDescent="0.25">
      <c r="B1278"/>
      <c r="J1278"/>
      <c r="K1278"/>
      <c r="L1278"/>
      <c r="R1278"/>
      <c r="X1278"/>
    </row>
    <row r="1279" spans="2:24" x14ac:dyDescent="0.25">
      <c r="B1279"/>
      <c r="J1279"/>
      <c r="K1279"/>
      <c r="L1279"/>
      <c r="R1279"/>
      <c r="X1279"/>
    </row>
    <row r="1280" spans="2:24" x14ac:dyDescent="0.25">
      <c r="B1280"/>
      <c r="J1280"/>
      <c r="K1280"/>
      <c r="L1280"/>
      <c r="R1280"/>
      <c r="X1280"/>
    </row>
    <row r="1281" spans="2:24" x14ac:dyDescent="0.25">
      <c r="B1281"/>
      <c r="J1281"/>
      <c r="K1281"/>
      <c r="L1281"/>
      <c r="R1281"/>
      <c r="X1281"/>
    </row>
    <row r="1282" spans="2:24" x14ac:dyDescent="0.25">
      <c r="B1282"/>
      <c r="J1282"/>
      <c r="K1282"/>
      <c r="L1282"/>
      <c r="R1282"/>
      <c r="X1282"/>
    </row>
    <row r="1283" spans="2:24" x14ac:dyDescent="0.25">
      <c r="B1283"/>
      <c r="J1283"/>
      <c r="K1283"/>
      <c r="L1283"/>
      <c r="R1283"/>
      <c r="X1283"/>
    </row>
    <row r="1284" spans="2:24" x14ac:dyDescent="0.25">
      <c r="B1284"/>
      <c r="J1284"/>
      <c r="K1284"/>
      <c r="L1284"/>
      <c r="R1284"/>
      <c r="X1284"/>
    </row>
    <row r="1285" spans="2:24" x14ac:dyDescent="0.25">
      <c r="B1285"/>
      <c r="J1285"/>
      <c r="K1285"/>
      <c r="L1285"/>
      <c r="R1285"/>
      <c r="X1285"/>
    </row>
    <row r="1286" spans="2:24" x14ac:dyDescent="0.25">
      <c r="B1286"/>
      <c r="J1286"/>
      <c r="K1286"/>
      <c r="L1286"/>
      <c r="R1286"/>
      <c r="X1286"/>
    </row>
    <row r="1287" spans="2:24" x14ac:dyDescent="0.25">
      <c r="B1287"/>
      <c r="J1287"/>
      <c r="K1287"/>
      <c r="L1287"/>
      <c r="R1287"/>
      <c r="X1287"/>
    </row>
    <row r="1288" spans="2:24" x14ac:dyDescent="0.25">
      <c r="B1288"/>
      <c r="J1288"/>
      <c r="K1288"/>
      <c r="L1288"/>
      <c r="R1288"/>
      <c r="X1288"/>
    </row>
    <row r="1289" spans="2:24" x14ac:dyDescent="0.25">
      <c r="B1289"/>
      <c r="J1289"/>
      <c r="K1289"/>
      <c r="L1289"/>
      <c r="R1289"/>
      <c r="X1289"/>
    </row>
    <row r="1290" spans="2:24" x14ac:dyDescent="0.25">
      <c r="B1290"/>
      <c r="J1290"/>
      <c r="K1290"/>
      <c r="L1290"/>
      <c r="R1290"/>
      <c r="X1290"/>
    </row>
    <row r="1291" spans="2:24" x14ac:dyDescent="0.25">
      <c r="B1291"/>
      <c r="J1291"/>
      <c r="K1291"/>
      <c r="L1291"/>
      <c r="R1291"/>
      <c r="X1291"/>
    </row>
    <row r="1292" spans="2:24" x14ac:dyDescent="0.25">
      <c r="B1292"/>
      <c r="J1292"/>
      <c r="K1292"/>
      <c r="L1292"/>
      <c r="R1292"/>
      <c r="X1292"/>
    </row>
    <row r="1293" spans="2:24" x14ac:dyDescent="0.25">
      <c r="B1293"/>
      <c r="J1293"/>
      <c r="K1293"/>
      <c r="L1293"/>
      <c r="R1293"/>
      <c r="X1293"/>
    </row>
    <row r="1294" spans="2:24" x14ac:dyDescent="0.25">
      <c r="B1294"/>
      <c r="J1294"/>
      <c r="K1294"/>
      <c r="L1294"/>
      <c r="R1294"/>
      <c r="X1294"/>
    </row>
    <row r="1295" spans="2:24" x14ac:dyDescent="0.25">
      <c r="B1295"/>
      <c r="J1295"/>
      <c r="K1295"/>
      <c r="L1295"/>
      <c r="R1295"/>
      <c r="X1295"/>
    </row>
    <row r="1296" spans="2:24" x14ac:dyDescent="0.25">
      <c r="B1296"/>
      <c r="J1296"/>
      <c r="K1296"/>
      <c r="L1296"/>
      <c r="R1296"/>
      <c r="X1296"/>
    </row>
    <row r="1297" spans="2:24" x14ac:dyDescent="0.25">
      <c r="B1297"/>
      <c r="J1297"/>
      <c r="K1297"/>
      <c r="L1297"/>
      <c r="R1297"/>
      <c r="X1297"/>
    </row>
    <row r="1298" spans="2:24" x14ac:dyDescent="0.25">
      <c r="B1298"/>
      <c r="J1298"/>
      <c r="K1298"/>
      <c r="L1298"/>
      <c r="R1298"/>
      <c r="X1298"/>
    </row>
    <row r="1299" spans="2:24" x14ac:dyDescent="0.25">
      <c r="B1299"/>
      <c r="J1299"/>
      <c r="K1299"/>
      <c r="L1299"/>
      <c r="R1299"/>
      <c r="X1299"/>
    </row>
    <row r="1300" spans="2:24" x14ac:dyDescent="0.25">
      <c r="B1300"/>
      <c r="J1300"/>
      <c r="K1300"/>
      <c r="L1300"/>
      <c r="R1300"/>
      <c r="X1300"/>
    </row>
    <row r="1301" spans="2:24" x14ac:dyDescent="0.25">
      <c r="B1301"/>
      <c r="J1301"/>
      <c r="K1301"/>
      <c r="L1301"/>
      <c r="R1301"/>
      <c r="X1301"/>
    </row>
    <row r="1302" spans="2:24" x14ac:dyDescent="0.25">
      <c r="B1302"/>
      <c r="J1302"/>
      <c r="K1302"/>
      <c r="L1302"/>
      <c r="R1302"/>
      <c r="X1302"/>
    </row>
    <row r="1303" spans="2:24" x14ac:dyDescent="0.25">
      <c r="B1303"/>
      <c r="J1303"/>
      <c r="K1303"/>
      <c r="L1303"/>
      <c r="R1303"/>
      <c r="X1303"/>
    </row>
    <row r="1304" spans="2:24" x14ac:dyDescent="0.25">
      <c r="B1304"/>
      <c r="J1304"/>
      <c r="K1304"/>
      <c r="L1304"/>
      <c r="R1304"/>
      <c r="X1304"/>
    </row>
    <row r="1305" spans="2:24" x14ac:dyDescent="0.25">
      <c r="B1305"/>
      <c r="J1305"/>
      <c r="K1305"/>
      <c r="L1305"/>
      <c r="R1305"/>
      <c r="X1305"/>
    </row>
    <row r="1306" spans="2:24" x14ac:dyDescent="0.25">
      <c r="B1306"/>
      <c r="J1306"/>
      <c r="K1306"/>
      <c r="L1306"/>
      <c r="R1306"/>
      <c r="X1306"/>
    </row>
    <row r="1307" spans="2:24" x14ac:dyDescent="0.25">
      <c r="B1307"/>
      <c r="J1307"/>
      <c r="K1307"/>
      <c r="L1307"/>
      <c r="R1307"/>
      <c r="X1307"/>
    </row>
    <row r="1308" spans="2:24" x14ac:dyDescent="0.25">
      <c r="B1308"/>
      <c r="J1308"/>
      <c r="K1308"/>
      <c r="L1308"/>
      <c r="R1308"/>
      <c r="X1308"/>
    </row>
  </sheetData>
  <mergeCells count="5">
    <mergeCell ref="X2:Y2"/>
    <mergeCell ref="AB2:AC2"/>
    <mergeCell ref="B2:F2"/>
    <mergeCell ref="J2:O2"/>
    <mergeCell ref="R2:V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7840-5F47-460E-9627-E6FDA00CE4D2}">
  <dimension ref="B3:AE11"/>
  <sheetViews>
    <sheetView workbookViewId="0">
      <selection activeCell="W23" sqref="W23"/>
    </sheetView>
  </sheetViews>
  <sheetFormatPr defaultRowHeight="12.75" x14ac:dyDescent="0.2"/>
  <cols>
    <col min="2" max="2" width="13.140625" bestFit="1" customWidth="1"/>
    <col min="3" max="7" width="5.42578125" bestFit="1" customWidth="1"/>
    <col min="8" max="8" width="12" bestFit="1" customWidth="1"/>
    <col min="9" max="9" width="9" bestFit="1" customWidth="1"/>
    <col min="10" max="11" width="5.42578125" bestFit="1" customWidth="1"/>
    <col min="12" max="12" width="12" bestFit="1" customWidth="1"/>
    <col min="13" max="13" width="8.7109375" bestFit="1" customWidth="1"/>
    <col min="14" max="16" width="5.42578125" bestFit="1" customWidth="1"/>
    <col min="17" max="18" width="6.7109375" bestFit="1" customWidth="1"/>
    <col min="19" max="19" width="13" bestFit="1" customWidth="1"/>
    <col min="20" max="20" width="14.42578125" bestFit="1" customWidth="1"/>
    <col min="21" max="21" width="11.140625" bestFit="1" customWidth="1"/>
    <col min="22" max="22" width="5.42578125" bestFit="1" customWidth="1"/>
    <col min="23" max="23" width="14.42578125" bestFit="1" customWidth="1"/>
    <col min="24" max="24" width="7.7109375" bestFit="1" customWidth="1"/>
    <col min="25" max="25" width="5.42578125" bestFit="1" customWidth="1"/>
    <col min="26" max="27" width="6.7109375" bestFit="1" customWidth="1"/>
    <col min="28" max="28" width="11.85546875" customWidth="1"/>
    <col min="29" max="38" width="5.42578125" bestFit="1" customWidth="1"/>
    <col min="39" max="41" width="9.7109375" bestFit="1" customWidth="1"/>
    <col min="42" max="50" width="5.42578125" bestFit="1" customWidth="1"/>
    <col min="51" max="51" width="7.7109375" bestFit="1" customWidth="1"/>
    <col min="52" max="86" width="5.42578125" bestFit="1" customWidth="1"/>
    <col min="87" max="87" width="7.7109375" bestFit="1" customWidth="1"/>
    <col min="88" max="92" width="5.42578125" bestFit="1" customWidth="1"/>
    <col min="93" max="95" width="9.7109375" bestFit="1" customWidth="1"/>
    <col min="96" max="98" width="3.7109375" bestFit="1" customWidth="1"/>
    <col min="99" max="99" width="7.7109375" bestFit="1" customWidth="1"/>
    <col min="100" max="107" width="2.7109375" bestFit="1" customWidth="1"/>
    <col min="108" max="110" width="3.7109375" bestFit="1" customWidth="1"/>
    <col min="111" max="111" width="7.7109375" bestFit="1" customWidth="1"/>
    <col min="112" max="119" width="2.7109375" bestFit="1" customWidth="1"/>
    <col min="120" max="122" width="3.7109375" bestFit="1" customWidth="1"/>
    <col min="123" max="123" width="7.7109375" bestFit="1" customWidth="1"/>
    <col min="124" max="131" width="2.7109375" bestFit="1" customWidth="1"/>
    <col min="132" max="134" width="3.7109375" bestFit="1" customWidth="1"/>
    <col min="135" max="135" width="7.7109375" bestFit="1" customWidth="1"/>
    <col min="136" max="143" width="2.7109375" bestFit="1" customWidth="1"/>
    <col min="144" max="146" width="3.7109375" bestFit="1" customWidth="1"/>
    <col min="147" max="147" width="7.7109375" bestFit="1" customWidth="1"/>
    <col min="148" max="155" width="2.7109375" bestFit="1" customWidth="1"/>
    <col min="156" max="158" width="3.7109375" bestFit="1" customWidth="1"/>
    <col min="159" max="159" width="7.7109375" bestFit="1" customWidth="1"/>
    <col min="160" max="167" width="2.7109375" bestFit="1" customWidth="1"/>
    <col min="168" max="170" width="3.7109375" bestFit="1" customWidth="1"/>
    <col min="171" max="171" width="7.7109375" bestFit="1" customWidth="1"/>
    <col min="172" max="179" width="2.7109375" bestFit="1" customWidth="1"/>
    <col min="180" max="182" width="3.7109375" bestFit="1" customWidth="1"/>
    <col min="183" max="183" width="7.7109375" bestFit="1" customWidth="1"/>
    <col min="184" max="191" width="2.7109375" bestFit="1" customWidth="1"/>
    <col min="192" max="194" width="3.7109375" bestFit="1" customWidth="1"/>
    <col min="195" max="195" width="7.7109375" bestFit="1" customWidth="1"/>
    <col min="196" max="203" width="2.7109375" bestFit="1" customWidth="1"/>
    <col min="204" max="206" width="3.7109375" bestFit="1" customWidth="1"/>
    <col min="207" max="207" width="7.7109375" bestFit="1" customWidth="1"/>
    <col min="208" max="215" width="2.7109375" bestFit="1" customWidth="1"/>
    <col min="216" max="218" width="3.7109375" bestFit="1" customWidth="1"/>
    <col min="219" max="219" width="7.7109375" bestFit="1" customWidth="1"/>
    <col min="220" max="227" width="2.7109375" bestFit="1" customWidth="1"/>
    <col min="228" max="230" width="3.7109375" bestFit="1" customWidth="1"/>
    <col min="231" max="231" width="7.7109375" bestFit="1" customWidth="1"/>
    <col min="232" max="239" width="2.7109375" bestFit="1" customWidth="1"/>
    <col min="240" max="242" width="3.7109375" bestFit="1" customWidth="1"/>
    <col min="243" max="243" width="7.7109375" bestFit="1" customWidth="1"/>
    <col min="244" max="251" width="2.7109375" bestFit="1" customWidth="1"/>
    <col min="252" max="254" width="3.7109375" bestFit="1" customWidth="1"/>
    <col min="255" max="255" width="7.7109375" bestFit="1" customWidth="1"/>
    <col min="256" max="263" width="2.7109375" bestFit="1" customWidth="1"/>
    <col min="264" max="266" width="3.7109375" bestFit="1" customWidth="1"/>
    <col min="267" max="267" width="7.7109375" bestFit="1" customWidth="1"/>
    <col min="268" max="275" width="2.7109375" bestFit="1" customWidth="1"/>
    <col min="276" max="278" width="3.7109375" bestFit="1" customWidth="1"/>
    <col min="279" max="279" width="7.7109375" bestFit="1" customWidth="1"/>
    <col min="280" max="287" width="2.7109375" bestFit="1" customWidth="1"/>
    <col min="288" max="290" width="3.7109375" bestFit="1" customWidth="1"/>
    <col min="291" max="291" width="7.7109375" bestFit="1" customWidth="1"/>
    <col min="292" max="299" width="2.7109375" bestFit="1" customWidth="1"/>
    <col min="300" max="302" width="3.7109375" bestFit="1" customWidth="1"/>
    <col min="303" max="303" width="7.7109375" bestFit="1" customWidth="1"/>
    <col min="304" max="311" width="2.7109375" bestFit="1" customWidth="1"/>
    <col min="312" max="314" width="3.7109375" bestFit="1" customWidth="1"/>
    <col min="315" max="315" width="7.7109375" bestFit="1" customWidth="1"/>
    <col min="316" max="323" width="2.7109375" bestFit="1" customWidth="1"/>
    <col min="324" max="326" width="3.7109375" bestFit="1" customWidth="1"/>
    <col min="327" max="327" width="7.7109375" bestFit="1" customWidth="1"/>
    <col min="328" max="335" width="2.7109375" bestFit="1" customWidth="1"/>
    <col min="336" max="338" width="3.7109375" bestFit="1" customWidth="1"/>
    <col min="339" max="339" width="7.7109375" bestFit="1" customWidth="1"/>
    <col min="340" max="347" width="2.7109375" bestFit="1" customWidth="1"/>
    <col min="348" max="350" width="3.7109375" bestFit="1" customWidth="1"/>
    <col min="351" max="351" width="7.7109375" bestFit="1" customWidth="1"/>
    <col min="352" max="359" width="2.7109375" bestFit="1" customWidth="1"/>
    <col min="360" max="362" width="3.7109375" bestFit="1" customWidth="1"/>
    <col min="363" max="363" width="7.7109375" bestFit="1" customWidth="1"/>
    <col min="364" max="371" width="2.7109375" bestFit="1" customWidth="1"/>
    <col min="372" max="374" width="3.7109375" bestFit="1" customWidth="1"/>
    <col min="375" max="375" width="7.7109375" bestFit="1" customWidth="1"/>
    <col min="376" max="383" width="2.7109375" bestFit="1" customWidth="1"/>
    <col min="384" max="386" width="3.7109375" bestFit="1" customWidth="1"/>
    <col min="387" max="387" width="7.7109375" bestFit="1" customWidth="1"/>
    <col min="388" max="395" width="2.7109375" bestFit="1" customWidth="1"/>
    <col min="396" max="398" width="3.7109375" bestFit="1" customWidth="1"/>
    <col min="399" max="399" width="7.7109375" bestFit="1" customWidth="1"/>
    <col min="400" max="407" width="2.7109375" bestFit="1" customWidth="1"/>
    <col min="408" max="410" width="3.7109375" bestFit="1" customWidth="1"/>
    <col min="411" max="411" width="7.7109375" bestFit="1" customWidth="1"/>
    <col min="412" max="419" width="2.7109375" bestFit="1" customWidth="1"/>
    <col min="420" max="422" width="3.7109375" bestFit="1" customWidth="1"/>
    <col min="423" max="423" width="7.7109375" bestFit="1" customWidth="1"/>
    <col min="424" max="431" width="2.7109375" bestFit="1" customWidth="1"/>
    <col min="432" max="434" width="3.7109375" bestFit="1" customWidth="1"/>
    <col min="435" max="435" width="7.7109375" bestFit="1" customWidth="1"/>
    <col min="436" max="443" width="2.7109375" bestFit="1" customWidth="1"/>
    <col min="444" max="446" width="3.7109375" bestFit="1" customWidth="1"/>
    <col min="447" max="447" width="7.7109375" bestFit="1" customWidth="1"/>
    <col min="448" max="455" width="2.7109375" bestFit="1" customWidth="1"/>
    <col min="456" max="458" width="3.7109375" bestFit="1" customWidth="1"/>
    <col min="459" max="459" width="7.7109375" bestFit="1" customWidth="1"/>
    <col min="460" max="467" width="2.7109375" bestFit="1" customWidth="1"/>
    <col min="468" max="470" width="3.7109375" bestFit="1" customWidth="1"/>
    <col min="471" max="471" width="7.7109375" bestFit="1" customWidth="1"/>
    <col min="472" max="479" width="2.7109375" bestFit="1" customWidth="1"/>
    <col min="480" max="482" width="3.7109375" bestFit="1" customWidth="1"/>
    <col min="483" max="483" width="7.7109375" bestFit="1" customWidth="1"/>
    <col min="484" max="491" width="2.7109375" bestFit="1" customWidth="1"/>
    <col min="492" max="494" width="3.7109375" bestFit="1" customWidth="1"/>
    <col min="495" max="495" width="7.7109375" bestFit="1" customWidth="1"/>
    <col min="496" max="503" width="2.7109375" bestFit="1" customWidth="1"/>
    <col min="504" max="506" width="3.7109375" bestFit="1" customWidth="1"/>
    <col min="507" max="507" width="7.7109375" bestFit="1" customWidth="1"/>
    <col min="508" max="515" width="2.7109375" bestFit="1" customWidth="1"/>
    <col min="516" max="518" width="3.7109375" bestFit="1" customWidth="1"/>
    <col min="519" max="519" width="7.7109375" bestFit="1" customWidth="1"/>
    <col min="520" max="527" width="2.7109375" bestFit="1" customWidth="1"/>
    <col min="528" max="530" width="3.7109375" bestFit="1" customWidth="1"/>
    <col min="531" max="531" width="7.7109375" bestFit="1" customWidth="1"/>
    <col min="532" max="539" width="2.7109375" bestFit="1" customWidth="1"/>
    <col min="540" max="542" width="3.7109375" bestFit="1" customWidth="1"/>
    <col min="543" max="543" width="7.7109375" bestFit="1" customWidth="1"/>
    <col min="544" max="551" width="2.7109375" bestFit="1" customWidth="1"/>
    <col min="552" max="554" width="3.7109375" bestFit="1" customWidth="1"/>
    <col min="555" max="555" width="7.7109375" bestFit="1" customWidth="1"/>
    <col min="556" max="563" width="2.7109375" bestFit="1" customWidth="1"/>
    <col min="564" max="566" width="3.7109375" bestFit="1" customWidth="1"/>
    <col min="567" max="567" width="7.7109375" bestFit="1" customWidth="1"/>
    <col min="568" max="575" width="2.7109375" bestFit="1" customWidth="1"/>
    <col min="576" max="578" width="3.7109375" bestFit="1" customWidth="1"/>
    <col min="579" max="579" width="7.7109375" bestFit="1" customWidth="1"/>
    <col min="580" max="587" width="2.7109375" bestFit="1" customWidth="1"/>
    <col min="588" max="590" width="3.7109375" bestFit="1" customWidth="1"/>
    <col min="591" max="591" width="7.7109375" bestFit="1" customWidth="1"/>
    <col min="592" max="599" width="2.7109375" bestFit="1" customWidth="1"/>
    <col min="600" max="602" width="3.7109375" bestFit="1" customWidth="1"/>
    <col min="603" max="603" width="7.7109375" bestFit="1" customWidth="1"/>
    <col min="604" max="611" width="2.7109375" bestFit="1" customWidth="1"/>
    <col min="612" max="614" width="3.7109375" bestFit="1" customWidth="1"/>
    <col min="615" max="615" width="7.7109375" bestFit="1" customWidth="1"/>
    <col min="616" max="623" width="2.7109375" bestFit="1" customWidth="1"/>
    <col min="624" max="626" width="3.7109375" bestFit="1" customWidth="1"/>
    <col min="627" max="627" width="7.7109375" bestFit="1" customWidth="1"/>
    <col min="628" max="635" width="2.7109375" bestFit="1" customWidth="1"/>
    <col min="636" max="638" width="3.7109375" bestFit="1" customWidth="1"/>
    <col min="639" max="639" width="7.7109375" bestFit="1" customWidth="1"/>
    <col min="640" max="647" width="2.7109375" bestFit="1" customWidth="1"/>
    <col min="648" max="650" width="3.7109375" bestFit="1" customWidth="1"/>
    <col min="651" max="651" width="7.7109375" bestFit="1" customWidth="1"/>
    <col min="652" max="659" width="2.7109375" bestFit="1" customWidth="1"/>
    <col min="660" max="662" width="3.7109375" bestFit="1" customWidth="1"/>
    <col min="663" max="663" width="7.7109375" bestFit="1" customWidth="1"/>
    <col min="664" max="671" width="2.7109375" bestFit="1" customWidth="1"/>
    <col min="672" max="674" width="3.7109375" bestFit="1" customWidth="1"/>
    <col min="675" max="675" width="7.7109375" bestFit="1" customWidth="1"/>
    <col min="676" max="683" width="2.7109375" bestFit="1" customWidth="1"/>
    <col min="684" max="686" width="3.7109375" bestFit="1" customWidth="1"/>
    <col min="687" max="687" width="7.7109375" bestFit="1" customWidth="1"/>
    <col min="688" max="695" width="2.7109375" bestFit="1" customWidth="1"/>
    <col min="696" max="698" width="3.7109375" bestFit="1" customWidth="1"/>
    <col min="699" max="699" width="7.7109375" bestFit="1" customWidth="1"/>
    <col min="700" max="707" width="2.7109375" bestFit="1" customWidth="1"/>
    <col min="708" max="710" width="3.7109375" bestFit="1" customWidth="1"/>
    <col min="711" max="711" width="7.7109375" bestFit="1" customWidth="1"/>
    <col min="712" max="719" width="2.7109375" bestFit="1" customWidth="1"/>
    <col min="720" max="722" width="3.7109375" bestFit="1" customWidth="1"/>
    <col min="723" max="723" width="7.7109375" bestFit="1" customWidth="1"/>
    <col min="724" max="731" width="2.7109375" bestFit="1" customWidth="1"/>
    <col min="732" max="734" width="3.7109375" bestFit="1" customWidth="1"/>
    <col min="735" max="735" width="7.7109375" bestFit="1" customWidth="1"/>
    <col min="736" max="743" width="2.7109375" bestFit="1" customWidth="1"/>
    <col min="744" max="746" width="3.7109375" bestFit="1" customWidth="1"/>
    <col min="747" max="747" width="7.7109375" bestFit="1" customWidth="1"/>
    <col min="748" max="755" width="2.7109375" bestFit="1" customWidth="1"/>
    <col min="756" max="758" width="3.7109375" bestFit="1" customWidth="1"/>
    <col min="759" max="759" width="7.7109375" bestFit="1" customWidth="1"/>
    <col min="760" max="767" width="2.7109375" bestFit="1" customWidth="1"/>
    <col min="768" max="770" width="3.7109375" bestFit="1" customWidth="1"/>
    <col min="771" max="771" width="7.7109375" bestFit="1" customWidth="1"/>
    <col min="772" max="779" width="2.7109375" bestFit="1" customWidth="1"/>
    <col min="780" max="782" width="3.7109375" bestFit="1" customWidth="1"/>
    <col min="783" max="783" width="7.7109375" bestFit="1" customWidth="1"/>
    <col min="784" max="791" width="2.7109375" bestFit="1" customWidth="1"/>
    <col min="792" max="794" width="3.7109375" bestFit="1" customWidth="1"/>
    <col min="795" max="795" width="7.7109375" bestFit="1" customWidth="1"/>
    <col min="796" max="803" width="2.7109375" bestFit="1" customWidth="1"/>
    <col min="804" max="806" width="3.7109375" bestFit="1" customWidth="1"/>
    <col min="807" max="807" width="7.7109375" bestFit="1" customWidth="1"/>
    <col min="808" max="815" width="2.7109375" bestFit="1" customWidth="1"/>
    <col min="816" max="818" width="3.7109375" bestFit="1" customWidth="1"/>
    <col min="819" max="819" width="7.7109375" bestFit="1" customWidth="1"/>
    <col min="820" max="827" width="2.7109375" bestFit="1" customWidth="1"/>
    <col min="828" max="830" width="3.7109375" bestFit="1" customWidth="1"/>
    <col min="831" max="831" width="7.7109375" bestFit="1" customWidth="1"/>
    <col min="832" max="839" width="2.7109375" bestFit="1" customWidth="1"/>
    <col min="840" max="842" width="3.7109375" bestFit="1" customWidth="1"/>
    <col min="843" max="843" width="7.7109375" bestFit="1" customWidth="1"/>
    <col min="844" max="851" width="2.7109375" bestFit="1" customWidth="1"/>
    <col min="852" max="854" width="3.7109375" bestFit="1" customWidth="1"/>
    <col min="855" max="855" width="7.7109375" bestFit="1" customWidth="1"/>
    <col min="856" max="863" width="2.7109375" bestFit="1" customWidth="1"/>
    <col min="864" max="866" width="3.7109375" bestFit="1" customWidth="1"/>
    <col min="867" max="867" width="7.7109375" bestFit="1" customWidth="1"/>
    <col min="868" max="875" width="2.7109375" bestFit="1" customWidth="1"/>
    <col min="876" max="878" width="3.7109375" bestFit="1" customWidth="1"/>
    <col min="879" max="879" width="7.7109375" bestFit="1" customWidth="1"/>
    <col min="880" max="887" width="2.7109375" bestFit="1" customWidth="1"/>
    <col min="888" max="890" width="3.7109375" bestFit="1" customWidth="1"/>
    <col min="891" max="891" width="7.7109375" bestFit="1" customWidth="1"/>
    <col min="892" max="899" width="2.7109375" bestFit="1" customWidth="1"/>
    <col min="900" max="902" width="3.7109375" bestFit="1" customWidth="1"/>
    <col min="903" max="903" width="7.7109375" bestFit="1" customWidth="1"/>
    <col min="904" max="911" width="2.7109375" bestFit="1" customWidth="1"/>
    <col min="912" max="914" width="3.7109375" bestFit="1" customWidth="1"/>
    <col min="915" max="915" width="7.7109375" bestFit="1" customWidth="1"/>
    <col min="916" max="923" width="2.7109375" bestFit="1" customWidth="1"/>
    <col min="924" max="926" width="3.7109375" bestFit="1" customWidth="1"/>
    <col min="927" max="927" width="7.7109375" bestFit="1" customWidth="1"/>
    <col min="928" max="935" width="2.7109375" bestFit="1" customWidth="1"/>
    <col min="936" max="938" width="3.7109375" bestFit="1" customWidth="1"/>
    <col min="939" max="939" width="7.7109375" bestFit="1" customWidth="1"/>
    <col min="940" max="947" width="2.7109375" bestFit="1" customWidth="1"/>
    <col min="948" max="950" width="3.7109375" bestFit="1" customWidth="1"/>
    <col min="951" max="951" width="7.7109375" bestFit="1" customWidth="1"/>
    <col min="952" max="959" width="2.7109375" bestFit="1" customWidth="1"/>
    <col min="960" max="962" width="3.7109375" bestFit="1" customWidth="1"/>
    <col min="963" max="963" width="7.7109375" bestFit="1" customWidth="1"/>
    <col min="964" max="971" width="2.7109375" bestFit="1" customWidth="1"/>
    <col min="972" max="974" width="3.7109375" bestFit="1" customWidth="1"/>
    <col min="975" max="975" width="7.7109375" bestFit="1" customWidth="1"/>
    <col min="976" max="983" width="2.7109375" bestFit="1" customWidth="1"/>
    <col min="984" max="986" width="3.7109375" bestFit="1" customWidth="1"/>
    <col min="987" max="987" width="7.7109375" bestFit="1" customWidth="1"/>
    <col min="988" max="995" width="2.7109375" bestFit="1" customWidth="1"/>
    <col min="996" max="998" width="3.7109375" bestFit="1" customWidth="1"/>
    <col min="999" max="999" width="7.7109375" bestFit="1" customWidth="1"/>
    <col min="1000" max="1007" width="2.7109375" bestFit="1" customWidth="1"/>
    <col min="1008" max="1010" width="3.7109375" bestFit="1" customWidth="1"/>
    <col min="1011" max="1011" width="7.7109375" bestFit="1" customWidth="1"/>
    <col min="1012" max="1019" width="2.7109375" bestFit="1" customWidth="1"/>
    <col min="1020" max="1022" width="3.7109375" bestFit="1" customWidth="1"/>
    <col min="1023" max="1023" width="7.7109375" bestFit="1" customWidth="1"/>
    <col min="1024" max="1031" width="2.7109375" bestFit="1" customWidth="1"/>
    <col min="1032" max="1034" width="3.7109375" bestFit="1" customWidth="1"/>
    <col min="1035" max="1035" width="7.7109375" bestFit="1" customWidth="1"/>
    <col min="1036" max="1043" width="2.7109375" bestFit="1" customWidth="1"/>
    <col min="1044" max="1046" width="3.7109375" bestFit="1" customWidth="1"/>
    <col min="1047" max="1047" width="7.7109375" bestFit="1" customWidth="1"/>
    <col min="1048" max="1055" width="2.7109375" bestFit="1" customWidth="1"/>
    <col min="1056" max="1058" width="3.7109375" bestFit="1" customWidth="1"/>
    <col min="1059" max="1059" width="7.7109375" bestFit="1" customWidth="1"/>
    <col min="1060" max="1067" width="2.7109375" bestFit="1" customWidth="1"/>
    <col min="1068" max="1070" width="3.7109375" bestFit="1" customWidth="1"/>
    <col min="1071" max="1071" width="7.7109375" bestFit="1" customWidth="1"/>
    <col min="1072" max="1079" width="2.7109375" bestFit="1" customWidth="1"/>
    <col min="1080" max="1082" width="3.7109375" bestFit="1" customWidth="1"/>
    <col min="1083" max="1083" width="7.7109375" bestFit="1" customWidth="1"/>
    <col min="1084" max="1091" width="2.7109375" bestFit="1" customWidth="1"/>
    <col min="1092" max="1094" width="3.7109375" bestFit="1" customWidth="1"/>
    <col min="1095" max="1095" width="7.7109375" bestFit="1" customWidth="1"/>
    <col min="1096" max="1103" width="2.7109375" bestFit="1" customWidth="1"/>
    <col min="1104" max="1106" width="3.7109375" bestFit="1" customWidth="1"/>
    <col min="1107" max="1107" width="7.7109375" bestFit="1" customWidth="1"/>
    <col min="1108" max="1115" width="2.7109375" bestFit="1" customWidth="1"/>
    <col min="1116" max="1118" width="3.7109375" bestFit="1" customWidth="1"/>
    <col min="1119" max="1119" width="7.7109375" bestFit="1" customWidth="1"/>
    <col min="1120" max="1127" width="2.7109375" bestFit="1" customWidth="1"/>
    <col min="1128" max="1130" width="3.7109375" bestFit="1" customWidth="1"/>
    <col min="1131" max="1131" width="7.7109375" bestFit="1" customWidth="1"/>
    <col min="1132" max="1139" width="2.7109375" bestFit="1" customWidth="1"/>
    <col min="1140" max="1142" width="3.7109375" bestFit="1" customWidth="1"/>
    <col min="1143" max="1143" width="7.7109375" bestFit="1" customWidth="1"/>
    <col min="1144" max="1151" width="2.7109375" bestFit="1" customWidth="1"/>
    <col min="1152" max="1154" width="3.7109375" bestFit="1" customWidth="1"/>
    <col min="1155" max="1155" width="7.7109375" bestFit="1" customWidth="1"/>
    <col min="1156" max="1163" width="2.7109375" bestFit="1" customWidth="1"/>
    <col min="1164" max="1166" width="3.7109375" bestFit="1" customWidth="1"/>
    <col min="1167" max="1167" width="7.7109375" bestFit="1" customWidth="1"/>
    <col min="1168" max="1175" width="2.7109375" bestFit="1" customWidth="1"/>
    <col min="1176" max="1178" width="3.7109375" bestFit="1" customWidth="1"/>
    <col min="1179" max="1179" width="7.7109375" bestFit="1" customWidth="1"/>
    <col min="1180" max="1187" width="2.7109375" bestFit="1" customWidth="1"/>
    <col min="1188" max="1190" width="3.7109375" bestFit="1" customWidth="1"/>
    <col min="1191" max="1191" width="7.7109375" bestFit="1" customWidth="1"/>
    <col min="1192" max="1199" width="2.7109375" bestFit="1" customWidth="1"/>
    <col min="1200" max="1202" width="3.7109375" bestFit="1" customWidth="1"/>
    <col min="1203" max="1203" width="13" bestFit="1" customWidth="1"/>
    <col min="1204" max="1204" width="7.28515625" bestFit="1" customWidth="1"/>
  </cols>
  <sheetData>
    <row r="3" spans="2:31" x14ac:dyDescent="0.2">
      <c r="W3" s="13" t="s">
        <v>75</v>
      </c>
      <c r="X3" t="s" vm="2">
        <v>42</v>
      </c>
    </row>
    <row r="5" spans="2:31" x14ac:dyDescent="0.2">
      <c r="B5" s="13" t="s">
        <v>74</v>
      </c>
      <c r="C5" t="s">
        <v>59</v>
      </c>
      <c r="D5" t="s">
        <v>49</v>
      </c>
      <c r="E5" t="s">
        <v>80</v>
      </c>
      <c r="H5" s="13" t="s">
        <v>74</v>
      </c>
      <c r="I5" t="s">
        <v>62</v>
      </c>
      <c r="L5" s="13" t="s">
        <v>74</v>
      </c>
      <c r="M5" t="s">
        <v>63</v>
      </c>
      <c r="Q5" t="s">
        <v>62</v>
      </c>
      <c r="R5" t="s">
        <v>63</v>
      </c>
      <c r="S5" t="s">
        <v>61</v>
      </c>
      <c r="T5" t="s">
        <v>73</v>
      </c>
      <c r="U5" t="s">
        <v>86</v>
      </c>
      <c r="W5" t="s">
        <v>107</v>
      </c>
    </row>
    <row r="6" spans="2:31" x14ac:dyDescent="0.2">
      <c r="B6" s="42" t="s">
        <v>46</v>
      </c>
      <c r="C6" s="55">
        <v>1</v>
      </c>
      <c r="D6" s="55">
        <v>1</v>
      </c>
      <c r="E6" s="55">
        <v>0</v>
      </c>
      <c r="H6" s="42" t="s">
        <v>35</v>
      </c>
      <c r="I6" s="43">
        <v>1</v>
      </c>
      <c r="L6" s="42" t="s">
        <v>40</v>
      </c>
      <c r="M6" s="43">
        <v>0.42105263157894735</v>
      </c>
      <c r="Q6" s="55">
        <v>35000</v>
      </c>
      <c r="R6" s="55">
        <v>95000</v>
      </c>
      <c r="S6" s="55">
        <v>2.7142857142857144</v>
      </c>
      <c r="T6" s="55">
        <v>6</v>
      </c>
      <c r="U6" s="55">
        <v>1</v>
      </c>
      <c r="W6" s="55">
        <v>32</v>
      </c>
      <c r="Z6">
        <f>IFERROR(GETPIVOTDATA("[Measures].[수입]",Q$5),"-")</f>
        <v>35000</v>
      </c>
      <c r="AA6">
        <f>IFERROR(GETPIVOTDATA("[Measures].[지출]",$Q$5),"-")</f>
        <v>95000</v>
      </c>
      <c r="AB6" s="56">
        <f>IFERROR(GETPIVOTDATA("[Measures].[손해율]",$Q$5),"-")</f>
        <v>2.7142857142857144</v>
      </c>
      <c r="AC6">
        <f>IFERROR(GETPIVOTDATA("[Measures].[개수: 계약번호]",$Q$5),"-")</f>
        <v>6</v>
      </c>
      <c r="AD6">
        <f>IFERROR(GETPIVOTDATA("[Measures].[합계: 계약번호]",$W$5),"-")</f>
        <v>32</v>
      </c>
      <c r="AE6">
        <f>IFERROR(GETPIVOTDATA("[Measures].[총연체건수]",$Q$5),"-")</f>
        <v>1</v>
      </c>
    </row>
    <row r="7" spans="2:31" x14ac:dyDescent="0.2">
      <c r="B7" s="42" t="s">
        <v>47</v>
      </c>
      <c r="C7" s="55">
        <v>1</v>
      </c>
      <c r="D7" s="55"/>
      <c r="E7" s="55">
        <v>1</v>
      </c>
      <c r="H7" s="42" t="s">
        <v>55</v>
      </c>
      <c r="I7" s="43">
        <v>1</v>
      </c>
      <c r="L7" s="42" t="s">
        <v>44</v>
      </c>
      <c r="M7" s="43">
        <v>0.57894736842105265</v>
      </c>
    </row>
    <row r="8" spans="2:31" x14ac:dyDescent="0.2">
      <c r="B8" s="42" t="s">
        <v>35</v>
      </c>
      <c r="C8" s="55">
        <v>1</v>
      </c>
      <c r="D8" s="55"/>
      <c r="E8" s="55">
        <v>1</v>
      </c>
      <c r="L8" s="42" t="s">
        <v>55</v>
      </c>
      <c r="M8" s="43">
        <v>1</v>
      </c>
    </row>
    <row r="9" spans="2:31" x14ac:dyDescent="0.2">
      <c r="B9" s="42" t="s">
        <v>40</v>
      </c>
      <c r="C9" s="55">
        <v>2</v>
      </c>
      <c r="D9" s="55"/>
      <c r="E9" s="55">
        <v>2</v>
      </c>
    </row>
    <row r="10" spans="2:31" x14ac:dyDescent="0.2">
      <c r="B10" s="42" t="s">
        <v>44</v>
      </c>
      <c r="C10" s="55">
        <v>1</v>
      </c>
      <c r="D10" s="55"/>
      <c r="E10" s="55">
        <v>1</v>
      </c>
    </row>
    <row r="11" spans="2:31" x14ac:dyDescent="0.2">
      <c r="B11" s="42" t="s">
        <v>55</v>
      </c>
      <c r="C11" s="55">
        <v>6</v>
      </c>
      <c r="D11" s="55">
        <v>1</v>
      </c>
      <c r="E11" s="55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E537-6CC8-42B8-9CBF-E45F41C41862}">
  <dimension ref="B5:Y549"/>
  <sheetViews>
    <sheetView topLeftCell="F1" zoomScaleNormal="100" workbookViewId="0">
      <selection activeCell="X7" sqref="X7"/>
    </sheetView>
  </sheetViews>
  <sheetFormatPr defaultRowHeight="12.75" x14ac:dyDescent="0.2"/>
  <cols>
    <col min="2" max="2" width="13.85546875" bestFit="1" customWidth="1"/>
    <col min="3" max="3" width="11.42578125" bestFit="1" customWidth="1"/>
    <col min="4" max="4" width="20" bestFit="1" customWidth="1"/>
    <col min="5" max="5" width="19.140625" bestFit="1" customWidth="1"/>
    <col min="6" max="6" width="11.140625" bestFit="1" customWidth="1"/>
    <col min="7" max="7" width="13.140625" bestFit="1" customWidth="1"/>
    <col min="8" max="8" width="14.42578125" bestFit="1" customWidth="1"/>
    <col min="9" max="9" width="19.7109375" bestFit="1" customWidth="1"/>
    <col min="10" max="10" width="11" bestFit="1" customWidth="1"/>
    <col min="11" max="11" width="11" style="49" bestFit="1" customWidth="1"/>
    <col min="12" max="12" width="13.85546875" bestFit="1" customWidth="1"/>
    <col min="13" max="13" width="10.5703125" style="44" customWidth="1"/>
    <col min="14" max="14" width="11" style="44" bestFit="1" customWidth="1"/>
    <col min="15" max="15" width="8.7109375" customWidth="1"/>
    <col min="16" max="16" width="16.140625" customWidth="1"/>
    <col min="17" max="17" width="12.42578125" customWidth="1"/>
    <col min="18" max="18" width="14.28515625" customWidth="1"/>
    <col min="19" max="19" width="10.5703125" customWidth="1"/>
    <col min="20" max="21" width="15.42578125" customWidth="1"/>
    <col min="23" max="24" width="15.140625" bestFit="1" customWidth="1"/>
    <col min="25" max="25" width="10.5703125" customWidth="1"/>
  </cols>
  <sheetData>
    <row r="5" spans="2:25" ht="13.5" x14ac:dyDescent="0.25">
      <c r="B5" s="13" t="s">
        <v>83</v>
      </c>
      <c r="C5" s="13" t="s">
        <v>82</v>
      </c>
      <c r="D5" t="s">
        <v>81</v>
      </c>
      <c r="E5" t="s">
        <v>85</v>
      </c>
      <c r="F5" t="s">
        <v>86</v>
      </c>
      <c r="G5" t="s">
        <v>87</v>
      </c>
      <c r="H5" t="s">
        <v>84</v>
      </c>
      <c r="I5" t="s">
        <v>88</v>
      </c>
      <c r="J5" s="47"/>
      <c r="K5" s="48" t="s">
        <v>6</v>
      </c>
      <c r="L5" s="45" t="s">
        <v>8</v>
      </c>
      <c r="M5" s="46" t="s">
        <v>9</v>
      </c>
      <c r="N5" s="46" t="s">
        <v>13</v>
      </c>
      <c r="O5" s="45" t="s">
        <v>92</v>
      </c>
      <c r="P5" s="45" t="s">
        <v>93</v>
      </c>
      <c r="Q5" s="45" t="s">
        <v>94</v>
      </c>
      <c r="R5" s="45" t="s">
        <v>95</v>
      </c>
      <c r="S5" s="45" t="s">
        <v>96</v>
      </c>
      <c r="T5" s="45" t="s">
        <v>97</v>
      </c>
      <c r="U5" s="45" t="s">
        <v>91</v>
      </c>
      <c r="W5" s="45" t="s">
        <v>8</v>
      </c>
      <c r="X5" s="45" t="s">
        <v>6</v>
      </c>
      <c r="Y5" s="45" t="s">
        <v>91</v>
      </c>
    </row>
    <row r="6" spans="2:25" x14ac:dyDescent="0.2">
      <c r="B6" t="s">
        <v>38</v>
      </c>
      <c r="C6">
        <v>2</v>
      </c>
      <c r="D6">
        <v>67000</v>
      </c>
      <c r="E6">
        <v>0</v>
      </c>
      <c r="F6">
        <v>0</v>
      </c>
      <c r="G6">
        <v>0</v>
      </c>
      <c r="H6">
        <v>0</v>
      </c>
      <c r="I6" t="s">
        <v>90</v>
      </c>
      <c r="J6" s="44"/>
      <c r="K6" s="49">
        <f>IF(C6="","",C6)</f>
        <v>2</v>
      </c>
      <c r="L6" t="str">
        <f t="shared" ref="L6:L69" si="0">IF(B6="","",B6)</f>
        <v>Anna Brown</v>
      </c>
      <c r="M6" s="44">
        <f>IFERROR(VLOOKUP(tbl_요청데이터[[#This Row],[계약번호]],tbl_계약[],4,FALSE),"")</f>
        <v>29530</v>
      </c>
      <c r="N6" s="44">
        <f>IFERROR(VLOOKUP(tbl_요청데이터[[#This Row],[계약번호]],tbl_계약[],9,FALSE),"")</f>
        <v>46010</v>
      </c>
      <c r="O6">
        <f t="shared" ref="O6:O69" si="1">IFERROR(GETPIVOTDATA("[Measures].[합계: 납입 시 보험료]",$B$5,"[tbl_계약].[고객이름]","[tbl_계약].[고객이름].&amp;["&amp;B6&amp;"]","[tbl_계약].[계약번호]","[tbl_계약].[계약번호].&amp;["&amp;C6&amp;"]"),"")</f>
        <v>67000</v>
      </c>
      <c r="P6">
        <f t="shared" ref="P6:P69" si="2">IFERROR(GETPIVOTDATA("[Measures].[3개월이내 연체횟수]",$B$5,"[tbl_계약].[고객이름]","[tbl_계약].[고객이름].&amp;["&amp;B6&amp;"]","[tbl_계약].[계약번호]","[tbl_계약].[계약번호].&amp;["&amp;C6&amp;"]"),"")</f>
        <v>0</v>
      </c>
      <c r="Q6">
        <f t="shared" ref="Q6:Q69" si="3">IFERROR(GETPIVOTDATA("[Measures].[총연체건수]",$B$5,"[tbl_계약].[고객이름]","[tbl_계약].[고객이름].&amp;["&amp;B6&amp;"]","[tbl_계약].[계약번호]","[tbl_계약].[계약번호].&amp;["&amp;C6&amp;"]"),"")</f>
        <v>0</v>
      </c>
      <c r="R6">
        <f t="shared" ref="R6:R69" si="4">IFERROR(GETPIVOTDATA("[Measures].[납입성공비율]",$B$5,"[tbl_계약].[고객이름]","[tbl_계약].[고객이름].&amp;["&amp;B6&amp;"]","[tbl_계약].[계약번호]","[tbl_계약].[계약번호].&amp;["&amp;C6&amp;"]"),"")</f>
        <v>0</v>
      </c>
      <c r="S6">
        <f t="shared" ref="S6:S69" si="5">IFERROR(GETPIVOTDATA("[Measures].[개수: 청구번호]",$B$5,"[tbl_계약].[고객이름]","[tbl_계약].[고객이름].&amp;["&amp;B6&amp;"]","[tbl_계약].[계약번호]","[tbl_계약].[계약번호].&amp;["&amp;C6&amp;"]"),"")</f>
        <v>0</v>
      </c>
      <c r="T6" t="str">
        <f t="shared" ref="T6:T69" si="6">IFERROR(GETPIVOTDATA("[Measures].[6개월이내 청구 여부]",$B$5,"[tbl_계약].[고객이름]","[tbl_계약].[고객이름].&amp;["&amp;B6&amp;"]","[tbl_계약].[계약번호]","[tbl_계약].[계약번호].&amp;["&amp;C6&amp;"]"),"")</f>
        <v>N</v>
      </c>
      <c r="U6">
        <v>75</v>
      </c>
      <c r="W6" t="str">
        <f>IF(tbl_요청데이터[[#This Row],[고객이름]]="","",tbl_요청데이터[[#This Row],[고객이름]])</f>
        <v>Anna Brown</v>
      </c>
      <c r="X6" s="49">
        <f>IF(tbl_요청데이터[[#This Row],[계약번호]]="","",tbl_요청데이터[[#This Row],[계약번호]])</f>
        <v>2</v>
      </c>
      <c r="Y6">
        <f>IF(tbl_요청데이터[[#This Row],[해지확률]]="","",tbl_요청데이터[[#This Row],[해지확률]])</f>
        <v>75</v>
      </c>
    </row>
    <row r="7" spans="2:25" x14ac:dyDescent="0.2">
      <c r="B7" t="s">
        <v>38</v>
      </c>
      <c r="C7">
        <v>12</v>
      </c>
      <c r="D7">
        <v>67000</v>
      </c>
      <c r="E7">
        <v>0</v>
      </c>
      <c r="F7">
        <v>0</v>
      </c>
      <c r="G7">
        <v>0</v>
      </c>
      <c r="H7">
        <v>2</v>
      </c>
      <c r="I7" t="s">
        <v>89</v>
      </c>
      <c r="J7" s="44"/>
      <c r="K7" s="49">
        <f t="shared" ref="K7:K70" si="7">IF(C7="","",C7)</f>
        <v>12</v>
      </c>
      <c r="L7" t="str">
        <f t="shared" si="0"/>
        <v>Anna Brown</v>
      </c>
      <c r="M7" s="44">
        <f>IFERROR(VLOOKUP(tbl_요청데이터[[#This Row],[계약번호]],tbl_계약[],4,FALSE),"")</f>
        <v>29530</v>
      </c>
      <c r="N7" s="44">
        <f>IFERROR(VLOOKUP(tbl_요청데이터[[#This Row],[계약번호]],tbl_계약[],9,FALSE),"")</f>
        <v>45707</v>
      </c>
      <c r="O7">
        <f t="shared" si="1"/>
        <v>67000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2</v>
      </c>
      <c r="T7" t="str">
        <f t="shared" si="6"/>
        <v>Y</v>
      </c>
      <c r="U7">
        <v>85</v>
      </c>
      <c r="W7" t="str">
        <f>IF(tbl_요청데이터[[#This Row],[고객이름]]="","",tbl_요청데이터[[#This Row],[고객이름]])</f>
        <v>Anna Brown</v>
      </c>
      <c r="X7">
        <f>IF(tbl_요청데이터[[#This Row],[계약번호]]="","",tbl_요청데이터[[#This Row],[계약번호]])</f>
        <v>12</v>
      </c>
      <c r="Y7">
        <f>IF(tbl_요청데이터[[#This Row],[해지확률]]="","",tbl_요청데이터[[#This Row],[해지확률]])</f>
        <v>85</v>
      </c>
    </row>
    <row r="8" spans="2:25" hidden="1" x14ac:dyDescent="0.2">
      <c r="B8" t="s">
        <v>32</v>
      </c>
      <c r="C8">
        <v>1</v>
      </c>
      <c r="D8">
        <v>54000</v>
      </c>
      <c r="E8">
        <v>1</v>
      </c>
      <c r="F8">
        <v>1</v>
      </c>
      <c r="G8">
        <v>50</v>
      </c>
      <c r="H8">
        <v>1</v>
      </c>
      <c r="I8" t="s">
        <v>89</v>
      </c>
      <c r="J8" s="44"/>
      <c r="K8" s="49">
        <f t="shared" si="7"/>
        <v>1</v>
      </c>
      <c r="L8" t="str">
        <f t="shared" si="0"/>
        <v>김영수</v>
      </c>
      <c r="M8" s="44">
        <f>IFERROR(VLOOKUP(tbl_요청데이터[[#This Row],[계약번호]],tbl_계약[],4,FALSE),"")</f>
        <v>28571</v>
      </c>
      <c r="N8" s="44">
        <f>IFERROR(VLOOKUP(tbl_요청데이터[[#This Row],[계약번호]],tbl_계약[],9,FALSE),"")</f>
        <v>46041</v>
      </c>
      <c r="O8">
        <f t="shared" si="1"/>
        <v>54000</v>
      </c>
      <c r="P8">
        <f t="shared" si="2"/>
        <v>1</v>
      </c>
      <c r="Q8">
        <f t="shared" si="3"/>
        <v>1</v>
      </c>
      <c r="R8">
        <f t="shared" si="4"/>
        <v>50</v>
      </c>
      <c r="S8">
        <f t="shared" si="5"/>
        <v>1</v>
      </c>
      <c r="T8" t="str">
        <f t="shared" si="6"/>
        <v>Y</v>
      </c>
      <c r="U8">
        <v>35</v>
      </c>
      <c r="W8" t="str">
        <f>IF(tbl_요청데이터[[#This Row],[고객이름]]="","",tbl_요청데이터[[#This Row],[고객이름]])</f>
        <v>김영수</v>
      </c>
      <c r="X8">
        <f>IF(tbl_요청데이터[[#This Row],[계약번호]]="","",tbl_요청데이터[[#This Row],[계약번호]])</f>
        <v>1</v>
      </c>
      <c r="Y8">
        <f>IF(tbl_요청데이터[[#This Row],[해지확률]]="","",tbl_요청데이터[[#This Row],[해지확률]])</f>
        <v>35</v>
      </c>
    </row>
    <row r="9" spans="2:25" hidden="1" x14ac:dyDescent="0.2">
      <c r="B9" t="s">
        <v>48</v>
      </c>
      <c r="C9">
        <v>41</v>
      </c>
      <c r="D9">
        <v>58000</v>
      </c>
      <c r="E9">
        <v>0</v>
      </c>
      <c r="F9">
        <v>0</v>
      </c>
      <c r="G9">
        <v>0</v>
      </c>
      <c r="H9">
        <v>0</v>
      </c>
      <c r="I9" t="s">
        <v>90</v>
      </c>
      <c r="J9" s="44"/>
      <c r="K9" s="49">
        <f t="shared" si="7"/>
        <v>41</v>
      </c>
      <c r="L9" t="str">
        <f t="shared" si="0"/>
        <v>서윤아</v>
      </c>
      <c r="M9" s="44">
        <f>IFERROR(VLOOKUP(tbl_요청데이터[[#This Row],[계약번호]],tbl_계약[],4,FALSE),"")</f>
        <v>42499</v>
      </c>
      <c r="N9" s="44">
        <f>IFERROR(VLOOKUP(tbl_요청데이터[[#This Row],[계약번호]],tbl_계약[],9,FALSE),"")</f>
        <v>44976</v>
      </c>
      <c r="O9">
        <f t="shared" si="1"/>
        <v>58000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  <c r="T9" t="str">
        <f t="shared" si="6"/>
        <v>N</v>
      </c>
      <c r="U9">
        <v>25</v>
      </c>
      <c r="W9" t="str">
        <f>IF(tbl_요청데이터[[#This Row],[고객이름]]="","",tbl_요청데이터[[#This Row],[고객이름]])</f>
        <v>서윤아</v>
      </c>
      <c r="X9">
        <f>IF(tbl_요청데이터[[#This Row],[계약번호]]="","",tbl_요청데이터[[#This Row],[계약번호]])</f>
        <v>41</v>
      </c>
      <c r="Y9">
        <f>IF(tbl_요청데이터[[#This Row],[해지확률]]="","",tbl_요청데이터[[#This Row],[해지확률]])</f>
        <v>25</v>
      </c>
    </row>
    <row r="10" spans="2:25" hidden="1" x14ac:dyDescent="0.2">
      <c r="B10" t="s">
        <v>50</v>
      </c>
      <c r="C10">
        <v>46</v>
      </c>
      <c r="D10">
        <v>48000</v>
      </c>
      <c r="E10">
        <v>0</v>
      </c>
      <c r="F10">
        <v>0</v>
      </c>
      <c r="G10">
        <v>0</v>
      </c>
      <c r="H10">
        <v>0</v>
      </c>
      <c r="I10" t="s">
        <v>90</v>
      </c>
      <c r="J10" s="44"/>
      <c r="K10" s="49">
        <f t="shared" si="7"/>
        <v>46</v>
      </c>
      <c r="L10" t="str">
        <f t="shared" si="0"/>
        <v>신현수</v>
      </c>
      <c r="M10" s="44">
        <f>IFERROR(VLOOKUP(tbl_요청데이터[[#This Row],[계약번호]],tbl_계약[],4,FALSE),"")</f>
        <v>27795</v>
      </c>
      <c r="N10" s="44">
        <f>IFERROR(VLOOKUP(tbl_요청데이터[[#This Row],[계약번호]],tbl_계약[],9,FALSE),"")</f>
        <v>43880</v>
      </c>
      <c r="O10">
        <f t="shared" si="1"/>
        <v>48000</v>
      </c>
      <c r="P10">
        <f t="shared" si="2"/>
        <v>0</v>
      </c>
      <c r="Q10">
        <f t="shared" si="3"/>
        <v>0</v>
      </c>
      <c r="R10">
        <f t="shared" si="4"/>
        <v>0</v>
      </c>
      <c r="S10">
        <f t="shared" si="5"/>
        <v>0</v>
      </c>
      <c r="T10" t="str">
        <f t="shared" si="6"/>
        <v>N</v>
      </c>
      <c r="U10">
        <v>45</v>
      </c>
      <c r="W10" t="str">
        <f>IF(tbl_요청데이터[[#This Row],[고객이름]]="","",tbl_요청데이터[[#This Row],[고객이름]])</f>
        <v>신현수</v>
      </c>
      <c r="X10">
        <f>IF(tbl_요청데이터[[#This Row],[계약번호]]="","",tbl_요청데이터[[#This Row],[계약번호]])</f>
        <v>46</v>
      </c>
      <c r="Y10">
        <f>IF(tbl_요청데이터[[#This Row],[해지확률]]="","",tbl_요청데이터[[#This Row],[해지확률]])</f>
        <v>45</v>
      </c>
    </row>
    <row r="11" spans="2:25" x14ac:dyDescent="0.2">
      <c r="B11" t="s">
        <v>41</v>
      </c>
      <c r="C11">
        <v>20</v>
      </c>
      <c r="D11">
        <v>35000</v>
      </c>
      <c r="E11">
        <v>0</v>
      </c>
      <c r="F11">
        <v>0</v>
      </c>
      <c r="G11">
        <v>0</v>
      </c>
      <c r="H11">
        <v>1</v>
      </c>
      <c r="I11" t="s">
        <v>89</v>
      </c>
      <c r="J11" s="44"/>
      <c r="K11" s="49">
        <f t="shared" si="7"/>
        <v>20</v>
      </c>
      <c r="L11" t="str">
        <f t="shared" si="0"/>
        <v>한지은</v>
      </c>
      <c r="M11" s="44">
        <f>IFERROR(VLOOKUP(tbl_요청데이터[[#This Row],[계약번호]],tbl_계약[],4,FALSE),"")</f>
        <v>34646</v>
      </c>
      <c r="N11" s="44">
        <f>IFERROR(VLOOKUP(tbl_요청데이터[[#This Row],[계약번호]],tbl_계약[],9,FALSE),"")</f>
        <v>45827</v>
      </c>
      <c r="O11">
        <f t="shared" si="1"/>
        <v>35000</v>
      </c>
      <c r="P11">
        <f t="shared" si="2"/>
        <v>0</v>
      </c>
      <c r="Q11">
        <f t="shared" si="3"/>
        <v>0</v>
      </c>
      <c r="R11">
        <f t="shared" si="4"/>
        <v>0</v>
      </c>
      <c r="S11">
        <f t="shared" si="5"/>
        <v>1</v>
      </c>
      <c r="T11" t="str">
        <f t="shared" si="6"/>
        <v>Y</v>
      </c>
      <c r="U11">
        <v>85</v>
      </c>
      <c r="W11" t="str">
        <f>IF(tbl_요청데이터[[#This Row],[고객이름]]="","",tbl_요청데이터[[#This Row],[고객이름]])</f>
        <v>한지은</v>
      </c>
      <c r="X11">
        <f>IF(tbl_요청데이터[[#This Row],[계약번호]]="","",tbl_요청데이터[[#This Row],[계약번호]])</f>
        <v>20</v>
      </c>
      <c r="Y11">
        <f>IF(tbl_요청데이터[[#This Row],[해지확률]]="","",tbl_요청데이터[[#This Row],[해지확률]])</f>
        <v>85</v>
      </c>
    </row>
    <row r="12" spans="2:25" hidden="1" x14ac:dyDescent="0.2">
      <c r="J12" s="44"/>
      <c r="K12" s="49" t="str">
        <f t="shared" si="7"/>
        <v/>
      </c>
      <c r="L12" t="str">
        <f t="shared" si="0"/>
        <v/>
      </c>
      <c r="M12" s="44" t="str">
        <f>IFERROR(VLOOKUP(tbl_요청데이터[[#This Row],[계약번호]],tbl_계약[],4,FALSE),"")</f>
        <v/>
      </c>
      <c r="N12" s="44" t="str">
        <f>IFERROR(VLOOKUP(tbl_요청데이터[[#This Row],[계약번호]],tbl_계약[],9,FALSE),"")</f>
        <v/>
      </c>
      <c r="O12" t="str">
        <f t="shared" si="1"/>
        <v/>
      </c>
      <c r="P12" t="str">
        <f t="shared" si="2"/>
        <v/>
      </c>
      <c r="Q12" t="str">
        <f t="shared" si="3"/>
        <v/>
      </c>
      <c r="R12" t="str">
        <f t="shared" si="4"/>
        <v/>
      </c>
      <c r="S12" t="str">
        <f t="shared" si="5"/>
        <v/>
      </c>
      <c r="T12" t="str">
        <f t="shared" si="6"/>
        <v/>
      </c>
      <c r="W12" t="str">
        <f>IF(tbl_요청데이터[[#This Row],[고객이름]]="","",tbl_요청데이터[[#This Row],[고객이름]])</f>
        <v/>
      </c>
      <c r="X12" t="str">
        <f>IF(tbl_요청데이터[[#This Row],[계약번호]]="","",tbl_요청데이터[[#This Row],[계약번호]])</f>
        <v/>
      </c>
      <c r="Y12" t="str">
        <f>IF(tbl_요청데이터[[#This Row],[해지확률]]="","",tbl_요청데이터[[#This Row],[해지확률]])</f>
        <v/>
      </c>
    </row>
    <row r="13" spans="2:25" hidden="1" x14ac:dyDescent="0.2">
      <c r="J13" s="44"/>
      <c r="K13" s="49" t="str">
        <f t="shared" si="7"/>
        <v/>
      </c>
      <c r="L13" t="str">
        <f t="shared" si="0"/>
        <v/>
      </c>
      <c r="M13" s="44" t="str">
        <f>IFERROR(VLOOKUP(tbl_요청데이터[[#This Row],[계약번호]],tbl_계약[],4,FALSE),"")</f>
        <v/>
      </c>
      <c r="N13" s="44" t="str">
        <f>IFERROR(VLOOKUP(tbl_요청데이터[[#This Row],[계약번호]],tbl_계약[],9,FALSE),"")</f>
        <v/>
      </c>
      <c r="O13" t="str">
        <f t="shared" si="1"/>
        <v/>
      </c>
      <c r="P13" t="str">
        <f t="shared" si="2"/>
        <v/>
      </c>
      <c r="Q13" t="str">
        <f t="shared" si="3"/>
        <v/>
      </c>
      <c r="R13" t="str">
        <f t="shared" si="4"/>
        <v/>
      </c>
      <c r="S13" t="str">
        <f t="shared" si="5"/>
        <v/>
      </c>
      <c r="T13" t="str">
        <f t="shared" si="6"/>
        <v/>
      </c>
      <c r="W13" t="str">
        <f>IF(tbl_요청데이터[[#This Row],[고객이름]]="","",tbl_요청데이터[[#This Row],[고객이름]])</f>
        <v/>
      </c>
      <c r="X13" t="str">
        <f>IF(tbl_요청데이터[[#This Row],[계약번호]]="","",tbl_요청데이터[[#This Row],[계약번호]])</f>
        <v/>
      </c>
      <c r="Y13" t="str">
        <f>IF(tbl_요청데이터[[#This Row],[해지확률]]="","",tbl_요청데이터[[#This Row],[해지확률]])</f>
        <v/>
      </c>
    </row>
    <row r="14" spans="2:25" hidden="1" x14ac:dyDescent="0.2">
      <c r="J14" s="44"/>
      <c r="K14" s="49" t="str">
        <f t="shared" si="7"/>
        <v/>
      </c>
      <c r="L14" t="str">
        <f t="shared" si="0"/>
        <v/>
      </c>
      <c r="M14" s="44" t="str">
        <f>IFERROR(VLOOKUP(tbl_요청데이터[[#This Row],[계약번호]],tbl_계약[],4,FALSE),"")</f>
        <v/>
      </c>
      <c r="N14" s="44" t="str">
        <f>IFERROR(VLOOKUP(tbl_요청데이터[[#This Row],[계약번호]],tbl_계약[],9,FALSE),"")</f>
        <v/>
      </c>
      <c r="O14" t="str">
        <f t="shared" si="1"/>
        <v/>
      </c>
      <c r="P14" t="str">
        <f t="shared" si="2"/>
        <v/>
      </c>
      <c r="Q14" t="str">
        <f t="shared" si="3"/>
        <v/>
      </c>
      <c r="R14" t="str">
        <f t="shared" si="4"/>
        <v/>
      </c>
      <c r="S14" t="str">
        <f t="shared" si="5"/>
        <v/>
      </c>
      <c r="T14" t="str">
        <f t="shared" si="6"/>
        <v/>
      </c>
      <c r="W14" t="str">
        <f>IF(tbl_요청데이터[[#This Row],[고객이름]]="","",tbl_요청데이터[[#This Row],[고객이름]])</f>
        <v/>
      </c>
      <c r="X14" t="str">
        <f>IF(tbl_요청데이터[[#This Row],[계약번호]]="","",tbl_요청데이터[[#This Row],[계약번호]])</f>
        <v/>
      </c>
      <c r="Y14" t="str">
        <f>IF(tbl_요청데이터[[#This Row],[해지확률]]="","",tbl_요청데이터[[#This Row],[해지확률]])</f>
        <v/>
      </c>
    </row>
    <row r="15" spans="2:25" hidden="1" x14ac:dyDescent="0.2">
      <c r="J15" s="44"/>
      <c r="K15" s="49" t="str">
        <f t="shared" si="7"/>
        <v/>
      </c>
      <c r="L15" t="str">
        <f t="shared" si="0"/>
        <v/>
      </c>
      <c r="M15" s="44" t="str">
        <f>IFERROR(VLOOKUP(tbl_요청데이터[[#This Row],[계약번호]],tbl_계약[],4,FALSE),"")</f>
        <v/>
      </c>
      <c r="N15" s="44" t="str">
        <f>IFERROR(VLOOKUP(tbl_요청데이터[[#This Row],[계약번호]],tbl_계약[],9,FALSE),"")</f>
        <v/>
      </c>
      <c r="O15" t="str">
        <f t="shared" si="1"/>
        <v/>
      </c>
      <c r="P15" t="str">
        <f t="shared" si="2"/>
        <v/>
      </c>
      <c r="Q15" t="str">
        <f t="shared" si="3"/>
        <v/>
      </c>
      <c r="R15" t="str">
        <f t="shared" si="4"/>
        <v/>
      </c>
      <c r="S15" t="str">
        <f t="shared" si="5"/>
        <v/>
      </c>
      <c r="T15" t="str">
        <f t="shared" si="6"/>
        <v/>
      </c>
      <c r="W15" t="str">
        <f>IF(tbl_요청데이터[[#This Row],[고객이름]]="","",tbl_요청데이터[[#This Row],[고객이름]])</f>
        <v/>
      </c>
      <c r="X15" t="str">
        <f>IF(tbl_요청데이터[[#This Row],[계약번호]]="","",tbl_요청데이터[[#This Row],[계약번호]])</f>
        <v/>
      </c>
      <c r="Y15" t="str">
        <f>IF(tbl_요청데이터[[#This Row],[해지확률]]="","",tbl_요청데이터[[#This Row],[해지확률]])</f>
        <v/>
      </c>
    </row>
    <row r="16" spans="2:25" hidden="1" x14ac:dyDescent="0.2">
      <c r="J16" s="44"/>
      <c r="K16" s="49" t="str">
        <f t="shared" si="7"/>
        <v/>
      </c>
      <c r="L16" t="str">
        <f t="shared" si="0"/>
        <v/>
      </c>
      <c r="M16" s="44" t="str">
        <f>IFERROR(VLOOKUP(tbl_요청데이터[[#This Row],[계약번호]],tbl_계약[],4,FALSE),"")</f>
        <v/>
      </c>
      <c r="N16" s="44" t="str">
        <f>IFERROR(VLOOKUP(tbl_요청데이터[[#This Row],[계약번호]],tbl_계약[],9,FALSE),"")</f>
        <v/>
      </c>
      <c r="O16" t="str">
        <f t="shared" si="1"/>
        <v/>
      </c>
      <c r="P16" t="str">
        <f t="shared" si="2"/>
        <v/>
      </c>
      <c r="Q16" t="str">
        <f t="shared" si="3"/>
        <v/>
      </c>
      <c r="R16" t="str">
        <f t="shared" si="4"/>
        <v/>
      </c>
      <c r="S16" t="str">
        <f t="shared" si="5"/>
        <v/>
      </c>
      <c r="T16" t="str">
        <f t="shared" si="6"/>
        <v/>
      </c>
      <c r="W16" t="str">
        <f>IF(tbl_요청데이터[[#This Row],[고객이름]]="","",tbl_요청데이터[[#This Row],[고객이름]])</f>
        <v/>
      </c>
      <c r="X16" t="str">
        <f>IF(tbl_요청데이터[[#This Row],[계약번호]]="","",tbl_요청데이터[[#This Row],[계약번호]])</f>
        <v/>
      </c>
      <c r="Y16" t="str">
        <f>IF(tbl_요청데이터[[#This Row],[해지확률]]="","",tbl_요청데이터[[#This Row],[해지확률]])</f>
        <v/>
      </c>
    </row>
    <row r="17" spans="10:25" hidden="1" x14ac:dyDescent="0.2">
      <c r="J17" s="44"/>
      <c r="K17" s="49" t="str">
        <f t="shared" si="7"/>
        <v/>
      </c>
      <c r="L17" t="str">
        <f t="shared" si="0"/>
        <v/>
      </c>
      <c r="M17" s="44" t="str">
        <f>IFERROR(VLOOKUP(tbl_요청데이터[[#This Row],[계약번호]],tbl_계약[],4,FALSE),"")</f>
        <v/>
      </c>
      <c r="N17" s="44" t="str">
        <f>IFERROR(VLOOKUP(tbl_요청데이터[[#This Row],[계약번호]],tbl_계약[],9,FALSE),"")</f>
        <v/>
      </c>
      <c r="O17" t="str">
        <f t="shared" si="1"/>
        <v/>
      </c>
      <c r="P17" t="str">
        <f t="shared" si="2"/>
        <v/>
      </c>
      <c r="Q17" t="str">
        <f t="shared" si="3"/>
        <v/>
      </c>
      <c r="R17" t="str">
        <f t="shared" si="4"/>
        <v/>
      </c>
      <c r="S17" t="str">
        <f t="shared" si="5"/>
        <v/>
      </c>
      <c r="T17" t="str">
        <f t="shared" si="6"/>
        <v/>
      </c>
      <c r="W17" t="str">
        <f>IF(tbl_요청데이터[[#This Row],[고객이름]]="","",tbl_요청데이터[[#This Row],[고객이름]])</f>
        <v/>
      </c>
      <c r="X17" t="str">
        <f>IF(tbl_요청데이터[[#This Row],[계약번호]]="","",tbl_요청데이터[[#This Row],[계약번호]])</f>
        <v/>
      </c>
      <c r="Y17" t="str">
        <f>IF(tbl_요청데이터[[#This Row],[해지확률]]="","",tbl_요청데이터[[#This Row],[해지확률]])</f>
        <v/>
      </c>
    </row>
    <row r="18" spans="10:25" hidden="1" x14ac:dyDescent="0.2">
      <c r="J18" s="44"/>
      <c r="K18" s="49" t="str">
        <f t="shared" si="7"/>
        <v/>
      </c>
      <c r="L18" t="str">
        <f t="shared" si="0"/>
        <v/>
      </c>
      <c r="M18" s="44" t="str">
        <f>IFERROR(VLOOKUP(tbl_요청데이터[[#This Row],[계약번호]],tbl_계약[],4,FALSE),"")</f>
        <v/>
      </c>
      <c r="N18" s="44" t="str">
        <f>IFERROR(VLOOKUP(tbl_요청데이터[[#This Row],[계약번호]],tbl_계약[],9,FALSE),"")</f>
        <v/>
      </c>
      <c r="O18" t="str">
        <f t="shared" si="1"/>
        <v/>
      </c>
      <c r="P18" t="str">
        <f t="shared" si="2"/>
        <v/>
      </c>
      <c r="Q18" t="str">
        <f t="shared" si="3"/>
        <v/>
      </c>
      <c r="R18" t="str">
        <f t="shared" si="4"/>
        <v/>
      </c>
      <c r="S18" t="str">
        <f t="shared" si="5"/>
        <v/>
      </c>
      <c r="T18" t="str">
        <f t="shared" si="6"/>
        <v/>
      </c>
      <c r="W18" t="str">
        <f>IF(tbl_요청데이터[[#This Row],[고객이름]]="","",tbl_요청데이터[[#This Row],[고객이름]])</f>
        <v/>
      </c>
      <c r="X18" t="str">
        <f>IF(tbl_요청데이터[[#This Row],[계약번호]]="","",tbl_요청데이터[[#This Row],[계약번호]])</f>
        <v/>
      </c>
      <c r="Y18" t="str">
        <f>IF(tbl_요청데이터[[#This Row],[해지확률]]="","",tbl_요청데이터[[#This Row],[해지확률]])</f>
        <v/>
      </c>
    </row>
    <row r="19" spans="10:25" hidden="1" x14ac:dyDescent="0.2">
      <c r="J19" s="44"/>
      <c r="K19" s="49" t="str">
        <f t="shared" si="7"/>
        <v/>
      </c>
      <c r="L19" t="str">
        <f t="shared" si="0"/>
        <v/>
      </c>
      <c r="M19" s="44" t="str">
        <f>IFERROR(VLOOKUP(tbl_요청데이터[[#This Row],[계약번호]],tbl_계약[],4,FALSE),"")</f>
        <v/>
      </c>
      <c r="N19" s="44" t="str">
        <f>IFERROR(VLOOKUP(tbl_요청데이터[[#This Row],[계약번호]],tbl_계약[],9,FALSE),"")</f>
        <v/>
      </c>
      <c r="O19" t="str">
        <f t="shared" si="1"/>
        <v/>
      </c>
      <c r="P19" t="str">
        <f t="shared" si="2"/>
        <v/>
      </c>
      <c r="Q19" t="str">
        <f t="shared" si="3"/>
        <v/>
      </c>
      <c r="R19" t="str">
        <f t="shared" si="4"/>
        <v/>
      </c>
      <c r="S19" t="str">
        <f t="shared" si="5"/>
        <v/>
      </c>
      <c r="T19" t="str">
        <f t="shared" si="6"/>
        <v/>
      </c>
      <c r="W19" t="str">
        <f>IF(tbl_요청데이터[[#This Row],[고객이름]]="","",tbl_요청데이터[[#This Row],[고객이름]])</f>
        <v/>
      </c>
      <c r="X19" t="str">
        <f>IF(tbl_요청데이터[[#This Row],[계약번호]]="","",tbl_요청데이터[[#This Row],[계약번호]])</f>
        <v/>
      </c>
      <c r="Y19" t="str">
        <f>IF(tbl_요청데이터[[#This Row],[해지확률]]="","",tbl_요청데이터[[#This Row],[해지확률]])</f>
        <v/>
      </c>
    </row>
    <row r="20" spans="10:25" hidden="1" x14ac:dyDescent="0.2">
      <c r="J20" s="44"/>
      <c r="K20" s="49" t="str">
        <f t="shared" si="7"/>
        <v/>
      </c>
      <c r="L20" t="str">
        <f t="shared" si="0"/>
        <v/>
      </c>
      <c r="M20" s="44" t="str">
        <f>IFERROR(VLOOKUP(tbl_요청데이터[[#This Row],[계약번호]],tbl_계약[],4,FALSE),"")</f>
        <v/>
      </c>
      <c r="N20" s="44" t="str">
        <f>IFERROR(VLOOKUP(tbl_요청데이터[[#This Row],[계약번호]],tbl_계약[],9,FALSE),"")</f>
        <v/>
      </c>
      <c r="O20" t="str">
        <f t="shared" si="1"/>
        <v/>
      </c>
      <c r="P20" t="str">
        <f t="shared" si="2"/>
        <v/>
      </c>
      <c r="Q20" t="str">
        <f t="shared" si="3"/>
        <v/>
      </c>
      <c r="R20" t="str">
        <f t="shared" si="4"/>
        <v/>
      </c>
      <c r="S20" t="str">
        <f t="shared" si="5"/>
        <v/>
      </c>
      <c r="T20" t="str">
        <f t="shared" si="6"/>
        <v/>
      </c>
      <c r="W20" t="str">
        <f>IF(tbl_요청데이터[[#This Row],[고객이름]]="","",tbl_요청데이터[[#This Row],[고객이름]])</f>
        <v/>
      </c>
      <c r="X20" t="str">
        <f>IF(tbl_요청데이터[[#This Row],[계약번호]]="","",tbl_요청데이터[[#This Row],[계약번호]])</f>
        <v/>
      </c>
      <c r="Y20" t="str">
        <f>IF(tbl_요청데이터[[#This Row],[해지확률]]="","",tbl_요청데이터[[#This Row],[해지확률]])</f>
        <v/>
      </c>
    </row>
    <row r="21" spans="10:25" hidden="1" x14ac:dyDescent="0.2">
      <c r="J21" s="44"/>
      <c r="K21" s="49" t="str">
        <f t="shared" si="7"/>
        <v/>
      </c>
      <c r="L21" t="str">
        <f t="shared" si="0"/>
        <v/>
      </c>
      <c r="M21" s="44" t="str">
        <f>IFERROR(VLOOKUP(tbl_요청데이터[[#This Row],[계약번호]],tbl_계약[],4,FALSE),"")</f>
        <v/>
      </c>
      <c r="N21" s="44" t="str">
        <f>IFERROR(VLOOKUP(tbl_요청데이터[[#This Row],[계약번호]],tbl_계약[],9,FALSE),"")</f>
        <v/>
      </c>
      <c r="O21" t="str">
        <f t="shared" si="1"/>
        <v/>
      </c>
      <c r="P21" t="str">
        <f t="shared" si="2"/>
        <v/>
      </c>
      <c r="Q21" t="str">
        <f t="shared" si="3"/>
        <v/>
      </c>
      <c r="R21" t="str">
        <f t="shared" si="4"/>
        <v/>
      </c>
      <c r="S21" t="str">
        <f t="shared" si="5"/>
        <v/>
      </c>
      <c r="T21" t="str">
        <f t="shared" si="6"/>
        <v/>
      </c>
      <c r="W21" t="str">
        <f>IF(tbl_요청데이터[[#This Row],[고객이름]]="","",tbl_요청데이터[[#This Row],[고객이름]])</f>
        <v/>
      </c>
      <c r="X21" t="str">
        <f>IF(tbl_요청데이터[[#This Row],[계약번호]]="","",tbl_요청데이터[[#This Row],[계약번호]])</f>
        <v/>
      </c>
      <c r="Y21" t="str">
        <f>IF(tbl_요청데이터[[#This Row],[해지확률]]="","",tbl_요청데이터[[#This Row],[해지확률]])</f>
        <v/>
      </c>
    </row>
    <row r="22" spans="10:25" hidden="1" x14ac:dyDescent="0.2">
      <c r="J22" s="44"/>
      <c r="K22" s="49" t="str">
        <f t="shared" si="7"/>
        <v/>
      </c>
      <c r="L22" t="str">
        <f t="shared" si="0"/>
        <v/>
      </c>
      <c r="M22" s="44" t="str">
        <f>IFERROR(VLOOKUP(tbl_요청데이터[[#This Row],[계약번호]],tbl_계약[],4,FALSE),"")</f>
        <v/>
      </c>
      <c r="N22" s="44" t="str">
        <f>IFERROR(VLOOKUP(tbl_요청데이터[[#This Row],[계약번호]],tbl_계약[],9,FALSE),"")</f>
        <v/>
      </c>
      <c r="O22" t="str">
        <f t="shared" si="1"/>
        <v/>
      </c>
      <c r="P22" t="str">
        <f t="shared" si="2"/>
        <v/>
      </c>
      <c r="Q22" t="str">
        <f t="shared" si="3"/>
        <v/>
      </c>
      <c r="R22" t="str">
        <f t="shared" si="4"/>
        <v/>
      </c>
      <c r="S22" t="str">
        <f t="shared" si="5"/>
        <v/>
      </c>
      <c r="T22" t="str">
        <f t="shared" si="6"/>
        <v/>
      </c>
      <c r="W22" t="str">
        <f>IF(tbl_요청데이터[[#This Row],[고객이름]]="","",tbl_요청데이터[[#This Row],[고객이름]])</f>
        <v/>
      </c>
      <c r="X22" t="str">
        <f>IF(tbl_요청데이터[[#This Row],[계약번호]]="","",tbl_요청데이터[[#This Row],[계약번호]])</f>
        <v/>
      </c>
      <c r="Y22" t="str">
        <f>IF(tbl_요청데이터[[#This Row],[해지확률]]="","",tbl_요청데이터[[#This Row],[해지확률]])</f>
        <v/>
      </c>
    </row>
    <row r="23" spans="10:25" hidden="1" x14ac:dyDescent="0.2">
      <c r="J23" s="44"/>
      <c r="K23" s="49" t="str">
        <f t="shared" si="7"/>
        <v/>
      </c>
      <c r="L23" t="str">
        <f t="shared" si="0"/>
        <v/>
      </c>
      <c r="M23" s="44" t="str">
        <f>IFERROR(VLOOKUP(tbl_요청데이터[[#This Row],[계약번호]],tbl_계약[],4,FALSE),"")</f>
        <v/>
      </c>
      <c r="N23" s="44" t="str">
        <f>IFERROR(VLOOKUP(tbl_요청데이터[[#This Row],[계약번호]],tbl_계약[],9,FALSE),"")</f>
        <v/>
      </c>
      <c r="O23" t="str">
        <f t="shared" si="1"/>
        <v/>
      </c>
      <c r="P23" t="str">
        <f t="shared" si="2"/>
        <v/>
      </c>
      <c r="Q23" t="str">
        <f t="shared" si="3"/>
        <v/>
      </c>
      <c r="R23" t="str">
        <f t="shared" si="4"/>
        <v/>
      </c>
      <c r="S23" t="str">
        <f t="shared" si="5"/>
        <v/>
      </c>
      <c r="T23" t="str">
        <f t="shared" si="6"/>
        <v/>
      </c>
      <c r="W23" t="str">
        <f>IF(tbl_요청데이터[[#This Row],[고객이름]]="","",tbl_요청데이터[[#This Row],[고객이름]])</f>
        <v/>
      </c>
      <c r="X23" t="str">
        <f>IF(tbl_요청데이터[[#This Row],[계약번호]]="","",tbl_요청데이터[[#This Row],[계약번호]])</f>
        <v/>
      </c>
      <c r="Y23" t="str">
        <f>IF(tbl_요청데이터[[#This Row],[해지확률]]="","",tbl_요청데이터[[#This Row],[해지확률]])</f>
        <v/>
      </c>
    </row>
    <row r="24" spans="10:25" hidden="1" x14ac:dyDescent="0.2">
      <c r="J24" s="44"/>
      <c r="K24" s="49" t="str">
        <f t="shared" si="7"/>
        <v/>
      </c>
      <c r="L24" t="str">
        <f t="shared" si="0"/>
        <v/>
      </c>
      <c r="M24" s="44" t="str">
        <f>IFERROR(VLOOKUP(tbl_요청데이터[[#This Row],[계약번호]],tbl_계약[],4,FALSE),"")</f>
        <v/>
      </c>
      <c r="N24" s="44" t="str">
        <f>IFERROR(VLOOKUP(tbl_요청데이터[[#This Row],[계약번호]],tbl_계약[],9,FALSE),"")</f>
        <v/>
      </c>
      <c r="O24" t="str">
        <f t="shared" si="1"/>
        <v/>
      </c>
      <c r="P24" t="str">
        <f t="shared" si="2"/>
        <v/>
      </c>
      <c r="Q24" t="str">
        <f t="shared" si="3"/>
        <v/>
      </c>
      <c r="R24" t="str">
        <f t="shared" si="4"/>
        <v/>
      </c>
      <c r="S24" t="str">
        <f t="shared" si="5"/>
        <v/>
      </c>
      <c r="T24" t="str">
        <f t="shared" si="6"/>
        <v/>
      </c>
      <c r="W24" t="str">
        <f>IF(tbl_요청데이터[[#This Row],[고객이름]]="","",tbl_요청데이터[[#This Row],[고객이름]])</f>
        <v/>
      </c>
      <c r="X24" t="str">
        <f>IF(tbl_요청데이터[[#This Row],[계약번호]]="","",tbl_요청데이터[[#This Row],[계약번호]])</f>
        <v/>
      </c>
      <c r="Y24" t="str">
        <f>IF(tbl_요청데이터[[#This Row],[해지확률]]="","",tbl_요청데이터[[#This Row],[해지확률]])</f>
        <v/>
      </c>
    </row>
    <row r="25" spans="10:25" hidden="1" x14ac:dyDescent="0.2">
      <c r="J25" s="44"/>
      <c r="K25" s="49" t="str">
        <f t="shared" si="7"/>
        <v/>
      </c>
      <c r="L25" t="str">
        <f t="shared" si="0"/>
        <v/>
      </c>
      <c r="M25" s="44" t="str">
        <f>IFERROR(VLOOKUP(tbl_요청데이터[[#This Row],[계약번호]],tbl_계약[],4,FALSE),"")</f>
        <v/>
      </c>
      <c r="N25" s="44" t="str">
        <f>IFERROR(VLOOKUP(tbl_요청데이터[[#This Row],[계약번호]],tbl_계약[],9,FALSE),"")</f>
        <v/>
      </c>
      <c r="O25" t="str">
        <f t="shared" si="1"/>
        <v/>
      </c>
      <c r="P25" t="str">
        <f t="shared" si="2"/>
        <v/>
      </c>
      <c r="Q25" t="str">
        <f t="shared" si="3"/>
        <v/>
      </c>
      <c r="R25" t="str">
        <f t="shared" si="4"/>
        <v/>
      </c>
      <c r="S25" t="str">
        <f t="shared" si="5"/>
        <v/>
      </c>
      <c r="T25" t="str">
        <f t="shared" si="6"/>
        <v/>
      </c>
      <c r="W25" t="str">
        <f>IF(tbl_요청데이터[[#This Row],[고객이름]]="","",tbl_요청데이터[[#This Row],[고객이름]])</f>
        <v/>
      </c>
      <c r="X25" t="str">
        <f>IF(tbl_요청데이터[[#This Row],[계약번호]]="","",tbl_요청데이터[[#This Row],[계약번호]])</f>
        <v/>
      </c>
      <c r="Y25" t="str">
        <f>IF(tbl_요청데이터[[#This Row],[해지확률]]="","",tbl_요청데이터[[#This Row],[해지확률]])</f>
        <v/>
      </c>
    </row>
    <row r="26" spans="10:25" hidden="1" x14ac:dyDescent="0.2">
      <c r="J26" s="44"/>
      <c r="K26" s="49" t="str">
        <f t="shared" si="7"/>
        <v/>
      </c>
      <c r="L26" t="str">
        <f t="shared" si="0"/>
        <v/>
      </c>
      <c r="M26" s="44" t="str">
        <f>IFERROR(VLOOKUP(tbl_요청데이터[[#This Row],[계약번호]],tbl_계약[],4,FALSE),"")</f>
        <v/>
      </c>
      <c r="N26" s="44" t="str">
        <f>IFERROR(VLOOKUP(tbl_요청데이터[[#This Row],[계약번호]],tbl_계약[],9,FALSE),"")</f>
        <v/>
      </c>
      <c r="O26" t="str">
        <f t="shared" si="1"/>
        <v/>
      </c>
      <c r="P26" t="str">
        <f t="shared" si="2"/>
        <v/>
      </c>
      <c r="Q26" t="str">
        <f t="shared" si="3"/>
        <v/>
      </c>
      <c r="R26" t="str">
        <f t="shared" si="4"/>
        <v/>
      </c>
      <c r="S26" t="str">
        <f t="shared" si="5"/>
        <v/>
      </c>
      <c r="T26" t="str">
        <f t="shared" si="6"/>
        <v/>
      </c>
      <c r="W26" t="str">
        <f>IF(tbl_요청데이터[[#This Row],[고객이름]]="","",tbl_요청데이터[[#This Row],[고객이름]])</f>
        <v/>
      </c>
      <c r="X26" t="str">
        <f>IF(tbl_요청데이터[[#This Row],[계약번호]]="","",tbl_요청데이터[[#This Row],[계약번호]])</f>
        <v/>
      </c>
      <c r="Y26" t="str">
        <f>IF(tbl_요청데이터[[#This Row],[해지확률]]="","",tbl_요청데이터[[#This Row],[해지확률]])</f>
        <v/>
      </c>
    </row>
    <row r="27" spans="10:25" hidden="1" x14ac:dyDescent="0.2">
      <c r="J27" s="44"/>
      <c r="K27" s="49" t="str">
        <f t="shared" si="7"/>
        <v/>
      </c>
      <c r="L27" t="str">
        <f t="shared" si="0"/>
        <v/>
      </c>
      <c r="M27" s="44" t="str">
        <f>IFERROR(VLOOKUP(tbl_요청데이터[[#This Row],[계약번호]],tbl_계약[],4,FALSE),"")</f>
        <v/>
      </c>
      <c r="N27" s="44" t="str">
        <f>IFERROR(VLOOKUP(tbl_요청데이터[[#This Row],[계약번호]],tbl_계약[],9,FALSE),"")</f>
        <v/>
      </c>
      <c r="O27" t="str">
        <f t="shared" si="1"/>
        <v/>
      </c>
      <c r="P27" t="str">
        <f t="shared" si="2"/>
        <v/>
      </c>
      <c r="Q27" t="str">
        <f t="shared" si="3"/>
        <v/>
      </c>
      <c r="R27" t="str">
        <f t="shared" si="4"/>
        <v/>
      </c>
      <c r="S27" t="str">
        <f t="shared" si="5"/>
        <v/>
      </c>
      <c r="T27" t="str">
        <f t="shared" si="6"/>
        <v/>
      </c>
      <c r="W27" t="str">
        <f>IF(tbl_요청데이터[[#This Row],[고객이름]]="","",tbl_요청데이터[[#This Row],[고객이름]])</f>
        <v/>
      </c>
      <c r="X27" t="str">
        <f>IF(tbl_요청데이터[[#This Row],[계약번호]]="","",tbl_요청데이터[[#This Row],[계약번호]])</f>
        <v/>
      </c>
      <c r="Y27" t="str">
        <f>IF(tbl_요청데이터[[#This Row],[해지확률]]="","",tbl_요청데이터[[#This Row],[해지확률]])</f>
        <v/>
      </c>
    </row>
    <row r="28" spans="10:25" hidden="1" x14ac:dyDescent="0.2">
      <c r="J28" s="44"/>
      <c r="K28" s="49" t="str">
        <f t="shared" si="7"/>
        <v/>
      </c>
      <c r="L28" t="str">
        <f t="shared" si="0"/>
        <v/>
      </c>
      <c r="M28" s="44" t="str">
        <f>IFERROR(VLOOKUP(tbl_요청데이터[[#This Row],[계약번호]],tbl_계약[],4,FALSE),"")</f>
        <v/>
      </c>
      <c r="N28" s="44" t="str">
        <f>IFERROR(VLOOKUP(tbl_요청데이터[[#This Row],[계약번호]],tbl_계약[],9,FALSE),"")</f>
        <v/>
      </c>
      <c r="O28" t="str">
        <f t="shared" si="1"/>
        <v/>
      </c>
      <c r="P28" t="str">
        <f t="shared" si="2"/>
        <v/>
      </c>
      <c r="Q28" t="str">
        <f t="shared" si="3"/>
        <v/>
      </c>
      <c r="R28" t="str">
        <f t="shared" si="4"/>
        <v/>
      </c>
      <c r="S28" t="str">
        <f t="shared" si="5"/>
        <v/>
      </c>
      <c r="T28" t="str">
        <f t="shared" si="6"/>
        <v/>
      </c>
      <c r="W28" t="str">
        <f>IF(tbl_요청데이터[[#This Row],[고객이름]]="","",tbl_요청데이터[[#This Row],[고객이름]])</f>
        <v/>
      </c>
      <c r="X28" t="str">
        <f>IF(tbl_요청데이터[[#This Row],[계약번호]]="","",tbl_요청데이터[[#This Row],[계약번호]])</f>
        <v/>
      </c>
      <c r="Y28" t="str">
        <f>IF(tbl_요청데이터[[#This Row],[해지확률]]="","",tbl_요청데이터[[#This Row],[해지확률]])</f>
        <v/>
      </c>
    </row>
    <row r="29" spans="10:25" hidden="1" x14ac:dyDescent="0.2">
      <c r="J29" s="44"/>
      <c r="K29" s="49" t="str">
        <f t="shared" si="7"/>
        <v/>
      </c>
      <c r="L29" t="str">
        <f t="shared" si="0"/>
        <v/>
      </c>
      <c r="M29" s="44" t="str">
        <f>IFERROR(VLOOKUP(tbl_요청데이터[[#This Row],[계약번호]],tbl_계약[],4,FALSE),"")</f>
        <v/>
      </c>
      <c r="N29" s="44" t="str">
        <f>IFERROR(VLOOKUP(tbl_요청데이터[[#This Row],[계약번호]],tbl_계약[],9,FALSE),"")</f>
        <v/>
      </c>
      <c r="O29" t="str">
        <f t="shared" si="1"/>
        <v/>
      </c>
      <c r="P29" t="str">
        <f t="shared" si="2"/>
        <v/>
      </c>
      <c r="Q29" t="str">
        <f t="shared" si="3"/>
        <v/>
      </c>
      <c r="R29" t="str">
        <f t="shared" si="4"/>
        <v/>
      </c>
      <c r="S29" t="str">
        <f t="shared" si="5"/>
        <v/>
      </c>
      <c r="T29" t="str">
        <f t="shared" si="6"/>
        <v/>
      </c>
      <c r="W29" t="str">
        <f>IF(tbl_요청데이터[[#This Row],[고객이름]]="","",tbl_요청데이터[[#This Row],[고객이름]])</f>
        <v/>
      </c>
      <c r="X29" t="str">
        <f>IF(tbl_요청데이터[[#This Row],[계약번호]]="","",tbl_요청데이터[[#This Row],[계약번호]])</f>
        <v/>
      </c>
      <c r="Y29" t="str">
        <f>IF(tbl_요청데이터[[#This Row],[해지확률]]="","",tbl_요청데이터[[#This Row],[해지확률]])</f>
        <v/>
      </c>
    </row>
    <row r="30" spans="10:25" hidden="1" x14ac:dyDescent="0.2">
      <c r="J30" s="44"/>
      <c r="K30" s="49" t="str">
        <f t="shared" si="7"/>
        <v/>
      </c>
      <c r="L30" t="str">
        <f t="shared" si="0"/>
        <v/>
      </c>
      <c r="M30" s="44" t="str">
        <f>IFERROR(VLOOKUP(tbl_요청데이터[[#This Row],[계약번호]],tbl_계약[],4,FALSE),"")</f>
        <v/>
      </c>
      <c r="N30" s="44" t="str">
        <f>IFERROR(VLOOKUP(tbl_요청데이터[[#This Row],[계약번호]],tbl_계약[],9,FALSE),"")</f>
        <v/>
      </c>
      <c r="O30" t="str">
        <f t="shared" si="1"/>
        <v/>
      </c>
      <c r="P30" t="str">
        <f t="shared" si="2"/>
        <v/>
      </c>
      <c r="Q30" t="str">
        <f t="shared" si="3"/>
        <v/>
      </c>
      <c r="R30" t="str">
        <f t="shared" si="4"/>
        <v/>
      </c>
      <c r="S30" t="str">
        <f t="shared" si="5"/>
        <v/>
      </c>
      <c r="T30" t="str">
        <f t="shared" si="6"/>
        <v/>
      </c>
      <c r="W30" t="str">
        <f>IF(tbl_요청데이터[[#This Row],[고객이름]]="","",tbl_요청데이터[[#This Row],[고객이름]])</f>
        <v/>
      </c>
      <c r="X30" t="str">
        <f>IF(tbl_요청데이터[[#This Row],[계약번호]]="","",tbl_요청데이터[[#This Row],[계약번호]])</f>
        <v/>
      </c>
      <c r="Y30" t="str">
        <f>IF(tbl_요청데이터[[#This Row],[해지확률]]="","",tbl_요청데이터[[#This Row],[해지확률]])</f>
        <v/>
      </c>
    </row>
    <row r="31" spans="10:25" hidden="1" x14ac:dyDescent="0.2">
      <c r="J31" s="44"/>
      <c r="K31" s="49" t="str">
        <f t="shared" si="7"/>
        <v/>
      </c>
      <c r="L31" t="str">
        <f t="shared" si="0"/>
        <v/>
      </c>
      <c r="M31" s="44" t="str">
        <f>IFERROR(VLOOKUP(tbl_요청데이터[[#This Row],[계약번호]],tbl_계약[],4,FALSE),"")</f>
        <v/>
      </c>
      <c r="N31" s="44" t="str">
        <f>IFERROR(VLOOKUP(tbl_요청데이터[[#This Row],[계약번호]],tbl_계약[],9,FALSE),"")</f>
        <v/>
      </c>
      <c r="O31" t="str">
        <f t="shared" si="1"/>
        <v/>
      </c>
      <c r="P31" t="str">
        <f t="shared" si="2"/>
        <v/>
      </c>
      <c r="Q31" t="str">
        <f t="shared" si="3"/>
        <v/>
      </c>
      <c r="R31" t="str">
        <f t="shared" si="4"/>
        <v/>
      </c>
      <c r="S31" t="str">
        <f t="shared" si="5"/>
        <v/>
      </c>
      <c r="T31" t="str">
        <f t="shared" si="6"/>
        <v/>
      </c>
      <c r="W31" t="str">
        <f>IF(tbl_요청데이터[[#This Row],[고객이름]]="","",tbl_요청데이터[[#This Row],[고객이름]])</f>
        <v/>
      </c>
      <c r="X31" t="str">
        <f>IF(tbl_요청데이터[[#This Row],[계약번호]]="","",tbl_요청데이터[[#This Row],[계약번호]])</f>
        <v/>
      </c>
      <c r="Y31" t="str">
        <f>IF(tbl_요청데이터[[#This Row],[해지확률]]="","",tbl_요청데이터[[#This Row],[해지확률]])</f>
        <v/>
      </c>
    </row>
    <row r="32" spans="10:25" hidden="1" x14ac:dyDescent="0.2">
      <c r="J32" s="44"/>
      <c r="K32" s="49" t="str">
        <f t="shared" si="7"/>
        <v/>
      </c>
      <c r="L32" t="str">
        <f t="shared" si="0"/>
        <v/>
      </c>
      <c r="M32" s="44" t="str">
        <f>IFERROR(VLOOKUP(tbl_요청데이터[[#This Row],[계약번호]],tbl_계약[],4,FALSE),"")</f>
        <v/>
      </c>
      <c r="N32" s="44" t="str">
        <f>IFERROR(VLOOKUP(tbl_요청데이터[[#This Row],[계약번호]],tbl_계약[],9,FALSE),"")</f>
        <v/>
      </c>
      <c r="O32" t="str">
        <f t="shared" si="1"/>
        <v/>
      </c>
      <c r="P32" t="str">
        <f t="shared" si="2"/>
        <v/>
      </c>
      <c r="Q32" t="str">
        <f t="shared" si="3"/>
        <v/>
      </c>
      <c r="R32" t="str">
        <f t="shared" si="4"/>
        <v/>
      </c>
      <c r="S32" t="str">
        <f t="shared" si="5"/>
        <v/>
      </c>
      <c r="T32" t="str">
        <f t="shared" si="6"/>
        <v/>
      </c>
      <c r="W32" t="str">
        <f>IF(tbl_요청데이터[[#This Row],[고객이름]]="","",tbl_요청데이터[[#This Row],[고객이름]])</f>
        <v/>
      </c>
      <c r="X32" t="str">
        <f>IF(tbl_요청데이터[[#This Row],[계약번호]]="","",tbl_요청데이터[[#This Row],[계약번호]])</f>
        <v/>
      </c>
      <c r="Y32" t="str">
        <f>IF(tbl_요청데이터[[#This Row],[해지확률]]="","",tbl_요청데이터[[#This Row],[해지확률]])</f>
        <v/>
      </c>
    </row>
    <row r="33" spans="10:25" hidden="1" x14ac:dyDescent="0.2">
      <c r="J33" s="44"/>
      <c r="K33" s="49" t="str">
        <f t="shared" si="7"/>
        <v/>
      </c>
      <c r="L33" t="str">
        <f t="shared" si="0"/>
        <v/>
      </c>
      <c r="M33" s="44" t="str">
        <f>IFERROR(VLOOKUP(tbl_요청데이터[[#This Row],[계약번호]],tbl_계약[],4,FALSE),"")</f>
        <v/>
      </c>
      <c r="N33" s="44" t="str">
        <f>IFERROR(VLOOKUP(tbl_요청데이터[[#This Row],[계약번호]],tbl_계약[],9,FALSE),"")</f>
        <v/>
      </c>
      <c r="O33" t="str">
        <f t="shared" si="1"/>
        <v/>
      </c>
      <c r="P33" t="str">
        <f t="shared" si="2"/>
        <v/>
      </c>
      <c r="Q33" t="str">
        <f t="shared" si="3"/>
        <v/>
      </c>
      <c r="R33" t="str">
        <f t="shared" si="4"/>
        <v/>
      </c>
      <c r="S33" t="str">
        <f t="shared" si="5"/>
        <v/>
      </c>
      <c r="T33" t="str">
        <f t="shared" si="6"/>
        <v/>
      </c>
      <c r="W33" t="str">
        <f>IF(tbl_요청데이터[[#This Row],[고객이름]]="","",tbl_요청데이터[[#This Row],[고객이름]])</f>
        <v/>
      </c>
      <c r="X33" t="str">
        <f>IF(tbl_요청데이터[[#This Row],[계약번호]]="","",tbl_요청데이터[[#This Row],[계약번호]])</f>
        <v/>
      </c>
      <c r="Y33" t="str">
        <f>IF(tbl_요청데이터[[#This Row],[해지확률]]="","",tbl_요청데이터[[#This Row],[해지확률]])</f>
        <v/>
      </c>
    </row>
    <row r="34" spans="10:25" hidden="1" x14ac:dyDescent="0.2">
      <c r="J34" s="44"/>
      <c r="K34" s="49" t="str">
        <f t="shared" si="7"/>
        <v/>
      </c>
      <c r="L34" t="str">
        <f t="shared" si="0"/>
        <v/>
      </c>
      <c r="M34" s="44" t="str">
        <f>IFERROR(VLOOKUP(tbl_요청데이터[[#This Row],[계약번호]],tbl_계약[],4,FALSE),"")</f>
        <v/>
      </c>
      <c r="N34" s="44" t="str">
        <f>IFERROR(VLOOKUP(tbl_요청데이터[[#This Row],[계약번호]],tbl_계약[],9,FALSE),"")</f>
        <v/>
      </c>
      <c r="O34" t="str">
        <f t="shared" si="1"/>
        <v/>
      </c>
      <c r="P34" t="str">
        <f t="shared" si="2"/>
        <v/>
      </c>
      <c r="Q34" t="str">
        <f t="shared" si="3"/>
        <v/>
      </c>
      <c r="R34" t="str">
        <f t="shared" si="4"/>
        <v/>
      </c>
      <c r="S34" t="str">
        <f t="shared" si="5"/>
        <v/>
      </c>
      <c r="T34" t="str">
        <f t="shared" si="6"/>
        <v/>
      </c>
      <c r="W34" t="str">
        <f>IF(tbl_요청데이터[[#This Row],[고객이름]]="","",tbl_요청데이터[[#This Row],[고객이름]])</f>
        <v/>
      </c>
      <c r="X34" t="str">
        <f>IF(tbl_요청데이터[[#This Row],[계약번호]]="","",tbl_요청데이터[[#This Row],[계약번호]])</f>
        <v/>
      </c>
      <c r="Y34" t="str">
        <f>IF(tbl_요청데이터[[#This Row],[해지확률]]="","",tbl_요청데이터[[#This Row],[해지확률]])</f>
        <v/>
      </c>
    </row>
    <row r="35" spans="10:25" hidden="1" x14ac:dyDescent="0.2">
      <c r="J35" s="44"/>
      <c r="K35" s="49" t="str">
        <f t="shared" si="7"/>
        <v/>
      </c>
      <c r="L35" t="str">
        <f t="shared" si="0"/>
        <v/>
      </c>
      <c r="M35" s="44" t="str">
        <f>IFERROR(VLOOKUP(tbl_요청데이터[[#This Row],[계약번호]],tbl_계약[],4,FALSE),"")</f>
        <v/>
      </c>
      <c r="N35" s="44" t="str">
        <f>IFERROR(VLOOKUP(tbl_요청데이터[[#This Row],[계약번호]],tbl_계약[],9,FALSE),"")</f>
        <v/>
      </c>
      <c r="O35" t="str">
        <f t="shared" si="1"/>
        <v/>
      </c>
      <c r="P35" t="str">
        <f t="shared" si="2"/>
        <v/>
      </c>
      <c r="Q35" t="str">
        <f t="shared" si="3"/>
        <v/>
      </c>
      <c r="R35" t="str">
        <f t="shared" si="4"/>
        <v/>
      </c>
      <c r="S35" t="str">
        <f t="shared" si="5"/>
        <v/>
      </c>
      <c r="T35" t="str">
        <f t="shared" si="6"/>
        <v/>
      </c>
      <c r="W35" t="str">
        <f>IF(tbl_요청데이터[[#This Row],[고객이름]]="","",tbl_요청데이터[[#This Row],[고객이름]])</f>
        <v/>
      </c>
      <c r="X35" t="str">
        <f>IF(tbl_요청데이터[[#This Row],[계약번호]]="","",tbl_요청데이터[[#This Row],[계약번호]])</f>
        <v/>
      </c>
      <c r="Y35" t="str">
        <f>IF(tbl_요청데이터[[#This Row],[해지확률]]="","",tbl_요청데이터[[#This Row],[해지확률]])</f>
        <v/>
      </c>
    </row>
    <row r="36" spans="10:25" hidden="1" x14ac:dyDescent="0.2">
      <c r="J36" s="44"/>
      <c r="K36" s="49" t="str">
        <f t="shared" si="7"/>
        <v/>
      </c>
      <c r="L36" t="str">
        <f t="shared" si="0"/>
        <v/>
      </c>
      <c r="M36" s="44" t="str">
        <f>IFERROR(VLOOKUP(tbl_요청데이터[[#This Row],[계약번호]],tbl_계약[],4,FALSE),"")</f>
        <v/>
      </c>
      <c r="N36" s="44" t="str">
        <f>IFERROR(VLOOKUP(tbl_요청데이터[[#This Row],[계약번호]],tbl_계약[],9,FALSE),"")</f>
        <v/>
      </c>
      <c r="O36" t="str">
        <f t="shared" si="1"/>
        <v/>
      </c>
      <c r="P36" t="str">
        <f t="shared" si="2"/>
        <v/>
      </c>
      <c r="Q36" t="str">
        <f t="shared" si="3"/>
        <v/>
      </c>
      <c r="R36" t="str">
        <f t="shared" si="4"/>
        <v/>
      </c>
      <c r="S36" t="str">
        <f t="shared" si="5"/>
        <v/>
      </c>
      <c r="T36" t="str">
        <f t="shared" si="6"/>
        <v/>
      </c>
      <c r="W36" t="str">
        <f>IF(tbl_요청데이터[[#This Row],[고객이름]]="","",tbl_요청데이터[[#This Row],[고객이름]])</f>
        <v/>
      </c>
      <c r="X36" t="str">
        <f>IF(tbl_요청데이터[[#This Row],[계약번호]]="","",tbl_요청데이터[[#This Row],[계약번호]])</f>
        <v/>
      </c>
      <c r="Y36" t="str">
        <f>IF(tbl_요청데이터[[#This Row],[해지확률]]="","",tbl_요청데이터[[#This Row],[해지확률]])</f>
        <v/>
      </c>
    </row>
    <row r="37" spans="10:25" hidden="1" x14ac:dyDescent="0.2">
      <c r="J37" s="44"/>
      <c r="K37" s="49" t="str">
        <f t="shared" si="7"/>
        <v/>
      </c>
      <c r="L37" t="str">
        <f t="shared" si="0"/>
        <v/>
      </c>
      <c r="M37" s="44" t="str">
        <f>IFERROR(VLOOKUP(tbl_요청데이터[[#This Row],[계약번호]],tbl_계약[],4,FALSE),"")</f>
        <v/>
      </c>
      <c r="N37" s="44" t="str">
        <f>IFERROR(VLOOKUP(tbl_요청데이터[[#This Row],[계약번호]],tbl_계약[],9,FALSE),"")</f>
        <v/>
      </c>
      <c r="O37" t="str">
        <f t="shared" si="1"/>
        <v/>
      </c>
      <c r="P37" t="str">
        <f t="shared" si="2"/>
        <v/>
      </c>
      <c r="Q37" t="str">
        <f t="shared" si="3"/>
        <v/>
      </c>
      <c r="R37" t="str">
        <f t="shared" si="4"/>
        <v/>
      </c>
      <c r="S37" t="str">
        <f t="shared" si="5"/>
        <v/>
      </c>
      <c r="T37" t="str">
        <f t="shared" si="6"/>
        <v/>
      </c>
      <c r="W37" t="str">
        <f>IF(tbl_요청데이터[[#This Row],[고객이름]]="","",tbl_요청데이터[[#This Row],[고객이름]])</f>
        <v/>
      </c>
      <c r="X37" t="str">
        <f>IF(tbl_요청데이터[[#This Row],[계약번호]]="","",tbl_요청데이터[[#This Row],[계약번호]])</f>
        <v/>
      </c>
      <c r="Y37" t="str">
        <f>IF(tbl_요청데이터[[#This Row],[해지확률]]="","",tbl_요청데이터[[#This Row],[해지확률]])</f>
        <v/>
      </c>
    </row>
    <row r="38" spans="10:25" hidden="1" x14ac:dyDescent="0.2">
      <c r="J38" s="44"/>
      <c r="K38" s="49" t="str">
        <f t="shared" si="7"/>
        <v/>
      </c>
      <c r="L38" t="str">
        <f t="shared" si="0"/>
        <v/>
      </c>
      <c r="M38" s="44" t="str">
        <f>IFERROR(VLOOKUP(tbl_요청데이터[[#This Row],[계약번호]],tbl_계약[],4,FALSE),"")</f>
        <v/>
      </c>
      <c r="N38" s="44" t="str">
        <f>IFERROR(VLOOKUP(tbl_요청데이터[[#This Row],[계약번호]],tbl_계약[],9,FALSE),"")</f>
        <v/>
      </c>
      <c r="O38" t="str">
        <f t="shared" si="1"/>
        <v/>
      </c>
      <c r="P38" t="str">
        <f t="shared" si="2"/>
        <v/>
      </c>
      <c r="Q38" t="str">
        <f t="shared" si="3"/>
        <v/>
      </c>
      <c r="R38" t="str">
        <f t="shared" si="4"/>
        <v/>
      </c>
      <c r="S38" t="str">
        <f t="shared" si="5"/>
        <v/>
      </c>
      <c r="T38" t="str">
        <f t="shared" si="6"/>
        <v/>
      </c>
      <c r="W38" t="str">
        <f>IF(tbl_요청데이터[[#This Row],[고객이름]]="","",tbl_요청데이터[[#This Row],[고객이름]])</f>
        <v/>
      </c>
      <c r="X38" t="str">
        <f>IF(tbl_요청데이터[[#This Row],[계약번호]]="","",tbl_요청데이터[[#This Row],[계약번호]])</f>
        <v/>
      </c>
      <c r="Y38" t="str">
        <f>IF(tbl_요청데이터[[#This Row],[해지확률]]="","",tbl_요청데이터[[#This Row],[해지확률]])</f>
        <v/>
      </c>
    </row>
    <row r="39" spans="10:25" hidden="1" x14ac:dyDescent="0.2">
      <c r="J39" s="44"/>
      <c r="K39" s="49" t="str">
        <f t="shared" si="7"/>
        <v/>
      </c>
      <c r="L39" t="str">
        <f t="shared" si="0"/>
        <v/>
      </c>
      <c r="M39" s="44" t="str">
        <f>IFERROR(VLOOKUP(tbl_요청데이터[[#This Row],[계약번호]],tbl_계약[],4,FALSE),"")</f>
        <v/>
      </c>
      <c r="N39" s="44" t="str">
        <f>IFERROR(VLOOKUP(tbl_요청데이터[[#This Row],[계약번호]],tbl_계약[],9,FALSE),"")</f>
        <v/>
      </c>
      <c r="O39" t="str">
        <f t="shared" si="1"/>
        <v/>
      </c>
      <c r="P39" t="str">
        <f t="shared" si="2"/>
        <v/>
      </c>
      <c r="Q39" t="str">
        <f t="shared" si="3"/>
        <v/>
      </c>
      <c r="R39" t="str">
        <f t="shared" si="4"/>
        <v/>
      </c>
      <c r="S39" t="str">
        <f t="shared" si="5"/>
        <v/>
      </c>
      <c r="T39" t="str">
        <f t="shared" si="6"/>
        <v/>
      </c>
      <c r="W39" t="str">
        <f>IF(tbl_요청데이터[[#This Row],[고객이름]]="","",tbl_요청데이터[[#This Row],[고객이름]])</f>
        <v/>
      </c>
      <c r="X39" t="str">
        <f>IF(tbl_요청데이터[[#This Row],[계약번호]]="","",tbl_요청데이터[[#This Row],[계약번호]])</f>
        <v/>
      </c>
      <c r="Y39" t="str">
        <f>IF(tbl_요청데이터[[#This Row],[해지확률]]="","",tbl_요청데이터[[#This Row],[해지확률]])</f>
        <v/>
      </c>
    </row>
    <row r="40" spans="10:25" hidden="1" x14ac:dyDescent="0.2">
      <c r="J40" s="44"/>
      <c r="K40" s="49" t="str">
        <f t="shared" si="7"/>
        <v/>
      </c>
      <c r="L40" t="str">
        <f t="shared" si="0"/>
        <v/>
      </c>
      <c r="M40" s="44" t="str">
        <f>IFERROR(VLOOKUP(tbl_요청데이터[[#This Row],[계약번호]],tbl_계약[],4,FALSE),"")</f>
        <v/>
      </c>
      <c r="N40" s="44" t="str">
        <f>IFERROR(VLOOKUP(tbl_요청데이터[[#This Row],[계약번호]],tbl_계약[],9,FALSE),"")</f>
        <v/>
      </c>
      <c r="O40" t="str">
        <f t="shared" si="1"/>
        <v/>
      </c>
      <c r="P40" t="str">
        <f t="shared" si="2"/>
        <v/>
      </c>
      <c r="Q40" t="str">
        <f t="shared" si="3"/>
        <v/>
      </c>
      <c r="R40" t="str">
        <f t="shared" si="4"/>
        <v/>
      </c>
      <c r="S40" t="str">
        <f t="shared" si="5"/>
        <v/>
      </c>
      <c r="T40" t="str">
        <f t="shared" si="6"/>
        <v/>
      </c>
      <c r="W40" t="str">
        <f>IF(tbl_요청데이터[[#This Row],[고객이름]]="","",tbl_요청데이터[[#This Row],[고객이름]])</f>
        <v/>
      </c>
      <c r="X40" t="str">
        <f>IF(tbl_요청데이터[[#This Row],[계약번호]]="","",tbl_요청데이터[[#This Row],[계약번호]])</f>
        <v/>
      </c>
      <c r="Y40" t="str">
        <f>IF(tbl_요청데이터[[#This Row],[해지확률]]="","",tbl_요청데이터[[#This Row],[해지확률]])</f>
        <v/>
      </c>
    </row>
    <row r="41" spans="10:25" hidden="1" x14ac:dyDescent="0.2">
      <c r="J41" s="44"/>
      <c r="K41" s="49" t="str">
        <f t="shared" si="7"/>
        <v/>
      </c>
      <c r="L41" t="str">
        <f t="shared" si="0"/>
        <v/>
      </c>
      <c r="M41" s="44" t="str">
        <f>IFERROR(VLOOKUP(tbl_요청데이터[[#This Row],[계약번호]],tbl_계약[],4,FALSE),"")</f>
        <v/>
      </c>
      <c r="N41" s="44" t="str">
        <f>IFERROR(VLOOKUP(tbl_요청데이터[[#This Row],[계약번호]],tbl_계약[],9,FALSE),"")</f>
        <v/>
      </c>
      <c r="O41" t="str">
        <f t="shared" si="1"/>
        <v/>
      </c>
      <c r="P41" t="str">
        <f t="shared" si="2"/>
        <v/>
      </c>
      <c r="Q41" t="str">
        <f t="shared" si="3"/>
        <v/>
      </c>
      <c r="R41" t="str">
        <f t="shared" si="4"/>
        <v/>
      </c>
      <c r="S41" t="str">
        <f t="shared" si="5"/>
        <v/>
      </c>
      <c r="T41" t="str">
        <f t="shared" si="6"/>
        <v/>
      </c>
      <c r="W41" t="str">
        <f>IF(tbl_요청데이터[[#This Row],[고객이름]]="","",tbl_요청데이터[[#This Row],[고객이름]])</f>
        <v/>
      </c>
      <c r="X41" t="str">
        <f>IF(tbl_요청데이터[[#This Row],[계약번호]]="","",tbl_요청데이터[[#This Row],[계약번호]])</f>
        <v/>
      </c>
      <c r="Y41" t="str">
        <f>IF(tbl_요청데이터[[#This Row],[해지확률]]="","",tbl_요청데이터[[#This Row],[해지확률]])</f>
        <v/>
      </c>
    </row>
    <row r="42" spans="10:25" hidden="1" x14ac:dyDescent="0.2">
      <c r="J42" s="44"/>
      <c r="K42" s="49" t="str">
        <f t="shared" si="7"/>
        <v/>
      </c>
      <c r="L42" t="str">
        <f t="shared" si="0"/>
        <v/>
      </c>
      <c r="M42" s="44" t="str">
        <f>IFERROR(VLOOKUP(tbl_요청데이터[[#This Row],[계약번호]],tbl_계약[],4,FALSE),"")</f>
        <v/>
      </c>
      <c r="N42" s="44" t="str">
        <f>IFERROR(VLOOKUP(tbl_요청데이터[[#This Row],[계약번호]],tbl_계약[],9,FALSE),"")</f>
        <v/>
      </c>
      <c r="O42" t="str">
        <f t="shared" si="1"/>
        <v/>
      </c>
      <c r="P42" t="str">
        <f t="shared" si="2"/>
        <v/>
      </c>
      <c r="Q42" t="str">
        <f t="shared" si="3"/>
        <v/>
      </c>
      <c r="R42" t="str">
        <f t="shared" si="4"/>
        <v/>
      </c>
      <c r="S42" t="str">
        <f t="shared" si="5"/>
        <v/>
      </c>
      <c r="T42" t="str">
        <f t="shared" si="6"/>
        <v/>
      </c>
      <c r="W42" t="str">
        <f>IF(tbl_요청데이터[[#This Row],[고객이름]]="","",tbl_요청데이터[[#This Row],[고객이름]])</f>
        <v/>
      </c>
      <c r="X42" t="str">
        <f>IF(tbl_요청데이터[[#This Row],[계약번호]]="","",tbl_요청데이터[[#This Row],[계약번호]])</f>
        <v/>
      </c>
      <c r="Y42" t="str">
        <f>IF(tbl_요청데이터[[#This Row],[해지확률]]="","",tbl_요청데이터[[#This Row],[해지확률]])</f>
        <v/>
      </c>
    </row>
    <row r="43" spans="10:25" hidden="1" x14ac:dyDescent="0.2">
      <c r="J43" s="44"/>
      <c r="K43" s="49" t="str">
        <f t="shared" si="7"/>
        <v/>
      </c>
      <c r="L43" t="str">
        <f t="shared" si="0"/>
        <v/>
      </c>
      <c r="M43" s="44" t="str">
        <f>IFERROR(VLOOKUP(tbl_요청데이터[[#This Row],[계약번호]],tbl_계약[],4,FALSE),"")</f>
        <v/>
      </c>
      <c r="N43" s="44" t="str">
        <f>IFERROR(VLOOKUP(tbl_요청데이터[[#This Row],[계약번호]],tbl_계약[],9,FALSE),"")</f>
        <v/>
      </c>
      <c r="O43" t="str">
        <f t="shared" si="1"/>
        <v/>
      </c>
      <c r="P43" t="str">
        <f t="shared" si="2"/>
        <v/>
      </c>
      <c r="Q43" t="str">
        <f t="shared" si="3"/>
        <v/>
      </c>
      <c r="R43" t="str">
        <f t="shared" si="4"/>
        <v/>
      </c>
      <c r="S43" t="str">
        <f t="shared" si="5"/>
        <v/>
      </c>
      <c r="T43" t="str">
        <f t="shared" si="6"/>
        <v/>
      </c>
      <c r="W43" t="str">
        <f>IF(tbl_요청데이터[[#This Row],[고객이름]]="","",tbl_요청데이터[[#This Row],[고객이름]])</f>
        <v/>
      </c>
      <c r="X43" t="str">
        <f>IF(tbl_요청데이터[[#This Row],[계약번호]]="","",tbl_요청데이터[[#This Row],[계약번호]])</f>
        <v/>
      </c>
      <c r="Y43" t="str">
        <f>IF(tbl_요청데이터[[#This Row],[해지확률]]="","",tbl_요청데이터[[#This Row],[해지확률]])</f>
        <v/>
      </c>
    </row>
    <row r="44" spans="10:25" hidden="1" x14ac:dyDescent="0.2">
      <c r="J44" s="44"/>
      <c r="K44" s="49" t="str">
        <f t="shared" si="7"/>
        <v/>
      </c>
      <c r="L44" t="str">
        <f t="shared" si="0"/>
        <v/>
      </c>
      <c r="M44" s="44" t="str">
        <f>IFERROR(VLOOKUP(tbl_요청데이터[[#This Row],[계약번호]],tbl_계약[],4,FALSE),"")</f>
        <v/>
      </c>
      <c r="N44" s="44" t="str">
        <f>IFERROR(VLOOKUP(tbl_요청데이터[[#This Row],[계약번호]],tbl_계약[],9,FALSE),"")</f>
        <v/>
      </c>
      <c r="O44" t="str">
        <f t="shared" si="1"/>
        <v/>
      </c>
      <c r="P44" t="str">
        <f t="shared" si="2"/>
        <v/>
      </c>
      <c r="Q44" t="str">
        <f t="shared" si="3"/>
        <v/>
      </c>
      <c r="R44" t="str">
        <f t="shared" si="4"/>
        <v/>
      </c>
      <c r="S44" t="str">
        <f t="shared" si="5"/>
        <v/>
      </c>
      <c r="T44" t="str">
        <f t="shared" si="6"/>
        <v/>
      </c>
      <c r="W44" t="str">
        <f>IF(tbl_요청데이터[[#This Row],[고객이름]]="","",tbl_요청데이터[[#This Row],[고객이름]])</f>
        <v/>
      </c>
      <c r="X44" t="str">
        <f>IF(tbl_요청데이터[[#This Row],[계약번호]]="","",tbl_요청데이터[[#This Row],[계약번호]])</f>
        <v/>
      </c>
      <c r="Y44" t="str">
        <f>IF(tbl_요청데이터[[#This Row],[해지확률]]="","",tbl_요청데이터[[#This Row],[해지확률]])</f>
        <v/>
      </c>
    </row>
    <row r="45" spans="10:25" hidden="1" x14ac:dyDescent="0.2">
      <c r="J45" s="44"/>
      <c r="K45" s="49" t="str">
        <f t="shared" si="7"/>
        <v/>
      </c>
      <c r="L45" t="str">
        <f t="shared" si="0"/>
        <v/>
      </c>
      <c r="M45" s="44" t="str">
        <f>IFERROR(VLOOKUP(tbl_요청데이터[[#This Row],[계약번호]],tbl_계약[],4,FALSE),"")</f>
        <v/>
      </c>
      <c r="N45" s="44" t="str">
        <f>IFERROR(VLOOKUP(tbl_요청데이터[[#This Row],[계약번호]],tbl_계약[],9,FALSE),"")</f>
        <v/>
      </c>
      <c r="O45" t="str">
        <f t="shared" si="1"/>
        <v/>
      </c>
      <c r="P45" t="str">
        <f t="shared" si="2"/>
        <v/>
      </c>
      <c r="Q45" t="str">
        <f t="shared" si="3"/>
        <v/>
      </c>
      <c r="R45" t="str">
        <f t="shared" si="4"/>
        <v/>
      </c>
      <c r="S45" t="str">
        <f t="shared" si="5"/>
        <v/>
      </c>
      <c r="T45" t="str">
        <f t="shared" si="6"/>
        <v/>
      </c>
      <c r="W45" t="str">
        <f>IF(tbl_요청데이터[[#This Row],[고객이름]]="","",tbl_요청데이터[[#This Row],[고객이름]])</f>
        <v/>
      </c>
      <c r="X45" t="str">
        <f>IF(tbl_요청데이터[[#This Row],[계약번호]]="","",tbl_요청데이터[[#This Row],[계약번호]])</f>
        <v/>
      </c>
      <c r="Y45" t="str">
        <f>IF(tbl_요청데이터[[#This Row],[해지확률]]="","",tbl_요청데이터[[#This Row],[해지확률]])</f>
        <v/>
      </c>
    </row>
    <row r="46" spans="10:25" hidden="1" x14ac:dyDescent="0.2">
      <c r="J46" s="44"/>
      <c r="K46" s="49" t="str">
        <f t="shared" si="7"/>
        <v/>
      </c>
      <c r="L46" t="str">
        <f t="shared" si="0"/>
        <v/>
      </c>
      <c r="M46" s="44" t="str">
        <f>IFERROR(VLOOKUP(tbl_요청데이터[[#This Row],[계약번호]],tbl_계약[],4,FALSE),"")</f>
        <v/>
      </c>
      <c r="N46" s="44" t="str">
        <f>IFERROR(VLOOKUP(tbl_요청데이터[[#This Row],[계약번호]],tbl_계약[],9,FALSE),"")</f>
        <v/>
      </c>
      <c r="O46" t="str">
        <f t="shared" si="1"/>
        <v/>
      </c>
      <c r="P46" t="str">
        <f t="shared" si="2"/>
        <v/>
      </c>
      <c r="Q46" t="str">
        <f t="shared" si="3"/>
        <v/>
      </c>
      <c r="R46" t="str">
        <f t="shared" si="4"/>
        <v/>
      </c>
      <c r="S46" t="str">
        <f t="shared" si="5"/>
        <v/>
      </c>
      <c r="T46" t="str">
        <f t="shared" si="6"/>
        <v/>
      </c>
      <c r="W46" t="str">
        <f>IF(tbl_요청데이터[[#This Row],[고객이름]]="","",tbl_요청데이터[[#This Row],[고객이름]])</f>
        <v/>
      </c>
      <c r="X46" t="str">
        <f>IF(tbl_요청데이터[[#This Row],[계약번호]]="","",tbl_요청데이터[[#This Row],[계약번호]])</f>
        <v/>
      </c>
      <c r="Y46" t="str">
        <f>IF(tbl_요청데이터[[#This Row],[해지확률]]="","",tbl_요청데이터[[#This Row],[해지확률]])</f>
        <v/>
      </c>
    </row>
    <row r="47" spans="10:25" hidden="1" x14ac:dyDescent="0.2">
      <c r="J47" s="44"/>
      <c r="K47" s="49" t="str">
        <f t="shared" si="7"/>
        <v/>
      </c>
      <c r="L47" t="str">
        <f t="shared" si="0"/>
        <v/>
      </c>
      <c r="M47" s="44" t="str">
        <f>IFERROR(VLOOKUP(tbl_요청데이터[[#This Row],[계약번호]],tbl_계약[],4,FALSE),"")</f>
        <v/>
      </c>
      <c r="N47" s="44" t="str">
        <f>IFERROR(VLOOKUP(tbl_요청데이터[[#This Row],[계약번호]],tbl_계약[],9,FALSE),"")</f>
        <v/>
      </c>
      <c r="O47" t="str">
        <f t="shared" si="1"/>
        <v/>
      </c>
      <c r="P47" t="str">
        <f t="shared" si="2"/>
        <v/>
      </c>
      <c r="Q47" t="str">
        <f t="shared" si="3"/>
        <v/>
      </c>
      <c r="R47" t="str">
        <f t="shared" si="4"/>
        <v/>
      </c>
      <c r="S47" t="str">
        <f t="shared" si="5"/>
        <v/>
      </c>
      <c r="T47" t="str">
        <f t="shared" si="6"/>
        <v/>
      </c>
      <c r="W47" t="str">
        <f>IF(tbl_요청데이터[[#This Row],[고객이름]]="","",tbl_요청데이터[[#This Row],[고객이름]])</f>
        <v/>
      </c>
      <c r="X47" t="str">
        <f>IF(tbl_요청데이터[[#This Row],[계약번호]]="","",tbl_요청데이터[[#This Row],[계약번호]])</f>
        <v/>
      </c>
      <c r="Y47" t="str">
        <f>IF(tbl_요청데이터[[#This Row],[해지확률]]="","",tbl_요청데이터[[#This Row],[해지확률]])</f>
        <v/>
      </c>
    </row>
    <row r="48" spans="10:25" hidden="1" x14ac:dyDescent="0.2">
      <c r="J48" s="44"/>
      <c r="K48" s="49" t="str">
        <f t="shared" si="7"/>
        <v/>
      </c>
      <c r="L48" t="str">
        <f t="shared" si="0"/>
        <v/>
      </c>
      <c r="M48" s="44" t="str">
        <f>IFERROR(VLOOKUP(tbl_요청데이터[[#This Row],[계약번호]],tbl_계약[],4,FALSE),"")</f>
        <v/>
      </c>
      <c r="N48" s="44" t="str">
        <f>IFERROR(VLOOKUP(tbl_요청데이터[[#This Row],[계약번호]],tbl_계약[],9,FALSE),"")</f>
        <v/>
      </c>
      <c r="O48" t="str">
        <f t="shared" si="1"/>
        <v/>
      </c>
      <c r="P48" t="str">
        <f t="shared" si="2"/>
        <v/>
      </c>
      <c r="Q48" t="str">
        <f t="shared" si="3"/>
        <v/>
      </c>
      <c r="R48" t="str">
        <f t="shared" si="4"/>
        <v/>
      </c>
      <c r="S48" t="str">
        <f t="shared" si="5"/>
        <v/>
      </c>
      <c r="T48" t="str">
        <f t="shared" si="6"/>
        <v/>
      </c>
      <c r="W48" t="str">
        <f>IF(tbl_요청데이터[[#This Row],[고객이름]]="","",tbl_요청데이터[[#This Row],[고객이름]])</f>
        <v/>
      </c>
      <c r="X48" t="str">
        <f>IF(tbl_요청데이터[[#This Row],[계약번호]]="","",tbl_요청데이터[[#This Row],[계약번호]])</f>
        <v/>
      </c>
      <c r="Y48" t="str">
        <f>IF(tbl_요청데이터[[#This Row],[해지확률]]="","",tbl_요청데이터[[#This Row],[해지확률]])</f>
        <v/>
      </c>
    </row>
    <row r="49" spans="10:25" hidden="1" x14ac:dyDescent="0.2">
      <c r="J49" s="44"/>
      <c r="K49" s="49" t="str">
        <f t="shared" si="7"/>
        <v/>
      </c>
      <c r="L49" t="str">
        <f t="shared" si="0"/>
        <v/>
      </c>
      <c r="M49" s="44" t="str">
        <f>IFERROR(VLOOKUP(tbl_요청데이터[[#This Row],[계약번호]],tbl_계약[],4,FALSE),"")</f>
        <v/>
      </c>
      <c r="N49" s="44" t="str">
        <f>IFERROR(VLOOKUP(tbl_요청데이터[[#This Row],[계약번호]],tbl_계약[],9,FALSE),"")</f>
        <v/>
      </c>
      <c r="O49" t="str">
        <f t="shared" si="1"/>
        <v/>
      </c>
      <c r="P49" t="str">
        <f t="shared" si="2"/>
        <v/>
      </c>
      <c r="Q49" t="str">
        <f t="shared" si="3"/>
        <v/>
      </c>
      <c r="R49" t="str">
        <f t="shared" si="4"/>
        <v/>
      </c>
      <c r="S49" t="str">
        <f t="shared" si="5"/>
        <v/>
      </c>
      <c r="T49" t="str">
        <f t="shared" si="6"/>
        <v/>
      </c>
      <c r="W49" t="str">
        <f>IF(tbl_요청데이터[[#This Row],[고객이름]]="","",tbl_요청데이터[[#This Row],[고객이름]])</f>
        <v/>
      </c>
      <c r="X49" t="str">
        <f>IF(tbl_요청데이터[[#This Row],[계약번호]]="","",tbl_요청데이터[[#This Row],[계약번호]])</f>
        <v/>
      </c>
      <c r="Y49" t="str">
        <f>IF(tbl_요청데이터[[#This Row],[해지확률]]="","",tbl_요청데이터[[#This Row],[해지확률]])</f>
        <v/>
      </c>
    </row>
    <row r="50" spans="10:25" hidden="1" x14ac:dyDescent="0.2">
      <c r="J50" s="44"/>
      <c r="K50" s="49" t="str">
        <f t="shared" si="7"/>
        <v/>
      </c>
      <c r="L50" t="str">
        <f t="shared" si="0"/>
        <v/>
      </c>
      <c r="M50" s="44" t="str">
        <f>IFERROR(VLOOKUP(tbl_요청데이터[[#This Row],[계약번호]],tbl_계약[],4,FALSE),"")</f>
        <v/>
      </c>
      <c r="N50" s="44" t="str">
        <f>IFERROR(VLOOKUP(tbl_요청데이터[[#This Row],[계약번호]],tbl_계약[],9,FALSE),"")</f>
        <v/>
      </c>
      <c r="O50" t="str">
        <f t="shared" si="1"/>
        <v/>
      </c>
      <c r="P50" t="str">
        <f t="shared" si="2"/>
        <v/>
      </c>
      <c r="Q50" t="str">
        <f t="shared" si="3"/>
        <v/>
      </c>
      <c r="R50" t="str">
        <f t="shared" si="4"/>
        <v/>
      </c>
      <c r="S50" t="str">
        <f t="shared" si="5"/>
        <v/>
      </c>
      <c r="T50" t="str">
        <f t="shared" si="6"/>
        <v/>
      </c>
      <c r="W50" t="str">
        <f>IF(tbl_요청데이터[[#This Row],[고객이름]]="","",tbl_요청데이터[[#This Row],[고객이름]])</f>
        <v/>
      </c>
      <c r="X50" t="str">
        <f>IF(tbl_요청데이터[[#This Row],[계약번호]]="","",tbl_요청데이터[[#This Row],[계약번호]])</f>
        <v/>
      </c>
      <c r="Y50" t="str">
        <f>IF(tbl_요청데이터[[#This Row],[해지확률]]="","",tbl_요청데이터[[#This Row],[해지확률]])</f>
        <v/>
      </c>
    </row>
    <row r="51" spans="10:25" hidden="1" x14ac:dyDescent="0.2">
      <c r="J51" s="44"/>
      <c r="K51" s="49" t="str">
        <f t="shared" si="7"/>
        <v/>
      </c>
      <c r="L51" t="str">
        <f t="shared" si="0"/>
        <v/>
      </c>
      <c r="M51" s="44" t="str">
        <f>IFERROR(VLOOKUP(tbl_요청데이터[[#This Row],[계약번호]],tbl_계약[],4,FALSE),"")</f>
        <v/>
      </c>
      <c r="N51" s="44" t="str">
        <f>IFERROR(VLOOKUP(tbl_요청데이터[[#This Row],[계약번호]],tbl_계약[],9,FALSE),"")</f>
        <v/>
      </c>
      <c r="O51" t="str">
        <f t="shared" si="1"/>
        <v/>
      </c>
      <c r="P51" t="str">
        <f t="shared" si="2"/>
        <v/>
      </c>
      <c r="Q51" t="str">
        <f t="shared" si="3"/>
        <v/>
      </c>
      <c r="R51" t="str">
        <f t="shared" si="4"/>
        <v/>
      </c>
      <c r="S51" t="str">
        <f t="shared" si="5"/>
        <v/>
      </c>
      <c r="T51" t="str">
        <f t="shared" si="6"/>
        <v/>
      </c>
      <c r="W51" t="str">
        <f>IF(tbl_요청데이터[[#This Row],[고객이름]]="","",tbl_요청데이터[[#This Row],[고객이름]])</f>
        <v/>
      </c>
      <c r="X51" t="str">
        <f>IF(tbl_요청데이터[[#This Row],[계약번호]]="","",tbl_요청데이터[[#This Row],[계약번호]])</f>
        <v/>
      </c>
      <c r="Y51" t="str">
        <f>IF(tbl_요청데이터[[#This Row],[해지확률]]="","",tbl_요청데이터[[#This Row],[해지확률]])</f>
        <v/>
      </c>
    </row>
    <row r="52" spans="10:25" hidden="1" x14ac:dyDescent="0.2">
      <c r="J52" s="44"/>
      <c r="K52" s="49" t="str">
        <f t="shared" si="7"/>
        <v/>
      </c>
      <c r="L52" t="str">
        <f t="shared" si="0"/>
        <v/>
      </c>
      <c r="M52" s="44" t="str">
        <f>IFERROR(VLOOKUP(tbl_요청데이터[[#This Row],[계약번호]],tbl_계약[],4,FALSE),"")</f>
        <v/>
      </c>
      <c r="N52" s="44" t="str">
        <f>IFERROR(VLOOKUP(tbl_요청데이터[[#This Row],[계약번호]],tbl_계약[],9,FALSE),"")</f>
        <v/>
      </c>
      <c r="O52" t="str">
        <f t="shared" si="1"/>
        <v/>
      </c>
      <c r="P52" t="str">
        <f t="shared" si="2"/>
        <v/>
      </c>
      <c r="Q52" t="str">
        <f t="shared" si="3"/>
        <v/>
      </c>
      <c r="R52" t="str">
        <f t="shared" si="4"/>
        <v/>
      </c>
      <c r="S52" t="str">
        <f t="shared" si="5"/>
        <v/>
      </c>
      <c r="T52" t="str">
        <f t="shared" si="6"/>
        <v/>
      </c>
      <c r="W52" t="str">
        <f>IF(tbl_요청데이터[[#This Row],[고객이름]]="","",tbl_요청데이터[[#This Row],[고객이름]])</f>
        <v/>
      </c>
      <c r="X52" t="str">
        <f>IF(tbl_요청데이터[[#This Row],[계약번호]]="","",tbl_요청데이터[[#This Row],[계약번호]])</f>
        <v/>
      </c>
      <c r="Y52" t="str">
        <f>IF(tbl_요청데이터[[#This Row],[해지확률]]="","",tbl_요청데이터[[#This Row],[해지확률]])</f>
        <v/>
      </c>
    </row>
    <row r="53" spans="10:25" hidden="1" x14ac:dyDescent="0.2">
      <c r="J53" s="44"/>
      <c r="K53" s="49" t="str">
        <f t="shared" si="7"/>
        <v/>
      </c>
      <c r="L53" t="str">
        <f t="shared" si="0"/>
        <v/>
      </c>
      <c r="M53" s="44" t="str">
        <f>IFERROR(VLOOKUP(tbl_요청데이터[[#This Row],[계약번호]],tbl_계약[],4,FALSE),"")</f>
        <v/>
      </c>
      <c r="N53" s="44" t="str">
        <f>IFERROR(VLOOKUP(tbl_요청데이터[[#This Row],[계약번호]],tbl_계약[],9,FALSE),"")</f>
        <v/>
      </c>
      <c r="O53" t="str">
        <f t="shared" si="1"/>
        <v/>
      </c>
      <c r="P53" t="str">
        <f t="shared" si="2"/>
        <v/>
      </c>
      <c r="Q53" t="str">
        <f t="shared" si="3"/>
        <v/>
      </c>
      <c r="R53" t="str">
        <f t="shared" si="4"/>
        <v/>
      </c>
      <c r="S53" t="str">
        <f t="shared" si="5"/>
        <v/>
      </c>
      <c r="T53" t="str">
        <f t="shared" si="6"/>
        <v/>
      </c>
      <c r="W53" t="str">
        <f>IF(tbl_요청데이터[[#This Row],[고객이름]]="","",tbl_요청데이터[[#This Row],[고객이름]])</f>
        <v/>
      </c>
      <c r="X53" t="str">
        <f>IF(tbl_요청데이터[[#This Row],[계약번호]]="","",tbl_요청데이터[[#This Row],[계약번호]])</f>
        <v/>
      </c>
      <c r="Y53" t="str">
        <f>IF(tbl_요청데이터[[#This Row],[해지확률]]="","",tbl_요청데이터[[#This Row],[해지확률]])</f>
        <v/>
      </c>
    </row>
    <row r="54" spans="10:25" hidden="1" x14ac:dyDescent="0.2">
      <c r="J54" s="44"/>
      <c r="K54" s="49" t="str">
        <f t="shared" si="7"/>
        <v/>
      </c>
      <c r="L54" t="str">
        <f t="shared" si="0"/>
        <v/>
      </c>
      <c r="M54" s="44" t="str">
        <f>IFERROR(VLOOKUP(tbl_요청데이터[[#This Row],[계약번호]],tbl_계약[],4,FALSE),"")</f>
        <v/>
      </c>
      <c r="N54" s="44" t="str">
        <f>IFERROR(VLOOKUP(tbl_요청데이터[[#This Row],[계약번호]],tbl_계약[],9,FALSE),"")</f>
        <v/>
      </c>
      <c r="O54" t="str">
        <f t="shared" si="1"/>
        <v/>
      </c>
      <c r="P54" t="str">
        <f t="shared" si="2"/>
        <v/>
      </c>
      <c r="Q54" t="str">
        <f t="shared" si="3"/>
        <v/>
      </c>
      <c r="R54" t="str">
        <f t="shared" si="4"/>
        <v/>
      </c>
      <c r="S54" t="str">
        <f t="shared" si="5"/>
        <v/>
      </c>
      <c r="T54" t="str">
        <f t="shared" si="6"/>
        <v/>
      </c>
      <c r="W54" t="str">
        <f>IF(tbl_요청데이터[[#This Row],[고객이름]]="","",tbl_요청데이터[[#This Row],[고객이름]])</f>
        <v/>
      </c>
      <c r="X54" t="str">
        <f>IF(tbl_요청데이터[[#This Row],[계약번호]]="","",tbl_요청데이터[[#This Row],[계약번호]])</f>
        <v/>
      </c>
      <c r="Y54" t="str">
        <f>IF(tbl_요청데이터[[#This Row],[해지확률]]="","",tbl_요청데이터[[#This Row],[해지확률]])</f>
        <v/>
      </c>
    </row>
    <row r="55" spans="10:25" hidden="1" x14ac:dyDescent="0.2">
      <c r="J55" s="44"/>
      <c r="K55" s="49" t="str">
        <f t="shared" si="7"/>
        <v/>
      </c>
      <c r="L55" t="str">
        <f t="shared" si="0"/>
        <v/>
      </c>
      <c r="M55" s="44" t="str">
        <f>IFERROR(VLOOKUP(tbl_요청데이터[[#This Row],[계약번호]],tbl_계약[],4,FALSE),"")</f>
        <v/>
      </c>
      <c r="N55" s="44" t="str">
        <f>IFERROR(VLOOKUP(tbl_요청데이터[[#This Row],[계약번호]],tbl_계약[],9,FALSE),"")</f>
        <v/>
      </c>
      <c r="O55" t="str">
        <f t="shared" si="1"/>
        <v/>
      </c>
      <c r="P55" t="str">
        <f t="shared" si="2"/>
        <v/>
      </c>
      <c r="Q55" t="str">
        <f t="shared" si="3"/>
        <v/>
      </c>
      <c r="R55" t="str">
        <f t="shared" si="4"/>
        <v/>
      </c>
      <c r="S55" t="str">
        <f t="shared" si="5"/>
        <v/>
      </c>
      <c r="T55" t="str">
        <f t="shared" si="6"/>
        <v/>
      </c>
      <c r="U55" s="50"/>
      <c r="W55" t="str">
        <f>IF(tbl_요청데이터[[#This Row],[고객이름]]="","",tbl_요청데이터[[#This Row],[고객이름]])</f>
        <v/>
      </c>
      <c r="X55" t="str">
        <f>IF(tbl_요청데이터[[#This Row],[계약번호]]="","",tbl_요청데이터[[#This Row],[계약번호]])</f>
        <v/>
      </c>
      <c r="Y55" t="str">
        <f>IF(tbl_요청데이터[[#This Row],[해지확률]]="","",tbl_요청데이터[[#This Row],[해지확률]])</f>
        <v/>
      </c>
    </row>
    <row r="56" spans="10:25" hidden="1" x14ac:dyDescent="0.2">
      <c r="J56" s="44"/>
      <c r="K56" s="49" t="str">
        <f t="shared" si="7"/>
        <v/>
      </c>
      <c r="L56" t="str">
        <f t="shared" si="0"/>
        <v/>
      </c>
      <c r="M56" s="44" t="str">
        <f>IFERROR(VLOOKUP(tbl_요청데이터[[#This Row],[계약번호]],tbl_계약[],4,FALSE),"")</f>
        <v/>
      </c>
      <c r="N56" s="44" t="str">
        <f>IFERROR(VLOOKUP(tbl_요청데이터[[#This Row],[계약번호]],tbl_계약[],9,FALSE),"")</f>
        <v/>
      </c>
      <c r="O56" t="str">
        <f t="shared" si="1"/>
        <v/>
      </c>
      <c r="P56" t="str">
        <f t="shared" si="2"/>
        <v/>
      </c>
      <c r="Q56" t="str">
        <f t="shared" si="3"/>
        <v/>
      </c>
      <c r="R56" t="str">
        <f t="shared" si="4"/>
        <v/>
      </c>
      <c r="S56" t="str">
        <f t="shared" si="5"/>
        <v/>
      </c>
      <c r="T56" t="str">
        <f t="shared" si="6"/>
        <v/>
      </c>
      <c r="W56" t="str">
        <f>IF(tbl_요청데이터[[#This Row],[고객이름]]="","",tbl_요청데이터[[#This Row],[고객이름]])</f>
        <v/>
      </c>
      <c r="X56" t="str">
        <f>IF(tbl_요청데이터[[#This Row],[계약번호]]="","",tbl_요청데이터[[#This Row],[계약번호]])</f>
        <v/>
      </c>
      <c r="Y56" t="str">
        <f>IF(tbl_요청데이터[[#This Row],[해지확률]]="","",tbl_요청데이터[[#This Row],[해지확률]])</f>
        <v/>
      </c>
    </row>
    <row r="57" spans="10:25" hidden="1" x14ac:dyDescent="0.2">
      <c r="J57" s="44" t="str">
        <f>IFERROR(VLOOKUP($C57,tbl_계약[],4,FALSE),"")</f>
        <v/>
      </c>
      <c r="K57" s="49" t="str">
        <f t="shared" si="7"/>
        <v/>
      </c>
      <c r="L57" t="str">
        <f t="shared" si="0"/>
        <v/>
      </c>
      <c r="M57" s="44" t="str">
        <f>IFERROR(VLOOKUP(tbl_요청데이터[[#This Row],[계약번호]],tbl_계약[],4,FALSE),"")</f>
        <v/>
      </c>
      <c r="N57" s="44" t="str">
        <f>IFERROR(VLOOKUP(tbl_요청데이터[[#This Row],[계약번호]],tbl_계약[],9,FALSE),"")</f>
        <v/>
      </c>
      <c r="O57" t="str">
        <f t="shared" si="1"/>
        <v/>
      </c>
      <c r="P57" t="str">
        <f t="shared" si="2"/>
        <v/>
      </c>
      <c r="Q57" t="str">
        <f t="shared" si="3"/>
        <v/>
      </c>
      <c r="R57" t="str">
        <f t="shared" si="4"/>
        <v/>
      </c>
      <c r="S57" t="str">
        <f t="shared" si="5"/>
        <v/>
      </c>
      <c r="T57" t="str">
        <f t="shared" si="6"/>
        <v/>
      </c>
      <c r="W57" t="str">
        <f>IF(tbl_요청데이터[[#This Row],[고객이름]]="","",tbl_요청데이터[[#This Row],[고객이름]])</f>
        <v/>
      </c>
      <c r="X57" t="str">
        <f>IF(tbl_요청데이터[[#This Row],[계약번호]]="","",tbl_요청데이터[[#This Row],[계약번호]])</f>
        <v/>
      </c>
      <c r="Y57" t="str">
        <f>IF(tbl_요청데이터[[#This Row],[해지확률]]="","",tbl_요청데이터[[#This Row],[해지확률]])</f>
        <v/>
      </c>
    </row>
    <row r="58" spans="10:25" hidden="1" x14ac:dyDescent="0.2">
      <c r="J58" s="44" t="str">
        <f>IFERROR(VLOOKUP($C58,tbl_계약[],4,FALSE),"")</f>
        <v/>
      </c>
      <c r="K58" s="49" t="str">
        <f t="shared" si="7"/>
        <v/>
      </c>
      <c r="L58" t="str">
        <f t="shared" si="0"/>
        <v/>
      </c>
      <c r="M58" s="44" t="str">
        <f>IFERROR(VLOOKUP(tbl_요청데이터[[#This Row],[계약번호]],tbl_계약[],4,FALSE),"")</f>
        <v/>
      </c>
      <c r="N58" s="44" t="str">
        <f>IFERROR(VLOOKUP(tbl_요청데이터[[#This Row],[계약번호]],tbl_계약[],9,FALSE),"")</f>
        <v/>
      </c>
      <c r="O58" t="str">
        <f t="shared" si="1"/>
        <v/>
      </c>
      <c r="P58" t="str">
        <f t="shared" si="2"/>
        <v/>
      </c>
      <c r="Q58" t="str">
        <f t="shared" si="3"/>
        <v/>
      </c>
      <c r="R58" t="str">
        <f t="shared" si="4"/>
        <v/>
      </c>
      <c r="S58" t="str">
        <f t="shared" si="5"/>
        <v/>
      </c>
      <c r="T58" t="str">
        <f t="shared" si="6"/>
        <v/>
      </c>
      <c r="W58" t="str">
        <f>IF(tbl_요청데이터[[#This Row],[고객이름]]="","",tbl_요청데이터[[#This Row],[고객이름]])</f>
        <v/>
      </c>
      <c r="X58" t="str">
        <f>IF(tbl_요청데이터[[#This Row],[계약번호]]="","",tbl_요청데이터[[#This Row],[계약번호]])</f>
        <v/>
      </c>
      <c r="Y58" t="str">
        <f>IF(tbl_요청데이터[[#This Row],[해지확률]]="","",tbl_요청데이터[[#This Row],[해지확률]])</f>
        <v/>
      </c>
    </row>
    <row r="59" spans="10:25" hidden="1" x14ac:dyDescent="0.2">
      <c r="J59" s="44" t="str">
        <f>IFERROR(VLOOKUP($C59,tbl_계약[],4,FALSE),"")</f>
        <v/>
      </c>
      <c r="K59" s="49" t="str">
        <f t="shared" si="7"/>
        <v/>
      </c>
      <c r="L59" t="str">
        <f t="shared" si="0"/>
        <v/>
      </c>
      <c r="M59" s="44" t="str">
        <f>IFERROR(VLOOKUP(tbl_요청데이터[[#This Row],[계약번호]],tbl_계약[],4,FALSE),"")</f>
        <v/>
      </c>
      <c r="N59" s="44" t="str">
        <f>IFERROR(VLOOKUP(tbl_요청데이터[[#This Row],[계약번호]],tbl_계약[],9,FALSE),"")</f>
        <v/>
      </c>
      <c r="O59" t="str">
        <f t="shared" si="1"/>
        <v/>
      </c>
      <c r="P59" t="str">
        <f t="shared" si="2"/>
        <v/>
      </c>
      <c r="Q59" t="str">
        <f t="shared" si="3"/>
        <v/>
      </c>
      <c r="R59" t="str">
        <f t="shared" si="4"/>
        <v/>
      </c>
      <c r="S59" t="str">
        <f t="shared" si="5"/>
        <v/>
      </c>
      <c r="T59" t="str">
        <f t="shared" si="6"/>
        <v/>
      </c>
      <c r="W59" t="str">
        <f>IF(tbl_요청데이터[[#This Row],[고객이름]]="","",tbl_요청데이터[[#This Row],[고객이름]])</f>
        <v/>
      </c>
      <c r="X59" t="str">
        <f>IF(tbl_요청데이터[[#This Row],[계약번호]]="","",tbl_요청데이터[[#This Row],[계약번호]])</f>
        <v/>
      </c>
      <c r="Y59" t="str">
        <f>IF(tbl_요청데이터[[#This Row],[해지확률]]="","",tbl_요청데이터[[#This Row],[해지확률]])</f>
        <v/>
      </c>
    </row>
    <row r="60" spans="10:25" hidden="1" x14ac:dyDescent="0.2">
      <c r="J60" s="44" t="str">
        <f>IFERROR(VLOOKUP($C60,tbl_계약[],4,FALSE),"")</f>
        <v/>
      </c>
      <c r="K60" s="49" t="str">
        <f t="shared" si="7"/>
        <v/>
      </c>
      <c r="L60" t="str">
        <f t="shared" si="0"/>
        <v/>
      </c>
      <c r="M60" s="44" t="str">
        <f>IFERROR(VLOOKUP(tbl_요청데이터[[#This Row],[계약번호]],tbl_계약[],4,FALSE),"")</f>
        <v/>
      </c>
      <c r="N60" s="44" t="str">
        <f>IFERROR(VLOOKUP(tbl_요청데이터[[#This Row],[계약번호]],tbl_계약[],9,FALSE),"")</f>
        <v/>
      </c>
      <c r="O60" t="str">
        <f t="shared" si="1"/>
        <v/>
      </c>
      <c r="P60" t="str">
        <f t="shared" si="2"/>
        <v/>
      </c>
      <c r="Q60" t="str">
        <f t="shared" si="3"/>
        <v/>
      </c>
      <c r="R60" t="str">
        <f t="shared" si="4"/>
        <v/>
      </c>
      <c r="S60" t="str">
        <f t="shared" si="5"/>
        <v/>
      </c>
      <c r="T60" t="str">
        <f t="shared" si="6"/>
        <v/>
      </c>
      <c r="W60" t="str">
        <f>IF(tbl_요청데이터[[#This Row],[고객이름]]="","",tbl_요청데이터[[#This Row],[고객이름]])</f>
        <v/>
      </c>
      <c r="X60" t="str">
        <f>IF(tbl_요청데이터[[#This Row],[계약번호]]="","",tbl_요청데이터[[#This Row],[계약번호]])</f>
        <v/>
      </c>
      <c r="Y60" t="str">
        <f>IF(tbl_요청데이터[[#This Row],[해지확률]]="","",tbl_요청데이터[[#This Row],[해지확률]])</f>
        <v/>
      </c>
    </row>
    <row r="61" spans="10:25" hidden="1" x14ac:dyDescent="0.2">
      <c r="J61" s="44" t="str">
        <f>IFERROR(VLOOKUP($C61,tbl_계약[],4,FALSE),"")</f>
        <v/>
      </c>
      <c r="K61" s="49" t="str">
        <f t="shared" si="7"/>
        <v/>
      </c>
      <c r="L61" t="str">
        <f t="shared" si="0"/>
        <v/>
      </c>
      <c r="M61" s="44" t="str">
        <f>IFERROR(VLOOKUP(tbl_요청데이터[[#This Row],[계약번호]],tbl_계약[],4,FALSE),"")</f>
        <v/>
      </c>
      <c r="N61" s="44" t="str">
        <f>IFERROR(VLOOKUP(tbl_요청데이터[[#This Row],[계약번호]],tbl_계약[],9,FALSE),"")</f>
        <v/>
      </c>
      <c r="O61" t="str">
        <f t="shared" si="1"/>
        <v/>
      </c>
      <c r="P61" t="str">
        <f t="shared" si="2"/>
        <v/>
      </c>
      <c r="Q61" t="str">
        <f t="shared" si="3"/>
        <v/>
      </c>
      <c r="R61" t="str">
        <f t="shared" si="4"/>
        <v/>
      </c>
      <c r="S61" t="str">
        <f t="shared" si="5"/>
        <v/>
      </c>
      <c r="T61" t="str">
        <f t="shared" si="6"/>
        <v/>
      </c>
      <c r="W61" t="str">
        <f>IF(tbl_요청데이터[[#This Row],[고객이름]]="","",tbl_요청데이터[[#This Row],[고객이름]])</f>
        <v/>
      </c>
      <c r="X61" t="str">
        <f>IF(tbl_요청데이터[[#This Row],[계약번호]]="","",tbl_요청데이터[[#This Row],[계약번호]])</f>
        <v/>
      </c>
      <c r="Y61" t="str">
        <f>IF(tbl_요청데이터[[#This Row],[해지확률]]="","",tbl_요청데이터[[#This Row],[해지확률]])</f>
        <v/>
      </c>
    </row>
    <row r="62" spans="10:25" hidden="1" x14ac:dyDescent="0.2">
      <c r="J62" s="44" t="str">
        <f>IFERROR(VLOOKUP($C62,tbl_계약[],4,FALSE),"")</f>
        <v/>
      </c>
      <c r="K62" s="49" t="str">
        <f t="shared" si="7"/>
        <v/>
      </c>
      <c r="L62" t="str">
        <f t="shared" si="0"/>
        <v/>
      </c>
      <c r="M62" s="44" t="str">
        <f>IFERROR(VLOOKUP(tbl_요청데이터[[#This Row],[계약번호]],tbl_계약[],4,FALSE),"")</f>
        <v/>
      </c>
      <c r="N62" s="44" t="str">
        <f>IFERROR(VLOOKUP(tbl_요청데이터[[#This Row],[계약번호]],tbl_계약[],9,FALSE),"")</f>
        <v/>
      </c>
      <c r="O62" t="str">
        <f t="shared" si="1"/>
        <v/>
      </c>
      <c r="P62" t="str">
        <f t="shared" si="2"/>
        <v/>
      </c>
      <c r="Q62" t="str">
        <f t="shared" si="3"/>
        <v/>
      </c>
      <c r="R62" t="str">
        <f t="shared" si="4"/>
        <v/>
      </c>
      <c r="S62" t="str">
        <f t="shared" si="5"/>
        <v/>
      </c>
      <c r="T62" t="str">
        <f t="shared" si="6"/>
        <v/>
      </c>
      <c r="W62" t="str">
        <f>IF(tbl_요청데이터[[#This Row],[고객이름]]="","",tbl_요청데이터[[#This Row],[고객이름]])</f>
        <v/>
      </c>
      <c r="X62" t="str">
        <f>IF(tbl_요청데이터[[#This Row],[계약번호]]="","",tbl_요청데이터[[#This Row],[계약번호]])</f>
        <v/>
      </c>
      <c r="Y62" t="str">
        <f>IF(tbl_요청데이터[[#This Row],[해지확률]]="","",tbl_요청데이터[[#This Row],[해지확률]])</f>
        <v/>
      </c>
    </row>
    <row r="63" spans="10:25" hidden="1" x14ac:dyDescent="0.2">
      <c r="J63" s="44" t="str">
        <f>IFERROR(VLOOKUP($C63,tbl_계약[],4,FALSE),"")</f>
        <v/>
      </c>
      <c r="K63" s="49" t="str">
        <f t="shared" si="7"/>
        <v/>
      </c>
      <c r="L63" t="str">
        <f t="shared" si="0"/>
        <v/>
      </c>
      <c r="M63" s="44" t="str">
        <f>IFERROR(VLOOKUP(tbl_요청데이터[[#This Row],[계약번호]],tbl_계약[],4,FALSE),"")</f>
        <v/>
      </c>
      <c r="N63" s="44" t="str">
        <f>IFERROR(VLOOKUP(tbl_요청데이터[[#This Row],[계약번호]],tbl_계약[],9,FALSE),"")</f>
        <v/>
      </c>
      <c r="O63" t="str">
        <f t="shared" si="1"/>
        <v/>
      </c>
      <c r="P63" t="str">
        <f t="shared" si="2"/>
        <v/>
      </c>
      <c r="Q63" t="str">
        <f t="shared" si="3"/>
        <v/>
      </c>
      <c r="R63" t="str">
        <f t="shared" si="4"/>
        <v/>
      </c>
      <c r="S63" t="str">
        <f t="shared" si="5"/>
        <v/>
      </c>
      <c r="T63" t="str">
        <f t="shared" si="6"/>
        <v/>
      </c>
      <c r="W63" t="str">
        <f>IF(tbl_요청데이터[[#This Row],[고객이름]]="","",tbl_요청데이터[[#This Row],[고객이름]])</f>
        <v/>
      </c>
      <c r="X63" t="str">
        <f>IF(tbl_요청데이터[[#This Row],[계약번호]]="","",tbl_요청데이터[[#This Row],[계약번호]])</f>
        <v/>
      </c>
      <c r="Y63" t="str">
        <f>IF(tbl_요청데이터[[#This Row],[해지확률]]="","",tbl_요청데이터[[#This Row],[해지확률]])</f>
        <v/>
      </c>
    </row>
    <row r="64" spans="10:25" hidden="1" x14ac:dyDescent="0.2">
      <c r="J64" s="44" t="str">
        <f>IFERROR(VLOOKUP($C64,tbl_계약[],4,FALSE),"")</f>
        <v/>
      </c>
      <c r="K64" s="49" t="str">
        <f t="shared" si="7"/>
        <v/>
      </c>
      <c r="L64" t="str">
        <f t="shared" si="0"/>
        <v/>
      </c>
      <c r="M64" s="44" t="str">
        <f>IFERROR(VLOOKUP(tbl_요청데이터[[#This Row],[계약번호]],tbl_계약[],4,FALSE),"")</f>
        <v/>
      </c>
      <c r="N64" s="44" t="str">
        <f>IFERROR(VLOOKUP(tbl_요청데이터[[#This Row],[계약번호]],tbl_계약[],9,FALSE),"")</f>
        <v/>
      </c>
      <c r="O64" t="str">
        <f t="shared" si="1"/>
        <v/>
      </c>
      <c r="P64" t="str">
        <f t="shared" si="2"/>
        <v/>
      </c>
      <c r="Q64" t="str">
        <f t="shared" si="3"/>
        <v/>
      </c>
      <c r="R64" t="str">
        <f t="shared" si="4"/>
        <v/>
      </c>
      <c r="S64" t="str">
        <f t="shared" si="5"/>
        <v/>
      </c>
      <c r="T64" t="str">
        <f t="shared" si="6"/>
        <v/>
      </c>
      <c r="W64" t="str">
        <f>IF(tbl_요청데이터[[#This Row],[고객이름]]="","",tbl_요청데이터[[#This Row],[고객이름]])</f>
        <v/>
      </c>
      <c r="X64" t="str">
        <f>IF(tbl_요청데이터[[#This Row],[계약번호]]="","",tbl_요청데이터[[#This Row],[계약번호]])</f>
        <v/>
      </c>
      <c r="Y64" t="str">
        <f>IF(tbl_요청데이터[[#This Row],[해지확률]]="","",tbl_요청데이터[[#This Row],[해지확률]])</f>
        <v/>
      </c>
    </row>
    <row r="65" spans="10:25" hidden="1" x14ac:dyDescent="0.2">
      <c r="J65" s="44" t="str">
        <f>IFERROR(VLOOKUP($C65,tbl_계약[],4,FALSE),"")</f>
        <v/>
      </c>
      <c r="K65" s="49" t="str">
        <f t="shared" si="7"/>
        <v/>
      </c>
      <c r="L65" t="str">
        <f t="shared" si="0"/>
        <v/>
      </c>
      <c r="M65" s="44" t="str">
        <f>IFERROR(VLOOKUP(tbl_요청데이터[[#This Row],[계약번호]],tbl_계약[],4,FALSE),"")</f>
        <v/>
      </c>
      <c r="N65" s="44" t="str">
        <f>IFERROR(VLOOKUP(tbl_요청데이터[[#This Row],[계약번호]],tbl_계약[],9,FALSE),"")</f>
        <v/>
      </c>
      <c r="O65" t="str">
        <f t="shared" si="1"/>
        <v/>
      </c>
      <c r="P65" t="str">
        <f t="shared" si="2"/>
        <v/>
      </c>
      <c r="Q65" t="str">
        <f t="shared" si="3"/>
        <v/>
      </c>
      <c r="R65" t="str">
        <f t="shared" si="4"/>
        <v/>
      </c>
      <c r="S65" t="str">
        <f t="shared" si="5"/>
        <v/>
      </c>
      <c r="T65" t="str">
        <f t="shared" si="6"/>
        <v/>
      </c>
      <c r="W65" t="str">
        <f>IF(tbl_요청데이터[[#This Row],[고객이름]]="","",tbl_요청데이터[[#This Row],[고객이름]])</f>
        <v/>
      </c>
      <c r="X65" t="str">
        <f>IF(tbl_요청데이터[[#This Row],[계약번호]]="","",tbl_요청데이터[[#This Row],[계약번호]])</f>
        <v/>
      </c>
      <c r="Y65" t="str">
        <f>IF(tbl_요청데이터[[#This Row],[해지확률]]="","",tbl_요청데이터[[#This Row],[해지확률]])</f>
        <v/>
      </c>
    </row>
    <row r="66" spans="10:25" hidden="1" x14ac:dyDescent="0.2">
      <c r="J66" s="44" t="str">
        <f>IFERROR(VLOOKUP($C66,tbl_계약[],4,FALSE),"")</f>
        <v/>
      </c>
      <c r="K66" s="49" t="str">
        <f t="shared" si="7"/>
        <v/>
      </c>
      <c r="L66" t="str">
        <f t="shared" si="0"/>
        <v/>
      </c>
      <c r="M66" s="44" t="str">
        <f>IFERROR(VLOOKUP(tbl_요청데이터[[#This Row],[계약번호]],tbl_계약[],4,FALSE),"")</f>
        <v/>
      </c>
      <c r="N66" s="44" t="str">
        <f>IFERROR(VLOOKUP(tbl_요청데이터[[#This Row],[계약번호]],tbl_계약[],9,FALSE),"")</f>
        <v/>
      </c>
      <c r="O66" t="str">
        <f t="shared" si="1"/>
        <v/>
      </c>
      <c r="P66" t="str">
        <f t="shared" si="2"/>
        <v/>
      </c>
      <c r="Q66" t="str">
        <f t="shared" si="3"/>
        <v/>
      </c>
      <c r="R66" t="str">
        <f t="shared" si="4"/>
        <v/>
      </c>
      <c r="S66" t="str">
        <f t="shared" si="5"/>
        <v/>
      </c>
      <c r="T66" t="str">
        <f t="shared" si="6"/>
        <v/>
      </c>
      <c r="W66" t="str">
        <f>IF(tbl_요청데이터[[#This Row],[고객이름]]="","",tbl_요청데이터[[#This Row],[고객이름]])</f>
        <v/>
      </c>
      <c r="X66" t="str">
        <f>IF(tbl_요청데이터[[#This Row],[계약번호]]="","",tbl_요청데이터[[#This Row],[계약번호]])</f>
        <v/>
      </c>
      <c r="Y66" t="str">
        <f>IF(tbl_요청데이터[[#This Row],[해지확률]]="","",tbl_요청데이터[[#This Row],[해지확률]])</f>
        <v/>
      </c>
    </row>
    <row r="67" spans="10:25" hidden="1" x14ac:dyDescent="0.2">
      <c r="J67" s="44" t="str">
        <f>IFERROR(VLOOKUP($C67,tbl_계약[],4,FALSE),"")</f>
        <v/>
      </c>
      <c r="K67" s="49" t="str">
        <f t="shared" si="7"/>
        <v/>
      </c>
      <c r="L67" t="str">
        <f t="shared" si="0"/>
        <v/>
      </c>
      <c r="M67" s="44" t="str">
        <f>IFERROR(VLOOKUP(tbl_요청데이터[[#This Row],[계약번호]],tbl_계약[],4,FALSE),"")</f>
        <v/>
      </c>
      <c r="N67" s="44" t="str">
        <f>IFERROR(VLOOKUP(tbl_요청데이터[[#This Row],[계약번호]],tbl_계약[],9,FALSE),"")</f>
        <v/>
      </c>
      <c r="O67" t="str">
        <f t="shared" si="1"/>
        <v/>
      </c>
      <c r="P67" t="str">
        <f t="shared" si="2"/>
        <v/>
      </c>
      <c r="Q67" t="str">
        <f t="shared" si="3"/>
        <v/>
      </c>
      <c r="R67" t="str">
        <f t="shared" si="4"/>
        <v/>
      </c>
      <c r="S67" t="str">
        <f t="shared" si="5"/>
        <v/>
      </c>
      <c r="T67" t="str">
        <f t="shared" si="6"/>
        <v/>
      </c>
      <c r="W67" t="str">
        <f>IF(tbl_요청데이터[[#This Row],[고객이름]]="","",tbl_요청데이터[[#This Row],[고객이름]])</f>
        <v/>
      </c>
      <c r="X67" t="str">
        <f>IF(tbl_요청데이터[[#This Row],[계약번호]]="","",tbl_요청데이터[[#This Row],[계약번호]])</f>
        <v/>
      </c>
      <c r="Y67" t="str">
        <f>IF(tbl_요청데이터[[#This Row],[해지확률]]="","",tbl_요청데이터[[#This Row],[해지확률]])</f>
        <v/>
      </c>
    </row>
    <row r="68" spans="10:25" hidden="1" x14ac:dyDescent="0.2">
      <c r="J68" s="44" t="str">
        <f>IFERROR(VLOOKUP($C68,tbl_계약[],4,FALSE),"")</f>
        <v/>
      </c>
      <c r="K68" s="49" t="str">
        <f t="shared" si="7"/>
        <v/>
      </c>
      <c r="L68" t="str">
        <f t="shared" si="0"/>
        <v/>
      </c>
      <c r="M68" s="44" t="str">
        <f>IFERROR(VLOOKUP(tbl_요청데이터[[#This Row],[계약번호]],tbl_계약[],4,FALSE),"")</f>
        <v/>
      </c>
      <c r="N68" s="44" t="str">
        <f>IFERROR(VLOOKUP(tbl_요청데이터[[#This Row],[계약번호]],tbl_계약[],9,FALSE),"")</f>
        <v/>
      </c>
      <c r="O68" t="str">
        <f t="shared" si="1"/>
        <v/>
      </c>
      <c r="P68" t="str">
        <f t="shared" si="2"/>
        <v/>
      </c>
      <c r="Q68" t="str">
        <f t="shared" si="3"/>
        <v/>
      </c>
      <c r="R68" t="str">
        <f t="shared" si="4"/>
        <v/>
      </c>
      <c r="S68" t="str">
        <f t="shared" si="5"/>
        <v/>
      </c>
      <c r="T68" t="str">
        <f t="shared" si="6"/>
        <v/>
      </c>
      <c r="W68" t="str">
        <f>IF(tbl_요청데이터[[#This Row],[고객이름]]="","",tbl_요청데이터[[#This Row],[고객이름]])</f>
        <v/>
      </c>
      <c r="X68" t="str">
        <f>IF(tbl_요청데이터[[#This Row],[계약번호]]="","",tbl_요청데이터[[#This Row],[계약번호]])</f>
        <v/>
      </c>
      <c r="Y68" t="str">
        <f>IF(tbl_요청데이터[[#This Row],[해지확률]]="","",tbl_요청데이터[[#This Row],[해지확률]])</f>
        <v/>
      </c>
    </row>
    <row r="69" spans="10:25" hidden="1" x14ac:dyDescent="0.2">
      <c r="J69" s="44" t="str">
        <f>IFERROR(VLOOKUP($C69,tbl_계약[],4,FALSE),"")</f>
        <v/>
      </c>
      <c r="K69" s="49" t="str">
        <f t="shared" si="7"/>
        <v/>
      </c>
      <c r="L69" t="str">
        <f t="shared" si="0"/>
        <v/>
      </c>
      <c r="M69" s="44" t="str">
        <f>IFERROR(VLOOKUP(tbl_요청데이터[[#This Row],[계약번호]],tbl_계약[],4,FALSE),"")</f>
        <v/>
      </c>
      <c r="N69" s="44" t="str">
        <f>IFERROR(VLOOKUP(tbl_요청데이터[[#This Row],[계약번호]],tbl_계약[],9,FALSE),"")</f>
        <v/>
      </c>
      <c r="O69" t="str">
        <f t="shared" si="1"/>
        <v/>
      </c>
      <c r="P69" t="str">
        <f t="shared" si="2"/>
        <v/>
      </c>
      <c r="Q69" t="str">
        <f t="shared" si="3"/>
        <v/>
      </c>
      <c r="R69" t="str">
        <f t="shared" si="4"/>
        <v/>
      </c>
      <c r="S69" t="str">
        <f t="shared" si="5"/>
        <v/>
      </c>
      <c r="T69" t="str">
        <f t="shared" si="6"/>
        <v/>
      </c>
      <c r="W69" t="str">
        <f>IF(tbl_요청데이터[[#This Row],[고객이름]]="","",tbl_요청데이터[[#This Row],[고객이름]])</f>
        <v/>
      </c>
      <c r="X69" t="str">
        <f>IF(tbl_요청데이터[[#This Row],[계약번호]]="","",tbl_요청데이터[[#This Row],[계약번호]])</f>
        <v/>
      </c>
      <c r="Y69" t="str">
        <f>IF(tbl_요청데이터[[#This Row],[해지확률]]="","",tbl_요청데이터[[#This Row],[해지확률]])</f>
        <v/>
      </c>
    </row>
    <row r="70" spans="10:25" hidden="1" x14ac:dyDescent="0.2">
      <c r="J70" s="44" t="str">
        <f>IFERROR(VLOOKUP($C70,tbl_계약[],4,FALSE),"")</f>
        <v/>
      </c>
      <c r="K70" s="49" t="str">
        <f t="shared" si="7"/>
        <v/>
      </c>
      <c r="L70" t="str">
        <f t="shared" ref="L70:L133" si="8">IF(B70="","",B70)</f>
        <v/>
      </c>
      <c r="M70" s="44" t="str">
        <f>IFERROR(VLOOKUP(tbl_요청데이터[[#This Row],[계약번호]],tbl_계약[],4,FALSE),"")</f>
        <v/>
      </c>
      <c r="N70" s="44" t="str">
        <f>IFERROR(VLOOKUP(tbl_요청데이터[[#This Row],[계약번호]],tbl_계약[],9,FALSE),"")</f>
        <v/>
      </c>
      <c r="O70" t="str">
        <f t="shared" ref="O70:O133" si="9">IFERROR(GETPIVOTDATA("[Measures].[합계: 납입 시 보험료]",$B$5,"[tbl_계약].[고객이름]","[tbl_계약].[고객이름].&amp;["&amp;B70&amp;"]","[tbl_계약].[계약번호]","[tbl_계약].[계약번호].&amp;["&amp;C70&amp;"]"),"")</f>
        <v/>
      </c>
      <c r="P70" t="str">
        <f t="shared" ref="P70:P133" si="10">IFERROR(GETPIVOTDATA("[Measures].[3개월이내 연체횟수]",$B$5,"[tbl_계약].[고객이름]","[tbl_계약].[고객이름].&amp;["&amp;B70&amp;"]","[tbl_계약].[계약번호]","[tbl_계약].[계약번호].&amp;["&amp;C70&amp;"]"),"")</f>
        <v/>
      </c>
      <c r="Q70" t="str">
        <f t="shared" ref="Q70:Q133" si="11">IFERROR(GETPIVOTDATA("[Measures].[총연체건수]",$B$5,"[tbl_계약].[고객이름]","[tbl_계약].[고객이름].&amp;["&amp;B70&amp;"]","[tbl_계약].[계약번호]","[tbl_계약].[계약번호].&amp;["&amp;C70&amp;"]"),"")</f>
        <v/>
      </c>
      <c r="R70" t="str">
        <f t="shared" ref="R70:R133" si="12">IFERROR(GETPIVOTDATA("[Measures].[납입성공비율]",$B$5,"[tbl_계약].[고객이름]","[tbl_계약].[고객이름].&amp;["&amp;B70&amp;"]","[tbl_계약].[계약번호]","[tbl_계약].[계약번호].&amp;["&amp;C70&amp;"]"),"")</f>
        <v/>
      </c>
      <c r="S70" t="str">
        <f t="shared" ref="S70:S133" si="13">IFERROR(GETPIVOTDATA("[Measures].[개수: 청구번호]",$B$5,"[tbl_계약].[고객이름]","[tbl_계약].[고객이름].&amp;["&amp;B70&amp;"]","[tbl_계약].[계약번호]","[tbl_계약].[계약번호].&amp;["&amp;C70&amp;"]"),"")</f>
        <v/>
      </c>
      <c r="T70" t="str">
        <f t="shared" ref="T70:T133" si="14">IFERROR(GETPIVOTDATA("[Measures].[6개월이내 청구 여부]",$B$5,"[tbl_계약].[고객이름]","[tbl_계약].[고객이름].&amp;["&amp;B70&amp;"]","[tbl_계약].[계약번호]","[tbl_계약].[계약번호].&amp;["&amp;C70&amp;"]"),"")</f>
        <v/>
      </c>
      <c r="W70" t="str">
        <f>IF(tbl_요청데이터[[#This Row],[고객이름]]="","",tbl_요청데이터[[#This Row],[고객이름]])</f>
        <v/>
      </c>
      <c r="X70" t="str">
        <f>IF(tbl_요청데이터[[#This Row],[계약번호]]="","",tbl_요청데이터[[#This Row],[계약번호]])</f>
        <v/>
      </c>
      <c r="Y70" t="str">
        <f>IF(tbl_요청데이터[[#This Row],[해지확률]]="","",tbl_요청데이터[[#This Row],[해지확률]])</f>
        <v/>
      </c>
    </row>
    <row r="71" spans="10:25" hidden="1" x14ac:dyDescent="0.2">
      <c r="J71" s="44" t="str">
        <f>IFERROR(VLOOKUP($C71,tbl_계약[],4,FALSE),"")</f>
        <v/>
      </c>
      <c r="K71" s="49" t="str">
        <f t="shared" ref="K71:K134" si="15">IF(C71="","",C71)</f>
        <v/>
      </c>
      <c r="L71" t="str">
        <f t="shared" si="8"/>
        <v/>
      </c>
      <c r="M71" s="44" t="str">
        <f>IFERROR(VLOOKUP(tbl_요청데이터[[#This Row],[계약번호]],tbl_계약[],4,FALSE),"")</f>
        <v/>
      </c>
      <c r="N71" s="44" t="str">
        <f>IFERROR(VLOOKUP(tbl_요청데이터[[#This Row],[계약번호]],tbl_계약[],9,FALSE),"")</f>
        <v/>
      </c>
      <c r="O71" t="str">
        <f t="shared" si="9"/>
        <v/>
      </c>
      <c r="P71" t="str">
        <f t="shared" si="10"/>
        <v/>
      </c>
      <c r="Q71" t="str">
        <f t="shared" si="11"/>
        <v/>
      </c>
      <c r="R71" t="str">
        <f t="shared" si="12"/>
        <v/>
      </c>
      <c r="S71" t="str">
        <f t="shared" si="13"/>
        <v/>
      </c>
      <c r="T71" t="str">
        <f t="shared" si="14"/>
        <v/>
      </c>
      <c r="W71" t="str">
        <f>IF(tbl_요청데이터[[#This Row],[고객이름]]="","",tbl_요청데이터[[#This Row],[고객이름]])</f>
        <v/>
      </c>
      <c r="X71" t="str">
        <f>IF(tbl_요청데이터[[#This Row],[계약번호]]="","",tbl_요청데이터[[#This Row],[계약번호]])</f>
        <v/>
      </c>
      <c r="Y71" t="str">
        <f>IF(tbl_요청데이터[[#This Row],[해지확률]]="","",tbl_요청데이터[[#This Row],[해지확률]])</f>
        <v/>
      </c>
    </row>
    <row r="72" spans="10:25" hidden="1" x14ac:dyDescent="0.2">
      <c r="J72" s="44" t="str">
        <f>IFERROR(VLOOKUP($C72,tbl_계약[],4,FALSE),"")</f>
        <v/>
      </c>
      <c r="K72" s="49" t="str">
        <f t="shared" si="15"/>
        <v/>
      </c>
      <c r="L72" t="str">
        <f t="shared" si="8"/>
        <v/>
      </c>
      <c r="M72" s="44" t="str">
        <f>IFERROR(VLOOKUP(tbl_요청데이터[[#This Row],[계약번호]],tbl_계약[],4,FALSE),"")</f>
        <v/>
      </c>
      <c r="N72" s="44" t="str">
        <f>IFERROR(VLOOKUP(tbl_요청데이터[[#This Row],[계약번호]],tbl_계약[],9,FALSE),"")</f>
        <v/>
      </c>
      <c r="O72" t="str">
        <f t="shared" si="9"/>
        <v/>
      </c>
      <c r="P72" t="str">
        <f t="shared" si="10"/>
        <v/>
      </c>
      <c r="Q72" t="str">
        <f t="shared" si="11"/>
        <v/>
      </c>
      <c r="R72" t="str">
        <f t="shared" si="12"/>
        <v/>
      </c>
      <c r="S72" t="str">
        <f t="shared" si="13"/>
        <v/>
      </c>
      <c r="T72" t="str">
        <f t="shared" si="14"/>
        <v/>
      </c>
      <c r="W72" t="str">
        <f>IF(tbl_요청데이터[[#This Row],[고객이름]]="","",tbl_요청데이터[[#This Row],[고객이름]])</f>
        <v/>
      </c>
      <c r="X72" t="str">
        <f>IF(tbl_요청데이터[[#This Row],[계약번호]]="","",tbl_요청데이터[[#This Row],[계약번호]])</f>
        <v/>
      </c>
      <c r="Y72" t="str">
        <f>IF(tbl_요청데이터[[#This Row],[해지확률]]="","",tbl_요청데이터[[#This Row],[해지확률]])</f>
        <v/>
      </c>
    </row>
    <row r="73" spans="10:25" hidden="1" x14ac:dyDescent="0.2">
      <c r="J73" s="44" t="str">
        <f>IFERROR(VLOOKUP($C73,tbl_계약[],4,FALSE),"")</f>
        <v/>
      </c>
      <c r="K73" s="49" t="str">
        <f t="shared" si="15"/>
        <v/>
      </c>
      <c r="L73" t="str">
        <f t="shared" si="8"/>
        <v/>
      </c>
      <c r="M73" s="44" t="str">
        <f>IFERROR(VLOOKUP(tbl_요청데이터[[#This Row],[계약번호]],tbl_계약[],4,FALSE),"")</f>
        <v/>
      </c>
      <c r="N73" s="44" t="str">
        <f>IFERROR(VLOOKUP(tbl_요청데이터[[#This Row],[계약번호]],tbl_계약[],9,FALSE),"")</f>
        <v/>
      </c>
      <c r="O73" t="str">
        <f t="shared" si="9"/>
        <v/>
      </c>
      <c r="P73" t="str">
        <f t="shared" si="10"/>
        <v/>
      </c>
      <c r="Q73" t="str">
        <f t="shared" si="11"/>
        <v/>
      </c>
      <c r="R73" t="str">
        <f t="shared" si="12"/>
        <v/>
      </c>
      <c r="S73" t="str">
        <f t="shared" si="13"/>
        <v/>
      </c>
      <c r="T73" t="str">
        <f t="shared" si="14"/>
        <v/>
      </c>
      <c r="W73" t="str">
        <f>IF(tbl_요청데이터[[#This Row],[고객이름]]="","",tbl_요청데이터[[#This Row],[고객이름]])</f>
        <v/>
      </c>
      <c r="X73" t="str">
        <f>IF(tbl_요청데이터[[#This Row],[계약번호]]="","",tbl_요청데이터[[#This Row],[계약번호]])</f>
        <v/>
      </c>
      <c r="Y73" t="str">
        <f>IF(tbl_요청데이터[[#This Row],[해지확률]]="","",tbl_요청데이터[[#This Row],[해지확률]])</f>
        <v/>
      </c>
    </row>
    <row r="74" spans="10:25" hidden="1" x14ac:dyDescent="0.2">
      <c r="J74" s="44" t="str">
        <f>IFERROR(VLOOKUP($C74,tbl_계약[],4,FALSE),"")</f>
        <v/>
      </c>
      <c r="K74" s="49" t="str">
        <f t="shared" si="15"/>
        <v/>
      </c>
      <c r="L74" t="str">
        <f t="shared" si="8"/>
        <v/>
      </c>
      <c r="M74" s="44" t="str">
        <f>IFERROR(VLOOKUP(tbl_요청데이터[[#This Row],[계약번호]],tbl_계약[],4,FALSE),"")</f>
        <v/>
      </c>
      <c r="N74" s="44" t="str">
        <f>IFERROR(VLOOKUP(tbl_요청데이터[[#This Row],[계약번호]],tbl_계약[],9,FALSE),"")</f>
        <v/>
      </c>
      <c r="O74" t="str">
        <f t="shared" si="9"/>
        <v/>
      </c>
      <c r="P74" t="str">
        <f t="shared" si="10"/>
        <v/>
      </c>
      <c r="Q74" t="str">
        <f t="shared" si="11"/>
        <v/>
      </c>
      <c r="R74" t="str">
        <f t="shared" si="12"/>
        <v/>
      </c>
      <c r="S74" t="str">
        <f t="shared" si="13"/>
        <v/>
      </c>
      <c r="T74" t="str">
        <f t="shared" si="14"/>
        <v/>
      </c>
      <c r="W74" t="str">
        <f>IF(tbl_요청데이터[[#This Row],[고객이름]]="","",tbl_요청데이터[[#This Row],[고객이름]])</f>
        <v/>
      </c>
      <c r="X74" t="str">
        <f>IF(tbl_요청데이터[[#This Row],[계약번호]]="","",tbl_요청데이터[[#This Row],[계약번호]])</f>
        <v/>
      </c>
      <c r="Y74" t="str">
        <f>IF(tbl_요청데이터[[#This Row],[해지확률]]="","",tbl_요청데이터[[#This Row],[해지확률]])</f>
        <v/>
      </c>
    </row>
    <row r="75" spans="10:25" hidden="1" x14ac:dyDescent="0.2">
      <c r="J75" s="44" t="str">
        <f>IFERROR(VLOOKUP($C75,tbl_계약[],4,FALSE),"")</f>
        <v/>
      </c>
      <c r="K75" s="49" t="str">
        <f t="shared" si="15"/>
        <v/>
      </c>
      <c r="L75" t="str">
        <f t="shared" si="8"/>
        <v/>
      </c>
      <c r="M75" s="44" t="str">
        <f>IFERROR(VLOOKUP(tbl_요청데이터[[#This Row],[계약번호]],tbl_계약[],4,FALSE),"")</f>
        <v/>
      </c>
      <c r="N75" s="44" t="str">
        <f>IFERROR(VLOOKUP(tbl_요청데이터[[#This Row],[계약번호]],tbl_계약[],9,FALSE),"")</f>
        <v/>
      </c>
      <c r="O75" t="str">
        <f t="shared" si="9"/>
        <v/>
      </c>
      <c r="P75" t="str">
        <f t="shared" si="10"/>
        <v/>
      </c>
      <c r="Q75" t="str">
        <f t="shared" si="11"/>
        <v/>
      </c>
      <c r="R75" t="str">
        <f t="shared" si="12"/>
        <v/>
      </c>
      <c r="S75" t="str">
        <f t="shared" si="13"/>
        <v/>
      </c>
      <c r="T75" t="str">
        <f t="shared" si="14"/>
        <v/>
      </c>
      <c r="W75" t="str">
        <f>IF(tbl_요청데이터[[#This Row],[고객이름]]="","",tbl_요청데이터[[#This Row],[고객이름]])</f>
        <v/>
      </c>
      <c r="X75" t="str">
        <f>IF(tbl_요청데이터[[#This Row],[계약번호]]="","",tbl_요청데이터[[#This Row],[계약번호]])</f>
        <v/>
      </c>
      <c r="Y75" t="str">
        <f>IF(tbl_요청데이터[[#This Row],[해지확률]]="","",tbl_요청데이터[[#This Row],[해지확률]])</f>
        <v/>
      </c>
    </row>
    <row r="76" spans="10:25" hidden="1" x14ac:dyDescent="0.2">
      <c r="J76" s="44" t="str">
        <f>IFERROR(VLOOKUP($C76,tbl_계약[],4,FALSE),"")</f>
        <v/>
      </c>
      <c r="K76" s="49" t="str">
        <f t="shared" si="15"/>
        <v/>
      </c>
      <c r="L76" t="str">
        <f t="shared" si="8"/>
        <v/>
      </c>
      <c r="M76" s="44" t="str">
        <f>IFERROR(VLOOKUP(tbl_요청데이터[[#This Row],[계약번호]],tbl_계약[],4,FALSE),"")</f>
        <v/>
      </c>
      <c r="N76" s="44" t="str">
        <f>IFERROR(VLOOKUP(tbl_요청데이터[[#This Row],[계약번호]],tbl_계약[],9,FALSE),"")</f>
        <v/>
      </c>
      <c r="O76" t="str">
        <f t="shared" si="9"/>
        <v/>
      </c>
      <c r="P76" t="str">
        <f t="shared" si="10"/>
        <v/>
      </c>
      <c r="Q76" t="str">
        <f t="shared" si="11"/>
        <v/>
      </c>
      <c r="R76" t="str">
        <f t="shared" si="12"/>
        <v/>
      </c>
      <c r="S76" t="str">
        <f t="shared" si="13"/>
        <v/>
      </c>
      <c r="T76" t="str">
        <f t="shared" si="14"/>
        <v/>
      </c>
      <c r="W76" t="str">
        <f>IF(tbl_요청데이터[[#This Row],[고객이름]]="","",tbl_요청데이터[[#This Row],[고객이름]])</f>
        <v/>
      </c>
      <c r="X76" t="str">
        <f>IF(tbl_요청데이터[[#This Row],[계약번호]]="","",tbl_요청데이터[[#This Row],[계약번호]])</f>
        <v/>
      </c>
      <c r="Y76" t="str">
        <f>IF(tbl_요청데이터[[#This Row],[해지확률]]="","",tbl_요청데이터[[#This Row],[해지확률]])</f>
        <v/>
      </c>
    </row>
    <row r="77" spans="10:25" hidden="1" x14ac:dyDescent="0.2">
      <c r="J77" s="44" t="str">
        <f>IFERROR(VLOOKUP($C77,tbl_계약[],4,FALSE),"")</f>
        <v/>
      </c>
      <c r="K77" s="49" t="str">
        <f t="shared" si="15"/>
        <v/>
      </c>
      <c r="L77" t="str">
        <f t="shared" si="8"/>
        <v/>
      </c>
      <c r="M77" s="44" t="str">
        <f>IFERROR(VLOOKUP(tbl_요청데이터[[#This Row],[계약번호]],tbl_계약[],4,FALSE),"")</f>
        <v/>
      </c>
      <c r="N77" s="44" t="str">
        <f>IFERROR(VLOOKUP(tbl_요청데이터[[#This Row],[계약번호]],tbl_계약[],9,FALSE),"")</f>
        <v/>
      </c>
      <c r="O77" t="str">
        <f t="shared" si="9"/>
        <v/>
      </c>
      <c r="P77" t="str">
        <f t="shared" si="10"/>
        <v/>
      </c>
      <c r="Q77" t="str">
        <f t="shared" si="11"/>
        <v/>
      </c>
      <c r="R77" t="str">
        <f t="shared" si="12"/>
        <v/>
      </c>
      <c r="S77" t="str">
        <f t="shared" si="13"/>
        <v/>
      </c>
      <c r="T77" t="str">
        <f t="shared" si="14"/>
        <v/>
      </c>
      <c r="W77" t="str">
        <f>IF(tbl_요청데이터[[#This Row],[고객이름]]="","",tbl_요청데이터[[#This Row],[고객이름]])</f>
        <v/>
      </c>
      <c r="X77" t="str">
        <f>IF(tbl_요청데이터[[#This Row],[계약번호]]="","",tbl_요청데이터[[#This Row],[계약번호]])</f>
        <v/>
      </c>
      <c r="Y77" t="str">
        <f>IF(tbl_요청데이터[[#This Row],[해지확률]]="","",tbl_요청데이터[[#This Row],[해지확률]])</f>
        <v/>
      </c>
    </row>
    <row r="78" spans="10:25" hidden="1" x14ac:dyDescent="0.2">
      <c r="J78" s="44" t="str">
        <f>IFERROR(VLOOKUP($C78,tbl_계약[],4,FALSE),"")</f>
        <v/>
      </c>
      <c r="K78" s="49" t="str">
        <f t="shared" si="15"/>
        <v/>
      </c>
      <c r="L78" t="str">
        <f t="shared" si="8"/>
        <v/>
      </c>
      <c r="M78" s="44" t="str">
        <f>IFERROR(VLOOKUP(tbl_요청데이터[[#This Row],[계약번호]],tbl_계약[],4,FALSE),"")</f>
        <v/>
      </c>
      <c r="N78" s="44" t="str">
        <f>IFERROR(VLOOKUP(tbl_요청데이터[[#This Row],[계약번호]],tbl_계약[],9,FALSE),"")</f>
        <v/>
      </c>
      <c r="O78" t="str">
        <f t="shared" si="9"/>
        <v/>
      </c>
      <c r="P78" t="str">
        <f t="shared" si="10"/>
        <v/>
      </c>
      <c r="Q78" t="str">
        <f t="shared" si="11"/>
        <v/>
      </c>
      <c r="R78" t="str">
        <f t="shared" si="12"/>
        <v/>
      </c>
      <c r="S78" t="str">
        <f t="shared" si="13"/>
        <v/>
      </c>
      <c r="T78" t="str">
        <f t="shared" si="14"/>
        <v/>
      </c>
      <c r="W78" t="str">
        <f>IF(tbl_요청데이터[[#This Row],[고객이름]]="","",tbl_요청데이터[[#This Row],[고객이름]])</f>
        <v/>
      </c>
      <c r="X78" t="str">
        <f>IF(tbl_요청데이터[[#This Row],[계약번호]]="","",tbl_요청데이터[[#This Row],[계약번호]])</f>
        <v/>
      </c>
      <c r="Y78" t="str">
        <f>IF(tbl_요청데이터[[#This Row],[해지확률]]="","",tbl_요청데이터[[#This Row],[해지확률]])</f>
        <v/>
      </c>
    </row>
    <row r="79" spans="10:25" hidden="1" x14ac:dyDescent="0.2">
      <c r="J79" s="44" t="str">
        <f>IFERROR(VLOOKUP($C79,tbl_계약[],4,FALSE),"")</f>
        <v/>
      </c>
      <c r="K79" s="49" t="str">
        <f t="shared" si="15"/>
        <v/>
      </c>
      <c r="L79" t="str">
        <f t="shared" si="8"/>
        <v/>
      </c>
      <c r="M79" s="44" t="str">
        <f>IFERROR(VLOOKUP(tbl_요청데이터[[#This Row],[계약번호]],tbl_계약[],4,FALSE),"")</f>
        <v/>
      </c>
      <c r="N79" s="44" t="str">
        <f>IFERROR(VLOOKUP(tbl_요청데이터[[#This Row],[계약번호]],tbl_계약[],9,FALSE),"")</f>
        <v/>
      </c>
      <c r="O79" t="str">
        <f t="shared" si="9"/>
        <v/>
      </c>
      <c r="P79" t="str">
        <f t="shared" si="10"/>
        <v/>
      </c>
      <c r="Q79" t="str">
        <f t="shared" si="11"/>
        <v/>
      </c>
      <c r="R79" t="str">
        <f t="shared" si="12"/>
        <v/>
      </c>
      <c r="S79" t="str">
        <f t="shared" si="13"/>
        <v/>
      </c>
      <c r="T79" t="str">
        <f t="shared" si="14"/>
        <v/>
      </c>
      <c r="W79" t="str">
        <f>IF(tbl_요청데이터[[#This Row],[고객이름]]="","",tbl_요청데이터[[#This Row],[고객이름]])</f>
        <v/>
      </c>
      <c r="X79" t="str">
        <f>IF(tbl_요청데이터[[#This Row],[계약번호]]="","",tbl_요청데이터[[#This Row],[계약번호]])</f>
        <v/>
      </c>
      <c r="Y79" t="str">
        <f>IF(tbl_요청데이터[[#This Row],[해지확률]]="","",tbl_요청데이터[[#This Row],[해지확률]])</f>
        <v/>
      </c>
    </row>
    <row r="80" spans="10:25" hidden="1" x14ac:dyDescent="0.2">
      <c r="J80" s="44" t="str">
        <f>IFERROR(VLOOKUP($C80,tbl_계약[],4,FALSE),"")</f>
        <v/>
      </c>
      <c r="K80" s="49" t="str">
        <f t="shared" si="15"/>
        <v/>
      </c>
      <c r="L80" t="str">
        <f t="shared" si="8"/>
        <v/>
      </c>
      <c r="M80" s="44" t="str">
        <f>IFERROR(VLOOKUP(tbl_요청데이터[[#This Row],[계약번호]],tbl_계약[],4,FALSE),"")</f>
        <v/>
      </c>
      <c r="N80" s="44" t="str">
        <f>IFERROR(VLOOKUP(tbl_요청데이터[[#This Row],[계약번호]],tbl_계약[],9,FALSE),"")</f>
        <v/>
      </c>
      <c r="O80" t="str">
        <f t="shared" si="9"/>
        <v/>
      </c>
      <c r="P80" t="str">
        <f t="shared" si="10"/>
        <v/>
      </c>
      <c r="Q80" t="str">
        <f t="shared" si="11"/>
        <v/>
      </c>
      <c r="R80" t="str">
        <f t="shared" si="12"/>
        <v/>
      </c>
      <c r="S80" t="str">
        <f t="shared" si="13"/>
        <v/>
      </c>
      <c r="T80" t="str">
        <f t="shared" si="14"/>
        <v/>
      </c>
      <c r="W80" t="str">
        <f>IF(tbl_요청데이터[[#This Row],[고객이름]]="","",tbl_요청데이터[[#This Row],[고객이름]])</f>
        <v/>
      </c>
      <c r="X80" t="str">
        <f>IF(tbl_요청데이터[[#This Row],[계약번호]]="","",tbl_요청데이터[[#This Row],[계약번호]])</f>
        <v/>
      </c>
      <c r="Y80" t="str">
        <f>IF(tbl_요청데이터[[#This Row],[해지확률]]="","",tbl_요청데이터[[#This Row],[해지확률]])</f>
        <v/>
      </c>
    </row>
    <row r="81" spans="10:25" hidden="1" x14ac:dyDescent="0.2">
      <c r="J81" s="44" t="str">
        <f>IFERROR(VLOOKUP($C81,tbl_계약[],4,FALSE),"")</f>
        <v/>
      </c>
      <c r="K81" s="49" t="str">
        <f t="shared" si="15"/>
        <v/>
      </c>
      <c r="L81" t="str">
        <f t="shared" si="8"/>
        <v/>
      </c>
      <c r="M81" s="44" t="str">
        <f>IFERROR(VLOOKUP(tbl_요청데이터[[#This Row],[계약번호]],tbl_계약[],4,FALSE),"")</f>
        <v/>
      </c>
      <c r="N81" s="44" t="str">
        <f>IFERROR(VLOOKUP(tbl_요청데이터[[#This Row],[계약번호]],tbl_계약[],9,FALSE),"")</f>
        <v/>
      </c>
      <c r="O81" t="str">
        <f t="shared" si="9"/>
        <v/>
      </c>
      <c r="P81" t="str">
        <f t="shared" si="10"/>
        <v/>
      </c>
      <c r="Q81" t="str">
        <f t="shared" si="11"/>
        <v/>
      </c>
      <c r="R81" t="str">
        <f t="shared" si="12"/>
        <v/>
      </c>
      <c r="S81" t="str">
        <f t="shared" si="13"/>
        <v/>
      </c>
      <c r="T81" t="str">
        <f t="shared" si="14"/>
        <v/>
      </c>
      <c r="W81" t="str">
        <f>IF(tbl_요청데이터[[#This Row],[고객이름]]="","",tbl_요청데이터[[#This Row],[고객이름]])</f>
        <v/>
      </c>
      <c r="X81" t="str">
        <f>IF(tbl_요청데이터[[#This Row],[계약번호]]="","",tbl_요청데이터[[#This Row],[계약번호]])</f>
        <v/>
      </c>
      <c r="Y81" t="str">
        <f>IF(tbl_요청데이터[[#This Row],[해지확률]]="","",tbl_요청데이터[[#This Row],[해지확률]])</f>
        <v/>
      </c>
    </row>
    <row r="82" spans="10:25" hidden="1" x14ac:dyDescent="0.2">
      <c r="J82" s="44" t="str">
        <f>IFERROR(VLOOKUP($C82,tbl_계약[],4,FALSE),"")</f>
        <v/>
      </c>
      <c r="K82" s="49" t="str">
        <f t="shared" si="15"/>
        <v/>
      </c>
      <c r="L82" t="str">
        <f t="shared" si="8"/>
        <v/>
      </c>
      <c r="M82" s="44" t="str">
        <f>IFERROR(VLOOKUP(tbl_요청데이터[[#This Row],[계약번호]],tbl_계약[],4,FALSE),"")</f>
        <v/>
      </c>
      <c r="N82" s="44" t="str">
        <f>IFERROR(VLOOKUP(tbl_요청데이터[[#This Row],[계약번호]],tbl_계약[],9,FALSE),"")</f>
        <v/>
      </c>
      <c r="O82" t="str">
        <f t="shared" si="9"/>
        <v/>
      </c>
      <c r="P82" t="str">
        <f t="shared" si="10"/>
        <v/>
      </c>
      <c r="Q82" t="str">
        <f t="shared" si="11"/>
        <v/>
      </c>
      <c r="R82" t="str">
        <f t="shared" si="12"/>
        <v/>
      </c>
      <c r="S82" t="str">
        <f t="shared" si="13"/>
        <v/>
      </c>
      <c r="T82" t="str">
        <f t="shared" si="14"/>
        <v/>
      </c>
      <c r="W82" t="str">
        <f>IF(tbl_요청데이터[[#This Row],[고객이름]]="","",tbl_요청데이터[[#This Row],[고객이름]])</f>
        <v/>
      </c>
      <c r="X82" t="str">
        <f>IF(tbl_요청데이터[[#This Row],[계약번호]]="","",tbl_요청데이터[[#This Row],[계약번호]])</f>
        <v/>
      </c>
      <c r="Y82" t="str">
        <f>IF(tbl_요청데이터[[#This Row],[해지확률]]="","",tbl_요청데이터[[#This Row],[해지확률]])</f>
        <v/>
      </c>
    </row>
    <row r="83" spans="10:25" hidden="1" x14ac:dyDescent="0.2">
      <c r="J83" s="44" t="str">
        <f>IFERROR(VLOOKUP($C83,tbl_계약[],4,FALSE),"")</f>
        <v/>
      </c>
      <c r="K83" s="49" t="str">
        <f t="shared" si="15"/>
        <v/>
      </c>
      <c r="L83" t="str">
        <f t="shared" si="8"/>
        <v/>
      </c>
      <c r="M83" s="44" t="str">
        <f>IFERROR(VLOOKUP(tbl_요청데이터[[#This Row],[계약번호]],tbl_계약[],4,FALSE),"")</f>
        <v/>
      </c>
      <c r="N83" s="44" t="str">
        <f>IFERROR(VLOOKUP(tbl_요청데이터[[#This Row],[계약번호]],tbl_계약[],9,FALSE),"")</f>
        <v/>
      </c>
      <c r="O83" t="str">
        <f t="shared" si="9"/>
        <v/>
      </c>
      <c r="P83" t="str">
        <f t="shared" si="10"/>
        <v/>
      </c>
      <c r="Q83" t="str">
        <f t="shared" si="11"/>
        <v/>
      </c>
      <c r="R83" t="str">
        <f t="shared" si="12"/>
        <v/>
      </c>
      <c r="S83" t="str">
        <f t="shared" si="13"/>
        <v/>
      </c>
      <c r="T83" t="str">
        <f t="shared" si="14"/>
        <v/>
      </c>
      <c r="W83" t="str">
        <f>IF(tbl_요청데이터[[#This Row],[고객이름]]="","",tbl_요청데이터[[#This Row],[고객이름]])</f>
        <v/>
      </c>
      <c r="X83" t="str">
        <f>IF(tbl_요청데이터[[#This Row],[계약번호]]="","",tbl_요청데이터[[#This Row],[계약번호]])</f>
        <v/>
      </c>
      <c r="Y83" t="str">
        <f>IF(tbl_요청데이터[[#This Row],[해지확률]]="","",tbl_요청데이터[[#This Row],[해지확률]])</f>
        <v/>
      </c>
    </row>
    <row r="84" spans="10:25" hidden="1" x14ac:dyDescent="0.2">
      <c r="J84" s="44" t="str">
        <f>IFERROR(VLOOKUP($C84,tbl_계약[],4,FALSE),"")</f>
        <v/>
      </c>
      <c r="K84" s="49" t="str">
        <f t="shared" si="15"/>
        <v/>
      </c>
      <c r="L84" t="str">
        <f t="shared" si="8"/>
        <v/>
      </c>
      <c r="M84" s="44" t="str">
        <f>IFERROR(VLOOKUP(tbl_요청데이터[[#This Row],[계약번호]],tbl_계약[],4,FALSE),"")</f>
        <v/>
      </c>
      <c r="N84" s="44" t="str">
        <f>IFERROR(VLOOKUP(tbl_요청데이터[[#This Row],[계약번호]],tbl_계약[],9,FALSE),"")</f>
        <v/>
      </c>
      <c r="O84" t="str">
        <f t="shared" si="9"/>
        <v/>
      </c>
      <c r="P84" t="str">
        <f t="shared" si="10"/>
        <v/>
      </c>
      <c r="Q84" t="str">
        <f t="shared" si="11"/>
        <v/>
      </c>
      <c r="R84" t="str">
        <f t="shared" si="12"/>
        <v/>
      </c>
      <c r="S84" t="str">
        <f t="shared" si="13"/>
        <v/>
      </c>
      <c r="T84" t="str">
        <f t="shared" si="14"/>
        <v/>
      </c>
      <c r="W84" t="str">
        <f>IF(tbl_요청데이터[[#This Row],[고객이름]]="","",tbl_요청데이터[[#This Row],[고객이름]])</f>
        <v/>
      </c>
      <c r="X84" t="str">
        <f>IF(tbl_요청데이터[[#This Row],[계약번호]]="","",tbl_요청데이터[[#This Row],[계약번호]])</f>
        <v/>
      </c>
      <c r="Y84" t="str">
        <f>IF(tbl_요청데이터[[#This Row],[해지확률]]="","",tbl_요청데이터[[#This Row],[해지확률]])</f>
        <v/>
      </c>
    </row>
    <row r="85" spans="10:25" hidden="1" x14ac:dyDescent="0.2">
      <c r="J85" s="44" t="str">
        <f>IFERROR(VLOOKUP($C85,tbl_계약[],4,FALSE),"")</f>
        <v/>
      </c>
      <c r="K85" s="49" t="str">
        <f t="shared" si="15"/>
        <v/>
      </c>
      <c r="L85" t="str">
        <f t="shared" si="8"/>
        <v/>
      </c>
      <c r="M85" s="44" t="str">
        <f>IFERROR(VLOOKUP(tbl_요청데이터[[#This Row],[계약번호]],tbl_계약[],4,FALSE),"")</f>
        <v/>
      </c>
      <c r="N85" s="44" t="str">
        <f>IFERROR(VLOOKUP(tbl_요청데이터[[#This Row],[계약번호]],tbl_계약[],9,FALSE),"")</f>
        <v/>
      </c>
      <c r="O85" t="str">
        <f t="shared" si="9"/>
        <v/>
      </c>
      <c r="P85" t="str">
        <f t="shared" si="10"/>
        <v/>
      </c>
      <c r="Q85" t="str">
        <f t="shared" si="11"/>
        <v/>
      </c>
      <c r="R85" t="str">
        <f t="shared" si="12"/>
        <v/>
      </c>
      <c r="S85" t="str">
        <f t="shared" si="13"/>
        <v/>
      </c>
      <c r="T85" t="str">
        <f t="shared" si="14"/>
        <v/>
      </c>
      <c r="W85" t="str">
        <f>IF(tbl_요청데이터[[#This Row],[고객이름]]="","",tbl_요청데이터[[#This Row],[고객이름]])</f>
        <v/>
      </c>
      <c r="X85" t="str">
        <f>IF(tbl_요청데이터[[#This Row],[계약번호]]="","",tbl_요청데이터[[#This Row],[계약번호]])</f>
        <v/>
      </c>
      <c r="Y85" t="str">
        <f>IF(tbl_요청데이터[[#This Row],[해지확률]]="","",tbl_요청데이터[[#This Row],[해지확률]])</f>
        <v/>
      </c>
    </row>
    <row r="86" spans="10:25" hidden="1" x14ac:dyDescent="0.2">
      <c r="J86" s="44" t="str">
        <f>IFERROR(VLOOKUP($C86,tbl_계약[],4,FALSE),"")</f>
        <v/>
      </c>
      <c r="K86" s="49" t="str">
        <f t="shared" si="15"/>
        <v/>
      </c>
      <c r="L86" t="str">
        <f t="shared" si="8"/>
        <v/>
      </c>
      <c r="M86" s="44" t="str">
        <f>IFERROR(VLOOKUP(tbl_요청데이터[[#This Row],[계약번호]],tbl_계약[],4,FALSE),"")</f>
        <v/>
      </c>
      <c r="N86" s="44" t="str">
        <f>IFERROR(VLOOKUP(tbl_요청데이터[[#This Row],[계약번호]],tbl_계약[],9,FALSE),"")</f>
        <v/>
      </c>
      <c r="O86" t="str">
        <f t="shared" si="9"/>
        <v/>
      </c>
      <c r="P86" t="str">
        <f t="shared" si="10"/>
        <v/>
      </c>
      <c r="Q86" t="str">
        <f t="shared" si="11"/>
        <v/>
      </c>
      <c r="R86" t="str">
        <f t="shared" si="12"/>
        <v/>
      </c>
      <c r="S86" t="str">
        <f t="shared" si="13"/>
        <v/>
      </c>
      <c r="T86" t="str">
        <f t="shared" si="14"/>
        <v/>
      </c>
      <c r="W86" t="str">
        <f>IF(tbl_요청데이터[[#This Row],[고객이름]]="","",tbl_요청데이터[[#This Row],[고객이름]])</f>
        <v/>
      </c>
      <c r="X86" t="str">
        <f>IF(tbl_요청데이터[[#This Row],[계약번호]]="","",tbl_요청데이터[[#This Row],[계약번호]])</f>
        <v/>
      </c>
      <c r="Y86" t="str">
        <f>IF(tbl_요청데이터[[#This Row],[해지확률]]="","",tbl_요청데이터[[#This Row],[해지확률]])</f>
        <v/>
      </c>
    </row>
    <row r="87" spans="10:25" hidden="1" x14ac:dyDescent="0.2">
      <c r="J87" s="44" t="str">
        <f>IFERROR(VLOOKUP($C87,tbl_계약[],4,FALSE),"")</f>
        <v/>
      </c>
      <c r="K87" s="49" t="str">
        <f t="shared" si="15"/>
        <v/>
      </c>
      <c r="L87" t="str">
        <f t="shared" si="8"/>
        <v/>
      </c>
      <c r="M87" s="44" t="str">
        <f>IFERROR(VLOOKUP(tbl_요청데이터[[#This Row],[계약번호]],tbl_계약[],4,FALSE),"")</f>
        <v/>
      </c>
      <c r="N87" s="44" t="str">
        <f>IFERROR(VLOOKUP(tbl_요청데이터[[#This Row],[계약번호]],tbl_계약[],9,FALSE),"")</f>
        <v/>
      </c>
      <c r="O87" t="str">
        <f t="shared" si="9"/>
        <v/>
      </c>
      <c r="P87" t="str">
        <f t="shared" si="10"/>
        <v/>
      </c>
      <c r="Q87" t="str">
        <f t="shared" si="11"/>
        <v/>
      </c>
      <c r="R87" t="str">
        <f t="shared" si="12"/>
        <v/>
      </c>
      <c r="S87" t="str">
        <f t="shared" si="13"/>
        <v/>
      </c>
      <c r="T87" t="str">
        <f t="shared" si="14"/>
        <v/>
      </c>
      <c r="W87" t="str">
        <f>IF(tbl_요청데이터[[#This Row],[고객이름]]="","",tbl_요청데이터[[#This Row],[고객이름]])</f>
        <v/>
      </c>
      <c r="X87" t="str">
        <f>IF(tbl_요청데이터[[#This Row],[계약번호]]="","",tbl_요청데이터[[#This Row],[계약번호]])</f>
        <v/>
      </c>
      <c r="Y87" t="str">
        <f>IF(tbl_요청데이터[[#This Row],[해지확률]]="","",tbl_요청데이터[[#This Row],[해지확률]])</f>
        <v/>
      </c>
    </row>
    <row r="88" spans="10:25" hidden="1" x14ac:dyDescent="0.2">
      <c r="J88" s="44" t="str">
        <f>IFERROR(VLOOKUP($C88,tbl_계약[],4,FALSE),"")</f>
        <v/>
      </c>
      <c r="K88" s="49" t="str">
        <f t="shared" si="15"/>
        <v/>
      </c>
      <c r="L88" t="str">
        <f t="shared" si="8"/>
        <v/>
      </c>
      <c r="M88" s="44" t="str">
        <f>IFERROR(VLOOKUP(tbl_요청데이터[[#This Row],[계약번호]],tbl_계약[],4,FALSE),"")</f>
        <v/>
      </c>
      <c r="N88" s="44" t="str">
        <f>IFERROR(VLOOKUP(tbl_요청데이터[[#This Row],[계약번호]],tbl_계약[],9,FALSE),"")</f>
        <v/>
      </c>
      <c r="O88" t="str">
        <f t="shared" si="9"/>
        <v/>
      </c>
      <c r="P88" t="str">
        <f t="shared" si="10"/>
        <v/>
      </c>
      <c r="Q88" t="str">
        <f t="shared" si="11"/>
        <v/>
      </c>
      <c r="R88" t="str">
        <f t="shared" si="12"/>
        <v/>
      </c>
      <c r="S88" t="str">
        <f t="shared" si="13"/>
        <v/>
      </c>
      <c r="T88" t="str">
        <f t="shared" si="14"/>
        <v/>
      </c>
      <c r="W88" t="str">
        <f>IF(tbl_요청데이터[[#This Row],[고객이름]]="","",tbl_요청데이터[[#This Row],[고객이름]])</f>
        <v/>
      </c>
      <c r="X88" t="str">
        <f>IF(tbl_요청데이터[[#This Row],[계약번호]]="","",tbl_요청데이터[[#This Row],[계약번호]])</f>
        <v/>
      </c>
      <c r="Y88" t="str">
        <f>IF(tbl_요청데이터[[#This Row],[해지확률]]="","",tbl_요청데이터[[#This Row],[해지확률]])</f>
        <v/>
      </c>
    </row>
    <row r="89" spans="10:25" hidden="1" x14ac:dyDescent="0.2">
      <c r="J89" s="44" t="str">
        <f>IFERROR(VLOOKUP($C89,tbl_계약[],4,FALSE),"")</f>
        <v/>
      </c>
      <c r="K89" s="49" t="str">
        <f t="shared" si="15"/>
        <v/>
      </c>
      <c r="L89" t="str">
        <f t="shared" si="8"/>
        <v/>
      </c>
      <c r="M89" s="44" t="str">
        <f>IFERROR(VLOOKUP(tbl_요청데이터[[#This Row],[계약번호]],tbl_계약[],4,FALSE),"")</f>
        <v/>
      </c>
      <c r="N89" s="44" t="str">
        <f>IFERROR(VLOOKUP(tbl_요청데이터[[#This Row],[계약번호]],tbl_계약[],9,FALSE),"")</f>
        <v/>
      </c>
      <c r="O89" t="str">
        <f t="shared" si="9"/>
        <v/>
      </c>
      <c r="P89" t="str">
        <f t="shared" si="10"/>
        <v/>
      </c>
      <c r="Q89" t="str">
        <f t="shared" si="11"/>
        <v/>
      </c>
      <c r="R89" t="str">
        <f t="shared" si="12"/>
        <v/>
      </c>
      <c r="S89" t="str">
        <f t="shared" si="13"/>
        <v/>
      </c>
      <c r="T89" t="str">
        <f t="shared" si="14"/>
        <v/>
      </c>
      <c r="W89" t="str">
        <f>IF(tbl_요청데이터[[#This Row],[고객이름]]="","",tbl_요청데이터[[#This Row],[고객이름]])</f>
        <v/>
      </c>
      <c r="X89" t="str">
        <f>IF(tbl_요청데이터[[#This Row],[계약번호]]="","",tbl_요청데이터[[#This Row],[계약번호]])</f>
        <v/>
      </c>
      <c r="Y89" t="str">
        <f>IF(tbl_요청데이터[[#This Row],[해지확률]]="","",tbl_요청데이터[[#This Row],[해지확률]])</f>
        <v/>
      </c>
    </row>
    <row r="90" spans="10:25" hidden="1" x14ac:dyDescent="0.2">
      <c r="J90" s="44" t="str">
        <f>IFERROR(VLOOKUP($C90,tbl_계약[],4,FALSE),"")</f>
        <v/>
      </c>
      <c r="K90" s="49" t="str">
        <f t="shared" si="15"/>
        <v/>
      </c>
      <c r="L90" t="str">
        <f t="shared" si="8"/>
        <v/>
      </c>
      <c r="M90" s="44" t="str">
        <f>IFERROR(VLOOKUP(tbl_요청데이터[[#This Row],[계약번호]],tbl_계약[],4,FALSE),"")</f>
        <v/>
      </c>
      <c r="N90" s="44" t="str">
        <f>IFERROR(VLOOKUP(tbl_요청데이터[[#This Row],[계약번호]],tbl_계약[],9,FALSE),"")</f>
        <v/>
      </c>
      <c r="O90" t="str">
        <f t="shared" si="9"/>
        <v/>
      </c>
      <c r="P90" t="str">
        <f t="shared" si="10"/>
        <v/>
      </c>
      <c r="Q90" t="str">
        <f t="shared" si="11"/>
        <v/>
      </c>
      <c r="R90" t="str">
        <f t="shared" si="12"/>
        <v/>
      </c>
      <c r="S90" t="str">
        <f t="shared" si="13"/>
        <v/>
      </c>
      <c r="T90" t="str">
        <f t="shared" si="14"/>
        <v/>
      </c>
      <c r="W90" t="str">
        <f>IF(tbl_요청데이터[[#This Row],[고객이름]]="","",tbl_요청데이터[[#This Row],[고객이름]])</f>
        <v/>
      </c>
      <c r="X90" t="str">
        <f>IF(tbl_요청데이터[[#This Row],[계약번호]]="","",tbl_요청데이터[[#This Row],[계약번호]])</f>
        <v/>
      </c>
      <c r="Y90" t="str">
        <f>IF(tbl_요청데이터[[#This Row],[해지확률]]="","",tbl_요청데이터[[#This Row],[해지확률]])</f>
        <v/>
      </c>
    </row>
    <row r="91" spans="10:25" hidden="1" x14ac:dyDescent="0.2">
      <c r="J91" s="44" t="str">
        <f>IFERROR(VLOOKUP($C91,tbl_계약[],4,FALSE),"")</f>
        <v/>
      </c>
      <c r="K91" s="49" t="str">
        <f t="shared" si="15"/>
        <v/>
      </c>
      <c r="L91" t="str">
        <f t="shared" si="8"/>
        <v/>
      </c>
      <c r="M91" s="44" t="str">
        <f>IFERROR(VLOOKUP(tbl_요청데이터[[#This Row],[계약번호]],tbl_계약[],4,FALSE),"")</f>
        <v/>
      </c>
      <c r="N91" s="44" t="str">
        <f>IFERROR(VLOOKUP(tbl_요청데이터[[#This Row],[계약번호]],tbl_계약[],9,FALSE),"")</f>
        <v/>
      </c>
      <c r="O91" t="str">
        <f t="shared" si="9"/>
        <v/>
      </c>
      <c r="P91" t="str">
        <f t="shared" si="10"/>
        <v/>
      </c>
      <c r="Q91" t="str">
        <f t="shared" si="11"/>
        <v/>
      </c>
      <c r="R91" t="str">
        <f t="shared" si="12"/>
        <v/>
      </c>
      <c r="S91" t="str">
        <f t="shared" si="13"/>
        <v/>
      </c>
      <c r="T91" t="str">
        <f t="shared" si="14"/>
        <v/>
      </c>
      <c r="W91" t="str">
        <f>IF(tbl_요청데이터[[#This Row],[고객이름]]="","",tbl_요청데이터[[#This Row],[고객이름]])</f>
        <v/>
      </c>
      <c r="X91" t="str">
        <f>IF(tbl_요청데이터[[#This Row],[계약번호]]="","",tbl_요청데이터[[#This Row],[계약번호]])</f>
        <v/>
      </c>
      <c r="Y91" t="str">
        <f>IF(tbl_요청데이터[[#This Row],[해지확률]]="","",tbl_요청데이터[[#This Row],[해지확률]])</f>
        <v/>
      </c>
    </row>
    <row r="92" spans="10:25" hidden="1" x14ac:dyDescent="0.2">
      <c r="J92" s="44" t="str">
        <f>IFERROR(VLOOKUP($C92,tbl_계약[],4,FALSE),"")</f>
        <v/>
      </c>
      <c r="K92" s="49" t="str">
        <f t="shared" si="15"/>
        <v/>
      </c>
      <c r="L92" t="str">
        <f t="shared" si="8"/>
        <v/>
      </c>
      <c r="M92" s="44" t="str">
        <f>IFERROR(VLOOKUP(tbl_요청데이터[[#This Row],[계약번호]],tbl_계약[],4,FALSE),"")</f>
        <v/>
      </c>
      <c r="N92" s="44" t="str">
        <f>IFERROR(VLOOKUP(tbl_요청데이터[[#This Row],[계약번호]],tbl_계약[],9,FALSE),"")</f>
        <v/>
      </c>
      <c r="O92" t="str">
        <f t="shared" si="9"/>
        <v/>
      </c>
      <c r="P92" t="str">
        <f t="shared" si="10"/>
        <v/>
      </c>
      <c r="Q92" t="str">
        <f t="shared" si="11"/>
        <v/>
      </c>
      <c r="R92" t="str">
        <f t="shared" si="12"/>
        <v/>
      </c>
      <c r="S92" t="str">
        <f t="shared" si="13"/>
        <v/>
      </c>
      <c r="T92" t="str">
        <f t="shared" si="14"/>
        <v/>
      </c>
      <c r="W92" t="str">
        <f>IF(tbl_요청데이터[[#This Row],[고객이름]]="","",tbl_요청데이터[[#This Row],[고객이름]])</f>
        <v/>
      </c>
      <c r="X92" t="str">
        <f>IF(tbl_요청데이터[[#This Row],[계약번호]]="","",tbl_요청데이터[[#This Row],[계약번호]])</f>
        <v/>
      </c>
      <c r="Y92" t="str">
        <f>IF(tbl_요청데이터[[#This Row],[해지확률]]="","",tbl_요청데이터[[#This Row],[해지확률]])</f>
        <v/>
      </c>
    </row>
    <row r="93" spans="10:25" hidden="1" x14ac:dyDescent="0.2">
      <c r="J93" s="44" t="str">
        <f>IFERROR(VLOOKUP($C93,tbl_계약[],4,FALSE),"")</f>
        <v/>
      </c>
      <c r="K93" s="49" t="str">
        <f t="shared" si="15"/>
        <v/>
      </c>
      <c r="L93" t="str">
        <f t="shared" si="8"/>
        <v/>
      </c>
      <c r="M93" s="44" t="str">
        <f>IFERROR(VLOOKUP(tbl_요청데이터[[#This Row],[계약번호]],tbl_계약[],4,FALSE),"")</f>
        <v/>
      </c>
      <c r="N93" s="44" t="str">
        <f>IFERROR(VLOOKUP(tbl_요청데이터[[#This Row],[계약번호]],tbl_계약[],9,FALSE),"")</f>
        <v/>
      </c>
      <c r="O93" t="str">
        <f t="shared" si="9"/>
        <v/>
      </c>
      <c r="P93" t="str">
        <f t="shared" si="10"/>
        <v/>
      </c>
      <c r="Q93" t="str">
        <f t="shared" si="11"/>
        <v/>
      </c>
      <c r="R93" t="str">
        <f t="shared" si="12"/>
        <v/>
      </c>
      <c r="S93" t="str">
        <f t="shared" si="13"/>
        <v/>
      </c>
      <c r="T93" t="str">
        <f t="shared" si="14"/>
        <v/>
      </c>
      <c r="W93" t="str">
        <f>IF(tbl_요청데이터[[#This Row],[고객이름]]="","",tbl_요청데이터[[#This Row],[고객이름]])</f>
        <v/>
      </c>
      <c r="X93" t="str">
        <f>IF(tbl_요청데이터[[#This Row],[계약번호]]="","",tbl_요청데이터[[#This Row],[계약번호]])</f>
        <v/>
      </c>
      <c r="Y93" t="str">
        <f>IF(tbl_요청데이터[[#This Row],[해지확률]]="","",tbl_요청데이터[[#This Row],[해지확률]])</f>
        <v/>
      </c>
    </row>
    <row r="94" spans="10:25" hidden="1" x14ac:dyDescent="0.2">
      <c r="J94" s="44" t="str">
        <f>IFERROR(VLOOKUP($C94,tbl_계약[],4,FALSE),"")</f>
        <v/>
      </c>
      <c r="K94" s="49" t="str">
        <f t="shared" si="15"/>
        <v/>
      </c>
      <c r="L94" t="str">
        <f t="shared" si="8"/>
        <v/>
      </c>
      <c r="M94" s="44" t="str">
        <f>IFERROR(VLOOKUP(tbl_요청데이터[[#This Row],[계약번호]],tbl_계약[],4,FALSE),"")</f>
        <v/>
      </c>
      <c r="N94" s="44" t="str">
        <f>IFERROR(VLOOKUP(tbl_요청데이터[[#This Row],[계약번호]],tbl_계약[],9,FALSE),"")</f>
        <v/>
      </c>
      <c r="O94" t="str">
        <f t="shared" si="9"/>
        <v/>
      </c>
      <c r="P94" t="str">
        <f t="shared" si="10"/>
        <v/>
      </c>
      <c r="Q94" t="str">
        <f t="shared" si="11"/>
        <v/>
      </c>
      <c r="R94" t="str">
        <f t="shared" si="12"/>
        <v/>
      </c>
      <c r="S94" t="str">
        <f t="shared" si="13"/>
        <v/>
      </c>
      <c r="T94" t="str">
        <f t="shared" si="14"/>
        <v/>
      </c>
      <c r="W94" t="str">
        <f>IF(tbl_요청데이터[[#This Row],[고객이름]]="","",tbl_요청데이터[[#This Row],[고객이름]])</f>
        <v/>
      </c>
      <c r="X94" t="str">
        <f>IF(tbl_요청데이터[[#This Row],[계약번호]]="","",tbl_요청데이터[[#This Row],[계약번호]])</f>
        <v/>
      </c>
      <c r="Y94" t="str">
        <f>IF(tbl_요청데이터[[#This Row],[해지확률]]="","",tbl_요청데이터[[#This Row],[해지확률]])</f>
        <v/>
      </c>
    </row>
    <row r="95" spans="10:25" hidden="1" x14ac:dyDescent="0.2">
      <c r="J95" s="44" t="str">
        <f>IFERROR(VLOOKUP($C95,tbl_계약[],4,FALSE),"")</f>
        <v/>
      </c>
      <c r="K95" s="49" t="str">
        <f t="shared" si="15"/>
        <v/>
      </c>
      <c r="L95" t="str">
        <f t="shared" si="8"/>
        <v/>
      </c>
      <c r="M95" s="44" t="str">
        <f>IFERROR(VLOOKUP(tbl_요청데이터[[#This Row],[계약번호]],tbl_계약[],4,FALSE),"")</f>
        <v/>
      </c>
      <c r="N95" s="44" t="str">
        <f>IFERROR(VLOOKUP(tbl_요청데이터[[#This Row],[계약번호]],tbl_계약[],9,FALSE),"")</f>
        <v/>
      </c>
      <c r="O95" t="str">
        <f t="shared" si="9"/>
        <v/>
      </c>
      <c r="P95" t="str">
        <f t="shared" si="10"/>
        <v/>
      </c>
      <c r="Q95" t="str">
        <f t="shared" si="11"/>
        <v/>
      </c>
      <c r="R95" t="str">
        <f t="shared" si="12"/>
        <v/>
      </c>
      <c r="S95" t="str">
        <f t="shared" si="13"/>
        <v/>
      </c>
      <c r="T95" t="str">
        <f t="shared" si="14"/>
        <v/>
      </c>
      <c r="W95" t="str">
        <f>IF(tbl_요청데이터[[#This Row],[고객이름]]="","",tbl_요청데이터[[#This Row],[고객이름]])</f>
        <v/>
      </c>
      <c r="X95" t="str">
        <f>IF(tbl_요청데이터[[#This Row],[계약번호]]="","",tbl_요청데이터[[#This Row],[계약번호]])</f>
        <v/>
      </c>
      <c r="Y95" t="str">
        <f>IF(tbl_요청데이터[[#This Row],[해지확률]]="","",tbl_요청데이터[[#This Row],[해지확률]])</f>
        <v/>
      </c>
    </row>
    <row r="96" spans="10:25" hidden="1" x14ac:dyDescent="0.2">
      <c r="J96" s="44" t="str">
        <f>IFERROR(VLOOKUP($C96,tbl_계약[],4,FALSE),"")</f>
        <v/>
      </c>
      <c r="K96" s="49" t="str">
        <f t="shared" si="15"/>
        <v/>
      </c>
      <c r="L96" t="str">
        <f t="shared" si="8"/>
        <v/>
      </c>
      <c r="M96" s="44" t="str">
        <f>IFERROR(VLOOKUP(tbl_요청데이터[[#This Row],[계약번호]],tbl_계약[],4,FALSE),"")</f>
        <v/>
      </c>
      <c r="N96" s="44" t="str">
        <f>IFERROR(VLOOKUP(tbl_요청데이터[[#This Row],[계약번호]],tbl_계약[],9,FALSE),"")</f>
        <v/>
      </c>
      <c r="O96" t="str">
        <f t="shared" si="9"/>
        <v/>
      </c>
      <c r="P96" t="str">
        <f t="shared" si="10"/>
        <v/>
      </c>
      <c r="Q96" t="str">
        <f t="shared" si="11"/>
        <v/>
      </c>
      <c r="R96" t="str">
        <f t="shared" si="12"/>
        <v/>
      </c>
      <c r="S96" t="str">
        <f t="shared" si="13"/>
        <v/>
      </c>
      <c r="T96" t="str">
        <f t="shared" si="14"/>
        <v/>
      </c>
      <c r="W96" t="str">
        <f>IF(tbl_요청데이터[[#This Row],[고객이름]]="","",tbl_요청데이터[[#This Row],[고객이름]])</f>
        <v/>
      </c>
      <c r="X96" t="str">
        <f>IF(tbl_요청데이터[[#This Row],[계약번호]]="","",tbl_요청데이터[[#This Row],[계약번호]])</f>
        <v/>
      </c>
      <c r="Y96" t="str">
        <f>IF(tbl_요청데이터[[#This Row],[해지확률]]="","",tbl_요청데이터[[#This Row],[해지확률]])</f>
        <v/>
      </c>
    </row>
    <row r="97" spans="10:25" hidden="1" x14ac:dyDescent="0.2">
      <c r="J97" s="44" t="str">
        <f>IFERROR(VLOOKUP($C97,tbl_계약[],4,FALSE),"")</f>
        <v/>
      </c>
      <c r="K97" s="49" t="str">
        <f t="shared" si="15"/>
        <v/>
      </c>
      <c r="L97" t="str">
        <f t="shared" si="8"/>
        <v/>
      </c>
      <c r="M97" s="44" t="str">
        <f>IFERROR(VLOOKUP(tbl_요청데이터[[#This Row],[계약번호]],tbl_계약[],4,FALSE),"")</f>
        <v/>
      </c>
      <c r="N97" s="44" t="str">
        <f>IFERROR(VLOOKUP(tbl_요청데이터[[#This Row],[계약번호]],tbl_계약[],9,FALSE),"")</f>
        <v/>
      </c>
      <c r="O97" t="str">
        <f t="shared" si="9"/>
        <v/>
      </c>
      <c r="P97" t="str">
        <f t="shared" si="10"/>
        <v/>
      </c>
      <c r="Q97" t="str">
        <f t="shared" si="11"/>
        <v/>
      </c>
      <c r="R97" t="str">
        <f t="shared" si="12"/>
        <v/>
      </c>
      <c r="S97" t="str">
        <f t="shared" si="13"/>
        <v/>
      </c>
      <c r="T97" t="str">
        <f t="shared" si="14"/>
        <v/>
      </c>
      <c r="W97" t="str">
        <f>IF(tbl_요청데이터[[#This Row],[고객이름]]="","",tbl_요청데이터[[#This Row],[고객이름]])</f>
        <v/>
      </c>
      <c r="X97" t="str">
        <f>IF(tbl_요청데이터[[#This Row],[계약번호]]="","",tbl_요청데이터[[#This Row],[계약번호]])</f>
        <v/>
      </c>
      <c r="Y97" t="str">
        <f>IF(tbl_요청데이터[[#This Row],[해지확률]]="","",tbl_요청데이터[[#This Row],[해지확률]])</f>
        <v/>
      </c>
    </row>
    <row r="98" spans="10:25" hidden="1" x14ac:dyDescent="0.2">
      <c r="J98" s="44" t="str">
        <f>IFERROR(VLOOKUP($C98,tbl_계약[],4,FALSE),"")</f>
        <v/>
      </c>
      <c r="K98" s="49" t="str">
        <f t="shared" si="15"/>
        <v/>
      </c>
      <c r="L98" t="str">
        <f t="shared" si="8"/>
        <v/>
      </c>
      <c r="M98" s="44" t="str">
        <f>IFERROR(VLOOKUP(tbl_요청데이터[[#This Row],[계약번호]],tbl_계약[],4,FALSE),"")</f>
        <v/>
      </c>
      <c r="N98" s="44" t="str">
        <f>IFERROR(VLOOKUP(tbl_요청데이터[[#This Row],[계약번호]],tbl_계약[],9,FALSE),"")</f>
        <v/>
      </c>
      <c r="O98" t="str">
        <f t="shared" si="9"/>
        <v/>
      </c>
      <c r="P98" t="str">
        <f t="shared" si="10"/>
        <v/>
      </c>
      <c r="Q98" t="str">
        <f t="shared" si="11"/>
        <v/>
      </c>
      <c r="R98" t="str">
        <f t="shared" si="12"/>
        <v/>
      </c>
      <c r="S98" t="str">
        <f t="shared" si="13"/>
        <v/>
      </c>
      <c r="T98" t="str">
        <f t="shared" si="14"/>
        <v/>
      </c>
      <c r="W98" t="str">
        <f>IF(tbl_요청데이터[[#This Row],[고객이름]]="","",tbl_요청데이터[[#This Row],[고객이름]])</f>
        <v/>
      </c>
      <c r="X98" t="str">
        <f>IF(tbl_요청데이터[[#This Row],[계약번호]]="","",tbl_요청데이터[[#This Row],[계약번호]])</f>
        <v/>
      </c>
      <c r="Y98" t="str">
        <f>IF(tbl_요청데이터[[#This Row],[해지확률]]="","",tbl_요청데이터[[#This Row],[해지확률]])</f>
        <v/>
      </c>
    </row>
    <row r="99" spans="10:25" hidden="1" x14ac:dyDescent="0.2">
      <c r="J99" s="44" t="str">
        <f>IFERROR(VLOOKUP($C99,tbl_계약[],4,FALSE),"")</f>
        <v/>
      </c>
      <c r="K99" s="49" t="str">
        <f t="shared" si="15"/>
        <v/>
      </c>
      <c r="L99" t="str">
        <f t="shared" si="8"/>
        <v/>
      </c>
      <c r="M99" s="44" t="str">
        <f>IFERROR(VLOOKUP(tbl_요청데이터[[#This Row],[계약번호]],tbl_계약[],4,FALSE),"")</f>
        <v/>
      </c>
      <c r="N99" s="44" t="str">
        <f>IFERROR(VLOOKUP(tbl_요청데이터[[#This Row],[계약번호]],tbl_계약[],9,FALSE),"")</f>
        <v/>
      </c>
      <c r="O99" t="str">
        <f t="shared" si="9"/>
        <v/>
      </c>
      <c r="P99" t="str">
        <f t="shared" si="10"/>
        <v/>
      </c>
      <c r="Q99" t="str">
        <f t="shared" si="11"/>
        <v/>
      </c>
      <c r="R99" t="str">
        <f t="shared" si="12"/>
        <v/>
      </c>
      <c r="S99" t="str">
        <f t="shared" si="13"/>
        <v/>
      </c>
      <c r="T99" t="str">
        <f t="shared" si="14"/>
        <v/>
      </c>
      <c r="W99" t="str">
        <f>IF(tbl_요청데이터[[#This Row],[고객이름]]="","",tbl_요청데이터[[#This Row],[고객이름]])</f>
        <v/>
      </c>
      <c r="X99" t="str">
        <f>IF(tbl_요청데이터[[#This Row],[계약번호]]="","",tbl_요청데이터[[#This Row],[계약번호]])</f>
        <v/>
      </c>
      <c r="Y99" t="str">
        <f>IF(tbl_요청데이터[[#This Row],[해지확률]]="","",tbl_요청데이터[[#This Row],[해지확률]])</f>
        <v/>
      </c>
    </row>
    <row r="100" spans="10:25" hidden="1" x14ac:dyDescent="0.2">
      <c r="J100" s="44" t="str">
        <f>IFERROR(VLOOKUP($C100,tbl_계약[],4,FALSE),"")</f>
        <v/>
      </c>
      <c r="K100" s="49" t="str">
        <f t="shared" si="15"/>
        <v/>
      </c>
      <c r="L100" t="str">
        <f t="shared" si="8"/>
        <v/>
      </c>
      <c r="M100" s="44" t="str">
        <f>IFERROR(VLOOKUP(tbl_요청데이터[[#This Row],[계약번호]],tbl_계약[],4,FALSE),"")</f>
        <v/>
      </c>
      <c r="N100" s="44" t="str">
        <f>IFERROR(VLOOKUP(tbl_요청데이터[[#This Row],[계약번호]],tbl_계약[],9,FALSE),"")</f>
        <v/>
      </c>
      <c r="O100" t="str">
        <f t="shared" si="9"/>
        <v/>
      </c>
      <c r="P100" t="str">
        <f t="shared" si="10"/>
        <v/>
      </c>
      <c r="Q100" t="str">
        <f t="shared" si="11"/>
        <v/>
      </c>
      <c r="R100" t="str">
        <f t="shared" si="12"/>
        <v/>
      </c>
      <c r="S100" t="str">
        <f t="shared" si="13"/>
        <v/>
      </c>
      <c r="T100" t="str">
        <f t="shared" si="14"/>
        <v/>
      </c>
      <c r="W100" t="str">
        <f>IF(tbl_요청데이터[[#This Row],[고객이름]]="","",tbl_요청데이터[[#This Row],[고객이름]])</f>
        <v/>
      </c>
      <c r="X100" t="str">
        <f>IF(tbl_요청데이터[[#This Row],[계약번호]]="","",tbl_요청데이터[[#This Row],[계약번호]])</f>
        <v/>
      </c>
      <c r="Y100" t="str">
        <f>IF(tbl_요청데이터[[#This Row],[해지확률]]="","",tbl_요청데이터[[#This Row],[해지확률]])</f>
        <v/>
      </c>
    </row>
    <row r="101" spans="10:25" hidden="1" x14ac:dyDescent="0.2">
      <c r="J101" s="44" t="str">
        <f>IFERROR(VLOOKUP($C101,tbl_계약[],4,FALSE),"")</f>
        <v/>
      </c>
      <c r="K101" s="49" t="str">
        <f t="shared" si="15"/>
        <v/>
      </c>
      <c r="L101" t="str">
        <f t="shared" si="8"/>
        <v/>
      </c>
      <c r="M101" s="44" t="str">
        <f>IFERROR(VLOOKUP(tbl_요청데이터[[#This Row],[계약번호]],tbl_계약[],4,FALSE),"")</f>
        <v/>
      </c>
      <c r="N101" s="44" t="str">
        <f>IFERROR(VLOOKUP(tbl_요청데이터[[#This Row],[계약번호]],tbl_계약[],9,FALSE),"")</f>
        <v/>
      </c>
      <c r="O101" t="str">
        <f t="shared" si="9"/>
        <v/>
      </c>
      <c r="P101" t="str">
        <f t="shared" si="10"/>
        <v/>
      </c>
      <c r="Q101" t="str">
        <f t="shared" si="11"/>
        <v/>
      </c>
      <c r="R101" t="str">
        <f t="shared" si="12"/>
        <v/>
      </c>
      <c r="S101" t="str">
        <f t="shared" si="13"/>
        <v/>
      </c>
      <c r="T101" t="str">
        <f t="shared" si="14"/>
        <v/>
      </c>
      <c r="W101" t="str">
        <f>IF(tbl_요청데이터[[#This Row],[고객이름]]="","",tbl_요청데이터[[#This Row],[고객이름]])</f>
        <v/>
      </c>
      <c r="X101" t="str">
        <f>IF(tbl_요청데이터[[#This Row],[계약번호]]="","",tbl_요청데이터[[#This Row],[계약번호]])</f>
        <v/>
      </c>
      <c r="Y101" t="str">
        <f>IF(tbl_요청데이터[[#This Row],[해지확률]]="","",tbl_요청데이터[[#This Row],[해지확률]])</f>
        <v/>
      </c>
    </row>
    <row r="102" spans="10:25" hidden="1" x14ac:dyDescent="0.2">
      <c r="J102" s="44" t="str">
        <f>IFERROR(VLOOKUP($C102,tbl_계약[],4,FALSE),"")</f>
        <v/>
      </c>
      <c r="K102" s="49" t="str">
        <f t="shared" si="15"/>
        <v/>
      </c>
      <c r="L102" t="str">
        <f t="shared" si="8"/>
        <v/>
      </c>
      <c r="M102" s="44" t="str">
        <f>IFERROR(VLOOKUP(tbl_요청데이터[[#This Row],[계약번호]],tbl_계약[],4,FALSE),"")</f>
        <v/>
      </c>
      <c r="N102" s="44" t="str">
        <f>IFERROR(VLOOKUP(tbl_요청데이터[[#This Row],[계약번호]],tbl_계약[],9,FALSE),"")</f>
        <v/>
      </c>
      <c r="O102" t="str">
        <f t="shared" si="9"/>
        <v/>
      </c>
      <c r="P102" t="str">
        <f t="shared" si="10"/>
        <v/>
      </c>
      <c r="Q102" t="str">
        <f t="shared" si="11"/>
        <v/>
      </c>
      <c r="R102" t="str">
        <f t="shared" si="12"/>
        <v/>
      </c>
      <c r="S102" t="str">
        <f t="shared" si="13"/>
        <v/>
      </c>
      <c r="T102" t="str">
        <f t="shared" si="14"/>
        <v/>
      </c>
      <c r="W102" t="str">
        <f>IF(tbl_요청데이터[[#This Row],[고객이름]]="","",tbl_요청데이터[[#This Row],[고객이름]])</f>
        <v/>
      </c>
      <c r="X102" t="str">
        <f>IF(tbl_요청데이터[[#This Row],[계약번호]]="","",tbl_요청데이터[[#This Row],[계약번호]])</f>
        <v/>
      </c>
      <c r="Y102" t="str">
        <f>IF(tbl_요청데이터[[#This Row],[해지확률]]="","",tbl_요청데이터[[#This Row],[해지확률]])</f>
        <v/>
      </c>
    </row>
    <row r="103" spans="10:25" hidden="1" x14ac:dyDescent="0.2">
      <c r="J103" s="44" t="str">
        <f>IFERROR(VLOOKUP($C103,tbl_계약[],4,FALSE),"")</f>
        <v/>
      </c>
      <c r="K103" s="49" t="str">
        <f t="shared" si="15"/>
        <v/>
      </c>
      <c r="L103" t="str">
        <f t="shared" si="8"/>
        <v/>
      </c>
      <c r="M103" s="44" t="str">
        <f>IFERROR(VLOOKUP(tbl_요청데이터[[#This Row],[계약번호]],tbl_계약[],4,FALSE),"")</f>
        <v/>
      </c>
      <c r="N103" s="44" t="str">
        <f>IFERROR(VLOOKUP(tbl_요청데이터[[#This Row],[계약번호]],tbl_계약[],9,FALSE),"")</f>
        <v/>
      </c>
      <c r="O103" t="str">
        <f t="shared" si="9"/>
        <v/>
      </c>
      <c r="P103" t="str">
        <f t="shared" si="10"/>
        <v/>
      </c>
      <c r="Q103" t="str">
        <f t="shared" si="11"/>
        <v/>
      </c>
      <c r="R103" t="str">
        <f t="shared" si="12"/>
        <v/>
      </c>
      <c r="S103" t="str">
        <f t="shared" si="13"/>
        <v/>
      </c>
      <c r="T103" t="str">
        <f t="shared" si="14"/>
        <v/>
      </c>
      <c r="W103" t="str">
        <f>IF(tbl_요청데이터[[#This Row],[고객이름]]="","",tbl_요청데이터[[#This Row],[고객이름]])</f>
        <v/>
      </c>
      <c r="X103" t="str">
        <f>IF(tbl_요청데이터[[#This Row],[계약번호]]="","",tbl_요청데이터[[#This Row],[계약번호]])</f>
        <v/>
      </c>
      <c r="Y103" t="str">
        <f>IF(tbl_요청데이터[[#This Row],[해지확률]]="","",tbl_요청데이터[[#This Row],[해지확률]])</f>
        <v/>
      </c>
    </row>
    <row r="104" spans="10:25" hidden="1" x14ac:dyDescent="0.2">
      <c r="J104" s="44" t="str">
        <f>IFERROR(VLOOKUP($C104,tbl_계약[],4,FALSE),"")</f>
        <v/>
      </c>
      <c r="K104" s="49" t="str">
        <f t="shared" si="15"/>
        <v/>
      </c>
      <c r="L104" t="str">
        <f t="shared" si="8"/>
        <v/>
      </c>
      <c r="M104" s="44" t="str">
        <f>IFERROR(VLOOKUP(tbl_요청데이터[[#This Row],[계약번호]],tbl_계약[],4,FALSE),"")</f>
        <v/>
      </c>
      <c r="N104" s="44" t="str">
        <f>IFERROR(VLOOKUP(tbl_요청데이터[[#This Row],[계약번호]],tbl_계약[],9,FALSE),"")</f>
        <v/>
      </c>
      <c r="O104" t="str">
        <f t="shared" si="9"/>
        <v/>
      </c>
      <c r="P104" t="str">
        <f t="shared" si="10"/>
        <v/>
      </c>
      <c r="Q104" t="str">
        <f t="shared" si="11"/>
        <v/>
      </c>
      <c r="R104" t="str">
        <f t="shared" si="12"/>
        <v/>
      </c>
      <c r="S104" t="str">
        <f t="shared" si="13"/>
        <v/>
      </c>
      <c r="T104" t="str">
        <f t="shared" si="14"/>
        <v/>
      </c>
      <c r="W104" t="str">
        <f>IF(tbl_요청데이터[[#This Row],[고객이름]]="","",tbl_요청데이터[[#This Row],[고객이름]])</f>
        <v/>
      </c>
      <c r="X104" t="str">
        <f>IF(tbl_요청데이터[[#This Row],[계약번호]]="","",tbl_요청데이터[[#This Row],[계약번호]])</f>
        <v/>
      </c>
      <c r="Y104" t="str">
        <f>IF(tbl_요청데이터[[#This Row],[해지확률]]="","",tbl_요청데이터[[#This Row],[해지확률]])</f>
        <v/>
      </c>
    </row>
    <row r="105" spans="10:25" hidden="1" x14ac:dyDescent="0.2">
      <c r="J105" s="44" t="str">
        <f>IFERROR(VLOOKUP($C105,tbl_계약[],4,FALSE),"")</f>
        <v/>
      </c>
      <c r="K105" s="49" t="str">
        <f t="shared" si="15"/>
        <v/>
      </c>
      <c r="L105" t="str">
        <f t="shared" si="8"/>
        <v/>
      </c>
      <c r="M105" s="44" t="str">
        <f>IFERROR(VLOOKUP(tbl_요청데이터[[#This Row],[계약번호]],tbl_계약[],4,FALSE),"")</f>
        <v/>
      </c>
      <c r="N105" s="44" t="str">
        <f>IFERROR(VLOOKUP(tbl_요청데이터[[#This Row],[계약번호]],tbl_계약[],9,FALSE),"")</f>
        <v/>
      </c>
      <c r="O105" t="str">
        <f t="shared" si="9"/>
        <v/>
      </c>
      <c r="P105" t="str">
        <f t="shared" si="10"/>
        <v/>
      </c>
      <c r="Q105" t="str">
        <f t="shared" si="11"/>
        <v/>
      </c>
      <c r="R105" t="str">
        <f t="shared" si="12"/>
        <v/>
      </c>
      <c r="S105" t="str">
        <f t="shared" si="13"/>
        <v/>
      </c>
      <c r="T105" t="str">
        <f t="shared" si="14"/>
        <v/>
      </c>
      <c r="W105" t="str">
        <f>IF(tbl_요청데이터[[#This Row],[고객이름]]="","",tbl_요청데이터[[#This Row],[고객이름]])</f>
        <v/>
      </c>
      <c r="X105" t="str">
        <f>IF(tbl_요청데이터[[#This Row],[계약번호]]="","",tbl_요청데이터[[#This Row],[계약번호]])</f>
        <v/>
      </c>
      <c r="Y105" t="str">
        <f>IF(tbl_요청데이터[[#This Row],[해지확률]]="","",tbl_요청데이터[[#This Row],[해지확률]])</f>
        <v/>
      </c>
    </row>
    <row r="106" spans="10:25" hidden="1" x14ac:dyDescent="0.2">
      <c r="J106" s="44" t="str">
        <f>IFERROR(VLOOKUP($C106,tbl_계약[],4,FALSE),"")</f>
        <v/>
      </c>
      <c r="K106" s="49" t="str">
        <f t="shared" si="15"/>
        <v/>
      </c>
      <c r="L106" t="str">
        <f t="shared" si="8"/>
        <v/>
      </c>
      <c r="M106" s="44" t="str">
        <f>IFERROR(VLOOKUP(tbl_요청데이터[[#This Row],[계약번호]],tbl_계약[],4,FALSE),"")</f>
        <v/>
      </c>
      <c r="N106" s="44" t="str">
        <f>IFERROR(VLOOKUP(tbl_요청데이터[[#This Row],[계약번호]],tbl_계약[],9,FALSE),"")</f>
        <v/>
      </c>
      <c r="O106" t="str">
        <f t="shared" si="9"/>
        <v/>
      </c>
      <c r="P106" t="str">
        <f t="shared" si="10"/>
        <v/>
      </c>
      <c r="Q106" t="str">
        <f t="shared" si="11"/>
        <v/>
      </c>
      <c r="R106" t="str">
        <f t="shared" si="12"/>
        <v/>
      </c>
      <c r="S106" t="str">
        <f t="shared" si="13"/>
        <v/>
      </c>
      <c r="T106" t="str">
        <f t="shared" si="14"/>
        <v/>
      </c>
      <c r="W106" t="str">
        <f>IF(tbl_요청데이터[[#This Row],[고객이름]]="","",tbl_요청데이터[[#This Row],[고객이름]])</f>
        <v/>
      </c>
      <c r="X106" t="str">
        <f>IF(tbl_요청데이터[[#This Row],[계약번호]]="","",tbl_요청데이터[[#This Row],[계약번호]])</f>
        <v/>
      </c>
      <c r="Y106" t="str">
        <f>IF(tbl_요청데이터[[#This Row],[해지확률]]="","",tbl_요청데이터[[#This Row],[해지확률]])</f>
        <v/>
      </c>
    </row>
    <row r="107" spans="10:25" hidden="1" x14ac:dyDescent="0.2">
      <c r="J107" s="44" t="str">
        <f>IFERROR(VLOOKUP($C107,tbl_계약[],4,FALSE),"")</f>
        <v/>
      </c>
      <c r="K107" s="49" t="str">
        <f t="shared" si="15"/>
        <v/>
      </c>
      <c r="L107" t="str">
        <f t="shared" si="8"/>
        <v/>
      </c>
      <c r="M107" s="44" t="str">
        <f>IFERROR(VLOOKUP(tbl_요청데이터[[#This Row],[계약번호]],tbl_계약[],4,FALSE),"")</f>
        <v/>
      </c>
      <c r="N107" s="44" t="str">
        <f>IFERROR(VLOOKUP(tbl_요청데이터[[#This Row],[계약번호]],tbl_계약[],9,FALSE),"")</f>
        <v/>
      </c>
      <c r="O107" t="str">
        <f t="shared" si="9"/>
        <v/>
      </c>
      <c r="P107" t="str">
        <f t="shared" si="10"/>
        <v/>
      </c>
      <c r="Q107" t="str">
        <f t="shared" si="11"/>
        <v/>
      </c>
      <c r="R107" t="str">
        <f t="shared" si="12"/>
        <v/>
      </c>
      <c r="S107" t="str">
        <f t="shared" si="13"/>
        <v/>
      </c>
      <c r="T107" t="str">
        <f t="shared" si="14"/>
        <v/>
      </c>
      <c r="W107" t="str">
        <f>IF(tbl_요청데이터[[#This Row],[고객이름]]="","",tbl_요청데이터[[#This Row],[고객이름]])</f>
        <v/>
      </c>
      <c r="X107" t="str">
        <f>IF(tbl_요청데이터[[#This Row],[계약번호]]="","",tbl_요청데이터[[#This Row],[계약번호]])</f>
        <v/>
      </c>
      <c r="Y107" t="str">
        <f>IF(tbl_요청데이터[[#This Row],[해지확률]]="","",tbl_요청데이터[[#This Row],[해지확률]])</f>
        <v/>
      </c>
    </row>
    <row r="108" spans="10:25" hidden="1" x14ac:dyDescent="0.2">
      <c r="J108" s="44" t="str">
        <f>IFERROR(VLOOKUP($C108,tbl_계약[],4,FALSE),"")</f>
        <v/>
      </c>
      <c r="K108" s="49" t="str">
        <f t="shared" si="15"/>
        <v/>
      </c>
      <c r="L108" t="str">
        <f t="shared" si="8"/>
        <v/>
      </c>
      <c r="M108" s="44" t="str">
        <f>IFERROR(VLOOKUP(tbl_요청데이터[[#This Row],[계약번호]],tbl_계약[],4,FALSE),"")</f>
        <v/>
      </c>
      <c r="N108" s="44" t="str">
        <f>IFERROR(VLOOKUP(tbl_요청데이터[[#This Row],[계약번호]],tbl_계약[],9,FALSE),"")</f>
        <v/>
      </c>
      <c r="O108" t="str">
        <f t="shared" si="9"/>
        <v/>
      </c>
      <c r="P108" t="str">
        <f t="shared" si="10"/>
        <v/>
      </c>
      <c r="Q108" t="str">
        <f t="shared" si="11"/>
        <v/>
      </c>
      <c r="R108" t="str">
        <f t="shared" si="12"/>
        <v/>
      </c>
      <c r="S108" t="str">
        <f t="shared" si="13"/>
        <v/>
      </c>
      <c r="T108" t="str">
        <f t="shared" si="14"/>
        <v/>
      </c>
      <c r="W108" t="str">
        <f>IF(tbl_요청데이터[[#This Row],[고객이름]]="","",tbl_요청데이터[[#This Row],[고객이름]])</f>
        <v/>
      </c>
      <c r="X108" t="str">
        <f>IF(tbl_요청데이터[[#This Row],[계약번호]]="","",tbl_요청데이터[[#This Row],[계약번호]])</f>
        <v/>
      </c>
      <c r="Y108" t="str">
        <f>IF(tbl_요청데이터[[#This Row],[해지확률]]="","",tbl_요청데이터[[#This Row],[해지확률]])</f>
        <v/>
      </c>
    </row>
    <row r="109" spans="10:25" hidden="1" x14ac:dyDescent="0.2">
      <c r="J109" s="44" t="str">
        <f>IFERROR(VLOOKUP($C109,tbl_계약[],4,FALSE),"")</f>
        <v/>
      </c>
      <c r="K109" s="49" t="str">
        <f t="shared" si="15"/>
        <v/>
      </c>
      <c r="L109" t="str">
        <f t="shared" si="8"/>
        <v/>
      </c>
      <c r="M109" s="44" t="str">
        <f>IFERROR(VLOOKUP(tbl_요청데이터[[#This Row],[계약번호]],tbl_계약[],4,FALSE),"")</f>
        <v/>
      </c>
      <c r="N109" s="44" t="str">
        <f>IFERROR(VLOOKUP(tbl_요청데이터[[#This Row],[계약번호]],tbl_계약[],9,FALSE),"")</f>
        <v/>
      </c>
      <c r="O109" t="str">
        <f t="shared" si="9"/>
        <v/>
      </c>
      <c r="P109" t="str">
        <f t="shared" si="10"/>
        <v/>
      </c>
      <c r="Q109" t="str">
        <f t="shared" si="11"/>
        <v/>
      </c>
      <c r="R109" t="str">
        <f t="shared" si="12"/>
        <v/>
      </c>
      <c r="S109" t="str">
        <f t="shared" si="13"/>
        <v/>
      </c>
      <c r="T109" t="str">
        <f t="shared" si="14"/>
        <v/>
      </c>
      <c r="W109" t="str">
        <f>IF(tbl_요청데이터[[#This Row],[고객이름]]="","",tbl_요청데이터[[#This Row],[고객이름]])</f>
        <v/>
      </c>
      <c r="X109" t="str">
        <f>IF(tbl_요청데이터[[#This Row],[계약번호]]="","",tbl_요청데이터[[#This Row],[계약번호]])</f>
        <v/>
      </c>
      <c r="Y109" t="str">
        <f>IF(tbl_요청데이터[[#This Row],[해지확률]]="","",tbl_요청데이터[[#This Row],[해지확률]])</f>
        <v/>
      </c>
    </row>
    <row r="110" spans="10:25" hidden="1" x14ac:dyDescent="0.2">
      <c r="J110" s="44" t="str">
        <f>IFERROR(VLOOKUP($C110,tbl_계약[],4,FALSE),"")</f>
        <v/>
      </c>
      <c r="K110" s="49" t="str">
        <f t="shared" si="15"/>
        <v/>
      </c>
      <c r="L110" t="str">
        <f t="shared" si="8"/>
        <v/>
      </c>
      <c r="M110" s="44" t="str">
        <f>IFERROR(VLOOKUP(tbl_요청데이터[[#This Row],[계약번호]],tbl_계약[],4,FALSE),"")</f>
        <v/>
      </c>
      <c r="N110" s="44" t="str">
        <f>IFERROR(VLOOKUP(tbl_요청데이터[[#This Row],[계약번호]],tbl_계약[],9,FALSE),"")</f>
        <v/>
      </c>
      <c r="O110" t="str">
        <f t="shared" si="9"/>
        <v/>
      </c>
      <c r="P110" t="str">
        <f t="shared" si="10"/>
        <v/>
      </c>
      <c r="Q110" t="str">
        <f t="shared" si="11"/>
        <v/>
      </c>
      <c r="R110" t="str">
        <f t="shared" si="12"/>
        <v/>
      </c>
      <c r="S110" t="str">
        <f t="shared" si="13"/>
        <v/>
      </c>
      <c r="T110" t="str">
        <f t="shared" si="14"/>
        <v/>
      </c>
      <c r="W110" t="str">
        <f>IF(tbl_요청데이터[[#This Row],[고객이름]]="","",tbl_요청데이터[[#This Row],[고객이름]])</f>
        <v/>
      </c>
      <c r="X110" t="str">
        <f>IF(tbl_요청데이터[[#This Row],[계약번호]]="","",tbl_요청데이터[[#This Row],[계약번호]])</f>
        <v/>
      </c>
      <c r="Y110" t="str">
        <f>IF(tbl_요청데이터[[#This Row],[해지확률]]="","",tbl_요청데이터[[#This Row],[해지확률]])</f>
        <v/>
      </c>
    </row>
    <row r="111" spans="10:25" hidden="1" x14ac:dyDescent="0.2">
      <c r="J111" s="44" t="str">
        <f>IFERROR(VLOOKUP($C111,tbl_계약[],4,FALSE),"")</f>
        <v/>
      </c>
      <c r="K111" s="49" t="str">
        <f t="shared" si="15"/>
        <v/>
      </c>
      <c r="L111" t="str">
        <f t="shared" si="8"/>
        <v/>
      </c>
      <c r="M111" s="44" t="str">
        <f>IFERROR(VLOOKUP(tbl_요청데이터[[#This Row],[계약번호]],tbl_계약[],4,FALSE),"")</f>
        <v/>
      </c>
      <c r="N111" s="44" t="str">
        <f>IFERROR(VLOOKUP(tbl_요청데이터[[#This Row],[계약번호]],tbl_계약[],9,FALSE),"")</f>
        <v/>
      </c>
      <c r="O111" t="str">
        <f t="shared" si="9"/>
        <v/>
      </c>
      <c r="P111" t="str">
        <f t="shared" si="10"/>
        <v/>
      </c>
      <c r="Q111" t="str">
        <f t="shared" si="11"/>
        <v/>
      </c>
      <c r="R111" t="str">
        <f t="shared" si="12"/>
        <v/>
      </c>
      <c r="S111" t="str">
        <f t="shared" si="13"/>
        <v/>
      </c>
      <c r="T111" t="str">
        <f t="shared" si="14"/>
        <v/>
      </c>
      <c r="W111" t="str">
        <f>IF(tbl_요청데이터[[#This Row],[고객이름]]="","",tbl_요청데이터[[#This Row],[고객이름]])</f>
        <v/>
      </c>
      <c r="X111" t="str">
        <f>IF(tbl_요청데이터[[#This Row],[계약번호]]="","",tbl_요청데이터[[#This Row],[계약번호]])</f>
        <v/>
      </c>
      <c r="Y111" t="str">
        <f>IF(tbl_요청데이터[[#This Row],[해지확률]]="","",tbl_요청데이터[[#This Row],[해지확률]])</f>
        <v/>
      </c>
    </row>
    <row r="112" spans="10:25" hidden="1" x14ac:dyDescent="0.2">
      <c r="J112" s="44" t="str">
        <f>IFERROR(VLOOKUP($C112,tbl_계약[],4,FALSE),"")</f>
        <v/>
      </c>
      <c r="K112" s="49" t="str">
        <f t="shared" si="15"/>
        <v/>
      </c>
      <c r="L112" t="str">
        <f t="shared" si="8"/>
        <v/>
      </c>
      <c r="M112" s="44" t="str">
        <f>IFERROR(VLOOKUP(tbl_요청데이터[[#This Row],[계약번호]],tbl_계약[],4,FALSE),"")</f>
        <v/>
      </c>
      <c r="N112" s="44" t="str">
        <f>IFERROR(VLOOKUP(tbl_요청데이터[[#This Row],[계약번호]],tbl_계약[],9,FALSE),"")</f>
        <v/>
      </c>
      <c r="O112" t="str">
        <f t="shared" si="9"/>
        <v/>
      </c>
      <c r="P112" t="str">
        <f t="shared" si="10"/>
        <v/>
      </c>
      <c r="Q112" t="str">
        <f t="shared" si="11"/>
        <v/>
      </c>
      <c r="R112" t="str">
        <f t="shared" si="12"/>
        <v/>
      </c>
      <c r="S112" t="str">
        <f t="shared" si="13"/>
        <v/>
      </c>
      <c r="T112" t="str">
        <f t="shared" si="14"/>
        <v/>
      </c>
      <c r="W112" t="str">
        <f>IF(tbl_요청데이터[[#This Row],[고객이름]]="","",tbl_요청데이터[[#This Row],[고객이름]])</f>
        <v/>
      </c>
      <c r="X112" t="str">
        <f>IF(tbl_요청데이터[[#This Row],[계약번호]]="","",tbl_요청데이터[[#This Row],[계약번호]])</f>
        <v/>
      </c>
      <c r="Y112" t="str">
        <f>IF(tbl_요청데이터[[#This Row],[해지확률]]="","",tbl_요청데이터[[#This Row],[해지확률]])</f>
        <v/>
      </c>
    </row>
    <row r="113" spans="10:25" hidden="1" x14ac:dyDescent="0.2">
      <c r="J113" s="44" t="str">
        <f>IFERROR(VLOOKUP($C113,tbl_계약[],4,FALSE),"")</f>
        <v/>
      </c>
      <c r="K113" s="49" t="str">
        <f t="shared" si="15"/>
        <v/>
      </c>
      <c r="L113" t="str">
        <f t="shared" si="8"/>
        <v/>
      </c>
      <c r="M113" s="44" t="str">
        <f>IFERROR(VLOOKUP(tbl_요청데이터[[#This Row],[계약번호]],tbl_계약[],4,FALSE),"")</f>
        <v/>
      </c>
      <c r="N113" s="44" t="str">
        <f>IFERROR(VLOOKUP(tbl_요청데이터[[#This Row],[계약번호]],tbl_계약[],9,FALSE),"")</f>
        <v/>
      </c>
      <c r="O113" t="str">
        <f t="shared" si="9"/>
        <v/>
      </c>
      <c r="P113" t="str">
        <f t="shared" si="10"/>
        <v/>
      </c>
      <c r="Q113" t="str">
        <f t="shared" si="11"/>
        <v/>
      </c>
      <c r="R113" t="str">
        <f t="shared" si="12"/>
        <v/>
      </c>
      <c r="S113" t="str">
        <f t="shared" si="13"/>
        <v/>
      </c>
      <c r="T113" t="str">
        <f t="shared" si="14"/>
        <v/>
      </c>
      <c r="W113" t="str">
        <f>IF(tbl_요청데이터[[#This Row],[고객이름]]="","",tbl_요청데이터[[#This Row],[고객이름]])</f>
        <v/>
      </c>
      <c r="X113" t="str">
        <f>IF(tbl_요청데이터[[#This Row],[계약번호]]="","",tbl_요청데이터[[#This Row],[계약번호]])</f>
        <v/>
      </c>
      <c r="Y113" t="str">
        <f>IF(tbl_요청데이터[[#This Row],[해지확률]]="","",tbl_요청데이터[[#This Row],[해지확률]])</f>
        <v/>
      </c>
    </row>
    <row r="114" spans="10:25" hidden="1" x14ac:dyDescent="0.2">
      <c r="J114" s="44" t="str">
        <f>IFERROR(VLOOKUP($C114,tbl_계약[],4,FALSE),"")</f>
        <v/>
      </c>
      <c r="K114" s="49" t="str">
        <f t="shared" si="15"/>
        <v/>
      </c>
      <c r="L114" t="str">
        <f t="shared" si="8"/>
        <v/>
      </c>
      <c r="M114" s="44" t="str">
        <f>IFERROR(VLOOKUP(tbl_요청데이터[[#This Row],[계약번호]],tbl_계약[],4,FALSE),"")</f>
        <v/>
      </c>
      <c r="N114" s="44" t="str">
        <f>IFERROR(VLOOKUP(tbl_요청데이터[[#This Row],[계약번호]],tbl_계약[],9,FALSE),"")</f>
        <v/>
      </c>
      <c r="O114" t="str">
        <f t="shared" si="9"/>
        <v/>
      </c>
      <c r="P114" t="str">
        <f t="shared" si="10"/>
        <v/>
      </c>
      <c r="Q114" t="str">
        <f t="shared" si="11"/>
        <v/>
      </c>
      <c r="R114" t="str">
        <f t="shared" si="12"/>
        <v/>
      </c>
      <c r="S114" t="str">
        <f t="shared" si="13"/>
        <v/>
      </c>
      <c r="T114" t="str">
        <f t="shared" si="14"/>
        <v/>
      </c>
      <c r="W114" t="str">
        <f>IF(tbl_요청데이터[[#This Row],[고객이름]]="","",tbl_요청데이터[[#This Row],[고객이름]])</f>
        <v/>
      </c>
      <c r="X114" t="str">
        <f>IF(tbl_요청데이터[[#This Row],[계약번호]]="","",tbl_요청데이터[[#This Row],[계약번호]])</f>
        <v/>
      </c>
      <c r="Y114" t="str">
        <f>IF(tbl_요청데이터[[#This Row],[해지확률]]="","",tbl_요청데이터[[#This Row],[해지확률]])</f>
        <v/>
      </c>
    </row>
    <row r="115" spans="10:25" hidden="1" x14ac:dyDescent="0.2">
      <c r="J115" s="44" t="str">
        <f>IFERROR(VLOOKUP($C115,tbl_계약[],4,FALSE),"")</f>
        <v/>
      </c>
      <c r="K115" s="49" t="str">
        <f t="shared" si="15"/>
        <v/>
      </c>
      <c r="L115" t="str">
        <f t="shared" si="8"/>
        <v/>
      </c>
      <c r="M115" s="44" t="str">
        <f>IFERROR(VLOOKUP(tbl_요청데이터[[#This Row],[계약번호]],tbl_계약[],4,FALSE),"")</f>
        <v/>
      </c>
      <c r="N115" s="44" t="str">
        <f>IFERROR(VLOOKUP(tbl_요청데이터[[#This Row],[계약번호]],tbl_계약[],9,FALSE),"")</f>
        <v/>
      </c>
      <c r="O115" t="str">
        <f t="shared" si="9"/>
        <v/>
      </c>
      <c r="P115" t="str">
        <f t="shared" si="10"/>
        <v/>
      </c>
      <c r="Q115" t="str">
        <f t="shared" si="11"/>
        <v/>
      </c>
      <c r="R115" t="str">
        <f t="shared" si="12"/>
        <v/>
      </c>
      <c r="S115" t="str">
        <f t="shared" si="13"/>
        <v/>
      </c>
      <c r="T115" t="str">
        <f t="shared" si="14"/>
        <v/>
      </c>
      <c r="W115" t="str">
        <f>IF(tbl_요청데이터[[#This Row],[고객이름]]="","",tbl_요청데이터[[#This Row],[고객이름]])</f>
        <v/>
      </c>
      <c r="X115" t="str">
        <f>IF(tbl_요청데이터[[#This Row],[계약번호]]="","",tbl_요청데이터[[#This Row],[계약번호]])</f>
        <v/>
      </c>
      <c r="Y115" t="str">
        <f>IF(tbl_요청데이터[[#This Row],[해지확률]]="","",tbl_요청데이터[[#This Row],[해지확률]])</f>
        <v/>
      </c>
    </row>
    <row r="116" spans="10:25" hidden="1" x14ac:dyDescent="0.2">
      <c r="J116" s="44" t="str">
        <f>IFERROR(VLOOKUP($C116,tbl_계약[],4,FALSE),"")</f>
        <v/>
      </c>
      <c r="K116" s="49" t="str">
        <f t="shared" si="15"/>
        <v/>
      </c>
      <c r="L116" t="str">
        <f t="shared" si="8"/>
        <v/>
      </c>
      <c r="M116" s="44" t="str">
        <f>IFERROR(VLOOKUP(tbl_요청데이터[[#This Row],[계약번호]],tbl_계약[],4,FALSE),"")</f>
        <v/>
      </c>
      <c r="N116" s="44" t="str">
        <f>IFERROR(VLOOKUP(tbl_요청데이터[[#This Row],[계약번호]],tbl_계약[],9,FALSE),"")</f>
        <v/>
      </c>
      <c r="O116" t="str">
        <f t="shared" si="9"/>
        <v/>
      </c>
      <c r="P116" t="str">
        <f t="shared" si="10"/>
        <v/>
      </c>
      <c r="Q116" t="str">
        <f t="shared" si="11"/>
        <v/>
      </c>
      <c r="R116" t="str">
        <f t="shared" si="12"/>
        <v/>
      </c>
      <c r="S116" t="str">
        <f t="shared" si="13"/>
        <v/>
      </c>
      <c r="T116" t="str">
        <f t="shared" si="14"/>
        <v/>
      </c>
      <c r="W116" t="str">
        <f>IF(tbl_요청데이터[[#This Row],[고객이름]]="","",tbl_요청데이터[[#This Row],[고객이름]])</f>
        <v/>
      </c>
      <c r="X116" t="str">
        <f>IF(tbl_요청데이터[[#This Row],[계약번호]]="","",tbl_요청데이터[[#This Row],[계약번호]])</f>
        <v/>
      </c>
      <c r="Y116" t="str">
        <f>IF(tbl_요청데이터[[#This Row],[해지확률]]="","",tbl_요청데이터[[#This Row],[해지확률]])</f>
        <v/>
      </c>
    </row>
    <row r="117" spans="10:25" hidden="1" x14ac:dyDescent="0.2">
      <c r="J117" s="44" t="str">
        <f>IFERROR(VLOOKUP($C117,tbl_계약[],4,FALSE),"")</f>
        <v/>
      </c>
      <c r="K117" s="49" t="str">
        <f t="shared" si="15"/>
        <v/>
      </c>
      <c r="L117" t="str">
        <f t="shared" si="8"/>
        <v/>
      </c>
      <c r="M117" s="44" t="str">
        <f>IFERROR(VLOOKUP(tbl_요청데이터[[#This Row],[계약번호]],tbl_계약[],4,FALSE),"")</f>
        <v/>
      </c>
      <c r="N117" s="44" t="str">
        <f>IFERROR(VLOOKUP(tbl_요청데이터[[#This Row],[계약번호]],tbl_계약[],9,FALSE),"")</f>
        <v/>
      </c>
      <c r="O117" t="str">
        <f t="shared" si="9"/>
        <v/>
      </c>
      <c r="P117" t="str">
        <f t="shared" si="10"/>
        <v/>
      </c>
      <c r="Q117" t="str">
        <f t="shared" si="11"/>
        <v/>
      </c>
      <c r="R117" t="str">
        <f t="shared" si="12"/>
        <v/>
      </c>
      <c r="S117" t="str">
        <f t="shared" si="13"/>
        <v/>
      </c>
      <c r="T117" t="str">
        <f t="shared" si="14"/>
        <v/>
      </c>
      <c r="W117" t="str">
        <f>IF(tbl_요청데이터[[#This Row],[고객이름]]="","",tbl_요청데이터[[#This Row],[고객이름]])</f>
        <v/>
      </c>
      <c r="X117" t="str">
        <f>IF(tbl_요청데이터[[#This Row],[계약번호]]="","",tbl_요청데이터[[#This Row],[계약번호]])</f>
        <v/>
      </c>
      <c r="Y117" t="str">
        <f>IF(tbl_요청데이터[[#This Row],[해지확률]]="","",tbl_요청데이터[[#This Row],[해지확률]])</f>
        <v/>
      </c>
    </row>
    <row r="118" spans="10:25" hidden="1" x14ac:dyDescent="0.2">
      <c r="J118" s="44" t="str">
        <f>IFERROR(VLOOKUP($C118,tbl_계약[],4,FALSE),"")</f>
        <v/>
      </c>
      <c r="K118" s="49" t="str">
        <f t="shared" si="15"/>
        <v/>
      </c>
      <c r="L118" t="str">
        <f t="shared" si="8"/>
        <v/>
      </c>
      <c r="M118" s="44" t="str">
        <f>IFERROR(VLOOKUP(tbl_요청데이터[[#This Row],[계약번호]],tbl_계약[],4,FALSE),"")</f>
        <v/>
      </c>
      <c r="N118" s="44" t="str">
        <f>IFERROR(VLOOKUP(tbl_요청데이터[[#This Row],[계약번호]],tbl_계약[],9,FALSE),"")</f>
        <v/>
      </c>
      <c r="O118" t="str">
        <f t="shared" si="9"/>
        <v/>
      </c>
      <c r="P118" t="str">
        <f t="shared" si="10"/>
        <v/>
      </c>
      <c r="Q118" t="str">
        <f t="shared" si="11"/>
        <v/>
      </c>
      <c r="R118" t="str">
        <f t="shared" si="12"/>
        <v/>
      </c>
      <c r="S118" t="str">
        <f t="shared" si="13"/>
        <v/>
      </c>
      <c r="T118" t="str">
        <f t="shared" si="14"/>
        <v/>
      </c>
      <c r="W118" t="str">
        <f>IF(tbl_요청데이터[[#This Row],[고객이름]]="","",tbl_요청데이터[[#This Row],[고객이름]])</f>
        <v/>
      </c>
      <c r="X118" t="str">
        <f>IF(tbl_요청데이터[[#This Row],[계약번호]]="","",tbl_요청데이터[[#This Row],[계약번호]])</f>
        <v/>
      </c>
      <c r="Y118" t="str">
        <f>IF(tbl_요청데이터[[#This Row],[해지확률]]="","",tbl_요청데이터[[#This Row],[해지확률]])</f>
        <v/>
      </c>
    </row>
    <row r="119" spans="10:25" hidden="1" x14ac:dyDescent="0.2">
      <c r="J119" s="44" t="str">
        <f>IFERROR(VLOOKUP($C119,tbl_계약[],4,FALSE),"")</f>
        <v/>
      </c>
      <c r="K119" s="49" t="str">
        <f t="shared" si="15"/>
        <v/>
      </c>
      <c r="L119" t="str">
        <f t="shared" si="8"/>
        <v/>
      </c>
      <c r="M119" s="44" t="str">
        <f>IFERROR(VLOOKUP(tbl_요청데이터[[#This Row],[계약번호]],tbl_계약[],4,FALSE),"")</f>
        <v/>
      </c>
      <c r="N119" s="44" t="str">
        <f>IFERROR(VLOOKUP(tbl_요청데이터[[#This Row],[계약번호]],tbl_계약[],9,FALSE),"")</f>
        <v/>
      </c>
      <c r="O119" t="str">
        <f t="shared" si="9"/>
        <v/>
      </c>
      <c r="P119" t="str">
        <f t="shared" si="10"/>
        <v/>
      </c>
      <c r="Q119" t="str">
        <f t="shared" si="11"/>
        <v/>
      </c>
      <c r="R119" t="str">
        <f t="shared" si="12"/>
        <v/>
      </c>
      <c r="S119" t="str">
        <f t="shared" si="13"/>
        <v/>
      </c>
      <c r="T119" t="str">
        <f t="shared" si="14"/>
        <v/>
      </c>
      <c r="W119" t="str">
        <f>IF(tbl_요청데이터[[#This Row],[고객이름]]="","",tbl_요청데이터[[#This Row],[고객이름]])</f>
        <v/>
      </c>
      <c r="X119" t="str">
        <f>IF(tbl_요청데이터[[#This Row],[계약번호]]="","",tbl_요청데이터[[#This Row],[계약번호]])</f>
        <v/>
      </c>
      <c r="Y119" t="str">
        <f>IF(tbl_요청데이터[[#This Row],[해지확률]]="","",tbl_요청데이터[[#This Row],[해지확률]])</f>
        <v/>
      </c>
    </row>
    <row r="120" spans="10:25" hidden="1" x14ac:dyDescent="0.2">
      <c r="J120" s="44" t="str">
        <f>IFERROR(VLOOKUP($C120,tbl_계약[],4,FALSE),"")</f>
        <v/>
      </c>
      <c r="K120" s="49" t="str">
        <f t="shared" si="15"/>
        <v/>
      </c>
      <c r="L120" t="str">
        <f t="shared" si="8"/>
        <v/>
      </c>
      <c r="M120" s="44" t="str">
        <f>IFERROR(VLOOKUP(tbl_요청데이터[[#This Row],[계약번호]],tbl_계약[],4,FALSE),"")</f>
        <v/>
      </c>
      <c r="N120" s="44" t="str">
        <f>IFERROR(VLOOKUP(tbl_요청데이터[[#This Row],[계약번호]],tbl_계약[],9,FALSE),"")</f>
        <v/>
      </c>
      <c r="O120" t="str">
        <f t="shared" si="9"/>
        <v/>
      </c>
      <c r="P120" t="str">
        <f t="shared" si="10"/>
        <v/>
      </c>
      <c r="Q120" t="str">
        <f t="shared" si="11"/>
        <v/>
      </c>
      <c r="R120" t="str">
        <f t="shared" si="12"/>
        <v/>
      </c>
      <c r="S120" t="str">
        <f t="shared" si="13"/>
        <v/>
      </c>
      <c r="T120" t="str">
        <f t="shared" si="14"/>
        <v/>
      </c>
      <c r="W120" t="str">
        <f>IF(tbl_요청데이터[[#This Row],[고객이름]]="","",tbl_요청데이터[[#This Row],[고객이름]])</f>
        <v/>
      </c>
      <c r="X120" t="str">
        <f>IF(tbl_요청데이터[[#This Row],[계약번호]]="","",tbl_요청데이터[[#This Row],[계약번호]])</f>
        <v/>
      </c>
      <c r="Y120" t="str">
        <f>IF(tbl_요청데이터[[#This Row],[해지확률]]="","",tbl_요청데이터[[#This Row],[해지확률]])</f>
        <v/>
      </c>
    </row>
    <row r="121" spans="10:25" hidden="1" x14ac:dyDescent="0.2">
      <c r="J121" s="44" t="str">
        <f>IFERROR(VLOOKUP($C121,tbl_계약[],4,FALSE),"")</f>
        <v/>
      </c>
      <c r="K121" s="49" t="str">
        <f t="shared" si="15"/>
        <v/>
      </c>
      <c r="L121" t="str">
        <f t="shared" si="8"/>
        <v/>
      </c>
      <c r="M121" s="44" t="str">
        <f>IFERROR(VLOOKUP(tbl_요청데이터[[#This Row],[계약번호]],tbl_계약[],4,FALSE),"")</f>
        <v/>
      </c>
      <c r="N121" s="44" t="str">
        <f>IFERROR(VLOOKUP(tbl_요청데이터[[#This Row],[계약번호]],tbl_계약[],9,FALSE),"")</f>
        <v/>
      </c>
      <c r="O121" t="str">
        <f t="shared" si="9"/>
        <v/>
      </c>
      <c r="P121" t="str">
        <f t="shared" si="10"/>
        <v/>
      </c>
      <c r="Q121" t="str">
        <f t="shared" si="11"/>
        <v/>
      </c>
      <c r="R121" t="str">
        <f t="shared" si="12"/>
        <v/>
      </c>
      <c r="S121" t="str">
        <f t="shared" si="13"/>
        <v/>
      </c>
      <c r="T121" t="str">
        <f t="shared" si="14"/>
        <v/>
      </c>
      <c r="W121" t="str">
        <f>IF(tbl_요청데이터[[#This Row],[고객이름]]="","",tbl_요청데이터[[#This Row],[고객이름]])</f>
        <v/>
      </c>
      <c r="X121" t="str">
        <f>IF(tbl_요청데이터[[#This Row],[계약번호]]="","",tbl_요청데이터[[#This Row],[계약번호]])</f>
        <v/>
      </c>
      <c r="Y121" t="str">
        <f>IF(tbl_요청데이터[[#This Row],[해지확률]]="","",tbl_요청데이터[[#This Row],[해지확률]])</f>
        <v/>
      </c>
    </row>
    <row r="122" spans="10:25" hidden="1" x14ac:dyDescent="0.2">
      <c r="J122" s="44" t="str">
        <f>IFERROR(VLOOKUP($C122,tbl_계약[],4,FALSE),"")</f>
        <v/>
      </c>
      <c r="K122" s="49" t="str">
        <f t="shared" si="15"/>
        <v/>
      </c>
      <c r="L122" t="str">
        <f t="shared" si="8"/>
        <v/>
      </c>
      <c r="M122" s="44" t="str">
        <f>IFERROR(VLOOKUP(tbl_요청데이터[[#This Row],[계약번호]],tbl_계약[],4,FALSE),"")</f>
        <v/>
      </c>
      <c r="N122" s="44" t="str">
        <f>IFERROR(VLOOKUP(tbl_요청데이터[[#This Row],[계약번호]],tbl_계약[],9,FALSE),"")</f>
        <v/>
      </c>
      <c r="O122" t="str">
        <f t="shared" si="9"/>
        <v/>
      </c>
      <c r="P122" t="str">
        <f t="shared" si="10"/>
        <v/>
      </c>
      <c r="Q122" t="str">
        <f t="shared" si="11"/>
        <v/>
      </c>
      <c r="R122" t="str">
        <f t="shared" si="12"/>
        <v/>
      </c>
      <c r="S122" t="str">
        <f t="shared" si="13"/>
        <v/>
      </c>
      <c r="T122" t="str">
        <f t="shared" si="14"/>
        <v/>
      </c>
      <c r="W122" t="str">
        <f>IF(tbl_요청데이터[[#This Row],[고객이름]]="","",tbl_요청데이터[[#This Row],[고객이름]])</f>
        <v/>
      </c>
      <c r="X122" t="str">
        <f>IF(tbl_요청데이터[[#This Row],[계약번호]]="","",tbl_요청데이터[[#This Row],[계약번호]])</f>
        <v/>
      </c>
      <c r="Y122" t="str">
        <f>IF(tbl_요청데이터[[#This Row],[해지확률]]="","",tbl_요청데이터[[#This Row],[해지확률]])</f>
        <v/>
      </c>
    </row>
    <row r="123" spans="10:25" hidden="1" x14ac:dyDescent="0.2">
      <c r="J123" s="44" t="str">
        <f>IFERROR(VLOOKUP($C123,tbl_계약[],4,FALSE),"")</f>
        <v/>
      </c>
      <c r="K123" s="49" t="str">
        <f t="shared" si="15"/>
        <v/>
      </c>
      <c r="L123" t="str">
        <f t="shared" si="8"/>
        <v/>
      </c>
      <c r="M123" s="44" t="str">
        <f>IFERROR(VLOOKUP(tbl_요청데이터[[#This Row],[계약번호]],tbl_계약[],4,FALSE),"")</f>
        <v/>
      </c>
      <c r="N123" s="44" t="str">
        <f>IFERROR(VLOOKUP(tbl_요청데이터[[#This Row],[계약번호]],tbl_계약[],9,FALSE),"")</f>
        <v/>
      </c>
      <c r="O123" t="str">
        <f t="shared" si="9"/>
        <v/>
      </c>
      <c r="P123" t="str">
        <f t="shared" si="10"/>
        <v/>
      </c>
      <c r="Q123" t="str">
        <f t="shared" si="11"/>
        <v/>
      </c>
      <c r="R123" t="str">
        <f t="shared" si="12"/>
        <v/>
      </c>
      <c r="S123" t="str">
        <f t="shared" si="13"/>
        <v/>
      </c>
      <c r="T123" t="str">
        <f t="shared" si="14"/>
        <v/>
      </c>
      <c r="W123" t="str">
        <f>IF(tbl_요청데이터[[#This Row],[고객이름]]="","",tbl_요청데이터[[#This Row],[고객이름]])</f>
        <v/>
      </c>
      <c r="X123" t="str">
        <f>IF(tbl_요청데이터[[#This Row],[계약번호]]="","",tbl_요청데이터[[#This Row],[계약번호]])</f>
        <v/>
      </c>
      <c r="Y123" t="str">
        <f>IF(tbl_요청데이터[[#This Row],[해지확률]]="","",tbl_요청데이터[[#This Row],[해지확률]])</f>
        <v/>
      </c>
    </row>
    <row r="124" spans="10:25" hidden="1" x14ac:dyDescent="0.2">
      <c r="J124" s="44" t="str">
        <f>IFERROR(VLOOKUP($C124,tbl_계약[],4,FALSE),"")</f>
        <v/>
      </c>
      <c r="K124" s="49" t="str">
        <f t="shared" si="15"/>
        <v/>
      </c>
      <c r="L124" t="str">
        <f t="shared" si="8"/>
        <v/>
      </c>
      <c r="M124" s="44" t="str">
        <f>IFERROR(VLOOKUP(tbl_요청데이터[[#This Row],[계약번호]],tbl_계약[],4,FALSE),"")</f>
        <v/>
      </c>
      <c r="N124" s="44" t="str">
        <f>IFERROR(VLOOKUP(tbl_요청데이터[[#This Row],[계약번호]],tbl_계약[],9,FALSE),"")</f>
        <v/>
      </c>
      <c r="O124" t="str">
        <f t="shared" si="9"/>
        <v/>
      </c>
      <c r="P124" t="str">
        <f t="shared" si="10"/>
        <v/>
      </c>
      <c r="Q124" t="str">
        <f t="shared" si="11"/>
        <v/>
      </c>
      <c r="R124" t="str">
        <f t="shared" si="12"/>
        <v/>
      </c>
      <c r="S124" t="str">
        <f t="shared" si="13"/>
        <v/>
      </c>
      <c r="T124" t="str">
        <f t="shared" si="14"/>
        <v/>
      </c>
      <c r="W124" t="str">
        <f>IF(tbl_요청데이터[[#This Row],[고객이름]]="","",tbl_요청데이터[[#This Row],[고객이름]])</f>
        <v/>
      </c>
      <c r="X124" t="str">
        <f>IF(tbl_요청데이터[[#This Row],[계약번호]]="","",tbl_요청데이터[[#This Row],[계약번호]])</f>
        <v/>
      </c>
      <c r="Y124" t="str">
        <f>IF(tbl_요청데이터[[#This Row],[해지확률]]="","",tbl_요청데이터[[#This Row],[해지확률]])</f>
        <v/>
      </c>
    </row>
    <row r="125" spans="10:25" hidden="1" x14ac:dyDescent="0.2">
      <c r="J125" s="44" t="str">
        <f>IFERROR(VLOOKUP($C125,tbl_계약[],4,FALSE),"")</f>
        <v/>
      </c>
      <c r="K125" s="49" t="str">
        <f t="shared" si="15"/>
        <v/>
      </c>
      <c r="L125" t="str">
        <f t="shared" si="8"/>
        <v/>
      </c>
      <c r="M125" s="44" t="str">
        <f>IFERROR(VLOOKUP(tbl_요청데이터[[#This Row],[계약번호]],tbl_계약[],4,FALSE),"")</f>
        <v/>
      </c>
      <c r="N125" s="44" t="str">
        <f>IFERROR(VLOOKUP(tbl_요청데이터[[#This Row],[계약번호]],tbl_계약[],9,FALSE),"")</f>
        <v/>
      </c>
      <c r="O125" t="str">
        <f t="shared" si="9"/>
        <v/>
      </c>
      <c r="P125" t="str">
        <f t="shared" si="10"/>
        <v/>
      </c>
      <c r="Q125" t="str">
        <f t="shared" si="11"/>
        <v/>
      </c>
      <c r="R125" t="str">
        <f t="shared" si="12"/>
        <v/>
      </c>
      <c r="S125" t="str">
        <f t="shared" si="13"/>
        <v/>
      </c>
      <c r="T125" t="str">
        <f t="shared" si="14"/>
        <v/>
      </c>
      <c r="W125" t="str">
        <f>IF(tbl_요청데이터[[#This Row],[고객이름]]="","",tbl_요청데이터[[#This Row],[고객이름]])</f>
        <v/>
      </c>
      <c r="X125" t="str">
        <f>IF(tbl_요청데이터[[#This Row],[계약번호]]="","",tbl_요청데이터[[#This Row],[계약번호]])</f>
        <v/>
      </c>
      <c r="Y125" t="str">
        <f>IF(tbl_요청데이터[[#This Row],[해지확률]]="","",tbl_요청데이터[[#This Row],[해지확률]])</f>
        <v/>
      </c>
    </row>
    <row r="126" spans="10:25" hidden="1" x14ac:dyDescent="0.2">
      <c r="J126" s="44" t="str">
        <f>IFERROR(VLOOKUP($C126,tbl_계약[],4,FALSE),"")</f>
        <v/>
      </c>
      <c r="K126" s="49" t="str">
        <f t="shared" si="15"/>
        <v/>
      </c>
      <c r="L126" t="str">
        <f t="shared" si="8"/>
        <v/>
      </c>
      <c r="M126" s="44" t="str">
        <f>IFERROR(VLOOKUP(tbl_요청데이터[[#This Row],[계약번호]],tbl_계약[],4,FALSE),"")</f>
        <v/>
      </c>
      <c r="N126" s="44" t="str">
        <f>IFERROR(VLOOKUP(tbl_요청데이터[[#This Row],[계약번호]],tbl_계약[],9,FALSE),"")</f>
        <v/>
      </c>
      <c r="O126" t="str">
        <f t="shared" si="9"/>
        <v/>
      </c>
      <c r="P126" t="str">
        <f t="shared" si="10"/>
        <v/>
      </c>
      <c r="Q126" t="str">
        <f t="shared" si="11"/>
        <v/>
      </c>
      <c r="R126" t="str">
        <f t="shared" si="12"/>
        <v/>
      </c>
      <c r="S126" t="str">
        <f t="shared" si="13"/>
        <v/>
      </c>
      <c r="T126" t="str">
        <f t="shared" si="14"/>
        <v/>
      </c>
      <c r="W126" t="str">
        <f>IF(tbl_요청데이터[[#This Row],[고객이름]]="","",tbl_요청데이터[[#This Row],[고객이름]])</f>
        <v/>
      </c>
      <c r="X126" t="str">
        <f>IF(tbl_요청데이터[[#This Row],[계약번호]]="","",tbl_요청데이터[[#This Row],[계약번호]])</f>
        <v/>
      </c>
      <c r="Y126" t="str">
        <f>IF(tbl_요청데이터[[#This Row],[해지확률]]="","",tbl_요청데이터[[#This Row],[해지확률]])</f>
        <v/>
      </c>
    </row>
    <row r="127" spans="10:25" hidden="1" x14ac:dyDescent="0.2">
      <c r="J127" s="44" t="str">
        <f>IFERROR(VLOOKUP($C127,tbl_계약[],4,FALSE),"")</f>
        <v/>
      </c>
      <c r="K127" s="49" t="str">
        <f t="shared" si="15"/>
        <v/>
      </c>
      <c r="L127" t="str">
        <f t="shared" si="8"/>
        <v/>
      </c>
      <c r="M127" s="44" t="str">
        <f>IFERROR(VLOOKUP(tbl_요청데이터[[#This Row],[계약번호]],tbl_계약[],4,FALSE),"")</f>
        <v/>
      </c>
      <c r="N127" s="44" t="str">
        <f>IFERROR(VLOOKUP(tbl_요청데이터[[#This Row],[계약번호]],tbl_계약[],9,FALSE),"")</f>
        <v/>
      </c>
      <c r="O127" t="str">
        <f t="shared" si="9"/>
        <v/>
      </c>
      <c r="P127" t="str">
        <f t="shared" si="10"/>
        <v/>
      </c>
      <c r="Q127" t="str">
        <f t="shared" si="11"/>
        <v/>
      </c>
      <c r="R127" t="str">
        <f t="shared" si="12"/>
        <v/>
      </c>
      <c r="S127" t="str">
        <f t="shared" si="13"/>
        <v/>
      </c>
      <c r="T127" t="str">
        <f t="shared" si="14"/>
        <v/>
      </c>
      <c r="W127" t="str">
        <f>IF(tbl_요청데이터[[#This Row],[고객이름]]="","",tbl_요청데이터[[#This Row],[고객이름]])</f>
        <v/>
      </c>
      <c r="X127" t="str">
        <f>IF(tbl_요청데이터[[#This Row],[계약번호]]="","",tbl_요청데이터[[#This Row],[계약번호]])</f>
        <v/>
      </c>
      <c r="Y127" t="str">
        <f>IF(tbl_요청데이터[[#This Row],[해지확률]]="","",tbl_요청데이터[[#This Row],[해지확률]])</f>
        <v/>
      </c>
    </row>
    <row r="128" spans="10:25" hidden="1" x14ac:dyDescent="0.2">
      <c r="J128" s="44" t="str">
        <f>IFERROR(VLOOKUP($C128,tbl_계약[],4,FALSE),"")</f>
        <v/>
      </c>
      <c r="K128" s="49" t="str">
        <f t="shared" si="15"/>
        <v/>
      </c>
      <c r="L128" t="str">
        <f t="shared" si="8"/>
        <v/>
      </c>
      <c r="M128" s="44" t="str">
        <f>IFERROR(VLOOKUP(tbl_요청데이터[[#This Row],[계약번호]],tbl_계약[],4,FALSE),"")</f>
        <v/>
      </c>
      <c r="N128" s="44" t="str">
        <f>IFERROR(VLOOKUP(tbl_요청데이터[[#This Row],[계약번호]],tbl_계약[],9,FALSE),"")</f>
        <v/>
      </c>
      <c r="O128" t="str">
        <f t="shared" si="9"/>
        <v/>
      </c>
      <c r="P128" t="str">
        <f t="shared" si="10"/>
        <v/>
      </c>
      <c r="Q128" t="str">
        <f t="shared" si="11"/>
        <v/>
      </c>
      <c r="R128" t="str">
        <f t="shared" si="12"/>
        <v/>
      </c>
      <c r="S128" t="str">
        <f t="shared" si="13"/>
        <v/>
      </c>
      <c r="T128" t="str">
        <f t="shared" si="14"/>
        <v/>
      </c>
      <c r="W128" t="str">
        <f>IF(tbl_요청데이터[[#This Row],[고객이름]]="","",tbl_요청데이터[[#This Row],[고객이름]])</f>
        <v/>
      </c>
      <c r="X128" t="str">
        <f>IF(tbl_요청데이터[[#This Row],[계약번호]]="","",tbl_요청데이터[[#This Row],[계약번호]])</f>
        <v/>
      </c>
      <c r="Y128" t="str">
        <f>IF(tbl_요청데이터[[#This Row],[해지확률]]="","",tbl_요청데이터[[#This Row],[해지확률]])</f>
        <v/>
      </c>
    </row>
    <row r="129" spans="10:25" hidden="1" x14ac:dyDescent="0.2">
      <c r="J129" s="44" t="str">
        <f>IFERROR(VLOOKUP($C129,tbl_계약[],4,FALSE),"")</f>
        <v/>
      </c>
      <c r="K129" s="49" t="str">
        <f t="shared" si="15"/>
        <v/>
      </c>
      <c r="L129" t="str">
        <f t="shared" si="8"/>
        <v/>
      </c>
      <c r="M129" s="44" t="str">
        <f>IFERROR(VLOOKUP(tbl_요청데이터[[#This Row],[계약번호]],tbl_계약[],4,FALSE),"")</f>
        <v/>
      </c>
      <c r="N129" s="44" t="str">
        <f>IFERROR(VLOOKUP(tbl_요청데이터[[#This Row],[계약번호]],tbl_계약[],9,FALSE),"")</f>
        <v/>
      </c>
      <c r="O129" t="str">
        <f t="shared" si="9"/>
        <v/>
      </c>
      <c r="P129" t="str">
        <f t="shared" si="10"/>
        <v/>
      </c>
      <c r="Q129" t="str">
        <f t="shared" si="11"/>
        <v/>
      </c>
      <c r="R129" t="str">
        <f t="shared" si="12"/>
        <v/>
      </c>
      <c r="S129" t="str">
        <f t="shared" si="13"/>
        <v/>
      </c>
      <c r="T129" t="str">
        <f t="shared" si="14"/>
        <v/>
      </c>
      <c r="W129" t="str">
        <f>IF(tbl_요청데이터[[#This Row],[고객이름]]="","",tbl_요청데이터[[#This Row],[고객이름]])</f>
        <v/>
      </c>
      <c r="X129" t="str">
        <f>IF(tbl_요청데이터[[#This Row],[계약번호]]="","",tbl_요청데이터[[#This Row],[계약번호]])</f>
        <v/>
      </c>
      <c r="Y129" t="str">
        <f>IF(tbl_요청데이터[[#This Row],[해지확률]]="","",tbl_요청데이터[[#This Row],[해지확률]])</f>
        <v/>
      </c>
    </row>
    <row r="130" spans="10:25" hidden="1" x14ac:dyDescent="0.2">
      <c r="J130" s="44" t="str">
        <f>IFERROR(VLOOKUP($C130,tbl_계약[],4,FALSE),"")</f>
        <v/>
      </c>
      <c r="K130" s="49" t="str">
        <f t="shared" si="15"/>
        <v/>
      </c>
      <c r="L130" t="str">
        <f t="shared" si="8"/>
        <v/>
      </c>
      <c r="M130" s="44" t="str">
        <f>IFERROR(VLOOKUP(tbl_요청데이터[[#This Row],[계약번호]],tbl_계약[],4,FALSE),"")</f>
        <v/>
      </c>
      <c r="N130" s="44" t="str">
        <f>IFERROR(VLOOKUP(tbl_요청데이터[[#This Row],[계약번호]],tbl_계약[],9,FALSE),"")</f>
        <v/>
      </c>
      <c r="O130" t="str">
        <f t="shared" si="9"/>
        <v/>
      </c>
      <c r="P130" t="str">
        <f t="shared" si="10"/>
        <v/>
      </c>
      <c r="Q130" t="str">
        <f t="shared" si="11"/>
        <v/>
      </c>
      <c r="R130" t="str">
        <f t="shared" si="12"/>
        <v/>
      </c>
      <c r="S130" t="str">
        <f t="shared" si="13"/>
        <v/>
      </c>
      <c r="T130" t="str">
        <f t="shared" si="14"/>
        <v/>
      </c>
      <c r="W130" t="str">
        <f>IF(tbl_요청데이터[[#This Row],[고객이름]]="","",tbl_요청데이터[[#This Row],[고객이름]])</f>
        <v/>
      </c>
      <c r="X130" t="str">
        <f>IF(tbl_요청데이터[[#This Row],[계약번호]]="","",tbl_요청데이터[[#This Row],[계약번호]])</f>
        <v/>
      </c>
      <c r="Y130" t="str">
        <f>IF(tbl_요청데이터[[#This Row],[해지확률]]="","",tbl_요청데이터[[#This Row],[해지확률]])</f>
        <v/>
      </c>
    </row>
    <row r="131" spans="10:25" hidden="1" x14ac:dyDescent="0.2">
      <c r="J131" s="44" t="str">
        <f>IFERROR(VLOOKUP($C131,tbl_계약[],4,FALSE),"")</f>
        <v/>
      </c>
      <c r="K131" s="49" t="str">
        <f t="shared" si="15"/>
        <v/>
      </c>
      <c r="L131" t="str">
        <f t="shared" si="8"/>
        <v/>
      </c>
      <c r="M131" s="44" t="str">
        <f>IFERROR(VLOOKUP(tbl_요청데이터[[#This Row],[계약번호]],tbl_계약[],4,FALSE),"")</f>
        <v/>
      </c>
      <c r="N131" s="44" t="str">
        <f>IFERROR(VLOOKUP(tbl_요청데이터[[#This Row],[계약번호]],tbl_계약[],9,FALSE),"")</f>
        <v/>
      </c>
      <c r="O131" t="str">
        <f t="shared" si="9"/>
        <v/>
      </c>
      <c r="P131" t="str">
        <f t="shared" si="10"/>
        <v/>
      </c>
      <c r="Q131" t="str">
        <f t="shared" si="11"/>
        <v/>
      </c>
      <c r="R131" t="str">
        <f t="shared" si="12"/>
        <v/>
      </c>
      <c r="S131" t="str">
        <f t="shared" si="13"/>
        <v/>
      </c>
      <c r="T131" t="str">
        <f t="shared" si="14"/>
        <v/>
      </c>
      <c r="W131" t="str">
        <f>IF(tbl_요청데이터[[#This Row],[고객이름]]="","",tbl_요청데이터[[#This Row],[고객이름]])</f>
        <v/>
      </c>
      <c r="X131" t="str">
        <f>IF(tbl_요청데이터[[#This Row],[계약번호]]="","",tbl_요청데이터[[#This Row],[계약번호]])</f>
        <v/>
      </c>
      <c r="Y131" t="str">
        <f>IF(tbl_요청데이터[[#This Row],[해지확률]]="","",tbl_요청데이터[[#This Row],[해지확률]])</f>
        <v/>
      </c>
    </row>
    <row r="132" spans="10:25" hidden="1" x14ac:dyDescent="0.2">
      <c r="J132" s="44" t="str">
        <f>IFERROR(VLOOKUP($C132,tbl_계약[],4,FALSE),"")</f>
        <v/>
      </c>
      <c r="K132" s="49" t="str">
        <f t="shared" si="15"/>
        <v/>
      </c>
      <c r="L132" t="str">
        <f t="shared" si="8"/>
        <v/>
      </c>
      <c r="M132" s="44" t="str">
        <f>IFERROR(VLOOKUP(tbl_요청데이터[[#This Row],[계약번호]],tbl_계약[],4,FALSE),"")</f>
        <v/>
      </c>
      <c r="N132" s="44" t="str">
        <f>IFERROR(VLOOKUP(tbl_요청데이터[[#This Row],[계약번호]],tbl_계약[],9,FALSE),"")</f>
        <v/>
      </c>
      <c r="O132" t="str">
        <f t="shared" si="9"/>
        <v/>
      </c>
      <c r="P132" t="str">
        <f t="shared" si="10"/>
        <v/>
      </c>
      <c r="Q132" t="str">
        <f t="shared" si="11"/>
        <v/>
      </c>
      <c r="R132" t="str">
        <f t="shared" si="12"/>
        <v/>
      </c>
      <c r="S132" t="str">
        <f t="shared" si="13"/>
        <v/>
      </c>
      <c r="T132" t="str">
        <f t="shared" si="14"/>
        <v/>
      </c>
      <c r="W132" t="str">
        <f>IF(tbl_요청데이터[[#This Row],[고객이름]]="","",tbl_요청데이터[[#This Row],[고객이름]])</f>
        <v/>
      </c>
      <c r="X132" t="str">
        <f>IF(tbl_요청데이터[[#This Row],[계약번호]]="","",tbl_요청데이터[[#This Row],[계약번호]])</f>
        <v/>
      </c>
      <c r="Y132" t="str">
        <f>IF(tbl_요청데이터[[#This Row],[해지확률]]="","",tbl_요청데이터[[#This Row],[해지확률]])</f>
        <v/>
      </c>
    </row>
    <row r="133" spans="10:25" hidden="1" x14ac:dyDescent="0.2">
      <c r="J133" s="44" t="str">
        <f>IFERROR(VLOOKUP($C133,tbl_계약[],4,FALSE),"")</f>
        <v/>
      </c>
      <c r="K133" s="49" t="str">
        <f t="shared" si="15"/>
        <v/>
      </c>
      <c r="L133" t="str">
        <f t="shared" si="8"/>
        <v/>
      </c>
      <c r="M133" s="44" t="str">
        <f>IFERROR(VLOOKUP(tbl_요청데이터[[#This Row],[계약번호]],tbl_계약[],4,FALSE),"")</f>
        <v/>
      </c>
      <c r="N133" s="44" t="str">
        <f>IFERROR(VLOOKUP(tbl_요청데이터[[#This Row],[계약번호]],tbl_계약[],9,FALSE),"")</f>
        <v/>
      </c>
      <c r="O133" t="str">
        <f t="shared" si="9"/>
        <v/>
      </c>
      <c r="P133" t="str">
        <f t="shared" si="10"/>
        <v/>
      </c>
      <c r="Q133" t="str">
        <f t="shared" si="11"/>
        <v/>
      </c>
      <c r="R133" t="str">
        <f t="shared" si="12"/>
        <v/>
      </c>
      <c r="S133" t="str">
        <f t="shared" si="13"/>
        <v/>
      </c>
      <c r="T133" t="str">
        <f t="shared" si="14"/>
        <v/>
      </c>
      <c r="W133" t="str">
        <f>IF(tbl_요청데이터[[#This Row],[고객이름]]="","",tbl_요청데이터[[#This Row],[고객이름]])</f>
        <v/>
      </c>
      <c r="X133" t="str">
        <f>IF(tbl_요청데이터[[#This Row],[계약번호]]="","",tbl_요청데이터[[#This Row],[계약번호]])</f>
        <v/>
      </c>
      <c r="Y133" t="str">
        <f>IF(tbl_요청데이터[[#This Row],[해지확률]]="","",tbl_요청데이터[[#This Row],[해지확률]])</f>
        <v/>
      </c>
    </row>
    <row r="134" spans="10:25" hidden="1" x14ac:dyDescent="0.2">
      <c r="J134" s="44" t="str">
        <f>IFERROR(VLOOKUP($C134,tbl_계약[],4,FALSE),"")</f>
        <v/>
      </c>
      <c r="K134" s="49" t="str">
        <f t="shared" si="15"/>
        <v/>
      </c>
      <c r="L134" t="str">
        <f t="shared" ref="L134:L197" si="16">IF(B134="","",B134)</f>
        <v/>
      </c>
      <c r="M134" s="44" t="str">
        <f>IFERROR(VLOOKUP(tbl_요청데이터[[#This Row],[계약번호]],tbl_계약[],4,FALSE),"")</f>
        <v/>
      </c>
      <c r="N134" s="44" t="str">
        <f>IFERROR(VLOOKUP(tbl_요청데이터[[#This Row],[계약번호]],tbl_계약[],9,FALSE),"")</f>
        <v/>
      </c>
      <c r="O134" t="str">
        <f t="shared" ref="O134:O197" si="17">IFERROR(GETPIVOTDATA("[Measures].[합계: 납입 시 보험료]",$B$5,"[tbl_계약].[고객이름]","[tbl_계약].[고객이름].&amp;["&amp;B134&amp;"]","[tbl_계약].[계약번호]","[tbl_계약].[계약번호].&amp;["&amp;C134&amp;"]"),"")</f>
        <v/>
      </c>
      <c r="P134" t="str">
        <f t="shared" ref="P134:P197" si="18">IFERROR(GETPIVOTDATA("[Measures].[3개월이내 연체횟수]",$B$5,"[tbl_계약].[고객이름]","[tbl_계약].[고객이름].&amp;["&amp;B134&amp;"]","[tbl_계약].[계약번호]","[tbl_계약].[계약번호].&amp;["&amp;C134&amp;"]"),"")</f>
        <v/>
      </c>
      <c r="Q134" t="str">
        <f t="shared" ref="Q134:Q197" si="19">IFERROR(GETPIVOTDATA("[Measures].[총연체건수]",$B$5,"[tbl_계약].[고객이름]","[tbl_계약].[고객이름].&amp;["&amp;B134&amp;"]","[tbl_계약].[계약번호]","[tbl_계약].[계약번호].&amp;["&amp;C134&amp;"]"),"")</f>
        <v/>
      </c>
      <c r="R134" t="str">
        <f t="shared" ref="R134:R197" si="20">IFERROR(GETPIVOTDATA("[Measures].[납입성공비율]",$B$5,"[tbl_계약].[고객이름]","[tbl_계약].[고객이름].&amp;["&amp;B134&amp;"]","[tbl_계약].[계약번호]","[tbl_계약].[계약번호].&amp;["&amp;C134&amp;"]"),"")</f>
        <v/>
      </c>
      <c r="S134" t="str">
        <f t="shared" ref="S134:S197" si="21">IFERROR(GETPIVOTDATA("[Measures].[개수: 청구번호]",$B$5,"[tbl_계약].[고객이름]","[tbl_계약].[고객이름].&amp;["&amp;B134&amp;"]","[tbl_계약].[계약번호]","[tbl_계약].[계약번호].&amp;["&amp;C134&amp;"]"),"")</f>
        <v/>
      </c>
      <c r="T134" t="str">
        <f t="shared" ref="T134:T197" si="22">IFERROR(GETPIVOTDATA("[Measures].[6개월이내 청구 여부]",$B$5,"[tbl_계약].[고객이름]","[tbl_계약].[고객이름].&amp;["&amp;B134&amp;"]","[tbl_계약].[계약번호]","[tbl_계약].[계약번호].&amp;["&amp;C134&amp;"]"),"")</f>
        <v/>
      </c>
      <c r="W134" t="str">
        <f>IF(tbl_요청데이터[[#This Row],[고객이름]]="","",tbl_요청데이터[[#This Row],[고객이름]])</f>
        <v/>
      </c>
      <c r="X134" t="str">
        <f>IF(tbl_요청데이터[[#This Row],[계약번호]]="","",tbl_요청데이터[[#This Row],[계약번호]])</f>
        <v/>
      </c>
      <c r="Y134" t="str">
        <f>IF(tbl_요청데이터[[#This Row],[해지확률]]="","",tbl_요청데이터[[#This Row],[해지확률]])</f>
        <v/>
      </c>
    </row>
    <row r="135" spans="10:25" hidden="1" x14ac:dyDescent="0.2">
      <c r="J135" s="44" t="str">
        <f>IFERROR(VLOOKUP($C135,tbl_계약[],4,FALSE),"")</f>
        <v/>
      </c>
      <c r="K135" s="49" t="str">
        <f t="shared" ref="K135:K198" si="23">IF(C135="","",C135)</f>
        <v/>
      </c>
      <c r="L135" t="str">
        <f t="shared" si="16"/>
        <v/>
      </c>
      <c r="M135" s="44" t="str">
        <f>IFERROR(VLOOKUP(tbl_요청데이터[[#This Row],[계약번호]],tbl_계약[],4,FALSE),"")</f>
        <v/>
      </c>
      <c r="N135" s="44" t="str">
        <f>IFERROR(VLOOKUP(tbl_요청데이터[[#This Row],[계약번호]],tbl_계약[],9,FALSE),"")</f>
        <v/>
      </c>
      <c r="O135" t="str">
        <f t="shared" si="17"/>
        <v/>
      </c>
      <c r="P135" t="str">
        <f t="shared" si="18"/>
        <v/>
      </c>
      <c r="Q135" t="str">
        <f t="shared" si="19"/>
        <v/>
      </c>
      <c r="R135" t="str">
        <f t="shared" si="20"/>
        <v/>
      </c>
      <c r="S135" t="str">
        <f t="shared" si="21"/>
        <v/>
      </c>
      <c r="T135" t="str">
        <f t="shared" si="22"/>
        <v/>
      </c>
      <c r="W135" t="str">
        <f>IF(tbl_요청데이터[[#This Row],[고객이름]]="","",tbl_요청데이터[[#This Row],[고객이름]])</f>
        <v/>
      </c>
      <c r="X135" t="str">
        <f>IF(tbl_요청데이터[[#This Row],[계약번호]]="","",tbl_요청데이터[[#This Row],[계약번호]])</f>
        <v/>
      </c>
      <c r="Y135" t="str">
        <f>IF(tbl_요청데이터[[#This Row],[해지확률]]="","",tbl_요청데이터[[#This Row],[해지확률]])</f>
        <v/>
      </c>
    </row>
    <row r="136" spans="10:25" hidden="1" x14ac:dyDescent="0.2">
      <c r="J136" s="44" t="str">
        <f>IFERROR(VLOOKUP($C136,tbl_계약[],4,FALSE),"")</f>
        <v/>
      </c>
      <c r="K136" s="49" t="str">
        <f t="shared" si="23"/>
        <v/>
      </c>
      <c r="L136" t="str">
        <f t="shared" si="16"/>
        <v/>
      </c>
      <c r="M136" s="44" t="str">
        <f>IFERROR(VLOOKUP(tbl_요청데이터[[#This Row],[계약번호]],tbl_계약[],4,FALSE),"")</f>
        <v/>
      </c>
      <c r="N136" s="44" t="str">
        <f>IFERROR(VLOOKUP(tbl_요청데이터[[#This Row],[계약번호]],tbl_계약[],9,FALSE),"")</f>
        <v/>
      </c>
      <c r="O136" t="str">
        <f t="shared" si="17"/>
        <v/>
      </c>
      <c r="P136" t="str">
        <f t="shared" si="18"/>
        <v/>
      </c>
      <c r="Q136" t="str">
        <f t="shared" si="19"/>
        <v/>
      </c>
      <c r="R136" t="str">
        <f t="shared" si="20"/>
        <v/>
      </c>
      <c r="S136" t="str">
        <f t="shared" si="21"/>
        <v/>
      </c>
      <c r="T136" t="str">
        <f t="shared" si="22"/>
        <v/>
      </c>
      <c r="W136" t="str">
        <f>IF(tbl_요청데이터[[#This Row],[고객이름]]="","",tbl_요청데이터[[#This Row],[고객이름]])</f>
        <v/>
      </c>
      <c r="X136" t="str">
        <f>IF(tbl_요청데이터[[#This Row],[계약번호]]="","",tbl_요청데이터[[#This Row],[계약번호]])</f>
        <v/>
      </c>
      <c r="Y136" t="str">
        <f>IF(tbl_요청데이터[[#This Row],[해지확률]]="","",tbl_요청데이터[[#This Row],[해지확률]])</f>
        <v/>
      </c>
    </row>
    <row r="137" spans="10:25" hidden="1" x14ac:dyDescent="0.2">
      <c r="J137" s="44" t="str">
        <f>IFERROR(VLOOKUP($C137,tbl_계약[],4,FALSE),"")</f>
        <v/>
      </c>
      <c r="K137" s="49" t="str">
        <f t="shared" si="23"/>
        <v/>
      </c>
      <c r="L137" t="str">
        <f t="shared" si="16"/>
        <v/>
      </c>
      <c r="M137" s="44" t="str">
        <f>IFERROR(VLOOKUP(tbl_요청데이터[[#This Row],[계약번호]],tbl_계약[],4,FALSE),"")</f>
        <v/>
      </c>
      <c r="N137" s="44" t="str">
        <f>IFERROR(VLOOKUP(tbl_요청데이터[[#This Row],[계약번호]],tbl_계약[],9,FALSE),"")</f>
        <v/>
      </c>
      <c r="O137" t="str">
        <f t="shared" si="17"/>
        <v/>
      </c>
      <c r="P137" t="str">
        <f t="shared" si="18"/>
        <v/>
      </c>
      <c r="Q137" t="str">
        <f t="shared" si="19"/>
        <v/>
      </c>
      <c r="R137" t="str">
        <f t="shared" si="20"/>
        <v/>
      </c>
      <c r="S137" t="str">
        <f t="shared" si="21"/>
        <v/>
      </c>
      <c r="T137" t="str">
        <f t="shared" si="22"/>
        <v/>
      </c>
      <c r="W137" t="str">
        <f>IF(tbl_요청데이터[[#This Row],[고객이름]]="","",tbl_요청데이터[[#This Row],[고객이름]])</f>
        <v/>
      </c>
      <c r="X137" t="str">
        <f>IF(tbl_요청데이터[[#This Row],[계약번호]]="","",tbl_요청데이터[[#This Row],[계약번호]])</f>
        <v/>
      </c>
      <c r="Y137" t="str">
        <f>IF(tbl_요청데이터[[#This Row],[해지확률]]="","",tbl_요청데이터[[#This Row],[해지확률]])</f>
        <v/>
      </c>
    </row>
    <row r="138" spans="10:25" hidden="1" x14ac:dyDescent="0.2">
      <c r="J138" s="44" t="str">
        <f>IFERROR(VLOOKUP($C138,tbl_계약[],4,FALSE),"")</f>
        <v/>
      </c>
      <c r="K138" s="49" t="str">
        <f t="shared" si="23"/>
        <v/>
      </c>
      <c r="L138" t="str">
        <f t="shared" si="16"/>
        <v/>
      </c>
      <c r="M138" s="44" t="str">
        <f>IFERROR(VLOOKUP(tbl_요청데이터[[#This Row],[계약번호]],tbl_계약[],4,FALSE),"")</f>
        <v/>
      </c>
      <c r="N138" s="44" t="str">
        <f>IFERROR(VLOOKUP(tbl_요청데이터[[#This Row],[계약번호]],tbl_계약[],9,FALSE),"")</f>
        <v/>
      </c>
      <c r="O138" t="str">
        <f t="shared" si="17"/>
        <v/>
      </c>
      <c r="P138" t="str">
        <f t="shared" si="18"/>
        <v/>
      </c>
      <c r="Q138" t="str">
        <f t="shared" si="19"/>
        <v/>
      </c>
      <c r="R138" t="str">
        <f t="shared" si="20"/>
        <v/>
      </c>
      <c r="S138" t="str">
        <f t="shared" si="21"/>
        <v/>
      </c>
      <c r="T138" t="str">
        <f t="shared" si="22"/>
        <v/>
      </c>
      <c r="W138" t="str">
        <f>IF(tbl_요청데이터[[#This Row],[고객이름]]="","",tbl_요청데이터[[#This Row],[고객이름]])</f>
        <v/>
      </c>
      <c r="X138" t="str">
        <f>IF(tbl_요청데이터[[#This Row],[계약번호]]="","",tbl_요청데이터[[#This Row],[계약번호]])</f>
        <v/>
      </c>
      <c r="Y138" t="str">
        <f>IF(tbl_요청데이터[[#This Row],[해지확률]]="","",tbl_요청데이터[[#This Row],[해지확률]])</f>
        <v/>
      </c>
    </row>
    <row r="139" spans="10:25" hidden="1" x14ac:dyDescent="0.2">
      <c r="J139" s="44" t="str">
        <f>IFERROR(VLOOKUP($C139,tbl_계약[],4,FALSE),"")</f>
        <v/>
      </c>
      <c r="K139" s="49" t="str">
        <f t="shared" si="23"/>
        <v/>
      </c>
      <c r="L139" t="str">
        <f t="shared" si="16"/>
        <v/>
      </c>
      <c r="M139" s="44" t="str">
        <f>IFERROR(VLOOKUP(tbl_요청데이터[[#This Row],[계약번호]],tbl_계약[],4,FALSE),"")</f>
        <v/>
      </c>
      <c r="N139" s="44" t="str">
        <f>IFERROR(VLOOKUP(tbl_요청데이터[[#This Row],[계약번호]],tbl_계약[],9,FALSE),"")</f>
        <v/>
      </c>
      <c r="O139" t="str">
        <f t="shared" si="17"/>
        <v/>
      </c>
      <c r="P139" t="str">
        <f t="shared" si="18"/>
        <v/>
      </c>
      <c r="Q139" t="str">
        <f t="shared" si="19"/>
        <v/>
      </c>
      <c r="R139" t="str">
        <f t="shared" si="20"/>
        <v/>
      </c>
      <c r="S139" t="str">
        <f t="shared" si="21"/>
        <v/>
      </c>
      <c r="T139" t="str">
        <f t="shared" si="22"/>
        <v/>
      </c>
      <c r="W139" t="str">
        <f>IF(tbl_요청데이터[[#This Row],[고객이름]]="","",tbl_요청데이터[[#This Row],[고객이름]])</f>
        <v/>
      </c>
      <c r="X139" t="str">
        <f>IF(tbl_요청데이터[[#This Row],[계약번호]]="","",tbl_요청데이터[[#This Row],[계약번호]])</f>
        <v/>
      </c>
      <c r="Y139" t="str">
        <f>IF(tbl_요청데이터[[#This Row],[해지확률]]="","",tbl_요청데이터[[#This Row],[해지확률]])</f>
        <v/>
      </c>
    </row>
    <row r="140" spans="10:25" hidden="1" x14ac:dyDescent="0.2">
      <c r="J140" s="44" t="str">
        <f>IFERROR(VLOOKUP($C140,tbl_계약[],4,FALSE),"")</f>
        <v/>
      </c>
      <c r="K140" s="49" t="str">
        <f t="shared" si="23"/>
        <v/>
      </c>
      <c r="L140" t="str">
        <f t="shared" si="16"/>
        <v/>
      </c>
      <c r="M140" s="44" t="str">
        <f>IFERROR(VLOOKUP(tbl_요청데이터[[#This Row],[계약번호]],tbl_계약[],4,FALSE),"")</f>
        <v/>
      </c>
      <c r="N140" s="44" t="str">
        <f>IFERROR(VLOOKUP(tbl_요청데이터[[#This Row],[계약번호]],tbl_계약[],9,FALSE),"")</f>
        <v/>
      </c>
      <c r="O140" t="str">
        <f t="shared" si="17"/>
        <v/>
      </c>
      <c r="P140" t="str">
        <f t="shared" si="18"/>
        <v/>
      </c>
      <c r="Q140" t="str">
        <f t="shared" si="19"/>
        <v/>
      </c>
      <c r="R140" t="str">
        <f t="shared" si="20"/>
        <v/>
      </c>
      <c r="S140" t="str">
        <f t="shared" si="21"/>
        <v/>
      </c>
      <c r="T140" t="str">
        <f t="shared" si="22"/>
        <v/>
      </c>
      <c r="W140" t="str">
        <f>IF(tbl_요청데이터[[#This Row],[고객이름]]="","",tbl_요청데이터[[#This Row],[고객이름]])</f>
        <v/>
      </c>
      <c r="X140" t="str">
        <f>IF(tbl_요청데이터[[#This Row],[계약번호]]="","",tbl_요청데이터[[#This Row],[계약번호]])</f>
        <v/>
      </c>
      <c r="Y140" t="str">
        <f>IF(tbl_요청데이터[[#This Row],[해지확률]]="","",tbl_요청데이터[[#This Row],[해지확률]])</f>
        <v/>
      </c>
    </row>
    <row r="141" spans="10:25" hidden="1" x14ac:dyDescent="0.2">
      <c r="J141" s="44" t="str">
        <f>IFERROR(VLOOKUP($C141,tbl_계약[],4,FALSE),"")</f>
        <v/>
      </c>
      <c r="K141" s="49" t="str">
        <f t="shared" si="23"/>
        <v/>
      </c>
      <c r="L141" t="str">
        <f t="shared" si="16"/>
        <v/>
      </c>
      <c r="M141" s="44" t="str">
        <f>IFERROR(VLOOKUP(tbl_요청데이터[[#This Row],[계약번호]],tbl_계약[],4,FALSE),"")</f>
        <v/>
      </c>
      <c r="N141" s="44" t="str">
        <f>IFERROR(VLOOKUP(tbl_요청데이터[[#This Row],[계약번호]],tbl_계약[],9,FALSE),"")</f>
        <v/>
      </c>
      <c r="O141" t="str">
        <f t="shared" si="17"/>
        <v/>
      </c>
      <c r="P141" t="str">
        <f t="shared" si="18"/>
        <v/>
      </c>
      <c r="Q141" t="str">
        <f t="shared" si="19"/>
        <v/>
      </c>
      <c r="R141" t="str">
        <f t="shared" si="20"/>
        <v/>
      </c>
      <c r="S141" t="str">
        <f t="shared" si="21"/>
        <v/>
      </c>
      <c r="T141" t="str">
        <f t="shared" si="22"/>
        <v/>
      </c>
      <c r="W141" t="str">
        <f>IF(tbl_요청데이터[[#This Row],[고객이름]]="","",tbl_요청데이터[[#This Row],[고객이름]])</f>
        <v/>
      </c>
      <c r="X141" t="str">
        <f>IF(tbl_요청데이터[[#This Row],[계약번호]]="","",tbl_요청데이터[[#This Row],[계약번호]])</f>
        <v/>
      </c>
      <c r="Y141" t="str">
        <f>IF(tbl_요청데이터[[#This Row],[해지확률]]="","",tbl_요청데이터[[#This Row],[해지확률]])</f>
        <v/>
      </c>
    </row>
    <row r="142" spans="10:25" hidden="1" x14ac:dyDescent="0.2">
      <c r="J142" s="44" t="str">
        <f>IFERROR(VLOOKUP($C142,tbl_계약[],4,FALSE),"")</f>
        <v/>
      </c>
      <c r="K142" s="49" t="str">
        <f t="shared" si="23"/>
        <v/>
      </c>
      <c r="L142" t="str">
        <f t="shared" si="16"/>
        <v/>
      </c>
      <c r="M142" s="44" t="str">
        <f>IFERROR(VLOOKUP(tbl_요청데이터[[#This Row],[계약번호]],tbl_계약[],4,FALSE),"")</f>
        <v/>
      </c>
      <c r="N142" s="44" t="str">
        <f>IFERROR(VLOOKUP(tbl_요청데이터[[#This Row],[계약번호]],tbl_계약[],9,FALSE),"")</f>
        <v/>
      </c>
      <c r="O142" t="str">
        <f t="shared" si="17"/>
        <v/>
      </c>
      <c r="P142" t="str">
        <f t="shared" si="18"/>
        <v/>
      </c>
      <c r="Q142" t="str">
        <f t="shared" si="19"/>
        <v/>
      </c>
      <c r="R142" t="str">
        <f t="shared" si="20"/>
        <v/>
      </c>
      <c r="S142" t="str">
        <f t="shared" si="21"/>
        <v/>
      </c>
      <c r="T142" t="str">
        <f t="shared" si="22"/>
        <v/>
      </c>
      <c r="W142" t="str">
        <f>IF(tbl_요청데이터[[#This Row],[고객이름]]="","",tbl_요청데이터[[#This Row],[고객이름]])</f>
        <v/>
      </c>
      <c r="X142" t="str">
        <f>IF(tbl_요청데이터[[#This Row],[계약번호]]="","",tbl_요청데이터[[#This Row],[계약번호]])</f>
        <v/>
      </c>
      <c r="Y142" t="str">
        <f>IF(tbl_요청데이터[[#This Row],[해지확률]]="","",tbl_요청데이터[[#This Row],[해지확률]])</f>
        <v/>
      </c>
    </row>
    <row r="143" spans="10:25" hidden="1" x14ac:dyDescent="0.2">
      <c r="J143" s="44" t="str">
        <f>IFERROR(VLOOKUP($C143,tbl_계약[],4,FALSE),"")</f>
        <v/>
      </c>
      <c r="K143" s="49" t="str">
        <f t="shared" si="23"/>
        <v/>
      </c>
      <c r="L143" t="str">
        <f t="shared" si="16"/>
        <v/>
      </c>
      <c r="M143" s="44" t="str">
        <f>IFERROR(VLOOKUP(tbl_요청데이터[[#This Row],[계약번호]],tbl_계약[],4,FALSE),"")</f>
        <v/>
      </c>
      <c r="N143" s="44" t="str">
        <f>IFERROR(VLOOKUP(tbl_요청데이터[[#This Row],[계약번호]],tbl_계약[],9,FALSE),"")</f>
        <v/>
      </c>
      <c r="O143" t="str">
        <f t="shared" si="17"/>
        <v/>
      </c>
      <c r="P143" t="str">
        <f t="shared" si="18"/>
        <v/>
      </c>
      <c r="Q143" t="str">
        <f t="shared" si="19"/>
        <v/>
      </c>
      <c r="R143" t="str">
        <f t="shared" si="20"/>
        <v/>
      </c>
      <c r="S143" t="str">
        <f t="shared" si="21"/>
        <v/>
      </c>
      <c r="T143" t="str">
        <f t="shared" si="22"/>
        <v/>
      </c>
      <c r="W143" t="str">
        <f>IF(tbl_요청데이터[[#This Row],[고객이름]]="","",tbl_요청데이터[[#This Row],[고객이름]])</f>
        <v/>
      </c>
      <c r="X143" t="str">
        <f>IF(tbl_요청데이터[[#This Row],[계약번호]]="","",tbl_요청데이터[[#This Row],[계약번호]])</f>
        <v/>
      </c>
      <c r="Y143" t="str">
        <f>IF(tbl_요청데이터[[#This Row],[해지확률]]="","",tbl_요청데이터[[#This Row],[해지확률]])</f>
        <v/>
      </c>
    </row>
    <row r="144" spans="10:25" hidden="1" x14ac:dyDescent="0.2">
      <c r="J144" s="44" t="str">
        <f>IFERROR(VLOOKUP($C144,tbl_계약[],4,FALSE),"")</f>
        <v/>
      </c>
      <c r="K144" s="49" t="str">
        <f t="shared" si="23"/>
        <v/>
      </c>
      <c r="L144" t="str">
        <f t="shared" si="16"/>
        <v/>
      </c>
      <c r="M144" s="44" t="str">
        <f>IFERROR(VLOOKUP(tbl_요청데이터[[#This Row],[계약번호]],tbl_계약[],4,FALSE),"")</f>
        <v/>
      </c>
      <c r="N144" s="44" t="str">
        <f>IFERROR(VLOOKUP(tbl_요청데이터[[#This Row],[계약번호]],tbl_계약[],9,FALSE),"")</f>
        <v/>
      </c>
      <c r="O144" t="str">
        <f t="shared" si="17"/>
        <v/>
      </c>
      <c r="P144" t="str">
        <f t="shared" si="18"/>
        <v/>
      </c>
      <c r="Q144" t="str">
        <f t="shared" si="19"/>
        <v/>
      </c>
      <c r="R144" t="str">
        <f t="shared" si="20"/>
        <v/>
      </c>
      <c r="S144" t="str">
        <f t="shared" si="21"/>
        <v/>
      </c>
      <c r="T144" t="str">
        <f t="shared" si="22"/>
        <v/>
      </c>
      <c r="W144" t="str">
        <f>IF(tbl_요청데이터[[#This Row],[고객이름]]="","",tbl_요청데이터[[#This Row],[고객이름]])</f>
        <v/>
      </c>
      <c r="X144" t="str">
        <f>IF(tbl_요청데이터[[#This Row],[계약번호]]="","",tbl_요청데이터[[#This Row],[계약번호]])</f>
        <v/>
      </c>
      <c r="Y144" t="str">
        <f>IF(tbl_요청데이터[[#This Row],[해지확률]]="","",tbl_요청데이터[[#This Row],[해지확률]])</f>
        <v/>
      </c>
    </row>
    <row r="145" spans="10:25" hidden="1" x14ac:dyDescent="0.2">
      <c r="J145" s="44" t="str">
        <f>IFERROR(VLOOKUP($C145,tbl_계약[],4,FALSE),"")</f>
        <v/>
      </c>
      <c r="K145" s="49" t="str">
        <f t="shared" si="23"/>
        <v/>
      </c>
      <c r="L145" t="str">
        <f t="shared" si="16"/>
        <v/>
      </c>
      <c r="M145" s="44" t="str">
        <f>IFERROR(VLOOKUP(tbl_요청데이터[[#This Row],[계약번호]],tbl_계약[],4,FALSE),"")</f>
        <v/>
      </c>
      <c r="N145" s="44" t="str">
        <f>IFERROR(VLOOKUP(tbl_요청데이터[[#This Row],[계약번호]],tbl_계약[],9,FALSE),"")</f>
        <v/>
      </c>
      <c r="O145" t="str">
        <f t="shared" si="17"/>
        <v/>
      </c>
      <c r="P145" t="str">
        <f t="shared" si="18"/>
        <v/>
      </c>
      <c r="Q145" t="str">
        <f t="shared" si="19"/>
        <v/>
      </c>
      <c r="R145" t="str">
        <f t="shared" si="20"/>
        <v/>
      </c>
      <c r="S145" t="str">
        <f t="shared" si="21"/>
        <v/>
      </c>
      <c r="T145" t="str">
        <f t="shared" si="22"/>
        <v/>
      </c>
      <c r="W145" t="str">
        <f>IF(tbl_요청데이터[[#This Row],[고객이름]]="","",tbl_요청데이터[[#This Row],[고객이름]])</f>
        <v/>
      </c>
      <c r="X145" t="str">
        <f>IF(tbl_요청데이터[[#This Row],[계약번호]]="","",tbl_요청데이터[[#This Row],[계약번호]])</f>
        <v/>
      </c>
      <c r="Y145" t="str">
        <f>IF(tbl_요청데이터[[#This Row],[해지확률]]="","",tbl_요청데이터[[#This Row],[해지확률]])</f>
        <v/>
      </c>
    </row>
    <row r="146" spans="10:25" hidden="1" x14ac:dyDescent="0.2">
      <c r="J146" s="44" t="str">
        <f>IFERROR(VLOOKUP($C146,tbl_계약[],4,FALSE),"")</f>
        <v/>
      </c>
      <c r="K146" s="49" t="str">
        <f t="shared" si="23"/>
        <v/>
      </c>
      <c r="L146" t="str">
        <f t="shared" si="16"/>
        <v/>
      </c>
      <c r="M146" s="44" t="str">
        <f>IFERROR(VLOOKUP(tbl_요청데이터[[#This Row],[계약번호]],tbl_계약[],4,FALSE),"")</f>
        <v/>
      </c>
      <c r="N146" s="44" t="str">
        <f>IFERROR(VLOOKUP(tbl_요청데이터[[#This Row],[계약번호]],tbl_계약[],9,FALSE),"")</f>
        <v/>
      </c>
      <c r="O146" t="str">
        <f t="shared" si="17"/>
        <v/>
      </c>
      <c r="P146" t="str">
        <f t="shared" si="18"/>
        <v/>
      </c>
      <c r="Q146" t="str">
        <f t="shared" si="19"/>
        <v/>
      </c>
      <c r="R146" t="str">
        <f t="shared" si="20"/>
        <v/>
      </c>
      <c r="S146" t="str">
        <f t="shared" si="21"/>
        <v/>
      </c>
      <c r="T146" t="str">
        <f t="shared" si="22"/>
        <v/>
      </c>
      <c r="W146" t="str">
        <f>IF(tbl_요청데이터[[#This Row],[고객이름]]="","",tbl_요청데이터[[#This Row],[고객이름]])</f>
        <v/>
      </c>
      <c r="X146" t="str">
        <f>IF(tbl_요청데이터[[#This Row],[계약번호]]="","",tbl_요청데이터[[#This Row],[계약번호]])</f>
        <v/>
      </c>
      <c r="Y146" t="str">
        <f>IF(tbl_요청데이터[[#This Row],[해지확률]]="","",tbl_요청데이터[[#This Row],[해지확률]])</f>
        <v/>
      </c>
    </row>
    <row r="147" spans="10:25" hidden="1" x14ac:dyDescent="0.2">
      <c r="J147" s="44" t="str">
        <f>IFERROR(VLOOKUP($C147,tbl_계약[],4,FALSE),"")</f>
        <v/>
      </c>
      <c r="K147" s="49" t="str">
        <f t="shared" si="23"/>
        <v/>
      </c>
      <c r="L147" t="str">
        <f t="shared" si="16"/>
        <v/>
      </c>
      <c r="M147" s="44" t="str">
        <f>IFERROR(VLOOKUP(tbl_요청데이터[[#This Row],[계약번호]],tbl_계약[],4,FALSE),"")</f>
        <v/>
      </c>
      <c r="N147" s="44" t="str">
        <f>IFERROR(VLOOKUP(tbl_요청데이터[[#This Row],[계약번호]],tbl_계약[],9,FALSE),"")</f>
        <v/>
      </c>
      <c r="O147" t="str">
        <f t="shared" si="17"/>
        <v/>
      </c>
      <c r="P147" t="str">
        <f t="shared" si="18"/>
        <v/>
      </c>
      <c r="Q147" t="str">
        <f t="shared" si="19"/>
        <v/>
      </c>
      <c r="R147" t="str">
        <f t="shared" si="20"/>
        <v/>
      </c>
      <c r="S147" t="str">
        <f t="shared" si="21"/>
        <v/>
      </c>
      <c r="T147" t="str">
        <f t="shared" si="22"/>
        <v/>
      </c>
      <c r="W147" t="str">
        <f>IF(tbl_요청데이터[[#This Row],[고객이름]]="","",tbl_요청데이터[[#This Row],[고객이름]])</f>
        <v/>
      </c>
      <c r="X147" t="str">
        <f>IF(tbl_요청데이터[[#This Row],[계약번호]]="","",tbl_요청데이터[[#This Row],[계약번호]])</f>
        <v/>
      </c>
      <c r="Y147" t="str">
        <f>IF(tbl_요청데이터[[#This Row],[해지확률]]="","",tbl_요청데이터[[#This Row],[해지확률]])</f>
        <v/>
      </c>
    </row>
    <row r="148" spans="10:25" hidden="1" x14ac:dyDescent="0.2">
      <c r="J148" s="44" t="str">
        <f>IFERROR(VLOOKUP($C148,tbl_계약[],4,FALSE),"")</f>
        <v/>
      </c>
      <c r="K148" s="49" t="str">
        <f t="shared" si="23"/>
        <v/>
      </c>
      <c r="L148" t="str">
        <f t="shared" si="16"/>
        <v/>
      </c>
      <c r="M148" s="44" t="str">
        <f>IFERROR(VLOOKUP(tbl_요청데이터[[#This Row],[계약번호]],tbl_계약[],4,FALSE),"")</f>
        <v/>
      </c>
      <c r="N148" s="44" t="str">
        <f>IFERROR(VLOOKUP(tbl_요청데이터[[#This Row],[계약번호]],tbl_계약[],9,FALSE),"")</f>
        <v/>
      </c>
      <c r="O148" t="str">
        <f t="shared" si="17"/>
        <v/>
      </c>
      <c r="P148" t="str">
        <f t="shared" si="18"/>
        <v/>
      </c>
      <c r="Q148" t="str">
        <f t="shared" si="19"/>
        <v/>
      </c>
      <c r="R148" t="str">
        <f t="shared" si="20"/>
        <v/>
      </c>
      <c r="S148" t="str">
        <f t="shared" si="21"/>
        <v/>
      </c>
      <c r="T148" t="str">
        <f t="shared" si="22"/>
        <v/>
      </c>
      <c r="W148" t="str">
        <f>IF(tbl_요청데이터[[#This Row],[고객이름]]="","",tbl_요청데이터[[#This Row],[고객이름]])</f>
        <v/>
      </c>
      <c r="X148" t="str">
        <f>IF(tbl_요청데이터[[#This Row],[계약번호]]="","",tbl_요청데이터[[#This Row],[계약번호]])</f>
        <v/>
      </c>
      <c r="Y148" t="str">
        <f>IF(tbl_요청데이터[[#This Row],[해지확률]]="","",tbl_요청데이터[[#This Row],[해지확률]])</f>
        <v/>
      </c>
    </row>
    <row r="149" spans="10:25" hidden="1" x14ac:dyDescent="0.2">
      <c r="J149" s="44" t="str">
        <f>IFERROR(VLOOKUP($C149,tbl_계약[],4,FALSE),"")</f>
        <v/>
      </c>
      <c r="K149" s="49" t="str">
        <f t="shared" si="23"/>
        <v/>
      </c>
      <c r="L149" t="str">
        <f t="shared" si="16"/>
        <v/>
      </c>
      <c r="M149" s="44" t="str">
        <f>IFERROR(VLOOKUP(tbl_요청데이터[[#This Row],[계약번호]],tbl_계약[],4,FALSE),"")</f>
        <v/>
      </c>
      <c r="N149" s="44" t="str">
        <f>IFERROR(VLOOKUP(tbl_요청데이터[[#This Row],[계약번호]],tbl_계약[],9,FALSE),"")</f>
        <v/>
      </c>
      <c r="O149" t="str">
        <f t="shared" si="17"/>
        <v/>
      </c>
      <c r="P149" t="str">
        <f t="shared" si="18"/>
        <v/>
      </c>
      <c r="Q149" t="str">
        <f t="shared" si="19"/>
        <v/>
      </c>
      <c r="R149" t="str">
        <f t="shared" si="20"/>
        <v/>
      </c>
      <c r="S149" t="str">
        <f t="shared" si="21"/>
        <v/>
      </c>
      <c r="T149" t="str">
        <f t="shared" si="22"/>
        <v/>
      </c>
      <c r="W149" t="str">
        <f>IF(tbl_요청데이터[[#This Row],[고객이름]]="","",tbl_요청데이터[[#This Row],[고객이름]])</f>
        <v/>
      </c>
      <c r="X149" t="str">
        <f>IF(tbl_요청데이터[[#This Row],[계약번호]]="","",tbl_요청데이터[[#This Row],[계약번호]])</f>
        <v/>
      </c>
      <c r="Y149" t="str">
        <f>IF(tbl_요청데이터[[#This Row],[해지확률]]="","",tbl_요청데이터[[#This Row],[해지확률]])</f>
        <v/>
      </c>
    </row>
    <row r="150" spans="10:25" hidden="1" x14ac:dyDescent="0.2">
      <c r="J150" s="44" t="str">
        <f>IFERROR(VLOOKUP($C150,tbl_계약[],4,FALSE),"")</f>
        <v/>
      </c>
      <c r="K150" s="49" t="str">
        <f t="shared" si="23"/>
        <v/>
      </c>
      <c r="L150" t="str">
        <f t="shared" si="16"/>
        <v/>
      </c>
      <c r="M150" s="44" t="str">
        <f>IFERROR(VLOOKUP(tbl_요청데이터[[#This Row],[계약번호]],tbl_계약[],4,FALSE),"")</f>
        <v/>
      </c>
      <c r="N150" s="44" t="str">
        <f>IFERROR(VLOOKUP(tbl_요청데이터[[#This Row],[계약번호]],tbl_계약[],9,FALSE),"")</f>
        <v/>
      </c>
      <c r="O150" t="str">
        <f t="shared" si="17"/>
        <v/>
      </c>
      <c r="P150" t="str">
        <f t="shared" si="18"/>
        <v/>
      </c>
      <c r="Q150" t="str">
        <f t="shared" si="19"/>
        <v/>
      </c>
      <c r="R150" t="str">
        <f t="shared" si="20"/>
        <v/>
      </c>
      <c r="S150" t="str">
        <f t="shared" si="21"/>
        <v/>
      </c>
      <c r="T150" t="str">
        <f t="shared" si="22"/>
        <v/>
      </c>
      <c r="W150" t="str">
        <f>IF(tbl_요청데이터[[#This Row],[고객이름]]="","",tbl_요청데이터[[#This Row],[고객이름]])</f>
        <v/>
      </c>
      <c r="X150" t="str">
        <f>IF(tbl_요청데이터[[#This Row],[계약번호]]="","",tbl_요청데이터[[#This Row],[계약번호]])</f>
        <v/>
      </c>
      <c r="Y150" t="str">
        <f>IF(tbl_요청데이터[[#This Row],[해지확률]]="","",tbl_요청데이터[[#This Row],[해지확률]])</f>
        <v/>
      </c>
    </row>
    <row r="151" spans="10:25" hidden="1" x14ac:dyDescent="0.2">
      <c r="J151" s="44" t="str">
        <f>IFERROR(VLOOKUP($C151,tbl_계약[],4,FALSE),"")</f>
        <v/>
      </c>
      <c r="K151" s="49" t="str">
        <f t="shared" si="23"/>
        <v/>
      </c>
      <c r="L151" t="str">
        <f t="shared" si="16"/>
        <v/>
      </c>
      <c r="M151" s="44" t="str">
        <f>IFERROR(VLOOKUP(tbl_요청데이터[[#This Row],[계약번호]],tbl_계약[],4,FALSE),"")</f>
        <v/>
      </c>
      <c r="N151" s="44" t="str">
        <f>IFERROR(VLOOKUP(tbl_요청데이터[[#This Row],[계약번호]],tbl_계약[],9,FALSE),"")</f>
        <v/>
      </c>
      <c r="O151" t="str">
        <f t="shared" si="17"/>
        <v/>
      </c>
      <c r="P151" t="str">
        <f t="shared" si="18"/>
        <v/>
      </c>
      <c r="Q151" t="str">
        <f t="shared" si="19"/>
        <v/>
      </c>
      <c r="R151" t="str">
        <f t="shared" si="20"/>
        <v/>
      </c>
      <c r="S151" t="str">
        <f t="shared" si="21"/>
        <v/>
      </c>
      <c r="T151" t="str">
        <f t="shared" si="22"/>
        <v/>
      </c>
      <c r="W151" t="str">
        <f>IF(tbl_요청데이터[[#This Row],[고객이름]]="","",tbl_요청데이터[[#This Row],[고객이름]])</f>
        <v/>
      </c>
      <c r="X151" t="str">
        <f>IF(tbl_요청데이터[[#This Row],[계약번호]]="","",tbl_요청데이터[[#This Row],[계약번호]])</f>
        <v/>
      </c>
      <c r="Y151" t="str">
        <f>IF(tbl_요청데이터[[#This Row],[해지확률]]="","",tbl_요청데이터[[#This Row],[해지확률]])</f>
        <v/>
      </c>
    </row>
    <row r="152" spans="10:25" hidden="1" x14ac:dyDescent="0.2">
      <c r="J152" s="44" t="str">
        <f>IFERROR(VLOOKUP($C152,tbl_계약[],4,FALSE),"")</f>
        <v/>
      </c>
      <c r="K152" s="49" t="str">
        <f t="shared" si="23"/>
        <v/>
      </c>
      <c r="L152" t="str">
        <f t="shared" si="16"/>
        <v/>
      </c>
      <c r="M152" s="44" t="str">
        <f>IFERROR(VLOOKUP(tbl_요청데이터[[#This Row],[계약번호]],tbl_계약[],4,FALSE),"")</f>
        <v/>
      </c>
      <c r="N152" s="44" t="str">
        <f>IFERROR(VLOOKUP(tbl_요청데이터[[#This Row],[계약번호]],tbl_계약[],9,FALSE),"")</f>
        <v/>
      </c>
      <c r="O152" t="str">
        <f t="shared" si="17"/>
        <v/>
      </c>
      <c r="P152" t="str">
        <f t="shared" si="18"/>
        <v/>
      </c>
      <c r="Q152" t="str">
        <f t="shared" si="19"/>
        <v/>
      </c>
      <c r="R152" t="str">
        <f t="shared" si="20"/>
        <v/>
      </c>
      <c r="S152" t="str">
        <f t="shared" si="21"/>
        <v/>
      </c>
      <c r="T152" t="str">
        <f t="shared" si="22"/>
        <v/>
      </c>
      <c r="W152" t="str">
        <f>IF(tbl_요청데이터[[#This Row],[고객이름]]="","",tbl_요청데이터[[#This Row],[고객이름]])</f>
        <v/>
      </c>
      <c r="X152" t="str">
        <f>IF(tbl_요청데이터[[#This Row],[계약번호]]="","",tbl_요청데이터[[#This Row],[계약번호]])</f>
        <v/>
      </c>
      <c r="Y152" t="str">
        <f>IF(tbl_요청데이터[[#This Row],[해지확률]]="","",tbl_요청데이터[[#This Row],[해지확률]])</f>
        <v/>
      </c>
    </row>
    <row r="153" spans="10:25" hidden="1" x14ac:dyDescent="0.2">
      <c r="J153" s="44" t="str">
        <f>IFERROR(VLOOKUP($C153,tbl_계약[],4,FALSE),"")</f>
        <v/>
      </c>
      <c r="K153" s="49" t="str">
        <f t="shared" si="23"/>
        <v/>
      </c>
      <c r="L153" t="str">
        <f t="shared" si="16"/>
        <v/>
      </c>
      <c r="M153" s="44" t="str">
        <f>IFERROR(VLOOKUP(tbl_요청데이터[[#This Row],[계약번호]],tbl_계약[],4,FALSE),"")</f>
        <v/>
      </c>
      <c r="N153" s="44" t="str">
        <f>IFERROR(VLOOKUP(tbl_요청데이터[[#This Row],[계약번호]],tbl_계약[],9,FALSE),"")</f>
        <v/>
      </c>
      <c r="O153" t="str">
        <f t="shared" si="17"/>
        <v/>
      </c>
      <c r="P153" t="str">
        <f t="shared" si="18"/>
        <v/>
      </c>
      <c r="Q153" t="str">
        <f t="shared" si="19"/>
        <v/>
      </c>
      <c r="R153" t="str">
        <f t="shared" si="20"/>
        <v/>
      </c>
      <c r="S153" t="str">
        <f t="shared" si="21"/>
        <v/>
      </c>
      <c r="T153" t="str">
        <f t="shared" si="22"/>
        <v/>
      </c>
      <c r="W153" t="str">
        <f>IF(tbl_요청데이터[[#This Row],[고객이름]]="","",tbl_요청데이터[[#This Row],[고객이름]])</f>
        <v/>
      </c>
      <c r="X153" t="str">
        <f>IF(tbl_요청데이터[[#This Row],[계약번호]]="","",tbl_요청데이터[[#This Row],[계약번호]])</f>
        <v/>
      </c>
      <c r="Y153" t="str">
        <f>IF(tbl_요청데이터[[#This Row],[해지확률]]="","",tbl_요청데이터[[#This Row],[해지확률]])</f>
        <v/>
      </c>
    </row>
    <row r="154" spans="10:25" hidden="1" x14ac:dyDescent="0.2">
      <c r="J154" s="44" t="str">
        <f>IFERROR(VLOOKUP($C154,tbl_계약[],4,FALSE),"")</f>
        <v/>
      </c>
      <c r="K154" s="49" t="str">
        <f t="shared" si="23"/>
        <v/>
      </c>
      <c r="L154" t="str">
        <f t="shared" si="16"/>
        <v/>
      </c>
      <c r="M154" s="44" t="str">
        <f>IFERROR(VLOOKUP(tbl_요청데이터[[#This Row],[계약번호]],tbl_계약[],4,FALSE),"")</f>
        <v/>
      </c>
      <c r="N154" s="44" t="str">
        <f>IFERROR(VLOOKUP(tbl_요청데이터[[#This Row],[계약번호]],tbl_계약[],9,FALSE),"")</f>
        <v/>
      </c>
      <c r="O154" t="str">
        <f t="shared" si="17"/>
        <v/>
      </c>
      <c r="P154" t="str">
        <f t="shared" si="18"/>
        <v/>
      </c>
      <c r="Q154" t="str">
        <f t="shared" si="19"/>
        <v/>
      </c>
      <c r="R154" t="str">
        <f t="shared" si="20"/>
        <v/>
      </c>
      <c r="S154" t="str">
        <f t="shared" si="21"/>
        <v/>
      </c>
      <c r="T154" t="str">
        <f t="shared" si="22"/>
        <v/>
      </c>
      <c r="W154" t="str">
        <f>IF(tbl_요청데이터[[#This Row],[고객이름]]="","",tbl_요청데이터[[#This Row],[고객이름]])</f>
        <v/>
      </c>
      <c r="X154" t="str">
        <f>IF(tbl_요청데이터[[#This Row],[계약번호]]="","",tbl_요청데이터[[#This Row],[계약번호]])</f>
        <v/>
      </c>
      <c r="Y154" t="str">
        <f>IF(tbl_요청데이터[[#This Row],[해지확률]]="","",tbl_요청데이터[[#This Row],[해지확률]])</f>
        <v/>
      </c>
    </row>
    <row r="155" spans="10:25" hidden="1" x14ac:dyDescent="0.2">
      <c r="J155" s="44" t="str">
        <f>IFERROR(VLOOKUP($C155,tbl_계약[],4,FALSE),"")</f>
        <v/>
      </c>
      <c r="K155" s="49" t="str">
        <f t="shared" si="23"/>
        <v/>
      </c>
      <c r="L155" t="str">
        <f t="shared" si="16"/>
        <v/>
      </c>
      <c r="M155" s="44" t="str">
        <f>IFERROR(VLOOKUP(tbl_요청데이터[[#This Row],[계약번호]],tbl_계약[],4,FALSE),"")</f>
        <v/>
      </c>
      <c r="N155" s="44" t="str">
        <f>IFERROR(VLOOKUP(tbl_요청데이터[[#This Row],[계약번호]],tbl_계약[],9,FALSE),"")</f>
        <v/>
      </c>
      <c r="O155" t="str">
        <f t="shared" si="17"/>
        <v/>
      </c>
      <c r="P155" t="str">
        <f t="shared" si="18"/>
        <v/>
      </c>
      <c r="Q155" t="str">
        <f t="shared" si="19"/>
        <v/>
      </c>
      <c r="R155" t="str">
        <f t="shared" si="20"/>
        <v/>
      </c>
      <c r="S155" t="str">
        <f t="shared" si="21"/>
        <v/>
      </c>
      <c r="T155" t="str">
        <f t="shared" si="22"/>
        <v/>
      </c>
      <c r="W155" t="str">
        <f>IF(tbl_요청데이터[[#This Row],[고객이름]]="","",tbl_요청데이터[[#This Row],[고객이름]])</f>
        <v/>
      </c>
      <c r="X155" t="str">
        <f>IF(tbl_요청데이터[[#This Row],[계약번호]]="","",tbl_요청데이터[[#This Row],[계약번호]])</f>
        <v/>
      </c>
      <c r="Y155" t="str">
        <f>IF(tbl_요청데이터[[#This Row],[해지확률]]="","",tbl_요청데이터[[#This Row],[해지확률]])</f>
        <v/>
      </c>
    </row>
    <row r="156" spans="10:25" hidden="1" x14ac:dyDescent="0.2">
      <c r="J156" s="44" t="str">
        <f>IFERROR(VLOOKUP($C156,tbl_계약[],4,FALSE),"")</f>
        <v/>
      </c>
      <c r="K156" s="49" t="str">
        <f t="shared" si="23"/>
        <v/>
      </c>
      <c r="L156" t="str">
        <f t="shared" si="16"/>
        <v/>
      </c>
      <c r="M156" s="44" t="str">
        <f>IFERROR(VLOOKUP(tbl_요청데이터[[#This Row],[계약번호]],tbl_계약[],4,FALSE),"")</f>
        <v/>
      </c>
      <c r="N156" s="44" t="str">
        <f>IFERROR(VLOOKUP(tbl_요청데이터[[#This Row],[계약번호]],tbl_계약[],9,FALSE),"")</f>
        <v/>
      </c>
      <c r="O156" t="str">
        <f t="shared" si="17"/>
        <v/>
      </c>
      <c r="P156" t="str">
        <f t="shared" si="18"/>
        <v/>
      </c>
      <c r="Q156" t="str">
        <f t="shared" si="19"/>
        <v/>
      </c>
      <c r="R156" t="str">
        <f t="shared" si="20"/>
        <v/>
      </c>
      <c r="S156" t="str">
        <f t="shared" si="21"/>
        <v/>
      </c>
      <c r="T156" t="str">
        <f t="shared" si="22"/>
        <v/>
      </c>
      <c r="W156" t="str">
        <f>IF(tbl_요청데이터[[#This Row],[고객이름]]="","",tbl_요청데이터[[#This Row],[고객이름]])</f>
        <v/>
      </c>
      <c r="X156" t="str">
        <f>IF(tbl_요청데이터[[#This Row],[계약번호]]="","",tbl_요청데이터[[#This Row],[계약번호]])</f>
        <v/>
      </c>
      <c r="Y156" t="str">
        <f>IF(tbl_요청데이터[[#This Row],[해지확률]]="","",tbl_요청데이터[[#This Row],[해지확률]])</f>
        <v/>
      </c>
    </row>
    <row r="157" spans="10:25" hidden="1" x14ac:dyDescent="0.2">
      <c r="J157" s="44" t="str">
        <f>IFERROR(VLOOKUP($C157,tbl_계약[],4,FALSE),"")</f>
        <v/>
      </c>
      <c r="K157" s="49" t="str">
        <f t="shared" si="23"/>
        <v/>
      </c>
      <c r="L157" t="str">
        <f t="shared" si="16"/>
        <v/>
      </c>
      <c r="M157" s="44" t="str">
        <f>IFERROR(VLOOKUP(tbl_요청데이터[[#This Row],[계약번호]],tbl_계약[],4,FALSE),"")</f>
        <v/>
      </c>
      <c r="N157" s="44" t="str">
        <f>IFERROR(VLOOKUP(tbl_요청데이터[[#This Row],[계약번호]],tbl_계약[],9,FALSE),"")</f>
        <v/>
      </c>
      <c r="O157" t="str">
        <f t="shared" si="17"/>
        <v/>
      </c>
      <c r="P157" t="str">
        <f t="shared" si="18"/>
        <v/>
      </c>
      <c r="Q157" t="str">
        <f t="shared" si="19"/>
        <v/>
      </c>
      <c r="R157" t="str">
        <f t="shared" si="20"/>
        <v/>
      </c>
      <c r="S157" t="str">
        <f t="shared" si="21"/>
        <v/>
      </c>
      <c r="T157" t="str">
        <f t="shared" si="22"/>
        <v/>
      </c>
      <c r="W157" t="str">
        <f>IF(tbl_요청데이터[[#This Row],[고객이름]]="","",tbl_요청데이터[[#This Row],[고객이름]])</f>
        <v/>
      </c>
      <c r="X157" t="str">
        <f>IF(tbl_요청데이터[[#This Row],[계약번호]]="","",tbl_요청데이터[[#This Row],[계약번호]])</f>
        <v/>
      </c>
      <c r="Y157" t="str">
        <f>IF(tbl_요청데이터[[#This Row],[해지확률]]="","",tbl_요청데이터[[#This Row],[해지확률]])</f>
        <v/>
      </c>
    </row>
    <row r="158" spans="10:25" hidden="1" x14ac:dyDescent="0.2">
      <c r="J158" s="44" t="str">
        <f>IFERROR(VLOOKUP($C158,tbl_계약[],4,FALSE),"")</f>
        <v/>
      </c>
      <c r="K158" s="49" t="str">
        <f t="shared" si="23"/>
        <v/>
      </c>
      <c r="L158" t="str">
        <f t="shared" si="16"/>
        <v/>
      </c>
      <c r="M158" s="44" t="str">
        <f>IFERROR(VLOOKUP(tbl_요청데이터[[#This Row],[계약번호]],tbl_계약[],4,FALSE),"")</f>
        <v/>
      </c>
      <c r="N158" s="44" t="str">
        <f>IFERROR(VLOOKUP(tbl_요청데이터[[#This Row],[계약번호]],tbl_계약[],9,FALSE),"")</f>
        <v/>
      </c>
      <c r="O158" t="str">
        <f t="shared" si="17"/>
        <v/>
      </c>
      <c r="P158" t="str">
        <f t="shared" si="18"/>
        <v/>
      </c>
      <c r="Q158" t="str">
        <f t="shared" si="19"/>
        <v/>
      </c>
      <c r="R158" t="str">
        <f t="shared" si="20"/>
        <v/>
      </c>
      <c r="S158" t="str">
        <f t="shared" si="21"/>
        <v/>
      </c>
      <c r="T158" t="str">
        <f t="shared" si="22"/>
        <v/>
      </c>
      <c r="W158" t="str">
        <f>IF(tbl_요청데이터[[#This Row],[고객이름]]="","",tbl_요청데이터[[#This Row],[고객이름]])</f>
        <v/>
      </c>
      <c r="X158" t="str">
        <f>IF(tbl_요청데이터[[#This Row],[계약번호]]="","",tbl_요청데이터[[#This Row],[계약번호]])</f>
        <v/>
      </c>
      <c r="Y158" t="str">
        <f>IF(tbl_요청데이터[[#This Row],[해지확률]]="","",tbl_요청데이터[[#This Row],[해지확률]])</f>
        <v/>
      </c>
    </row>
    <row r="159" spans="10:25" hidden="1" x14ac:dyDescent="0.2">
      <c r="J159" s="44" t="str">
        <f>IFERROR(VLOOKUP($C159,tbl_계약[],4,FALSE),"")</f>
        <v/>
      </c>
      <c r="K159" s="49" t="str">
        <f t="shared" si="23"/>
        <v/>
      </c>
      <c r="L159" t="str">
        <f t="shared" si="16"/>
        <v/>
      </c>
      <c r="M159" s="44" t="str">
        <f>IFERROR(VLOOKUP(tbl_요청데이터[[#This Row],[계약번호]],tbl_계약[],4,FALSE),"")</f>
        <v/>
      </c>
      <c r="N159" s="44" t="str">
        <f>IFERROR(VLOOKUP(tbl_요청데이터[[#This Row],[계약번호]],tbl_계약[],9,FALSE),"")</f>
        <v/>
      </c>
      <c r="O159" t="str">
        <f t="shared" si="17"/>
        <v/>
      </c>
      <c r="P159" t="str">
        <f t="shared" si="18"/>
        <v/>
      </c>
      <c r="Q159" t="str">
        <f t="shared" si="19"/>
        <v/>
      </c>
      <c r="R159" t="str">
        <f t="shared" si="20"/>
        <v/>
      </c>
      <c r="S159" t="str">
        <f t="shared" si="21"/>
        <v/>
      </c>
      <c r="T159" t="str">
        <f t="shared" si="22"/>
        <v/>
      </c>
      <c r="W159" t="str">
        <f>IF(tbl_요청데이터[[#This Row],[고객이름]]="","",tbl_요청데이터[[#This Row],[고객이름]])</f>
        <v/>
      </c>
      <c r="X159" t="str">
        <f>IF(tbl_요청데이터[[#This Row],[계약번호]]="","",tbl_요청데이터[[#This Row],[계약번호]])</f>
        <v/>
      </c>
      <c r="Y159" t="str">
        <f>IF(tbl_요청데이터[[#This Row],[해지확률]]="","",tbl_요청데이터[[#This Row],[해지확률]])</f>
        <v/>
      </c>
    </row>
    <row r="160" spans="10:25" hidden="1" x14ac:dyDescent="0.2">
      <c r="J160" s="44" t="str">
        <f>IFERROR(VLOOKUP($C160,tbl_계약[],4,FALSE),"")</f>
        <v/>
      </c>
      <c r="K160" s="49" t="str">
        <f t="shared" si="23"/>
        <v/>
      </c>
      <c r="L160" t="str">
        <f t="shared" si="16"/>
        <v/>
      </c>
      <c r="M160" s="44" t="str">
        <f>IFERROR(VLOOKUP(tbl_요청데이터[[#This Row],[계약번호]],tbl_계약[],4,FALSE),"")</f>
        <v/>
      </c>
      <c r="N160" s="44" t="str">
        <f>IFERROR(VLOOKUP(tbl_요청데이터[[#This Row],[계약번호]],tbl_계약[],9,FALSE),"")</f>
        <v/>
      </c>
      <c r="O160" t="str">
        <f t="shared" si="17"/>
        <v/>
      </c>
      <c r="P160" t="str">
        <f t="shared" si="18"/>
        <v/>
      </c>
      <c r="Q160" t="str">
        <f t="shared" si="19"/>
        <v/>
      </c>
      <c r="R160" t="str">
        <f t="shared" si="20"/>
        <v/>
      </c>
      <c r="S160" t="str">
        <f t="shared" si="21"/>
        <v/>
      </c>
      <c r="T160" t="str">
        <f t="shared" si="22"/>
        <v/>
      </c>
      <c r="W160" t="str">
        <f>IF(tbl_요청데이터[[#This Row],[고객이름]]="","",tbl_요청데이터[[#This Row],[고객이름]])</f>
        <v/>
      </c>
      <c r="X160" t="str">
        <f>IF(tbl_요청데이터[[#This Row],[계약번호]]="","",tbl_요청데이터[[#This Row],[계약번호]])</f>
        <v/>
      </c>
      <c r="Y160" t="str">
        <f>IF(tbl_요청데이터[[#This Row],[해지확률]]="","",tbl_요청데이터[[#This Row],[해지확률]])</f>
        <v/>
      </c>
    </row>
    <row r="161" spans="10:25" hidden="1" x14ac:dyDescent="0.2">
      <c r="J161" s="44" t="str">
        <f>IFERROR(VLOOKUP($C161,tbl_계약[],4,FALSE),"")</f>
        <v/>
      </c>
      <c r="K161" s="49" t="str">
        <f t="shared" si="23"/>
        <v/>
      </c>
      <c r="L161" t="str">
        <f t="shared" si="16"/>
        <v/>
      </c>
      <c r="M161" s="44" t="str">
        <f>IFERROR(VLOOKUP(tbl_요청데이터[[#This Row],[계약번호]],tbl_계약[],4,FALSE),"")</f>
        <v/>
      </c>
      <c r="N161" s="44" t="str">
        <f>IFERROR(VLOOKUP(tbl_요청데이터[[#This Row],[계약번호]],tbl_계약[],9,FALSE),"")</f>
        <v/>
      </c>
      <c r="O161" t="str">
        <f t="shared" si="17"/>
        <v/>
      </c>
      <c r="P161" t="str">
        <f t="shared" si="18"/>
        <v/>
      </c>
      <c r="Q161" t="str">
        <f t="shared" si="19"/>
        <v/>
      </c>
      <c r="R161" t="str">
        <f t="shared" si="20"/>
        <v/>
      </c>
      <c r="S161" t="str">
        <f t="shared" si="21"/>
        <v/>
      </c>
      <c r="T161" t="str">
        <f t="shared" si="22"/>
        <v/>
      </c>
      <c r="W161" t="str">
        <f>IF(tbl_요청데이터[[#This Row],[고객이름]]="","",tbl_요청데이터[[#This Row],[고객이름]])</f>
        <v/>
      </c>
      <c r="X161" t="str">
        <f>IF(tbl_요청데이터[[#This Row],[계약번호]]="","",tbl_요청데이터[[#This Row],[계약번호]])</f>
        <v/>
      </c>
      <c r="Y161" t="str">
        <f>IF(tbl_요청데이터[[#This Row],[해지확률]]="","",tbl_요청데이터[[#This Row],[해지확률]])</f>
        <v/>
      </c>
    </row>
    <row r="162" spans="10:25" hidden="1" x14ac:dyDescent="0.2">
      <c r="J162" s="44" t="str">
        <f>IFERROR(VLOOKUP($C162,tbl_계약[],4,FALSE),"")</f>
        <v/>
      </c>
      <c r="K162" s="49" t="str">
        <f t="shared" si="23"/>
        <v/>
      </c>
      <c r="L162" t="str">
        <f t="shared" si="16"/>
        <v/>
      </c>
      <c r="M162" s="44" t="str">
        <f>IFERROR(VLOOKUP(tbl_요청데이터[[#This Row],[계약번호]],tbl_계약[],4,FALSE),"")</f>
        <v/>
      </c>
      <c r="N162" s="44" t="str">
        <f>IFERROR(VLOOKUP(tbl_요청데이터[[#This Row],[계약번호]],tbl_계약[],9,FALSE),"")</f>
        <v/>
      </c>
      <c r="O162" t="str">
        <f t="shared" si="17"/>
        <v/>
      </c>
      <c r="P162" t="str">
        <f t="shared" si="18"/>
        <v/>
      </c>
      <c r="Q162" t="str">
        <f t="shared" si="19"/>
        <v/>
      </c>
      <c r="R162" t="str">
        <f t="shared" si="20"/>
        <v/>
      </c>
      <c r="S162" t="str">
        <f t="shared" si="21"/>
        <v/>
      </c>
      <c r="T162" t="str">
        <f t="shared" si="22"/>
        <v/>
      </c>
      <c r="W162" t="str">
        <f>IF(tbl_요청데이터[[#This Row],[고객이름]]="","",tbl_요청데이터[[#This Row],[고객이름]])</f>
        <v/>
      </c>
      <c r="X162" t="str">
        <f>IF(tbl_요청데이터[[#This Row],[계약번호]]="","",tbl_요청데이터[[#This Row],[계약번호]])</f>
        <v/>
      </c>
      <c r="Y162" t="str">
        <f>IF(tbl_요청데이터[[#This Row],[해지확률]]="","",tbl_요청데이터[[#This Row],[해지확률]])</f>
        <v/>
      </c>
    </row>
    <row r="163" spans="10:25" hidden="1" x14ac:dyDescent="0.2">
      <c r="J163" s="44" t="str">
        <f>IFERROR(VLOOKUP($C163,tbl_계약[],4,FALSE),"")</f>
        <v/>
      </c>
      <c r="K163" s="49" t="str">
        <f t="shared" si="23"/>
        <v/>
      </c>
      <c r="L163" t="str">
        <f t="shared" si="16"/>
        <v/>
      </c>
      <c r="M163" s="44" t="str">
        <f>IFERROR(VLOOKUP(tbl_요청데이터[[#This Row],[계약번호]],tbl_계약[],4,FALSE),"")</f>
        <v/>
      </c>
      <c r="N163" s="44" t="str">
        <f>IFERROR(VLOOKUP(tbl_요청데이터[[#This Row],[계약번호]],tbl_계약[],9,FALSE),"")</f>
        <v/>
      </c>
      <c r="O163" t="str">
        <f t="shared" si="17"/>
        <v/>
      </c>
      <c r="P163" t="str">
        <f t="shared" si="18"/>
        <v/>
      </c>
      <c r="Q163" t="str">
        <f t="shared" si="19"/>
        <v/>
      </c>
      <c r="R163" t="str">
        <f t="shared" si="20"/>
        <v/>
      </c>
      <c r="S163" t="str">
        <f t="shared" si="21"/>
        <v/>
      </c>
      <c r="T163" t="str">
        <f t="shared" si="22"/>
        <v/>
      </c>
      <c r="W163" t="str">
        <f>IF(tbl_요청데이터[[#This Row],[고객이름]]="","",tbl_요청데이터[[#This Row],[고객이름]])</f>
        <v/>
      </c>
      <c r="X163" t="str">
        <f>IF(tbl_요청데이터[[#This Row],[계약번호]]="","",tbl_요청데이터[[#This Row],[계약번호]])</f>
        <v/>
      </c>
      <c r="Y163" t="str">
        <f>IF(tbl_요청데이터[[#This Row],[해지확률]]="","",tbl_요청데이터[[#This Row],[해지확률]])</f>
        <v/>
      </c>
    </row>
    <row r="164" spans="10:25" hidden="1" x14ac:dyDescent="0.2">
      <c r="J164" s="44" t="str">
        <f>IFERROR(VLOOKUP($C164,tbl_계약[],4,FALSE),"")</f>
        <v/>
      </c>
      <c r="K164" s="49" t="str">
        <f t="shared" si="23"/>
        <v/>
      </c>
      <c r="L164" t="str">
        <f t="shared" si="16"/>
        <v/>
      </c>
      <c r="M164" s="44" t="str">
        <f>IFERROR(VLOOKUP(tbl_요청데이터[[#This Row],[계약번호]],tbl_계약[],4,FALSE),"")</f>
        <v/>
      </c>
      <c r="N164" s="44" t="str">
        <f>IFERROR(VLOOKUP(tbl_요청데이터[[#This Row],[계약번호]],tbl_계약[],9,FALSE),"")</f>
        <v/>
      </c>
      <c r="O164" t="str">
        <f t="shared" si="17"/>
        <v/>
      </c>
      <c r="P164" t="str">
        <f t="shared" si="18"/>
        <v/>
      </c>
      <c r="Q164" t="str">
        <f t="shared" si="19"/>
        <v/>
      </c>
      <c r="R164" t="str">
        <f t="shared" si="20"/>
        <v/>
      </c>
      <c r="S164" t="str">
        <f t="shared" si="21"/>
        <v/>
      </c>
      <c r="T164" t="str">
        <f t="shared" si="22"/>
        <v/>
      </c>
      <c r="W164" t="str">
        <f>IF(tbl_요청데이터[[#This Row],[고객이름]]="","",tbl_요청데이터[[#This Row],[고객이름]])</f>
        <v/>
      </c>
      <c r="X164" t="str">
        <f>IF(tbl_요청데이터[[#This Row],[계약번호]]="","",tbl_요청데이터[[#This Row],[계약번호]])</f>
        <v/>
      </c>
      <c r="Y164" t="str">
        <f>IF(tbl_요청데이터[[#This Row],[해지확률]]="","",tbl_요청데이터[[#This Row],[해지확률]])</f>
        <v/>
      </c>
    </row>
    <row r="165" spans="10:25" hidden="1" x14ac:dyDescent="0.2">
      <c r="J165" s="44" t="str">
        <f>IFERROR(VLOOKUP($C165,tbl_계약[],4,FALSE),"")</f>
        <v/>
      </c>
      <c r="K165" s="49" t="str">
        <f t="shared" si="23"/>
        <v/>
      </c>
      <c r="L165" t="str">
        <f t="shared" si="16"/>
        <v/>
      </c>
      <c r="M165" s="44" t="str">
        <f>IFERROR(VLOOKUP(tbl_요청데이터[[#This Row],[계약번호]],tbl_계약[],4,FALSE),"")</f>
        <v/>
      </c>
      <c r="N165" s="44" t="str">
        <f>IFERROR(VLOOKUP(tbl_요청데이터[[#This Row],[계약번호]],tbl_계약[],9,FALSE),"")</f>
        <v/>
      </c>
      <c r="O165" t="str">
        <f t="shared" si="17"/>
        <v/>
      </c>
      <c r="P165" t="str">
        <f t="shared" si="18"/>
        <v/>
      </c>
      <c r="Q165" t="str">
        <f t="shared" si="19"/>
        <v/>
      </c>
      <c r="R165" t="str">
        <f t="shared" si="20"/>
        <v/>
      </c>
      <c r="S165" t="str">
        <f t="shared" si="21"/>
        <v/>
      </c>
      <c r="T165" t="str">
        <f t="shared" si="22"/>
        <v/>
      </c>
      <c r="W165" t="str">
        <f>IF(tbl_요청데이터[[#This Row],[고객이름]]="","",tbl_요청데이터[[#This Row],[고객이름]])</f>
        <v/>
      </c>
      <c r="X165" t="str">
        <f>IF(tbl_요청데이터[[#This Row],[계약번호]]="","",tbl_요청데이터[[#This Row],[계약번호]])</f>
        <v/>
      </c>
      <c r="Y165" t="str">
        <f>IF(tbl_요청데이터[[#This Row],[해지확률]]="","",tbl_요청데이터[[#This Row],[해지확률]])</f>
        <v/>
      </c>
    </row>
    <row r="166" spans="10:25" hidden="1" x14ac:dyDescent="0.2">
      <c r="J166" s="44" t="str">
        <f>IFERROR(VLOOKUP($C166,tbl_계약[],4,FALSE),"")</f>
        <v/>
      </c>
      <c r="K166" s="49" t="str">
        <f t="shared" si="23"/>
        <v/>
      </c>
      <c r="L166" t="str">
        <f t="shared" si="16"/>
        <v/>
      </c>
      <c r="M166" s="44" t="str">
        <f>IFERROR(VLOOKUP(tbl_요청데이터[[#This Row],[계약번호]],tbl_계약[],4,FALSE),"")</f>
        <v/>
      </c>
      <c r="N166" s="44" t="str">
        <f>IFERROR(VLOOKUP(tbl_요청데이터[[#This Row],[계약번호]],tbl_계약[],9,FALSE),"")</f>
        <v/>
      </c>
      <c r="O166" t="str">
        <f t="shared" si="17"/>
        <v/>
      </c>
      <c r="P166" t="str">
        <f t="shared" si="18"/>
        <v/>
      </c>
      <c r="Q166" t="str">
        <f t="shared" si="19"/>
        <v/>
      </c>
      <c r="R166" t="str">
        <f t="shared" si="20"/>
        <v/>
      </c>
      <c r="S166" t="str">
        <f t="shared" si="21"/>
        <v/>
      </c>
      <c r="T166" t="str">
        <f t="shared" si="22"/>
        <v/>
      </c>
      <c r="W166" t="str">
        <f>IF(tbl_요청데이터[[#This Row],[고객이름]]="","",tbl_요청데이터[[#This Row],[고객이름]])</f>
        <v/>
      </c>
      <c r="X166" t="str">
        <f>IF(tbl_요청데이터[[#This Row],[계약번호]]="","",tbl_요청데이터[[#This Row],[계약번호]])</f>
        <v/>
      </c>
      <c r="Y166" t="str">
        <f>IF(tbl_요청데이터[[#This Row],[해지확률]]="","",tbl_요청데이터[[#This Row],[해지확률]])</f>
        <v/>
      </c>
    </row>
    <row r="167" spans="10:25" hidden="1" x14ac:dyDescent="0.2">
      <c r="J167" s="44" t="str">
        <f>IFERROR(VLOOKUP($C167,tbl_계약[],4,FALSE),"")</f>
        <v/>
      </c>
      <c r="K167" s="49" t="str">
        <f t="shared" si="23"/>
        <v/>
      </c>
      <c r="L167" t="str">
        <f t="shared" si="16"/>
        <v/>
      </c>
      <c r="M167" s="44" t="str">
        <f>IFERROR(VLOOKUP(tbl_요청데이터[[#This Row],[계약번호]],tbl_계약[],4,FALSE),"")</f>
        <v/>
      </c>
      <c r="N167" s="44" t="str">
        <f>IFERROR(VLOOKUP(tbl_요청데이터[[#This Row],[계약번호]],tbl_계약[],9,FALSE),"")</f>
        <v/>
      </c>
      <c r="O167" t="str">
        <f t="shared" si="17"/>
        <v/>
      </c>
      <c r="P167" t="str">
        <f t="shared" si="18"/>
        <v/>
      </c>
      <c r="Q167" t="str">
        <f t="shared" si="19"/>
        <v/>
      </c>
      <c r="R167" t="str">
        <f t="shared" si="20"/>
        <v/>
      </c>
      <c r="S167" t="str">
        <f t="shared" si="21"/>
        <v/>
      </c>
      <c r="T167" t="str">
        <f t="shared" si="22"/>
        <v/>
      </c>
      <c r="W167" t="str">
        <f>IF(tbl_요청데이터[[#This Row],[고객이름]]="","",tbl_요청데이터[[#This Row],[고객이름]])</f>
        <v/>
      </c>
      <c r="X167" t="str">
        <f>IF(tbl_요청데이터[[#This Row],[계약번호]]="","",tbl_요청데이터[[#This Row],[계약번호]])</f>
        <v/>
      </c>
      <c r="Y167" t="str">
        <f>IF(tbl_요청데이터[[#This Row],[해지확률]]="","",tbl_요청데이터[[#This Row],[해지확률]])</f>
        <v/>
      </c>
    </row>
    <row r="168" spans="10:25" hidden="1" x14ac:dyDescent="0.2">
      <c r="J168" s="44" t="str">
        <f>IFERROR(VLOOKUP($C168,tbl_계약[],4,FALSE),"")</f>
        <v/>
      </c>
      <c r="K168" s="49" t="str">
        <f t="shared" si="23"/>
        <v/>
      </c>
      <c r="L168" t="str">
        <f t="shared" si="16"/>
        <v/>
      </c>
      <c r="M168" s="44" t="str">
        <f>IFERROR(VLOOKUP(tbl_요청데이터[[#This Row],[계약번호]],tbl_계약[],4,FALSE),"")</f>
        <v/>
      </c>
      <c r="N168" s="44" t="str">
        <f>IFERROR(VLOOKUP(tbl_요청데이터[[#This Row],[계약번호]],tbl_계약[],9,FALSE),"")</f>
        <v/>
      </c>
      <c r="O168" t="str">
        <f t="shared" si="17"/>
        <v/>
      </c>
      <c r="P168" t="str">
        <f t="shared" si="18"/>
        <v/>
      </c>
      <c r="Q168" t="str">
        <f t="shared" si="19"/>
        <v/>
      </c>
      <c r="R168" t="str">
        <f t="shared" si="20"/>
        <v/>
      </c>
      <c r="S168" t="str">
        <f t="shared" si="21"/>
        <v/>
      </c>
      <c r="T168" t="str">
        <f t="shared" si="22"/>
        <v/>
      </c>
      <c r="W168" t="str">
        <f>IF(tbl_요청데이터[[#This Row],[고객이름]]="","",tbl_요청데이터[[#This Row],[고객이름]])</f>
        <v/>
      </c>
      <c r="X168" t="str">
        <f>IF(tbl_요청데이터[[#This Row],[계약번호]]="","",tbl_요청데이터[[#This Row],[계약번호]])</f>
        <v/>
      </c>
      <c r="Y168" t="str">
        <f>IF(tbl_요청데이터[[#This Row],[해지확률]]="","",tbl_요청데이터[[#This Row],[해지확률]])</f>
        <v/>
      </c>
    </row>
    <row r="169" spans="10:25" hidden="1" x14ac:dyDescent="0.2">
      <c r="J169" s="44" t="str">
        <f>IFERROR(VLOOKUP($C169,tbl_계약[],4,FALSE),"")</f>
        <v/>
      </c>
      <c r="K169" s="49" t="str">
        <f t="shared" si="23"/>
        <v/>
      </c>
      <c r="L169" t="str">
        <f t="shared" si="16"/>
        <v/>
      </c>
      <c r="M169" s="44" t="str">
        <f>IFERROR(VLOOKUP(tbl_요청데이터[[#This Row],[계약번호]],tbl_계약[],4,FALSE),"")</f>
        <v/>
      </c>
      <c r="N169" s="44" t="str">
        <f>IFERROR(VLOOKUP(tbl_요청데이터[[#This Row],[계약번호]],tbl_계약[],9,FALSE),"")</f>
        <v/>
      </c>
      <c r="O169" t="str">
        <f t="shared" si="17"/>
        <v/>
      </c>
      <c r="P169" t="str">
        <f t="shared" si="18"/>
        <v/>
      </c>
      <c r="Q169" t="str">
        <f t="shared" si="19"/>
        <v/>
      </c>
      <c r="R169" t="str">
        <f t="shared" si="20"/>
        <v/>
      </c>
      <c r="S169" t="str">
        <f t="shared" si="21"/>
        <v/>
      </c>
      <c r="T169" t="str">
        <f t="shared" si="22"/>
        <v/>
      </c>
      <c r="W169" t="str">
        <f>IF(tbl_요청데이터[[#This Row],[고객이름]]="","",tbl_요청데이터[[#This Row],[고객이름]])</f>
        <v/>
      </c>
      <c r="X169" t="str">
        <f>IF(tbl_요청데이터[[#This Row],[계약번호]]="","",tbl_요청데이터[[#This Row],[계약번호]])</f>
        <v/>
      </c>
      <c r="Y169" t="str">
        <f>IF(tbl_요청데이터[[#This Row],[해지확률]]="","",tbl_요청데이터[[#This Row],[해지확률]])</f>
        <v/>
      </c>
    </row>
    <row r="170" spans="10:25" hidden="1" x14ac:dyDescent="0.2">
      <c r="J170" s="44" t="str">
        <f>IFERROR(VLOOKUP($C170,tbl_계약[],4,FALSE),"")</f>
        <v/>
      </c>
      <c r="K170" s="49" t="str">
        <f t="shared" si="23"/>
        <v/>
      </c>
      <c r="L170" t="str">
        <f t="shared" si="16"/>
        <v/>
      </c>
      <c r="M170" s="44" t="str">
        <f>IFERROR(VLOOKUP(tbl_요청데이터[[#This Row],[계약번호]],tbl_계약[],4,FALSE),"")</f>
        <v/>
      </c>
      <c r="N170" s="44" t="str">
        <f>IFERROR(VLOOKUP(tbl_요청데이터[[#This Row],[계약번호]],tbl_계약[],9,FALSE),"")</f>
        <v/>
      </c>
      <c r="O170" t="str">
        <f t="shared" si="17"/>
        <v/>
      </c>
      <c r="P170" t="str">
        <f t="shared" si="18"/>
        <v/>
      </c>
      <c r="Q170" t="str">
        <f t="shared" si="19"/>
        <v/>
      </c>
      <c r="R170" t="str">
        <f t="shared" si="20"/>
        <v/>
      </c>
      <c r="S170" t="str">
        <f t="shared" si="21"/>
        <v/>
      </c>
      <c r="T170" t="str">
        <f t="shared" si="22"/>
        <v/>
      </c>
      <c r="W170" t="str">
        <f>IF(tbl_요청데이터[[#This Row],[고객이름]]="","",tbl_요청데이터[[#This Row],[고객이름]])</f>
        <v/>
      </c>
      <c r="X170" t="str">
        <f>IF(tbl_요청데이터[[#This Row],[계약번호]]="","",tbl_요청데이터[[#This Row],[계약번호]])</f>
        <v/>
      </c>
      <c r="Y170" t="str">
        <f>IF(tbl_요청데이터[[#This Row],[해지확률]]="","",tbl_요청데이터[[#This Row],[해지확률]])</f>
        <v/>
      </c>
    </row>
    <row r="171" spans="10:25" hidden="1" x14ac:dyDescent="0.2">
      <c r="J171" s="44" t="str">
        <f>IFERROR(VLOOKUP($C171,tbl_계약[],4,FALSE),"")</f>
        <v/>
      </c>
      <c r="K171" s="49" t="str">
        <f t="shared" si="23"/>
        <v/>
      </c>
      <c r="L171" t="str">
        <f t="shared" si="16"/>
        <v/>
      </c>
      <c r="M171" s="44" t="str">
        <f>IFERROR(VLOOKUP(tbl_요청데이터[[#This Row],[계약번호]],tbl_계약[],4,FALSE),"")</f>
        <v/>
      </c>
      <c r="N171" s="44" t="str">
        <f>IFERROR(VLOOKUP(tbl_요청데이터[[#This Row],[계약번호]],tbl_계약[],9,FALSE),"")</f>
        <v/>
      </c>
      <c r="O171" t="str">
        <f t="shared" si="17"/>
        <v/>
      </c>
      <c r="P171" t="str">
        <f t="shared" si="18"/>
        <v/>
      </c>
      <c r="Q171" t="str">
        <f t="shared" si="19"/>
        <v/>
      </c>
      <c r="R171" t="str">
        <f t="shared" si="20"/>
        <v/>
      </c>
      <c r="S171" t="str">
        <f t="shared" si="21"/>
        <v/>
      </c>
      <c r="T171" t="str">
        <f t="shared" si="22"/>
        <v/>
      </c>
      <c r="W171" t="str">
        <f>IF(tbl_요청데이터[[#This Row],[고객이름]]="","",tbl_요청데이터[[#This Row],[고객이름]])</f>
        <v/>
      </c>
      <c r="X171" t="str">
        <f>IF(tbl_요청데이터[[#This Row],[계약번호]]="","",tbl_요청데이터[[#This Row],[계약번호]])</f>
        <v/>
      </c>
      <c r="Y171" t="str">
        <f>IF(tbl_요청데이터[[#This Row],[해지확률]]="","",tbl_요청데이터[[#This Row],[해지확률]])</f>
        <v/>
      </c>
    </row>
    <row r="172" spans="10:25" hidden="1" x14ac:dyDescent="0.2">
      <c r="J172" s="44" t="str">
        <f>IFERROR(VLOOKUP($C172,tbl_계약[],4,FALSE),"")</f>
        <v/>
      </c>
      <c r="K172" s="49" t="str">
        <f t="shared" si="23"/>
        <v/>
      </c>
      <c r="L172" t="str">
        <f t="shared" si="16"/>
        <v/>
      </c>
      <c r="M172" s="44" t="str">
        <f>IFERROR(VLOOKUP(tbl_요청데이터[[#This Row],[계약번호]],tbl_계약[],4,FALSE),"")</f>
        <v/>
      </c>
      <c r="N172" s="44" t="str">
        <f>IFERROR(VLOOKUP(tbl_요청데이터[[#This Row],[계약번호]],tbl_계약[],9,FALSE),"")</f>
        <v/>
      </c>
      <c r="O172" t="str">
        <f t="shared" si="17"/>
        <v/>
      </c>
      <c r="P172" t="str">
        <f t="shared" si="18"/>
        <v/>
      </c>
      <c r="Q172" t="str">
        <f t="shared" si="19"/>
        <v/>
      </c>
      <c r="R172" t="str">
        <f t="shared" si="20"/>
        <v/>
      </c>
      <c r="S172" t="str">
        <f t="shared" si="21"/>
        <v/>
      </c>
      <c r="T172" t="str">
        <f t="shared" si="22"/>
        <v/>
      </c>
      <c r="W172" t="str">
        <f>IF(tbl_요청데이터[[#This Row],[고객이름]]="","",tbl_요청데이터[[#This Row],[고객이름]])</f>
        <v/>
      </c>
      <c r="X172" t="str">
        <f>IF(tbl_요청데이터[[#This Row],[계약번호]]="","",tbl_요청데이터[[#This Row],[계약번호]])</f>
        <v/>
      </c>
      <c r="Y172" t="str">
        <f>IF(tbl_요청데이터[[#This Row],[해지확률]]="","",tbl_요청데이터[[#This Row],[해지확률]])</f>
        <v/>
      </c>
    </row>
    <row r="173" spans="10:25" hidden="1" x14ac:dyDescent="0.2">
      <c r="J173" s="44" t="str">
        <f>IFERROR(VLOOKUP($C173,tbl_계약[],4,FALSE),"")</f>
        <v/>
      </c>
      <c r="K173" s="49" t="str">
        <f t="shared" si="23"/>
        <v/>
      </c>
      <c r="L173" t="str">
        <f t="shared" si="16"/>
        <v/>
      </c>
      <c r="M173" s="44" t="str">
        <f>IFERROR(VLOOKUP(tbl_요청데이터[[#This Row],[계약번호]],tbl_계약[],4,FALSE),"")</f>
        <v/>
      </c>
      <c r="N173" s="44" t="str">
        <f>IFERROR(VLOOKUP(tbl_요청데이터[[#This Row],[계약번호]],tbl_계약[],9,FALSE),"")</f>
        <v/>
      </c>
      <c r="O173" t="str">
        <f t="shared" si="17"/>
        <v/>
      </c>
      <c r="P173" t="str">
        <f t="shared" si="18"/>
        <v/>
      </c>
      <c r="Q173" t="str">
        <f t="shared" si="19"/>
        <v/>
      </c>
      <c r="R173" t="str">
        <f t="shared" si="20"/>
        <v/>
      </c>
      <c r="S173" t="str">
        <f t="shared" si="21"/>
        <v/>
      </c>
      <c r="T173" t="str">
        <f t="shared" si="22"/>
        <v/>
      </c>
      <c r="W173" t="str">
        <f>IF(tbl_요청데이터[[#This Row],[고객이름]]="","",tbl_요청데이터[[#This Row],[고객이름]])</f>
        <v/>
      </c>
      <c r="X173" t="str">
        <f>IF(tbl_요청데이터[[#This Row],[계약번호]]="","",tbl_요청데이터[[#This Row],[계약번호]])</f>
        <v/>
      </c>
      <c r="Y173" t="str">
        <f>IF(tbl_요청데이터[[#This Row],[해지확률]]="","",tbl_요청데이터[[#This Row],[해지확률]])</f>
        <v/>
      </c>
    </row>
    <row r="174" spans="10:25" hidden="1" x14ac:dyDescent="0.2">
      <c r="J174" s="44" t="str">
        <f>IFERROR(VLOOKUP($C174,tbl_계약[],4,FALSE),"")</f>
        <v/>
      </c>
      <c r="K174" s="49" t="str">
        <f t="shared" si="23"/>
        <v/>
      </c>
      <c r="L174" t="str">
        <f t="shared" si="16"/>
        <v/>
      </c>
      <c r="M174" s="44" t="str">
        <f>IFERROR(VLOOKUP(tbl_요청데이터[[#This Row],[계약번호]],tbl_계약[],4,FALSE),"")</f>
        <v/>
      </c>
      <c r="N174" s="44" t="str">
        <f>IFERROR(VLOOKUP(tbl_요청데이터[[#This Row],[계약번호]],tbl_계약[],9,FALSE),"")</f>
        <v/>
      </c>
      <c r="O174" t="str">
        <f t="shared" si="17"/>
        <v/>
      </c>
      <c r="P174" t="str">
        <f t="shared" si="18"/>
        <v/>
      </c>
      <c r="Q174" t="str">
        <f t="shared" si="19"/>
        <v/>
      </c>
      <c r="R174" t="str">
        <f t="shared" si="20"/>
        <v/>
      </c>
      <c r="S174" t="str">
        <f t="shared" si="21"/>
        <v/>
      </c>
      <c r="T174" t="str">
        <f t="shared" si="22"/>
        <v/>
      </c>
      <c r="W174" t="str">
        <f>IF(tbl_요청데이터[[#This Row],[고객이름]]="","",tbl_요청데이터[[#This Row],[고객이름]])</f>
        <v/>
      </c>
      <c r="X174" t="str">
        <f>IF(tbl_요청데이터[[#This Row],[계약번호]]="","",tbl_요청데이터[[#This Row],[계약번호]])</f>
        <v/>
      </c>
      <c r="Y174" t="str">
        <f>IF(tbl_요청데이터[[#This Row],[해지확률]]="","",tbl_요청데이터[[#This Row],[해지확률]])</f>
        <v/>
      </c>
    </row>
    <row r="175" spans="10:25" hidden="1" x14ac:dyDescent="0.2">
      <c r="J175" s="44" t="str">
        <f>IFERROR(VLOOKUP($C175,tbl_계약[],4,FALSE),"")</f>
        <v/>
      </c>
      <c r="K175" s="49" t="str">
        <f t="shared" si="23"/>
        <v/>
      </c>
      <c r="L175" t="str">
        <f t="shared" si="16"/>
        <v/>
      </c>
      <c r="M175" s="44" t="str">
        <f>IFERROR(VLOOKUP(tbl_요청데이터[[#This Row],[계약번호]],tbl_계약[],4,FALSE),"")</f>
        <v/>
      </c>
      <c r="N175" s="44" t="str">
        <f>IFERROR(VLOOKUP(tbl_요청데이터[[#This Row],[계약번호]],tbl_계약[],9,FALSE),"")</f>
        <v/>
      </c>
      <c r="O175" t="str">
        <f t="shared" si="17"/>
        <v/>
      </c>
      <c r="P175" t="str">
        <f t="shared" si="18"/>
        <v/>
      </c>
      <c r="Q175" t="str">
        <f t="shared" si="19"/>
        <v/>
      </c>
      <c r="R175" t="str">
        <f t="shared" si="20"/>
        <v/>
      </c>
      <c r="S175" t="str">
        <f t="shared" si="21"/>
        <v/>
      </c>
      <c r="T175" t="str">
        <f t="shared" si="22"/>
        <v/>
      </c>
      <c r="W175" t="str">
        <f>IF(tbl_요청데이터[[#This Row],[고객이름]]="","",tbl_요청데이터[[#This Row],[고객이름]])</f>
        <v/>
      </c>
      <c r="X175" t="str">
        <f>IF(tbl_요청데이터[[#This Row],[계약번호]]="","",tbl_요청데이터[[#This Row],[계약번호]])</f>
        <v/>
      </c>
      <c r="Y175" t="str">
        <f>IF(tbl_요청데이터[[#This Row],[해지확률]]="","",tbl_요청데이터[[#This Row],[해지확률]])</f>
        <v/>
      </c>
    </row>
    <row r="176" spans="10:25" hidden="1" x14ac:dyDescent="0.2">
      <c r="J176" s="44" t="str">
        <f>IFERROR(VLOOKUP($C176,tbl_계약[],4,FALSE),"")</f>
        <v/>
      </c>
      <c r="K176" s="49" t="str">
        <f t="shared" si="23"/>
        <v/>
      </c>
      <c r="L176" t="str">
        <f t="shared" si="16"/>
        <v/>
      </c>
      <c r="M176" s="44" t="str">
        <f>IFERROR(VLOOKUP(tbl_요청데이터[[#This Row],[계약번호]],tbl_계약[],4,FALSE),"")</f>
        <v/>
      </c>
      <c r="N176" s="44" t="str">
        <f>IFERROR(VLOOKUP(tbl_요청데이터[[#This Row],[계약번호]],tbl_계약[],9,FALSE),"")</f>
        <v/>
      </c>
      <c r="O176" t="str">
        <f t="shared" si="17"/>
        <v/>
      </c>
      <c r="P176" t="str">
        <f t="shared" si="18"/>
        <v/>
      </c>
      <c r="Q176" t="str">
        <f t="shared" si="19"/>
        <v/>
      </c>
      <c r="R176" t="str">
        <f t="shared" si="20"/>
        <v/>
      </c>
      <c r="S176" t="str">
        <f t="shared" si="21"/>
        <v/>
      </c>
      <c r="T176" t="str">
        <f t="shared" si="22"/>
        <v/>
      </c>
      <c r="W176" t="str">
        <f>IF(tbl_요청데이터[[#This Row],[고객이름]]="","",tbl_요청데이터[[#This Row],[고객이름]])</f>
        <v/>
      </c>
      <c r="X176" t="str">
        <f>IF(tbl_요청데이터[[#This Row],[계약번호]]="","",tbl_요청데이터[[#This Row],[계약번호]])</f>
        <v/>
      </c>
      <c r="Y176" t="str">
        <f>IF(tbl_요청데이터[[#This Row],[해지확률]]="","",tbl_요청데이터[[#This Row],[해지확률]])</f>
        <v/>
      </c>
    </row>
    <row r="177" spans="10:25" hidden="1" x14ac:dyDescent="0.2">
      <c r="J177" s="44" t="str">
        <f>IFERROR(VLOOKUP($C177,tbl_계약[],4,FALSE),"")</f>
        <v/>
      </c>
      <c r="K177" s="49" t="str">
        <f t="shared" si="23"/>
        <v/>
      </c>
      <c r="L177" t="str">
        <f t="shared" si="16"/>
        <v/>
      </c>
      <c r="M177" s="44" t="str">
        <f>IFERROR(VLOOKUP(tbl_요청데이터[[#This Row],[계약번호]],tbl_계약[],4,FALSE),"")</f>
        <v/>
      </c>
      <c r="N177" s="44" t="str">
        <f>IFERROR(VLOOKUP(tbl_요청데이터[[#This Row],[계약번호]],tbl_계약[],9,FALSE),"")</f>
        <v/>
      </c>
      <c r="O177" t="str">
        <f t="shared" si="17"/>
        <v/>
      </c>
      <c r="P177" t="str">
        <f t="shared" si="18"/>
        <v/>
      </c>
      <c r="Q177" t="str">
        <f t="shared" si="19"/>
        <v/>
      </c>
      <c r="R177" t="str">
        <f t="shared" si="20"/>
        <v/>
      </c>
      <c r="S177" t="str">
        <f t="shared" si="21"/>
        <v/>
      </c>
      <c r="T177" t="str">
        <f t="shared" si="22"/>
        <v/>
      </c>
      <c r="W177" t="str">
        <f>IF(tbl_요청데이터[[#This Row],[고객이름]]="","",tbl_요청데이터[[#This Row],[고객이름]])</f>
        <v/>
      </c>
      <c r="X177" t="str">
        <f>IF(tbl_요청데이터[[#This Row],[계약번호]]="","",tbl_요청데이터[[#This Row],[계약번호]])</f>
        <v/>
      </c>
      <c r="Y177" t="str">
        <f>IF(tbl_요청데이터[[#This Row],[해지확률]]="","",tbl_요청데이터[[#This Row],[해지확률]])</f>
        <v/>
      </c>
    </row>
    <row r="178" spans="10:25" hidden="1" x14ac:dyDescent="0.2">
      <c r="J178" s="44" t="str">
        <f>IFERROR(VLOOKUP($C178,tbl_계약[],4,FALSE),"")</f>
        <v/>
      </c>
      <c r="K178" s="49" t="str">
        <f t="shared" si="23"/>
        <v/>
      </c>
      <c r="L178" t="str">
        <f t="shared" si="16"/>
        <v/>
      </c>
      <c r="M178" s="44" t="str">
        <f>IFERROR(VLOOKUP(tbl_요청데이터[[#This Row],[계약번호]],tbl_계약[],4,FALSE),"")</f>
        <v/>
      </c>
      <c r="N178" s="44" t="str">
        <f>IFERROR(VLOOKUP(tbl_요청데이터[[#This Row],[계약번호]],tbl_계약[],9,FALSE),"")</f>
        <v/>
      </c>
      <c r="O178" t="str">
        <f t="shared" si="17"/>
        <v/>
      </c>
      <c r="P178" t="str">
        <f t="shared" si="18"/>
        <v/>
      </c>
      <c r="Q178" t="str">
        <f t="shared" si="19"/>
        <v/>
      </c>
      <c r="R178" t="str">
        <f t="shared" si="20"/>
        <v/>
      </c>
      <c r="S178" t="str">
        <f t="shared" si="21"/>
        <v/>
      </c>
      <c r="T178" t="str">
        <f t="shared" si="22"/>
        <v/>
      </c>
      <c r="W178" t="str">
        <f>IF(tbl_요청데이터[[#This Row],[고객이름]]="","",tbl_요청데이터[[#This Row],[고객이름]])</f>
        <v/>
      </c>
      <c r="X178" t="str">
        <f>IF(tbl_요청데이터[[#This Row],[계약번호]]="","",tbl_요청데이터[[#This Row],[계약번호]])</f>
        <v/>
      </c>
      <c r="Y178" t="str">
        <f>IF(tbl_요청데이터[[#This Row],[해지확률]]="","",tbl_요청데이터[[#This Row],[해지확률]])</f>
        <v/>
      </c>
    </row>
    <row r="179" spans="10:25" hidden="1" x14ac:dyDescent="0.2">
      <c r="J179" s="44" t="str">
        <f>IFERROR(VLOOKUP($C179,tbl_계약[],4,FALSE),"")</f>
        <v/>
      </c>
      <c r="K179" s="49" t="str">
        <f t="shared" si="23"/>
        <v/>
      </c>
      <c r="L179" t="str">
        <f t="shared" si="16"/>
        <v/>
      </c>
      <c r="M179" s="44" t="str">
        <f>IFERROR(VLOOKUP(tbl_요청데이터[[#This Row],[계약번호]],tbl_계약[],4,FALSE),"")</f>
        <v/>
      </c>
      <c r="N179" s="44" t="str">
        <f>IFERROR(VLOOKUP(tbl_요청데이터[[#This Row],[계약번호]],tbl_계약[],9,FALSE),"")</f>
        <v/>
      </c>
      <c r="O179" t="str">
        <f t="shared" si="17"/>
        <v/>
      </c>
      <c r="P179" t="str">
        <f t="shared" si="18"/>
        <v/>
      </c>
      <c r="Q179" t="str">
        <f t="shared" si="19"/>
        <v/>
      </c>
      <c r="R179" t="str">
        <f t="shared" si="20"/>
        <v/>
      </c>
      <c r="S179" t="str">
        <f t="shared" si="21"/>
        <v/>
      </c>
      <c r="T179" t="str">
        <f t="shared" si="22"/>
        <v/>
      </c>
      <c r="W179" t="str">
        <f>IF(tbl_요청데이터[[#This Row],[고객이름]]="","",tbl_요청데이터[[#This Row],[고객이름]])</f>
        <v/>
      </c>
      <c r="X179" t="str">
        <f>IF(tbl_요청데이터[[#This Row],[계약번호]]="","",tbl_요청데이터[[#This Row],[계약번호]])</f>
        <v/>
      </c>
      <c r="Y179" t="str">
        <f>IF(tbl_요청데이터[[#This Row],[해지확률]]="","",tbl_요청데이터[[#This Row],[해지확률]])</f>
        <v/>
      </c>
    </row>
    <row r="180" spans="10:25" hidden="1" x14ac:dyDescent="0.2">
      <c r="J180" s="44" t="str">
        <f>IFERROR(VLOOKUP($C180,tbl_계약[],4,FALSE),"")</f>
        <v/>
      </c>
      <c r="K180" s="49" t="str">
        <f t="shared" si="23"/>
        <v/>
      </c>
      <c r="L180" t="str">
        <f t="shared" si="16"/>
        <v/>
      </c>
      <c r="M180" s="44" t="str">
        <f>IFERROR(VLOOKUP(tbl_요청데이터[[#This Row],[계약번호]],tbl_계약[],4,FALSE),"")</f>
        <v/>
      </c>
      <c r="N180" s="44" t="str">
        <f>IFERROR(VLOOKUP(tbl_요청데이터[[#This Row],[계약번호]],tbl_계약[],9,FALSE),"")</f>
        <v/>
      </c>
      <c r="O180" t="str">
        <f t="shared" si="17"/>
        <v/>
      </c>
      <c r="P180" t="str">
        <f t="shared" si="18"/>
        <v/>
      </c>
      <c r="Q180" t="str">
        <f t="shared" si="19"/>
        <v/>
      </c>
      <c r="R180" t="str">
        <f t="shared" si="20"/>
        <v/>
      </c>
      <c r="S180" t="str">
        <f t="shared" si="21"/>
        <v/>
      </c>
      <c r="T180" t="str">
        <f t="shared" si="22"/>
        <v/>
      </c>
      <c r="W180" t="str">
        <f>IF(tbl_요청데이터[[#This Row],[고객이름]]="","",tbl_요청데이터[[#This Row],[고객이름]])</f>
        <v/>
      </c>
      <c r="X180" t="str">
        <f>IF(tbl_요청데이터[[#This Row],[계약번호]]="","",tbl_요청데이터[[#This Row],[계약번호]])</f>
        <v/>
      </c>
      <c r="Y180" t="str">
        <f>IF(tbl_요청데이터[[#This Row],[해지확률]]="","",tbl_요청데이터[[#This Row],[해지확률]])</f>
        <v/>
      </c>
    </row>
    <row r="181" spans="10:25" hidden="1" x14ac:dyDescent="0.2">
      <c r="J181" s="44" t="str">
        <f>IFERROR(VLOOKUP($C181,tbl_계약[],4,FALSE),"")</f>
        <v/>
      </c>
      <c r="K181" s="49" t="str">
        <f t="shared" si="23"/>
        <v/>
      </c>
      <c r="L181" t="str">
        <f t="shared" si="16"/>
        <v/>
      </c>
      <c r="M181" s="44" t="str">
        <f>IFERROR(VLOOKUP(tbl_요청데이터[[#This Row],[계약번호]],tbl_계약[],4,FALSE),"")</f>
        <v/>
      </c>
      <c r="N181" s="44" t="str">
        <f>IFERROR(VLOOKUP(tbl_요청데이터[[#This Row],[계약번호]],tbl_계약[],9,FALSE),"")</f>
        <v/>
      </c>
      <c r="O181" t="str">
        <f t="shared" si="17"/>
        <v/>
      </c>
      <c r="P181" t="str">
        <f t="shared" si="18"/>
        <v/>
      </c>
      <c r="Q181" t="str">
        <f t="shared" si="19"/>
        <v/>
      </c>
      <c r="R181" t="str">
        <f t="shared" si="20"/>
        <v/>
      </c>
      <c r="S181" t="str">
        <f t="shared" si="21"/>
        <v/>
      </c>
      <c r="T181" t="str">
        <f t="shared" si="22"/>
        <v/>
      </c>
      <c r="W181" t="str">
        <f>IF(tbl_요청데이터[[#This Row],[고객이름]]="","",tbl_요청데이터[[#This Row],[고객이름]])</f>
        <v/>
      </c>
      <c r="X181" t="str">
        <f>IF(tbl_요청데이터[[#This Row],[계약번호]]="","",tbl_요청데이터[[#This Row],[계약번호]])</f>
        <v/>
      </c>
      <c r="Y181" t="str">
        <f>IF(tbl_요청데이터[[#This Row],[해지확률]]="","",tbl_요청데이터[[#This Row],[해지확률]])</f>
        <v/>
      </c>
    </row>
    <row r="182" spans="10:25" hidden="1" x14ac:dyDescent="0.2">
      <c r="J182" s="44" t="str">
        <f>IFERROR(VLOOKUP($C182,tbl_계약[],4,FALSE),"")</f>
        <v/>
      </c>
      <c r="K182" s="49" t="str">
        <f t="shared" si="23"/>
        <v/>
      </c>
      <c r="L182" t="str">
        <f t="shared" si="16"/>
        <v/>
      </c>
      <c r="M182" s="44" t="str">
        <f>IFERROR(VLOOKUP(tbl_요청데이터[[#This Row],[계약번호]],tbl_계약[],4,FALSE),"")</f>
        <v/>
      </c>
      <c r="N182" s="44" t="str">
        <f>IFERROR(VLOOKUP(tbl_요청데이터[[#This Row],[계약번호]],tbl_계약[],9,FALSE),"")</f>
        <v/>
      </c>
      <c r="O182" t="str">
        <f t="shared" si="17"/>
        <v/>
      </c>
      <c r="P182" t="str">
        <f t="shared" si="18"/>
        <v/>
      </c>
      <c r="Q182" t="str">
        <f t="shared" si="19"/>
        <v/>
      </c>
      <c r="R182" t="str">
        <f t="shared" si="20"/>
        <v/>
      </c>
      <c r="S182" t="str">
        <f t="shared" si="21"/>
        <v/>
      </c>
      <c r="T182" t="str">
        <f t="shared" si="22"/>
        <v/>
      </c>
      <c r="W182" t="str">
        <f>IF(tbl_요청데이터[[#This Row],[고객이름]]="","",tbl_요청데이터[[#This Row],[고객이름]])</f>
        <v/>
      </c>
      <c r="X182" t="str">
        <f>IF(tbl_요청데이터[[#This Row],[계약번호]]="","",tbl_요청데이터[[#This Row],[계약번호]])</f>
        <v/>
      </c>
      <c r="Y182" t="str">
        <f>IF(tbl_요청데이터[[#This Row],[해지확률]]="","",tbl_요청데이터[[#This Row],[해지확률]])</f>
        <v/>
      </c>
    </row>
    <row r="183" spans="10:25" hidden="1" x14ac:dyDescent="0.2">
      <c r="J183" s="44" t="str">
        <f>IFERROR(VLOOKUP($C183,tbl_계약[],4,FALSE),"")</f>
        <v/>
      </c>
      <c r="K183" s="49" t="str">
        <f t="shared" si="23"/>
        <v/>
      </c>
      <c r="L183" t="str">
        <f t="shared" si="16"/>
        <v/>
      </c>
      <c r="M183" s="44" t="str">
        <f>IFERROR(VLOOKUP(tbl_요청데이터[[#This Row],[계약번호]],tbl_계약[],4,FALSE),"")</f>
        <v/>
      </c>
      <c r="N183" s="44" t="str">
        <f>IFERROR(VLOOKUP(tbl_요청데이터[[#This Row],[계약번호]],tbl_계약[],9,FALSE),"")</f>
        <v/>
      </c>
      <c r="O183" t="str">
        <f t="shared" si="17"/>
        <v/>
      </c>
      <c r="P183" t="str">
        <f t="shared" si="18"/>
        <v/>
      </c>
      <c r="Q183" t="str">
        <f t="shared" si="19"/>
        <v/>
      </c>
      <c r="R183" t="str">
        <f t="shared" si="20"/>
        <v/>
      </c>
      <c r="S183" t="str">
        <f t="shared" si="21"/>
        <v/>
      </c>
      <c r="T183" t="str">
        <f t="shared" si="22"/>
        <v/>
      </c>
      <c r="W183" t="str">
        <f>IF(tbl_요청데이터[[#This Row],[고객이름]]="","",tbl_요청데이터[[#This Row],[고객이름]])</f>
        <v/>
      </c>
      <c r="X183" t="str">
        <f>IF(tbl_요청데이터[[#This Row],[계약번호]]="","",tbl_요청데이터[[#This Row],[계약번호]])</f>
        <v/>
      </c>
      <c r="Y183" t="str">
        <f>IF(tbl_요청데이터[[#This Row],[해지확률]]="","",tbl_요청데이터[[#This Row],[해지확률]])</f>
        <v/>
      </c>
    </row>
    <row r="184" spans="10:25" hidden="1" x14ac:dyDescent="0.2">
      <c r="J184" s="44" t="str">
        <f>IFERROR(VLOOKUP($C184,tbl_계약[],4,FALSE),"")</f>
        <v/>
      </c>
      <c r="K184" s="49" t="str">
        <f t="shared" si="23"/>
        <v/>
      </c>
      <c r="L184" t="str">
        <f t="shared" si="16"/>
        <v/>
      </c>
      <c r="M184" s="44" t="str">
        <f>IFERROR(VLOOKUP(tbl_요청데이터[[#This Row],[계약번호]],tbl_계약[],4,FALSE),"")</f>
        <v/>
      </c>
      <c r="N184" s="44" t="str">
        <f>IFERROR(VLOOKUP(tbl_요청데이터[[#This Row],[계약번호]],tbl_계약[],9,FALSE),"")</f>
        <v/>
      </c>
      <c r="O184" t="str">
        <f t="shared" si="17"/>
        <v/>
      </c>
      <c r="P184" t="str">
        <f t="shared" si="18"/>
        <v/>
      </c>
      <c r="Q184" t="str">
        <f t="shared" si="19"/>
        <v/>
      </c>
      <c r="R184" t="str">
        <f t="shared" si="20"/>
        <v/>
      </c>
      <c r="S184" t="str">
        <f t="shared" si="21"/>
        <v/>
      </c>
      <c r="T184" t="str">
        <f t="shared" si="22"/>
        <v/>
      </c>
      <c r="W184" t="str">
        <f>IF(tbl_요청데이터[[#This Row],[고객이름]]="","",tbl_요청데이터[[#This Row],[고객이름]])</f>
        <v/>
      </c>
      <c r="X184" t="str">
        <f>IF(tbl_요청데이터[[#This Row],[계약번호]]="","",tbl_요청데이터[[#This Row],[계약번호]])</f>
        <v/>
      </c>
      <c r="Y184" t="str">
        <f>IF(tbl_요청데이터[[#This Row],[해지확률]]="","",tbl_요청데이터[[#This Row],[해지확률]])</f>
        <v/>
      </c>
    </row>
    <row r="185" spans="10:25" hidden="1" x14ac:dyDescent="0.2">
      <c r="J185" s="44" t="str">
        <f>IFERROR(VLOOKUP($C185,tbl_계약[],4,FALSE),"")</f>
        <v/>
      </c>
      <c r="K185" s="49" t="str">
        <f t="shared" si="23"/>
        <v/>
      </c>
      <c r="L185" t="str">
        <f t="shared" si="16"/>
        <v/>
      </c>
      <c r="M185" s="44" t="str">
        <f>IFERROR(VLOOKUP(tbl_요청데이터[[#This Row],[계약번호]],tbl_계약[],4,FALSE),"")</f>
        <v/>
      </c>
      <c r="N185" s="44" t="str">
        <f>IFERROR(VLOOKUP(tbl_요청데이터[[#This Row],[계약번호]],tbl_계약[],9,FALSE),"")</f>
        <v/>
      </c>
      <c r="O185" t="str">
        <f t="shared" si="17"/>
        <v/>
      </c>
      <c r="P185" t="str">
        <f t="shared" si="18"/>
        <v/>
      </c>
      <c r="Q185" t="str">
        <f t="shared" si="19"/>
        <v/>
      </c>
      <c r="R185" t="str">
        <f t="shared" si="20"/>
        <v/>
      </c>
      <c r="S185" t="str">
        <f t="shared" si="21"/>
        <v/>
      </c>
      <c r="T185" t="str">
        <f t="shared" si="22"/>
        <v/>
      </c>
      <c r="W185" t="str">
        <f>IF(tbl_요청데이터[[#This Row],[고객이름]]="","",tbl_요청데이터[[#This Row],[고객이름]])</f>
        <v/>
      </c>
      <c r="X185" t="str">
        <f>IF(tbl_요청데이터[[#This Row],[계약번호]]="","",tbl_요청데이터[[#This Row],[계약번호]])</f>
        <v/>
      </c>
      <c r="Y185" t="str">
        <f>IF(tbl_요청데이터[[#This Row],[해지확률]]="","",tbl_요청데이터[[#This Row],[해지확률]])</f>
        <v/>
      </c>
    </row>
    <row r="186" spans="10:25" hidden="1" x14ac:dyDescent="0.2">
      <c r="J186" s="44" t="str">
        <f>IFERROR(VLOOKUP($C186,tbl_계약[],4,FALSE),"")</f>
        <v/>
      </c>
      <c r="K186" s="49" t="str">
        <f t="shared" si="23"/>
        <v/>
      </c>
      <c r="L186" t="str">
        <f t="shared" si="16"/>
        <v/>
      </c>
      <c r="M186" s="44" t="str">
        <f>IFERROR(VLOOKUP(tbl_요청데이터[[#This Row],[계약번호]],tbl_계약[],4,FALSE),"")</f>
        <v/>
      </c>
      <c r="N186" s="44" t="str">
        <f>IFERROR(VLOOKUP(tbl_요청데이터[[#This Row],[계약번호]],tbl_계약[],9,FALSE),"")</f>
        <v/>
      </c>
      <c r="O186" t="str">
        <f t="shared" si="17"/>
        <v/>
      </c>
      <c r="P186" t="str">
        <f t="shared" si="18"/>
        <v/>
      </c>
      <c r="Q186" t="str">
        <f t="shared" si="19"/>
        <v/>
      </c>
      <c r="R186" t="str">
        <f t="shared" si="20"/>
        <v/>
      </c>
      <c r="S186" t="str">
        <f t="shared" si="21"/>
        <v/>
      </c>
      <c r="T186" t="str">
        <f t="shared" si="22"/>
        <v/>
      </c>
      <c r="W186" t="str">
        <f>IF(tbl_요청데이터[[#This Row],[고객이름]]="","",tbl_요청데이터[[#This Row],[고객이름]])</f>
        <v/>
      </c>
      <c r="X186" t="str">
        <f>IF(tbl_요청데이터[[#This Row],[계약번호]]="","",tbl_요청데이터[[#This Row],[계약번호]])</f>
        <v/>
      </c>
      <c r="Y186" t="str">
        <f>IF(tbl_요청데이터[[#This Row],[해지확률]]="","",tbl_요청데이터[[#This Row],[해지확률]])</f>
        <v/>
      </c>
    </row>
    <row r="187" spans="10:25" hidden="1" x14ac:dyDescent="0.2">
      <c r="J187" s="44" t="str">
        <f>IFERROR(VLOOKUP($C187,tbl_계약[],4,FALSE),"")</f>
        <v/>
      </c>
      <c r="K187" s="49" t="str">
        <f t="shared" si="23"/>
        <v/>
      </c>
      <c r="L187" t="str">
        <f t="shared" si="16"/>
        <v/>
      </c>
      <c r="M187" s="44" t="str">
        <f>IFERROR(VLOOKUP(tbl_요청데이터[[#This Row],[계약번호]],tbl_계약[],4,FALSE),"")</f>
        <v/>
      </c>
      <c r="N187" s="44" t="str">
        <f>IFERROR(VLOOKUP(tbl_요청데이터[[#This Row],[계약번호]],tbl_계약[],9,FALSE),"")</f>
        <v/>
      </c>
      <c r="O187" t="str">
        <f t="shared" si="17"/>
        <v/>
      </c>
      <c r="P187" t="str">
        <f t="shared" si="18"/>
        <v/>
      </c>
      <c r="Q187" t="str">
        <f t="shared" si="19"/>
        <v/>
      </c>
      <c r="R187" t="str">
        <f t="shared" si="20"/>
        <v/>
      </c>
      <c r="S187" t="str">
        <f t="shared" si="21"/>
        <v/>
      </c>
      <c r="T187" t="str">
        <f t="shared" si="22"/>
        <v/>
      </c>
      <c r="W187" t="str">
        <f>IF(tbl_요청데이터[[#This Row],[고객이름]]="","",tbl_요청데이터[[#This Row],[고객이름]])</f>
        <v/>
      </c>
      <c r="X187" t="str">
        <f>IF(tbl_요청데이터[[#This Row],[계약번호]]="","",tbl_요청데이터[[#This Row],[계약번호]])</f>
        <v/>
      </c>
      <c r="Y187" t="str">
        <f>IF(tbl_요청데이터[[#This Row],[해지확률]]="","",tbl_요청데이터[[#This Row],[해지확률]])</f>
        <v/>
      </c>
    </row>
    <row r="188" spans="10:25" hidden="1" x14ac:dyDescent="0.2">
      <c r="J188" s="44" t="str">
        <f>IFERROR(VLOOKUP($C188,tbl_계약[],4,FALSE),"")</f>
        <v/>
      </c>
      <c r="K188" s="49" t="str">
        <f t="shared" si="23"/>
        <v/>
      </c>
      <c r="L188" t="str">
        <f t="shared" si="16"/>
        <v/>
      </c>
      <c r="M188" s="44" t="str">
        <f>IFERROR(VLOOKUP(tbl_요청데이터[[#This Row],[계약번호]],tbl_계약[],4,FALSE),"")</f>
        <v/>
      </c>
      <c r="N188" s="44" t="str">
        <f>IFERROR(VLOOKUP(tbl_요청데이터[[#This Row],[계약번호]],tbl_계약[],9,FALSE),"")</f>
        <v/>
      </c>
      <c r="O188" t="str">
        <f t="shared" si="17"/>
        <v/>
      </c>
      <c r="P188" t="str">
        <f t="shared" si="18"/>
        <v/>
      </c>
      <c r="Q188" t="str">
        <f t="shared" si="19"/>
        <v/>
      </c>
      <c r="R188" t="str">
        <f t="shared" si="20"/>
        <v/>
      </c>
      <c r="S188" t="str">
        <f t="shared" si="21"/>
        <v/>
      </c>
      <c r="T188" t="str">
        <f t="shared" si="22"/>
        <v/>
      </c>
      <c r="W188" t="str">
        <f>IF(tbl_요청데이터[[#This Row],[고객이름]]="","",tbl_요청데이터[[#This Row],[고객이름]])</f>
        <v/>
      </c>
      <c r="X188" t="str">
        <f>IF(tbl_요청데이터[[#This Row],[계약번호]]="","",tbl_요청데이터[[#This Row],[계약번호]])</f>
        <v/>
      </c>
      <c r="Y188" t="str">
        <f>IF(tbl_요청데이터[[#This Row],[해지확률]]="","",tbl_요청데이터[[#This Row],[해지확률]])</f>
        <v/>
      </c>
    </row>
    <row r="189" spans="10:25" hidden="1" x14ac:dyDescent="0.2">
      <c r="J189" s="44" t="str">
        <f>IFERROR(VLOOKUP($C189,tbl_계약[],4,FALSE),"")</f>
        <v/>
      </c>
      <c r="K189" s="49" t="str">
        <f t="shared" si="23"/>
        <v/>
      </c>
      <c r="L189" t="str">
        <f t="shared" si="16"/>
        <v/>
      </c>
      <c r="M189" s="44" t="str">
        <f>IFERROR(VLOOKUP(tbl_요청데이터[[#This Row],[계약번호]],tbl_계약[],4,FALSE),"")</f>
        <v/>
      </c>
      <c r="N189" s="44" t="str">
        <f>IFERROR(VLOOKUP(tbl_요청데이터[[#This Row],[계약번호]],tbl_계약[],9,FALSE),"")</f>
        <v/>
      </c>
      <c r="O189" t="str">
        <f t="shared" si="17"/>
        <v/>
      </c>
      <c r="P189" t="str">
        <f t="shared" si="18"/>
        <v/>
      </c>
      <c r="Q189" t="str">
        <f t="shared" si="19"/>
        <v/>
      </c>
      <c r="R189" t="str">
        <f t="shared" si="20"/>
        <v/>
      </c>
      <c r="S189" t="str">
        <f t="shared" si="21"/>
        <v/>
      </c>
      <c r="T189" t="str">
        <f t="shared" si="22"/>
        <v/>
      </c>
      <c r="W189" t="str">
        <f>IF(tbl_요청데이터[[#This Row],[고객이름]]="","",tbl_요청데이터[[#This Row],[고객이름]])</f>
        <v/>
      </c>
      <c r="X189" t="str">
        <f>IF(tbl_요청데이터[[#This Row],[계약번호]]="","",tbl_요청데이터[[#This Row],[계약번호]])</f>
        <v/>
      </c>
      <c r="Y189" t="str">
        <f>IF(tbl_요청데이터[[#This Row],[해지확률]]="","",tbl_요청데이터[[#This Row],[해지확률]])</f>
        <v/>
      </c>
    </row>
    <row r="190" spans="10:25" hidden="1" x14ac:dyDescent="0.2">
      <c r="J190" s="44" t="str">
        <f>IFERROR(VLOOKUP($C190,tbl_계약[],4,FALSE),"")</f>
        <v/>
      </c>
      <c r="K190" s="49" t="str">
        <f t="shared" si="23"/>
        <v/>
      </c>
      <c r="L190" t="str">
        <f t="shared" si="16"/>
        <v/>
      </c>
      <c r="M190" s="44" t="str">
        <f>IFERROR(VLOOKUP(tbl_요청데이터[[#This Row],[계약번호]],tbl_계약[],4,FALSE),"")</f>
        <v/>
      </c>
      <c r="N190" s="44" t="str">
        <f>IFERROR(VLOOKUP(tbl_요청데이터[[#This Row],[계약번호]],tbl_계약[],9,FALSE),"")</f>
        <v/>
      </c>
      <c r="O190" t="str">
        <f t="shared" si="17"/>
        <v/>
      </c>
      <c r="P190" t="str">
        <f t="shared" si="18"/>
        <v/>
      </c>
      <c r="Q190" t="str">
        <f t="shared" si="19"/>
        <v/>
      </c>
      <c r="R190" t="str">
        <f t="shared" si="20"/>
        <v/>
      </c>
      <c r="S190" t="str">
        <f t="shared" si="21"/>
        <v/>
      </c>
      <c r="T190" t="str">
        <f t="shared" si="22"/>
        <v/>
      </c>
      <c r="W190" t="str">
        <f>IF(tbl_요청데이터[[#This Row],[고객이름]]="","",tbl_요청데이터[[#This Row],[고객이름]])</f>
        <v/>
      </c>
      <c r="X190" t="str">
        <f>IF(tbl_요청데이터[[#This Row],[계약번호]]="","",tbl_요청데이터[[#This Row],[계약번호]])</f>
        <v/>
      </c>
      <c r="Y190" t="str">
        <f>IF(tbl_요청데이터[[#This Row],[해지확률]]="","",tbl_요청데이터[[#This Row],[해지확률]])</f>
        <v/>
      </c>
    </row>
    <row r="191" spans="10:25" hidden="1" x14ac:dyDescent="0.2">
      <c r="J191" s="44" t="str">
        <f>IFERROR(VLOOKUP($C191,tbl_계약[],4,FALSE),"")</f>
        <v/>
      </c>
      <c r="K191" s="49" t="str">
        <f t="shared" si="23"/>
        <v/>
      </c>
      <c r="L191" t="str">
        <f t="shared" si="16"/>
        <v/>
      </c>
      <c r="M191" s="44" t="str">
        <f>IFERROR(VLOOKUP(tbl_요청데이터[[#This Row],[계약번호]],tbl_계약[],4,FALSE),"")</f>
        <v/>
      </c>
      <c r="N191" s="44" t="str">
        <f>IFERROR(VLOOKUP(tbl_요청데이터[[#This Row],[계약번호]],tbl_계약[],9,FALSE),"")</f>
        <v/>
      </c>
      <c r="O191" t="str">
        <f t="shared" si="17"/>
        <v/>
      </c>
      <c r="P191" t="str">
        <f t="shared" si="18"/>
        <v/>
      </c>
      <c r="Q191" t="str">
        <f t="shared" si="19"/>
        <v/>
      </c>
      <c r="R191" t="str">
        <f t="shared" si="20"/>
        <v/>
      </c>
      <c r="S191" t="str">
        <f t="shared" si="21"/>
        <v/>
      </c>
      <c r="T191" t="str">
        <f t="shared" si="22"/>
        <v/>
      </c>
      <c r="W191" t="str">
        <f>IF(tbl_요청데이터[[#This Row],[고객이름]]="","",tbl_요청데이터[[#This Row],[고객이름]])</f>
        <v/>
      </c>
      <c r="X191" t="str">
        <f>IF(tbl_요청데이터[[#This Row],[계약번호]]="","",tbl_요청데이터[[#This Row],[계약번호]])</f>
        <v/>
      </c>
      <c r="Y191" t="str">
        <f>IF(tbl_요청데이터[[#This Row],[해지확률]]="","",tbl_요청데이터[[#This Row],[해지확률]])</f>
        <v/>
      </c>
    </row>
    <row r="192" spans="10:25" hidden="1" x14ac:dyDescent="0.2">
      <c r="J192" s="44" t="str">
        <f>IFERROR(VLOOKUP($C192,tbl_계약[],4,FALSE),"")</f>
        <v/>
      </c>
      <c r="K192" s="49" t="str">
        <f t="shared" si="23"/>
        <v/>
      </c>
      <c r="L192" t="str">
        <f t="shared" si="16"/>
        <v/>
      </c>
      <c r="M192" s="44" t="str">
        <f>IFERROR(VLOOKUP(tbl_요청데이터[[#This Row],[계약번호]],tbl_계약[],4,FALSE),"")</f>
        <v/>
      </c>
      <c r="N192" s="44" t="str">
        <f>IFERROR(VLOOKUP(tbl_요청데이터[[#This Row],[계약번호]],tbl_계약[],9,FALSE),"")</f>
        <v/>
      </c>
      <c r="O192" t="str">
        <f t="shared" si="17"/>
        <v/>
      </c>
      <c r="P192" t="str">
        <f t="shared" si="18"/>
        <v/>
      </c>
      <c r="Q192" t="str">
        <f t="shared" si="19"/>
        <v/>
      </c>
      <c r="R192" t="str">
        <f t="shared" si="20"/>
        <v/>
      </c>
      <c r="S192" t="str">
        <f t="shared" si="21"/>
        <v/>
      </c>
      <c r="T192" t="str">
        <f t="shared" si="22"/>
        <v/>
      </c>
      <c r="W192" t="str">
        <f>IF(tbl_요청데이터[[#This Row],[고객이름]]="","",tbl_요청데이터[[#This Row],[고객이름]])</f>
        <v/>
      </c>
      <c r="X192" t="str">
        <f>IF(tbl_요청데이터[[#This Row],[계약번호]]="","",tbl_요청데이터[[#This Row],[계약번호]])</f>
        <v/>
      </c>
      <c r="Y192" t="str">
        <f>IF(tbl_요청데이터[[#This Row],[해지확률]]="","",tbl_요청데이터[[#This Row],[해지확률]])</f>
        <v/>
      </c>
    </row>
    <row r="193" spans="10:25" hidden="1" x14ac:dyDescent="0.2">
      <c r="J193" s="44" t="str">
        <f>IFERROR(VLOOKUP($C193,tbl_계약[],4,FALSE),"")</f>
        <v/>
      </c>
      <c r="K193" s="49" t="str">
        <f t="shared" si="23"/>
        <v/>
      </c>
      <c r="L193" t="str">
        <f t="shared" si="16"/>
        <v/>
      </c>
      <c r="M193" s="44" t="str">
        <f>IFERROR(VLOOKUP(tbl_요청데이터[[#This Row],[계약번호]],tbl_계약[],4,FALSE),"")</f>
        <v/>
      </c>
      <c r="N193" s="44" t="str">
        <f>IFERROR(VLOOKUP(tbl_요청데이터[[#This Row],[계약번호]],tbl_계약[],9,FALSE),"")</f>
        <v/>
      </c>
      <c r="O193" t="str">
        <f t="shared" si="17"/>
        <v/>
      </c>
      <c r="P193" t="str">
        <f t="shared" si="18"/>
        <v/>
      </c>
      <c r="Q193" t="str">
        <f t="shared" si="19"/>
        <v/>
      </c>
      <c r="R193" t="str">
        <f t="shared" si="20"/>
        <v/>
      </c>
      <c r="S193" t="str">
        <f t="shared" si="21"/>
        <v/>
      </c>
      <c r="T193" t="str">
        <f t="shared" si="22"/>
        <v/>
      </c>
      <c r="W193" t="str">
        <f>IF(tbl_요청데이터[[#This Row],[고객이름]]="","",tbl_요청데이터[[#This Row],[고객이름]])</f>
        <v/>
      </c>
      <c r="X193" t="str">
        <f>IF(tbl_요청데이터[[#This Row],[계약번호]]="","",tbl_요청데이터[[#This Row],[계약번호]])</f>
        <v/>
      </c>
      <c r="Y193" t="str">
        <f>IF(tbl_요청데이터[[#This Row],[해지확률]]="","",tbl_요청데이터[[#This Row],[해지확률]])</f>
        <v/>
      </c>
    </row>
    <row r="194" spans="10:25" hidden="1" x14ac:dyDescent="0.2">
      <c r="J194" s="44" t="str">
        <f>IFERROR(VLOOKUP($C194,tbl_계약[],4,FALSE),"")</f>
        <v/>
      </c>
      <c r="K194" s="49" t="str">
        <f t="shared" si="23"/>
        <v/>
      </c>
      <c r="L194" t="str">
        <f t="shared" si="16"/>
        <v/>
      </c>
      <c r="M194" s="44" t="str">
        <f>IFERROR(VLOOKUP(tbl_요청데이터[[#This Row],[계약번호]],tbl_계약[],4,FALSE),"")</f>
        <v/>
      </c>
      <c r="N194" s="44" t="str">
        <f>IFERROR(VLOOKUP(tbl_요청데이터[[#This Row],[계약번호]],tbl_계약[],9,FALSE),"")</f>
        <v/>
      </c>
      <c r="O194" t="str">
        <f t="shared" si="17"/>
        <v/>
      </c>
      <c r="P194" t="str">
        <f t="shared" si="18"/>
        <v/>
      </c>
      <c r="Q194" t="str">
        <f t="shared" si="19"/>
        <v/>
      </c>
      <c r="R194" t="str">
        <f t="shared" si="20"/>
        <v/>
      </c>
      <c r="S194" t="str">
        <f t="shared" si="21"/>
        <v/>
      </c>
      <c r="T194" t="str">
        <f t="shared" si="22"/>
        <v/>
      </c>
      <c r="W194" t="str">
        <f>IF(tbl_요청데이터[[#This Row],[고객이름]]="","",tbl_요청데이터[[#This Row],[고객이름]])</f>
        <v/>
      </c>
      <c r="X194" t="str">
        <f>IF(tbl_요청데이터[[#This Row],[계약번호]]="","",tbl_요청데이터[[#This Row],[계약번호]])</f>
        <v/>
      </c>
      <c r="Y194" t="str">
        <f>IF(tbl_요청데이터[[#This Row],[해지확률]]="","",tbl_요청데이터[[#This Row],[해지확률]])</f>
        <v/>
      </c>
    </row>
    <row r="195" spans="10:25" hidden="1" x14ac:dyDescent="0.2">
      <c r="J195" s="44" t="str">
        <f>IFERROR(VLOOKUP($C195,tbl_계약[],4,FALSE),"")</f>
        <v/>
      </c>
      <c r="K195" s="49" t="str">
        <f t="shared" si="23"/>
        <v/>
      </c>
      <c r="L195" t="str">
        <f t="shared" si="16"/>
        <v/>
      </c>
      <c r="M195" s="44" t="str">
        <f>IFERROR(VLOOKUP(tbl_요청데이터[[#This Row],[계약번호]],tbl_계약[],4,FALSE),"")</f>
        <v/>
      </c>
      <c r="N195" s="44" t="str">
        <f>IFERROR(VLOOKUP(tbl_요청데이터[[#This Row],[계약번호]],tbl_계약[],9,FALSE),"")</f>
        <v/>
      </c>
      <c r="O195" t="str">
        <f t="shared" si="17"/>
        <v/>
      </c>
      <c r="P195" t="str">
        <f t="shared" si="18"/>
        <v/>
      </c>
      <c r="Q195" t="str">
        <f t="shared" si="19"/>
        <v/>
      </c>
      <c r="R195" t="str">
        <f t="shared" si="20"/>
        <v/>
      </c>
      <c r="S195" t="str">
        <f t="shared" si="21"/>
        <v/>
      </c>
      <c r="T195" t="str">
        <f t="shared" si="22"/>
        <v/>
      </c>
      <c r="W195" t="str">
        <f>IF(tbl_요청데이터[[#This Row],[고객이름]]="","",tbl_요청데이터[[#This Row],[고객이름]])</f>
        <v/>
      </c>
      <c r="X195" t="str">
        <f>IF(tbl_요청데이터[[#This Row],[계약번호]]="","",tbl_요청데이터[[#This Row],[계약번호]])</f>
        <v/>
      </c>
      <c r="Y195" t="str">
        <f>IF(tbl_요청데이터[[#This Row],[해지확률]]="","",tbl_요청데이터[[#This Row],[해지확률]])</f>
        <v/>
      </c>
    </row>
    <row r="196" spans="10:25" hidden="1" x14ac:dyDescent="0.2">
      <c r="J196" s="44" t="str">
        <f>IFERROR(VLOOKUP($C196,tbl_계약[],4,FALSE),"")</f>
        <v/>
      </c>
      <c r="K196" s="49" t="str">
        <f t="shared" si="23"/>
        <v/>
      </c>
      <c r="L196" t="str">
        <f t="shared" si="16"/>
        <v/>
      </c>
      <c r="M196" s="44" t="str">
        <f>IFERROR(VLOOKUP(tbl_요청데이터[[#This Row],[계약번호]],tbl_계약[],4,FALSE),"")</f>
        <v/>
      </c>
      <c r="N196" s="44" t="str">
        <f>IFERROR(VLOOKUP(tbl_요청데이터[[#This Row],[계약번호]],tbl_계약[],9,FALSE),"")</f>
        <v/>
      </c>
      <c r="O196" t="str">
        <f t="shared" si="17"/>
        <v/>
      </c>
      <c r="P196" t="str">
        <f t="shared" si="18"/>
        <v/>
      </c>
      <c r="Q196" t="str">
        <f t="shared" si="19"/>
        <v/>
      </c>
      <c r="R196" t="str">
        <f t="shared" si="20"/>
        <v/>
      </c>
      <c r="S196" t="str">
        <f t="shared" si="21"/>
        <v/>
      </c>
      <c r="T196" t="str">
        <f t="shared" si="22"/>
        <v/>
      </c>
      <c r="W196" t="str">
        <f>IF(tbl_요청데이터[[#This Row],[고객이름]]="","",tbl_요청데이터[[#This Row],[고객이름]])</f>
        <v/>
      </c>
      <c r="X196" t="str">
        <f>IF(tbl_요청데이터[[#This Row],[계약번호]]="","",tbl_요청데이터[[#This Row],[계약번호]])</f>
        <v/>
      </c>
      <c r="Y196" t="str">
        <f>IF(tbl_요청데이터[[#This Row],[해지확률]]="","",tbl_요청데이터[[#This Row],[해지확률]])</f>
        <v/>
      </c>
    </row>
    <row r="197" spans="10:25" hidden="1" x14ac:dyDescent="0.2">
      <c r="J197" s="44" t="str">
        <f>IFERROR(VLOOKUP($C197,tbl_계약[],4,FALSE),"")</f>
        <v/>
      </c>
      <c r="K197" s="49" t="str">
        <f t="shared" si="23"/>
        <v/>
      </c>
      <c r="L197" t="str">
        <f t="shared" si="16"/>
        <v/>
      </c>
      <c r="M197" s="44" t="str">
        <f>IFERROR(VLOOKUP(tbl_요청데이터[[#This Row],[계약번호]],tbl_계약[],4,FALSE),"")</f>
        <v/>
      </c>
      <c r="N197" s="44" t="str">
        <f>IFERROR(VLOOKUP(tbl_요청데이터[[#This Row],[계약번호]],tbl_계약[],9,FALSE),"")</f>
        <v/>
      </c>
      <c r="O197" t="str">
        <f t="shared" si="17"/>
        <v/>
      </c>
      <c r="P197" t="str">
        <f t="shared" si="18"/>
        <v/>
      </c>
      <c r="Q197" t="str">
        <f t="shared" si="19"/>
        <v/>
      </c>
      <c r="R197" t="str">
        <f t="shared" si="20"/>
        <v/>
      </c>
      <c r="S197" t="str">
        <f t="shared" si="21"/>
        <v/>
      </c>
      <c r="T197" t="str">
        <f t="shared" si="22"/>
        <v/>
      </c>
      <c r="W197" t="str">
        <f>IF(tbl_요청데이터[[#This Row],[고객이름]]="","",tbl_요청데이터[[#This Row],[고객이름]])</f>
        <v/>
      </c>
      <c r="X197" t="str">
        <f>IF(tbl_요청데이터[[#This Row],[계약번호]]="","",tbl_요청데이터[[#This Row],[계약번호]])</f>
        <v/>
      </c>
      <c r="Y197" t="str">
        <f>IF(tbl_요청데이터[[#This Row],[해지확률]]="","",tbl_요청데이터[[#This Row],[해지확률]])</f>
        <v/>
      </c>
    </row>
    <row r="198" spans="10:25" hidden="1" x14ac:dyDescent="0.2">
      <c r="J198" s="44" t="str">
        <f>IFERROR(VLOOKUP($C198,tbl_계약[],4,FALSE),"")</f>
        <v/>
      </c>
      <c r="K198" s="49" t="str">
        <f t="shared" si="23"/>
        <v/>
      </c>
      <c r="L198" t="str">
        <f t="shared" ref="L198:L217" si="24">IF(B198="","",B198)</f>
        <v/>
      </c>
      <c r="M198" s="44" t="str">
        <f>IFERROR(VLOOKUP(tbl_요청데이터[[#This Row],[계약번호]],tbl_계약[],4,FALSE),"")</f>
        <v/>
      </c>
      <c r="N198" s="44" t="str">
        <f>IFERROR(VLOOKUP(tbl_요청데이터[[#This Row],[계약번호]],tbl_계약[],9,FALSE),"")</f>
        <v/>
      </c>
      <c r="O198" t="str">
        <f t="shared" ref="O198:O217" si="25">IFERROR(GETPIVOTDATA("[Measures].[합계: 납입 시 보험료]",$B$5,"[tbl_계약].[고객이름]","[tbl_계약].[고객이름].&amp;["&amp;B198&amp;"]","[tbl_계약].[계약번호]","[tbl_계약].[계약번호].&amp;["&amp;C198&amp;"]"),"")</f>
        <v/>
      </c>
      <c r="P198" t="str">
        <f t="shared" ref="P198:P217" si="26">IFERROR(GETPIVOTDATA("[Measures].[3개월이내 연체횟수]",$B$5,"[tbl_계약].[고객이름]","[tbl_계약].[고객이름].&amp;["&amp;B198&amp;"]","[tbl_계약].[계약번호]","[tbl_계약].[계약번호].&amp;["&amp;C198&amp;"]"),"")</f>
        <v/>
      </c>
      <c r="Q198" t="str">
        <f t="shared" ref="Q198:Q217" si="27">IFERROR(GETPIVOTDATA("[Measures].[총연체건수]",$B$5,"[tbl_계약].[고객이름]","[tbl_계약].[고객이름].&amp;["&amp;B198&amp;"]","[tbl_계약].[계약번호]","[tbl_계약].[계약번호].&amp;["&amp;C198&amp;"]"),"")</f>
        <v/>
      </c>
      <c r="R198" t="str">
        <f t="shared" ref="R198:R217" si="28">IFERROR(GETPIVOTDATA("[Measures].[납입성공비율]",$B$5,"[tbl_계약].[고객이름]","[tbl_계약].[고객이름].&amp;["&amp;B198&amp;"]","[tbl_계약].[계약번호]","[tbl_계약].[계약번호].&amp;["&amp;C198&amp;"]"),"")</f>
        <v/>
      </c>
      <c r="S198" t="str">
        <f t="shared" ref="S198:S217" si="29">IFERROR(GETPIVOTDATA("[Measures].[개수: 청구번호]",$B$5,"[tbl_계약].[고객이름]","[tbl_계약].[고객이름].&amp;["&amp;B198&amp;"]","[tbl_계약].[계약번호]","[tbl_계약].[계약번호].&amp;["&amp;C198&amp;"]"),"")</f>
        <v/>
      </c>
      <c r="T198" t="str">
        <f t="shared" ref="T198:T217" si="30">IFERROR(GETPIVOTDATA("[Measures].[6개월이내 청구 여부]",$B$5,"[tbl_계약].[고객이름]","[tbl_계약].[고객이름].&amp;["&amp;B198&amp;"]","[tbl_계약].[계약번호]","[tbl_계약].[계약번호].&amp;["&amp;C198&amp;"]"),"")</f>
        <v/>
      </c>
      <c r="W198" t="str">
        <f>IF(tbl_요청데이터[[#This Row],[고객이름]]="","",tbl_요청데이터[[#This Row],[고객이름]])</f>
        <v/>
      </c>
      <c r="X198" t="str">
        <f>IF(tbl_요청데이터[[#This Row],[계약번호]]="","",tbl_요청데이터[[#This Row],[계약번호]])</f>
        <v/>
      </c>
      <c r="Y198" t="str">
        <f>IF(tbl_요청데이터[[#This Row],[해지확률]]="","",tbl_요청데이터[[#This Row],[해지확률]])</f>
        <v/>
      </c>
    </row>
    <row r="199" spans="10:25" hidden="1" x14ac:dyDescent="0.2">
      <c r="J199" s="44" t="str">
        <f>IFERROR(VLOOKUP($C199,tbl_계약[],4,FALSE),"")</f>
        <v/>
      </c>
      <c r="K199" s="49" t="str">
        <f t="shared" ref="K199:K217" si="31">IF(C199="","",C199)</f>
        <v/>
      </c>
      <c r="L199" t="str">
        <f t="shared" si="24"/>
        <v/>
      </c>
      <c r="M199" s="44" t="str">
        <f>IFERROR(VLOOKUP(tbl_요청데이터[[#This Row],[계약번호]],tbl_계약[],4,FALSE),"")</f>
        <v/>
      </c>
      <c r="N199" s="44" t="str">
        <f>IFERROR(VLOOKUP(tbl_요청데이터[[#This Row],[계약번호]],tbl_계약[],9,FALSE),"")</f>
        <v/>
      </c>
      <c r="O199" t="str">
        <f t="shared" si="25"/>
        <v/>
      </c>
      <c r="P199" t="str">
        <f t="shared" si="26"/>
        <v/>
      </c>
      <c r="Q199" t="str">
        <f t="shared" si="27"/>
        <v/>
      </c>
      <c r="R199" t="str">
        <f t="shared" si="28"/>
        <v/>
      </c>
      <c r="S199" t="str">
        <f t="shared" si="29"/>
        <v/>
      </c>
      <c r="T199" t="str">
        <f t="shared" si="30"/>
        <v/>
      </c>
      <c r="W199" t="str">
        <f>IF(tbl_요청데이터[[#This Row],[고객이름]]="","",tbl_요청데이터[[#This Row],[고객이름]])</f>
        <v/>
      </c>
      <c r="X199" t="str">
        <f>IF(tbl_요청데이터[[#This Row],[계약번호]]="","",tbl_요청데이터[[#This Row],[계약번호]])</f>
        <v/>
      </c>
      <c r="Y199" t="str">
        <f>IF(tbl_요청데이터[[#This Row],[해지확률]]="","",tbl_요청데이터[[#This Row],[해지확률]])</f>
        <v/>
      </c>
    </row>
    <row r="200" spans="10:25" hidden="1" x14ac:dyDescent="0.2">
      <c r="J200" s="44" t="str">
        <f>IFERROR(VLOOKUP($C200,tbl_계약[],4,FALSE),"")</f>
        <v/>
      </c>
      <c r="K200" s="49" t="str">
        <f t="shared" si="31"/>
        <v/>
      </c>
      <c r="L200" t="str">
        <f t="shared" si="24"/>
        <v/>
      </c>
      <c r="M200" s="44" t="str">
        <f>IFERROR(VLOOKUP(tbl_요청데이터[[#This Row],[계약번호]],tbl_계약[],4,FALSE),"")</f>
        <v/>
      </c>
      <c r="N200" s="44" t="str">
        <f>IFERROR(VLOOKUP(tbl_요청데이터[[#This Row],[계약번호]],tbl_계약[],9,FALSE),"")</f>
        <v/>
      </c>
      <c r="O200" t="str">
        <f t="shared" si="25"/>
        <v/>
      </c>
      <c r="P200" t="str">
        <f t="shared" si="26"/>
        <v/>
      </c>
      <c r="Q200" t="str">
        <f t="shared" si="27"/>
        <v/>
      </c>
      <c r="R200" t="str">
        <f t="shared" si="28"/>
        <v/>
      </c>
      <c r="S200" t="str">
        <f t="shared" si="29"/>
        <v/>
      </c>
      <c r="T200" t="str">
        <f t="shared" si="30"/>
        <v/>
      </c>
      <c r="W200" t="str">
        <f>IF(tbl_요청데이터[[#This Row],[고객이름]]="","",tbl_요청데이터[[#This Row],[고객이름]])</f>
        <v/>
      </c>
      <c r="X200" t="str">
        <f>IF(tbl_요청데이터[[#This Row],[계약번호]]="","",tbl_요청데이터[[#This Row],[계약번호]])</f>
        <v/>
      </c>
      <c r="Y200" t="str">
        <f>IF(tbl_요청데이터[[#This Row],[해지확률]]="","",tbl_요청데이터[[#This Row],[해지확률]])</f>
        <v/>
      </c>
    </row>
    <row r="201" spans="10:25" hidden="1" x14ac:dyDescent="0.2">
      <c r="J201" s="44" t="str">
        <f>IFERROR(VLOOKUP($C201,tbl_계약[],4,FALSE),"")</f>
        <v/>
      </c>
      <c r="K201" s="49" t="str">
        <f t="shared" si="31"/>
        <v/>
      </c>
      <c r="L201" t="str">
        <f t="shared" si="24"/>
        <v/>
      </c>
      <c r="M201" s="44" t="str">
        <f>IFERROR(VLOOKUP(tbl_요청데이터[[#This Row],[계약번호]],tbl_계약[],4,FALSE),"")</f>
        <v/>
      </c>
      <c r="N201" s="44" t="str">
        <f>IFERROR(VLOOKUP(tbl_요청데이터[[#This Row],[계약번호]],tbl_계약[],9,FALSE),"")</f>
        <v/>
      </c>
      <c r="O201" t="str">
        <f t="shared" si="25"/>
        <v/>
      </c>
      <c r="P201" t="str">
        <f t="shared" si="26"/>
        <v/>
      </c>
      <c r="Q201" t="str">
        <f t="shared" si="27"/>
        <v/>
      </c>
      <c r="R201" t="str">
        <f t="shared" si="28"/>
        <v/>
      </c>
      <c r="S201" t="str">
        <f t="shared" si="29"/>
        <v/>
      </c>
      <c r="T201" t="str">
        <f t="shared" si="30"/>
        <v/>
      </c>
      <c r="W201" t="str">
        <f>IF(tbl_요청데이터[[#This Row],[고객이름]]="","",tbl_요청데이터[[#This Row],[고객이름]])</f>
        <v/>
      </c>
      <c r="X201" t="str">
        <f>IF(tbl_요청데이터[[#This Row],[계약번호]]="","",tbl_요청데이터[[#This Row],[계약번호]])</f>
        <v/>
      </c>
      <c r="Y201" t="str">
        <f>IF(tbl_요청데이터[[#This Row],[해지확률]]="","",tbl_요청데이터[[#This Row],[해지확률]])</f>
        <v/>
      </c>
    </row>
    <row r="202" spans="10:25" hidden="1" x14ac:dyDescent="0.2">
      <c r="J202" s="44" t="str">
        <f>IFERROR(VLOOKUP($C202,tbl_계약[],4,FALSE),"")</f>
        <v/>
      </c>
      <c r="K202" s="49" t="str">
        <f t="shared" si="31"/>
        <v/>
      </c>
      <c r="L202" t="str">
        <f t="shared" si="24"/>
        <v/>
      </c>
      <c r="M202" s="44" t="str">
        <f>IFERROR(VLOOKUP(tbl_요청데이터[[#This Row],[계약번호]],tbl_계약[],4,FALSE),"")</f>
        <v/>
      </c>
      <c r="N202" s="44" t="str">
        <f>IFERROR(VLOOKUP(tbl_요청데이터[[#This Row],[계약번호]],tbl_계약[],9,FALSE),"")</f>
        <v/>
      </c>
      <c r="O202" t="str">
        <f t="shared" si="25"/>
        <v/>
      </c>
      <c r="P202" t="str">
        <f t="shared" si="26"/>
        <v/>
      </c>
      <c r="Q202" t="str">
        <f t="shared" si="27"/>
        <v/>
      </c>
      <c r="R202" t="str">
        <f t="shared" si="28"/>
        <v/>
      </c>
      <c r="S202" t="str">
        <f t="shared" si="29"/>
        <v/>
      </c>
      <c r="T202" t="str">
        <f t="shared" si="30"/>
        <v/>
      </c>
      <c r="W202" t="str">
        <f>IF(tbl_요청데이터[[#This Row],[고객이름]]="","",tbl_요청데이터[[#This Row],[고객이름]])</f>
        <v/>
      </c>
      <c r="X202" t="str">
        <f>IF(tbl_요청데이터[[#This Row],[계약번호]]="","",tbl_요청데이터[[#This Row],[계약번호]])</f>
        <v/>
      </c>
      <c r="Y202" t="str">
        <f>IF(tbl_요청데이터[[#This Row],[해지확률]]="","",tbl_요청데이터[[#This Row],[해지확률]])</f>
        <v/>
      </c>
    </row>
    <row r="203" spans="10:25" hidden="1" x14ac:dyDescent="0.2">
      <c r="J203" s="44" t="str">
        <f>IFERROR(VLOOKUP($C203,tbl_계약[],4,FALSE),"")</f>
        <v/>
      </c>
      <c r="K203" s="49" t="str">
        <f t="shared" si="31"/>
        <v/>
      </c>
      <c r="L203" t="str">
        <f t="shared" si="24"/>
        <v/>
      </c>
      <c r="M203" s="44" t="str">
        <f>IFERROR(VLOOKUP(tbl_요청데이터[[#This Row],[계약번호]],tbl_계약[],4,FALSE),"")</f>
        <v/>
      </c>
      <c r="N203" s="44" t="str">
        <f>IFERROR(VLOOKUP(tbl_요청데이터[[#This Row],[계약번호]],tbl_계약[],9,FALSE),"")</f>
        <v/>
      </c>
      <c r="O203" t="str">
        <f t="shared" si="25"/>
        <v/>
      </c>
      <c r="P203" t="str">
        <f t="shared" si="26"/>
        <v/>
      </c>
      <c r="Q203" t="str">
        <f t="shared" si="27"/>
        <v/>
      </c>
      <c r="R203" t="str">
        <f t="shared" si="28"/>
        <v/>
      </c>
      <c r="S203" t="str">
        <f t="shared" si="29"/>
        <v/>
      </c>
      <c r="T203" t="str">
        <f t="shared" si="30"/>
        <v/>
      </c>
      <c r="W203" t="str">
        <f>IF(tbl_요청데이터[[#This Row],[고객이름]]="","",tbl_요청데이터[[#This Row],[고객이름]])</f>
        <v/>
      </c>
      <c r="X203" t="str">
        <f>IF(tbl_요청데이터[[#This Row],[계약번호]]="","",tbl_요청데이터[[#This Row],[계약번호]])</f>
        <v/>
      </c>
      <c r="Y203" t="str">
        <f>IF(tbl_요청데이터[[#This Row],[해지확률]]="","",tbl_요청데이터[[#This Row],[해지확률]])</f>
        <v/>
      </c>
    </row>
    <row r="204" spans="10:25" hidden="1" x14ac:dyDescent="0.2">
      <c r="J204" s="44" t="str">
        <f>IFERROR(VLOOKUP($C204,tbl_계약[],4,FALSE),"")</f>
        <v/>
      </c>
      <c r="K204" s="49" t="str">
        <f t="shared" si="31"/>
        <v/>
      </c>
      <c r="L204" t="str">
        <f t="shared" si="24"/>
        <v/>
      </c>
      <c r="M204" s="44" t="str">
        <f>IFERROR(VLOOKUP(tbl_요청데이터[[#This Row],[계약번호]],tbl_계약[],4,FALSE),"")</f>
        <v/>
      </c>
      <c r="N204" s="44" t="str">
        <f>IFERROR(VLOOKUP(tbl_요청데이터[[#This Row],[계약번호]],tbl_계약[],9,FALSE),"")</f>
        <v/>
      </c>
      <c r="O204" t="str">
        <f t="shared" si="25"/>
        <v/>
      </c>
      <c r="P204" t="str">
        <f t="shared" si="26"/>
        <v/>
      </c>
      <c r="Q204" t="str">
        <f t="shared" si="27"/>
        <v/>
      </c>
      <c r="R204" t="str">
        <f t="shared" si="28"/>
        <v/>
      </c>
      <c r="S204" t="str">
        <f t="shared" si="29"/>
        <v/>
      </c>
      <c r="T204" t="str">
        <f t="shared" si="30"/>
        <v/>
      </c>
      <c r="W204" t="str">
        <f>IF(tbl_요청데이터[[#This Row],[고객이름]]="","",tbl_요청데이터[[#This Row],[고객이름]])</f>
        <v/>
      </c>
      <c r="X204" t="str">
        <f>IF(tbl_요청데이터[[#This Row],[계약번호]]="","",tbl_요청데이터[[#This Row],[계약번호]])</f>
        <v/>
      </c>
      <c r="Y204" t="str">
        <f>IF(tbl_요청데이터[[#This Row],[해지확률]]="","",tbl_요청데이터[[#This Row],[해지확률]])</f>
        <v/>
      </c>
    </row>
    <row r="205" spans="10:25" hidden="1" x14ac:dyDescent="0.2">
      <c r="J205" s="44" t="str">
        <f>IFERROR(VLOOKUP($C205,tbl_계약[],4,FALSE),"")</f>
        <v/>
      </c>
      <c r="K205" s="49" t="str">
        <f t="shared" si="31"/>
        <v/>
      </c>
      <c r="L205" t="str">
        <f t="shared" si="24"/>
        <v/>
      </c>
      <c r="M205" s="44" t="str">
        <f>IFERROR(VLOOKUP(tbl_요청데이터[[#This Row],[계약번호]],tbl_계약[],4,FALSE),"")</f>
        <v/>
      </c>
      <c r="N205" s="44" t="str">
        <f>IFERROR(VLOOKUP(tbl_요청데이터[[#This Row],[계약번호]],tbl_계약[],9,FALSE),"")</f>
        <v/>
      </c>
      <c r="O205" t="str">
        <f t="shared" si="25"/>
        <v/>
      </c>
      <c r="P205" t="str">
        <f t="shared" si="26"/>
        <v/>
      </c>
      <c r="Q205" t="str">
        <f t="shared" si="27"/>
        <v/>
      </c>
      <c r="R205" t="str">
        <f t="shared" si="28"/>
        <v/>
      </c>
      <c r="S205" t="str">
        <f t="shared" si="29"/>
        <v/>
      </c>
      <c r="T205" t="str">
        <f t="shared" si="30"/>
        <v/>
      </c>
      <c r="W205" t="str">
        <f>IF(tbl_요청데이터[[#This Row],[고객이름]]="","",tbl_요청데이터[[#This Row],[고객이름]])</f>
        <v/>
      </c>
      <c r="X205" t="str">
        <f>IF(tbl_요청데이터[[#This Row],[계약번호]]="","",tbl_요청데이터[[#This Row],[계약번호]])</f>
        <v/>
      </c>
      <c r="Y205" t="str">
        <f>IF(tbl_요청데이터[[#This Row],[해지확률]]="","",tbl_요청데이터[[#This Row],[해지확률]])</f>
        <v/>
      </c>
    </row>
    <row r="206" spans="10:25" hidden="1" x14ac:dyDescent="0.2">
      <c r="J206" s="44" t="str">
        <f>IFERROR(VLOOKUP($C206,tbl_계약[],4,FALSE),"")</f>
        <v/>
      </c>
      <c r="K206" s="49" t="str">
        <f t="shared" si="31"/>
        <v/>
      </c>
      <c r="L206" t="str">
        <f t="shared" si="24"/>
        <v/>
      </c>
      <c r="M206" s="44" t="str">
        <f>IFERROR(VLOOKUP(tbl_요청데이터[[#This Row],[계약번호]],tbl_계약[],4,FALSE),"")</f>
        <v/>
      </c>
      <c r="N206" s="44" t="str">
        <f>IFERROR(VLOOKUP(tbl_요청데이터[[#This Row],[계약번호]],tbl_계약[],9,FALSE),"")</f>
        <v/>
      </c>
      <c r="O206" t="str">
        <f t="shared" si="25"/>
        <v/>
      </c>
      <c r="P206" t="str">
        <f t="shared" si="26"/>
        <v/>
      </c>
      <c r="Q206" t="str">
        <f t="shared" si="27"/>
        <v/>
      </c>
      <c r="R206" t="str">
        <f t="shared" si="28"/>
        <v/>
      </c>
      <c r="S206" t="str">
        <f t="shared" si="29"/>
        <v/>
      </c>
      <c r="T206" t="str">
        <f t="shared" si="30"/>
        <v/>
      </c>
      <c r="W206" t="str">
        <f>IF(tbl_요청데이터[[#This Row],[고객이름]]="","",tbl_요청데이터[[#This Row],[고객이름]])</f>
        <v/>
      </c>
      <c r="X206" t="str">
        <f>IF(tbl_요청데이터[[#This Row],[계약번호]]="","",tbl_요청데이터[[#This Row],[계약번호]])</f>
        <v/>
      </c>
      <c r="Y206" t="str">
        <f>IF(tbl_요청데이터[[#This Row],[해지확률]]="","",tbl_요청데이터[[#This Row],[해지확률]])</f>
        <v/>
      </c>
    </row>
    <row r="207" spans="10:25" hidden="1" x14ac:dyDescent="0.2">
      <c r="J207" s="44" t="str">
        <f>IFERROR(VLOOKUP($C207,tbl_계약[],4,FALSE),"")</f>
        <v/>
      </c>
      <c r="K207" s="49" t="str">
        <f t="shared" si="31"/>
        <v/>
      </c>
      <c r="L207" t="str">
        <f t="shared" si="24"/>
        <v/>
      </c>
      <c r="M207" s="44" t="str">
        <f>IFERROR(VLOOKUP(tbl_요청데이터[[#This Row],[계약번호]],tbl_계약[],4,FALSE),"")</f>
        <v/>
      </c>
      <c r="N207" s="44" t="str">
        <f>IFERROR(VLOOKUP(tbl_요청데이터[[#This Row],[계약번호]],tbl_계약[],9,FALSE),"")</f>
        <v/>
      </c>
      <c r="O207" t="str">
        <f t="shared" si="25"/>
        <v/>
      </c>
      <c r="P207" t="str">
        <f t="shared" si="26"/>
        <v/>
      </c>
      <c r="Q207" t="str">
        <f t="shared" si="27"/>
        <v/>
      </c>
      <c r="R207" t="str">
        <f t="shared" si="28"/>
        <v/>
      </c>
      <c r="S207" t="str">
        <f t="shared" si="29"/>
        <v/>
      </c>
      <c r="T207" t="str">
        <f t="shared" si="30"/>
        <v/>
      </c>
      <c r="W207" t="str">
        <f>IF(tbl_요청데이터[[#This Row],[고객이름]]="","",tbl_요청데이터[[#This Row],[고객이름]])</f>
        <v/>
      </c>
      <c r="X207" t="str">
        <f>IF(tbl_요청데이터[[#This Row],[계약번호]]="","",tbl_요청데이터[[#This Row],[계약번호]])</f>
        <v/>
      </c>
      <c r="Y207" t="str">
        <f>IF(tbl_요청데이터[[#This Row],[해지확률]]="","",tbl_요청데이터[[#This Row],[해지확률]])</f>
        <v/>
      </c>
    </row>
    <row r="208" spans="10:25" hidden="1" x14ac:dyDescent="0.2">
      <c r="J208" s="44" t="str">
        <f>IFERROR(VLOOKUP($C208,tbl_계약[],4,FALSE),"")</f>
        <v/>
      </c>
      <c r="K208" s="49" t="str">
        <f t="shared" si="31"/>
        <v/>
      </c>
      <c r="L208" t="str">
        <f t="shared" si="24"/>
        <v/>
      </c>
      <c r="M208" s="44" t="str">
        <f>IFERROR(VLOOKUP(tbl_요청데이터[[#This Row],[계약번호]],tbl_계약[],4,FALSE),"")</f>
        <v/>
      </c>
      <c r="N208" s="44" t="str">
        <f>IFERROR(VLOOKUP(tbl_요청데이터[[#This Row],[계약번호]],tbl_계약[],9,FALSE),"")</f>
        <v/>
      </c>
      <c r="O208" t="str">
        <f t="shared" si="25"/>
        <v/>
      </c>
      <c r="P208" t="str">
        <f t="shared" si="26"/>
        <v/>
      </c>
      <c r="Q208" t="str">
        <f t="shared" si="27"/>
        <v/>
      </c>
      <c r="R208" t="str">
        <f t="shared" si="28"/>
        <v/>
      </c>
      <c r="S208" t="str">
        <f t="shared" si="29"/>
        <v/>
      </c>
      <c r="T208" t="str">
        <f t="shared" si="30"/>
        <v/>
      </c>
      <c r="W208" t="str">
        <f>IF(tbl_요청데이터[[#This Row],[고객이름]]="","",tbl_요청데이터[[#This Row],[고객이름]])</f>
        <v/>
      </c>
      <c r="X208" t="str">
        <f>IF(tbl_요청데이터[[#This Row],[계약번호]]="","",tbl_요청데이터[[#This Row],[계약번호]])</f>
        <v/>
      </c>
      <c r="Y208" t="str">
        <f>IF(tbl_요청데이터[[#This Row],[해지확률]]="","",tbl_요청데이터[[#This Row],[해지확률]])</f>
        <v/>
      </c>
    </row>
    <row r="209" spans="10:25" hidden="1" x14ac:dyDescent="0.2">
      <c r="J209" s="44" t="str">
        <f>IFERROR(VLOOKUP($C209,tbl_계약[],4,FALSE),"")</f>
        <v/>
      </c>
      <c r="K209" s="49" t="str">
        <f t="shared" si="31"/>
        <v/>
      </c>
      <c r="L209" t="str">
        <f t="shared" si="24"/>
        <v/>
      </c>
      <c r="M209" s="44" t="str">
        <f>IFERROR(VLOOKUP(tbl_요청데이터[[#This Row],[계약번호]],tbl_계약[],4,FALSE),"")</f>
        <v/>
      </c>
      <c r="N209" s="44" t="str">
        <f>IFERROR(VLOOKUP(tbl_요청데이터[[#This Row],[계약번호]],tbl_계약[],9,FALSE),"")</f>
        <v/>
      </c>
      <c r="O209" t="str">
        <f t="shared" si="25"/>
        <v/>
      </c>
      <c r="P209" t="str">
        <f t="shared" si="26"/>
        <v/>
      </c>
      <c r="Q209" t="str">
        <f t="shared" si="27"/>
        <v/>
      </c>
      <c r="R209" t="str">
        <f t="shared" si="28"/>
        <v/>
      </c>
      <c r="S209" t="str">
        <f t="shared" si="29"/>
        <v/>
      </c>
      <c r="T209" t="str">
        <f t="shared" si="30"/>
        <v/>
      </c>
      <c r="W209" t="str">
        <f>IF(tbl_요청데이터[[#This Row],[고객이름]]="","",tbl_요청데이터[[#This Row],[고객이름]])</f>
        <v/>
      </c>
      <c r="X209" t="str">
        <f>IF(tbl_요청데이터[[#This Row],[계약번호]]="","",tbl_요청데이터[[#This Row],[계약번호]])</f>
        <v/>
      </c>
      <c r="Y209" t="str">
        <f>IF(tbl_요청데이터[[#This Row],[해지확률]]="","",tbl_요청데이터[[#This Row],[해지확률]])</f>
        <v/>
      </c>
    </row>
    <row r="210" spans="10:25" hidden="1" x14ac:dyDescent="0.2">
      <c r="J210" s="44" t="str">
        <f>IFERROR(VLOOKUP($C210,tbl_계약[],4,FALSE),"")</f>
        <v/>
      </c>
      <c r="K210" s="49" t="str">
        <f t="shared" si="31"/>
        <v/>
      </c>
      <c r="L210" t="str">
        <f t="shared" si="24"/>
        <v/>
      </c>
      <c r="M210" s="44" t="str">
        <f>IFERROR(VLOOKUP(tbl_요청데이터[[#This Row],[계약번호]],tbl_계약[],4,FALSE),"")</f>
        <v/>
      </c>
      <c r="N210" s="44" t="str">
        <f>IFERROR(VLOOKUP(tbl_요청데이터[[#This Row],[계약번호]],tbl_계약[],9,FALSE),"")</f>
        <v/>
      </c>
      <c r="O210" t="str">
        <f t="shared" si="25"/>
        <v/>
      </c>
      <c r="P210" t="str">
        <f t="shared" si="26"/>
        <v/>
      </c>
      <c r="Q210" t="str">
        <f t="shared" si="27"/>
        <v/>
      </c>
      <c r="R210" t="str">
        <f t="shared" si="28"/>
        <v/>
      </c>
      <c r="S210" t="str">
        <f t="shared" si="29"/>
        <v/>
      </c>
      <c r="T210" t="str">
        <f t="shared" si="30"/>
        <v/>
      </c>
      <c r="W210" t="str">
        <f>IF(tbl_요청데이터[[#This Row],[고객이름]]="","",tbl_요청데이터[[#This Row],[고객이름]])</f>
        <v/>
      </c>
      <c r="X210" t="str">
        <f>IF(tbl_요청데이터[[#This Row],[계약번호]]="","",tbl_요청데이터[[#This Row],[계약번호]])</f>
        <v/>
      </c>
      <c r="Y210" t="str">
        <f>IF(tbl_요청데이터[[#This Row],[해지확률]]="","",tbl_요청데이터[[#This Row],[해지확률]])</f>
        <v/>
      </c>
    </row>
    <row r="211" spans="10:25" hidden="1" x14ac:dyDescent="0.2">
      <c r="J211" s="44" t="str">
        <f>IFERROR(VLOOKUP($C211,tbl_계약[],4,FALSE),"")</f>
        <v/>
      </c>
      <c r="K211" s="49" t="str">
        <f t="shared" si="31"/>
        <v/>
      </c>
      <c r="L211" t="str">
        <f t="shared" si="24"/>
        <v/>
      </c>
      <c r="M211" s="44" t="str">
        <f>IFERROR(VLOOKUP(tbl_요청데이터[[#This Row],[계약번호]],tbl_계약[],4,FALSE),"")</f>
        <v/>
      </c>
      <c r="N211" s="44" t="str">
        <f>IFERROR(VLOOKUP(tbl_요청데이터[[#This Row],[계약번호]],tbl_계약[],9,FALSE),"")</f>
        <v/>
      </c>
      <c r="O211" t="str">
        <f t="shared" si="25"/>
        <v/>
      </c>
      <c r="P211" t="str">
        <f t="shared" si="26"/>
        <v/>
      </c>
      <c r="Q211" t="str">
        <f t="shared" si="27"/>
        <v/>
      </c>
      <c r="R211" t="str">
        <f t="shared" si="28"/>
        <v/>
      </c>
      <c r="S211" t="str">
        <f t="shared" si="29"/>
        <v/>
      </c>
      <c r="T211" t="str">
        <f t="shared" si="30"/>
        <v/>
      </c>
      <c r="W211" t="str">
        <f>IF(tbl_요청데이터[[#This Row],[고객이름]]="","",tbl_요청데이터[[#This Row],[고객이름]])</f>
        <v/>
      </c>
      <c r="X211" t="str">
        <f>IF(tbl_요청데이터[[#This Row],[계약번호]]="","",tbl_요청데이터[[#This Row],[계약번호]])</f>
        <v/>
      </c>
      <c r="Y211" t="str">
        <f>IF(tbl_요청데이터[[#This Row],[해지확률]]="","",tbl_요청데이터[[#This Row],[해지확률]])</f>
        <v/>
      </c>
    </row>
    <row r="212" spans="10:25" hidden="1" x14ac:dyDescent="0.2">
      <c r="J212" s="44" t="str">
        <f>IFERROR(VLOOKUP($C212,tbl_계약[],4,FALSE),"")</f>
        <v/>
      </c>
      <c r="K212" s="49" t="str">
        <f t="shared" si="31"/>
        <v/>
      </c>
      <c r="L212" t="str">
        <f t="shared" si="24"/>
        <v/>
      </c>
      <c r="M212" s="44" t="str">
        <f>IFERROR(VLOOKUP(tbl_요청데이터[[#This Row],[계약번호]],tbl_계약[],4,FALSE),"")</f>
        <v/>
      </c>
      <c r="N212" s="44" t="str">
        <f>IFERROR(VLOOKUP(tbl_요청데이터[[#This Row],[계약번호]],tbl_계약[],9,FALSE),"")</f>
        <v/>
      </c>
      <c r="O212" t="str">
        <f t="shared" si="25"/>
        <v/>
      </c>
      <c r="P212" t="str">
        <f t="shared" si="26"/>
        <v/>
      </c>
      <c r="Q212" t="str">
        <f t="shared" si="27"/>
        <v/>
      </c>
      <c r="R212" t="str">
        <f t="shared" si="28"/>
        <v/>
      </c>
      <c r="S212" t="str">
        <f t="shared" si="29"/>
        <v/>
      </c>
      <c r="T212" t="str">
        <f t="shared" si="30"/>
        <v/>
      </c>
      <c r="W212" t="str">
        <f>IF(tbl_요청데이터[[#This Row],[고객이름]]="","",tbl_요청데이터[[#This Row],[고객이름]])</f>
        <v/>
      </c>
      <c r="X212" t="str">
        <f>IF(tbl_요청데이터[[#This Row],[계약번호]]="","",tbl_요청데이터[[#This Row],[계약번호]])</f>
        <v/>
      </c>
      <c r="Y212" t="str">
        <f>IF(tbl_요청데이터[[#This Row],[해지확률]]="","",tbl_요청데이터[[#This Row],[해지확률]])</f>
        <v/>
      </c>
    </row>
    <row r="213" spans="10:25" hidden="1" x14ac:dyDescent="0.2">
      <c r="J213" s="44" t="str">
        <f>IFERROR(VLOOKUP($C213,tbl_계약[],4,FALSE),"")</f>
        <v/>
      </c>
      <c r="K213" s="49" t="str">
        <f t="shared" si="31"/>
        <v/>
      </c>
      <c r="L213" t="str">
        <f t="shared" si="24"/>
        <v/>
      </c>
      <c r="M213" s="44" t="str">
        <f>IFERROR(VLOOKUP(tbl_요청데이터[[#This Row],[계약번호]],tbl_계약[],4,FALSE),"")</f>
        <v/>
      </c>
      <c r="N213" s="44" t="str">
        <f>IFERROR(VLOOKUP(tbl_요청데이터[[#This Row],[계약번호]],tbl_계약[],9,FALSE),"")</f>
        <v/>
      </c>
      <c r="O213" t="str">
        <f t="shared" si="25"/>
        <v/>
      </c>
      <c r="P213" t="str">
        <f t="shared" si="26"/>
        <v/>
      </c>
      <c r="Q213" t="str">
        <f t="shared" si="27"/>
        <v/>
      </c>
      <c r="R213" t="str">
        <f t="shared" si="28"/>
        <v/>
      </c>
      <c r="S213" t="str">
        <f t="shared" si="29"/>
        <v/>
      </c>
      <c r="T213" t="str">
        <f t="shared" si="30"/>
        <v/>
      </c>
      <c r="W213" t="str">
        <f>IF(tbl_요청데이터[[#This Row],[고객이름]]="","",tbl_요청데이터[[#This Row],[고객이름]])</f>
        <v/>
      </c>
      <c r="X213" t="str">
        <f>IF(tbl_요청데이터[[#This Row],[계약번호]]="","",tbl_요청데이터[[#This Row],[계약번호]])</f>
        <v/>
      </c>
      <c r="Y213" t="str">
        <f>IF(tbl_요청데이터[[#This Row],[해지확률]]="","",tbl_요청데이터[[#This Row],[해지확률]])</f>
        <v/>
      </c>
    </row>
    <row r="214" spans="10:25" hidden="1" x14ac:dyDescent="0.2">
      <c r="J214" s="44" t="str">
        <f>IFERROR(VLOOKUP($C214,tbl_계약[],4,FALSE),"")</f>
        <v/>
      </c>
      <c r="K214" s="49" t="str">
        <f t="shared" si="31"/>
        <v/>
      </c>
      <c r="L214" t="str">
        <f t="shared" si="24"/>
        <v/>
      </c>
      <c r="M214" s="44" t="str">
        <f>IFERROR(VLOOKUP(tbl_요청데이터[[#This Row],[계약번호]],tbl_계약[],4,FALSE),"")</f>
        <v/>
      </c>
      <c r="N214" s="44" t="str">
        <f>IFERROR(VLOOKUP(tbl_요청데이터[[#This Row],[계약번호]],tbl_계약[],9,FALSE),"")</f>
        <v/>
      </c>
      <c r="O214" t="str">
        <f t="shared" si="25"/>
        <v/>
      </c>
      <c r="P214" t="str">
        <f t="shared" si="26"/>
        <v/>
      </c>
      <c r="Q214" t="str">
        <f t="shared" si="27"/>
        <v/>
      </c>
      <c r="R214" t="str">
        <f t="shared" si="28"/>
        <v/>
      </c>
      <c r="S214" t="str">
        <f t="shared" si="29"/>
        <v/>
      </c>
      <c r="T214" t="str">
        <f t="shared" si="30"/>
        <v/>
      </c>
      <c r="W214" t="str">
        <f>IF(tbl_요청데이터[[#This Row],[고객이름]]="","",tbl_요청데이터[[#This Row],[고객이름]])</f>
        <v/>
      </c>
      <c r="X214" t="str">
        <f>IF(tbl_요청데이터[[#This Row],[계약번호]]="","",tbl_요청데이터[[#This Row],[계약번호]])</f>
        <v/>
      </c>
      <c r="Y214" t="str">
        <f>IF(tbl_요청데이터[[#This Row],[해지확률]]="","",tbl_요청데이터[[#This Row],[해지확률]])</f>
        <v/>
      </c>
    </row>
    <row r="215" spans="10:25" hidden="1" x14ac:dyDescent="0.2">
      <c r="J215" s="44" t="str">
        <f>IFERROR(VLOOKUP($C215,tbl_계약[],4,FALSE),"")</f>
        <v/>
      </c>
      <c r="K215" s="49" t="str">
        <f t="shared" si="31"/>
        <v/>
      </c>
      <c r="L215" t="str">
        <f t="shared" si="24"/>
        <v/>
      </c>
      <c r="M215" s="44" t="str">
        <f>IFERROR(VLOOKUP(tbl_요청데이터[[#This Row],[계약번호]],tbl_계약[],4,FALSE),"")</f>
        <v/>
      </c>
      <c r="N215" s="44" t="str">
        <f>IFERROR(VLOOKUP(tbl_요청데이터[[#This Row],[계약번호]],tbl_계약[],9,FALSE),"")</f>
        <v/>
      </c>
      <c r="O215" t="str">
        <f t="shared" si="25"/>
        <v/>
      </c>
      <c r="P215" t="str">
        <f t="shared" si="26"/>
        <v/>
      </c>
      <c r="Q215" t="str">
        <f t="shared" si="27"/>
        <v/>
      </c>
      <c r="R215" t="str">
        <f t="shared" si="28"/>
        <v/>
      </c>
      <c r="S215" t="str">
        <f t="shared" si="29"/>
        <v/>
      </c>
      <c r="T215" t="str">
        <f t="shared" si="30"/>
        <v/>
      </c>
      <c r="W215" t="str">
        <f>IF(tbl_요청데이터[[#This Row],[고객이름]]="","",tbl_요청데이터[[#This Row],[고객이름]])</f>
        <v/>
      </c>
      <c r="X215" t="str">
        <f>IF(tbl_요청데이터[[#This Row],[계약번호]]="","",tbl_요청데이터[[#This Row],[계약번호]])</f>
        <v/>
      </c>
      <c r="Y215" t="str">
        <f>IF(tbl_요청데이터[[#This Row],[해지확률]]="","",tbl_요청데이터[[#This Row],[해지확률]])</f>
        <v/>
      </c>
    </row>
    <row r="216" spans="10:25" hidden="1" x14ac:dyDescent="0.2">
      <c r="J216" s="44" t="str">
        <f>IFERROR(VLOOKUP($C216,tbl_계약[],4,FALSE),"")</f>
        <v/>
      </c>
      <c r="K216" s="49" t="str">
        <f t="shared" si="31"/>
        <v/>
      </c>
      <c r="L216" t="str">
        <f t="shared" si="24"/>
        <v/>
      </c>
      <c r="M216" s="44" t="str">
        <f>IFERROR(VLOOKUP(tbl_요청데이터[[#This Row],[계약번호]],tbl_계약[],4,FALSE),"")</f>
        <v/>
      </c>
      <c r="N216" s="44" t="str">
        <f>IFERROR(VLOOKUP(tbl_요청데이터[[#This Row],[계약번호]],tbl_계약[],9,FALSE),"")</f>
        <v/>
      </c>
      <c r="O216" t="str">
        <f t="shared" si="25"/>
        <v/>
      </c>
      <c r="P216" t="str">
        <f t="shared" si="26"/>
        <v/>
      </c>
      <c r="Q216" t="str">
        <f t="shared" si="27"/>
        <v/>
      </c>
      <c r="R216" t="str">
        <f t="shared" si="28"/>
        <v/>
      </c>
      <c r="S216" t="str">
        <f t="shared" si="29"/>
        <v/>
      </c>
      <c r="T216" t="str">
        <f t="shared" si="30"/>
        <v/>
      </c>
      <c r="W216" t="str">
        <f>IF(tbl_요청데이터[[#This Row],[고객이름]]="","",tbl_요청데이터[[#This Row],[고객이름]])</f>
        <v/>
      </c>
      <c r="X216" t="str">
        <f>IF(tbl_요청데이터[[#This Row],[계약번호]]="","",tbl_요청데이터[[#This Row],[계약번호]])</f>
        <v/>
      </c>
      <c r="Y216" t="str">
        <f>IF(tbl_요청데이터[[#This Row],[해지확률]]="","",tbl_요청데이터[[#This Row],[해지확률]])</f>
        <v/>
      </c>
    </row>
    <row r="217" spans="10:25" hidden="1" x14ac:dyDescent="0.2">
      <c r="J217" s="44" t="str">
        <f>IFERROR(VLOOKUP($C217,tbl_계약[],4,FALSE),"")</f>
        <v/>
      </c>
      <c r="K217" s="49" t="str">
        <f t="shared" si="31"/>
        <v/>
      </c>
      <c r="L217" t="str">
        <f t="shared" si="24"/>
        <v/>
      </c>
      <c r="M217" s="44" t="str">
        <f>IFERROR(VLOOKUP(tbl_요청데이터[[#This Row],[계약번호]],tbl_계약[],4,FALSE),"")</f>
        <v/>
      </c>
      <c r="N217" s="44" t="str">
        <f>IFERROR(VLOOKUP(tbl_요청데이터[[#This Row],[계약번호]],tbl_계약[],9,FALSE),"")</f>
        <v/>
      </c>
      <c r="O217" t="str">
        <f t="shared" si="25"/>
        <v/>
      </c>
      <c r="P217" t="str">
        <f t="shared" si="26"/>
        <v/>
      </c>
      <c r="Q217" t="str">
        <f t="shared" si="27"/>
        <v/>
      </c>
      <c r="R217" t="str">
        <f t="shared" si="28"/>
        <v/>
      </c>
      <c r="S217" t="str">
        <f t="shared" si="29"/>
        <v/>
      </c>
      <c r="T217" t="str">
        <f t="shared" si="30"/>
        <v/>
      </c>
      <c r="W217" t="str">
        <f>IF(tbl_요청데이터[[#This Row],[고객이름]]="","",tbl_요청데이터[[#This Row],[고객이름]])</f>
        <v/>
      </c>
      <c r="X217" t="str">
        <f>IF(tbl_요청데이터[[#This Row],[계약번호]]="","",tbl_요청데이터[[#This Row],[계약번호]])</f>
        <v/>
      </c>
      <c r="Y217" t="str">
        <f>IF(tbl_요청데이터[[#This Row],[해지확률]]="","",tbl_요청데이터[[#This Row],[해지확률]])</f>
        <v/>
      </c>
    </row>
    <row r="218" spans="10:25" hidden="1" x14ac:dyDescent="0.2">
      <c r="J218" s="44" t="str">
        <f>IFERROR(VLOOKUP($C218,tbl_계약[],4,FALSE),"")</f>
        <v/>
      </c>
      <c r="K218" s="49" t="str">
        <f>IFERROR(VLOOKUP($C218,tbl_계약[],9,FALSE),"")</f>
        <v/>
      </c>
      <c r="L218" s="55" t="str">
        <f t="shared" ref="L218:L249" si="32">IF(B218="","",B218)</f>
        <v/>
      </c>
      <c r="M218" s="44" t="str">
        <f>IFERROR(VLOOKUP(tbl_요청데이터[[#This Row],[계약번호]],tbl_계약[],4,FALSE),"")</f>
        <v/>
      </c>
      <c r="N218" s="44" t="str">
        <f>IFERROR(VLOOKUP(tbl_요청데이터[[#This Row],[계약번호]],tbl_계약[],9,FALSE),"")</f>
        <v/>
      </c>
      <c r="O218" s="55" t="str">
        <f t="shared" ref="O218:O249" si="33">IFERROR(GETPIVOTDATA("[Measures].[합계: 납입 시 보험료]",$B$5,"[tbl_계약].[고객이름]","[tbl_계약].[고객이름].&amp;["&amp;B218&amp;"]","[tbl_계약].[계약번호]","[tbl_계약].[계약번호].&amp;["&amp;C218&amp;"]"),"")</f>
        <v/>
      </c>
      <c r="P218" s="55" t="str">
        <f t="shared" ref="P218:P249" si="34">IFERROR(GETPIVOTDATA("[Measures].[3개월이내 연체횟수]",$B$5,"[tbl_계약].[고객이름]","[tbl_계약].[고객이름].&amp;["&amp;B218&amp;"]","[tbl_계약].[계약번호]","[tbl_계약].[계약번호].&amp;["&amp;C218&amp;"]"),"")</f>
        <v/>
      </c>
      <c r="Q218" s="55" t="str">
        <f t="shared" ref="Q218:Q249" si="35">IFERROR(GETPIVOTDATA("[Measures].[총연체건수]",$B$5,"[tbl_계약].[고객이름]","[tbl_계약].[고객이름].&amp;["&amp;B218&amp;"]","[tbl_계약].[계약번호]","[tbl_계약].[계약번호].&amp;["&amp;C218&amp;"]"),"")</f>
        <v/>
      </c>
      <c r="R218" s="55" t="str">
        <f t="shared" ref="R218:R249" si="36">IFERROR(GETPIVOTDATA("[Measures].[납입성공비율]",$B$5,"[tbl_계약].[고객이름]","[tbl_계약].[고객이름].&amp;["&amp;B218&amp;"]","[tbl_계약].[계약번호]","[tbl_계약].[계약번호].&amp;["&amp;C218&amp;"]"),"")</f>
        <v/>
      </c>
      <c r="S218" s="55" t="str">
        <f t="shared" ref="S218:S249" si="37">IFERROR(GETPIVOTDATA("[Measures].[개수: 청구번호]",$B$5,"[tbl_계약].[고객이름]","[tbl_계약].[고객이름].&amp;["&amp;B218&amp;"]","[tbl_계약].[계약번호]","[tbl_계약].[계약번호].&amp;["&amp;C218&amp;"]"),"")</f>
        <v/>
      </c>
      <c r="T218" s="55" t="str">
        <f t="shared" ref="T218:T249" si="38">IFERROR(GETPIVOTDATA("[Measures].[6개월이내 청구 여부]",$B$5,"[tbl_계약].[고객이름]","[tbl_계약].[고객이름].&amp;["&amp;B218&amp;"]","[tbl_계약].[계약번호]","[tbl_계약].[계약번호].&amp;["&amp;C218&amp;"]"),"")</f>
        <v/>
      </c>
      <c r="U218" s="55"/>
      <c r="W218" t="str">
        <f>IF(tbl_요청데이터[[#This Row],[고객이름]]="","",tbl_요청데이터[[#This Row],[고객이름]])</f>
        <v/>
      </c>
      <c r="X218" t="str">
        <f>IF(tbl_요청데이터[[#This Row],[계약번호]]="","",tbl_요청데이터[[#This Row],[계약번호]])</f>
        <v/>
      </c>
      <c r="Y218" t="str">
        <f>IF(tbl_요청데이터[[#This Row],[해지확률]]="","",tbl_요청데이터[[#This Row],[해지확률]])</f>
        <v/>
      </c>
    </row>
    <row r="219" spans="10:25" hidden="1" x14ac:dyDescent="0.2">
      <c r="J219" s="44" t="str">
        <f>IFERROR(VLOOKUP($C219,tbl_계약[],4,FALSE),"")</f>
        <v/>
      </c>
      <c r="K219" s="49" t="str">
        <f>IFERROR(VLOOKUP($C219,tbl_계약[],9,FALSE),"")</f>
        <v/>
      </c>
      <c r="L219" s="55" t="str">
        <f t="shared" si="32"/>
        <v/>
      </c>
      <c r="M219" s="44" t="str">
        <f>IFERROR(VLOOKUP(tbl_요청데이터[[#This Row],[계약번호]],tbl_계약[],4,FALSE),"")</f>
        <v/>
      </c>
      <c r="N219" s="44" t="str">
        <f>IFERROR(VLOOKUP(tbl_요청데이터[[#This Row],[계약번호]],tbl_계약[],9,FALSE),"")</f>
        <v/>
      </c>
      <c r="O219" s="55" t="str">
        <f t="shared" si="33"/>
        <v/>
      </c>
      <c r="P219" s="55" t="str">
        <f t="shared" si="34"/>
        <v/>
      </c>
      <c r="Q219" s="55" t="str">
        <f t="shared" si="35"/>
        <v/>
      </c>
      <c r="R219" s="55" t="str">
        <f t="shared" si="36"/>
        <v/>
      </c>
      <c r="S219" s="55" t="str">
        <f t="shared" si="37"/>
        <v/>
      </c>
      <c r="T219" s="55" t="str">
        <f t="shared" si="38"/>
        <v/>
      </c>
      <c r="U219" s="55"/>
      <c r="W219" t="str">
        <f>IF(tbl_요청데이터[[#This Row],[고객이름]]="","",tbl_요청데이터[[#This Row],[고객이름]])</f>
        <v/>
      </c>
      <c r="X219" t="str">
        <f>IF(tbl_요청데이터[[#This Row],[계약번호]]="","",tbl_요청데이터[[#This Row],[계약번호]])</f>
        <v/>
      </c>
      <c r="Y219" t="str">
        <f>IF(tbl_요청데이터[[#This Row],[해지확률]]="","",tbl_요청데이터[[#This Row],[해지확률]])</f>
        <v/>
      </c>
    </row>
    <row r="220" spans="10:25" hidden="1" x14ac:dyDescent="0.2">
      <c r="J220" s="44" t="str">
        <f>IFERROR(VLOOKUP($C220,tbl_계약[],4,FALSE),"")</f>
        <v/>
      </c>
      <c r="K220" s="49" t="str">
        <f>IFERROR(VLOOKUP($C220,tbl_계약[],9,FALSE),"")</f>
        <v/>
      </c>
      <c r="L220" s="55" t="str">
        <f t="shared" si="32"/>
        <v/>
      </c>
      <c r="M220" s="44" t="str">
        <f>IFERROR(VLOOKUP(tbl_요청데이터[[#This Row],[계약번호]],tbl_계약[],4,FALSE),"")</f>
        <v/>
      </c>
      <c r="N220" s="44" t="str">
        <f>IFERROR(VLOOKUP(tbl_요청데이터[[#This Row],[계약번호]],tbl_계약[],9,FALSE),"")</f>
        <v/>
      </c>
      <c r="O220" s="55" t="str">
        <f t="shared" si="33"/>
        <v/>
      </c>
      <c r="P220" s="55" t="str">
        <f t="shared" si="34"/>
        <v/>
      </c>
      <c r="Q220" s="55" t="str">
        <f t="shared" si="35"/>
        <v/>
      </c>
      <c r="R220" s="55" t="str">
        <f t="shared" si="36"/>
        <v/>
      </c>
      <c r="S220" s="55" t="str">
        <f t="shared" si="37"/>
        <v/>
      </c>
      <c r="T220" s="55" t="str">
        <f t="shared" si="38"/>
        <v/>
      </c>
      <c r="U220" s="55"/>
      <c r="W220" t="str">
        <f>IF(tbl_요청데이터[[#This Row],[고객이름]]="","",tbl_요청데이터[[#This Row],[고객이름]])</f>
        <v/>
      </c>
      <c r="X220" t="str">
        <f>IF(tbl_요청데이터[[#This Row],[계약번호]]="","",tbl_요청데이터[[#This Row],[계약번호]])</f>
        <v/>
      </c>
      <c r="Y220" t="str">
        <f>IF(tbl_요청데이터[[#This Row],[해지확률]]="","",tbl_요청데이터[[#This Row],[해지확률]])</f>
        <v/>
      </c>
    </row>
    <row r="221" spans="10:25" hidden="1" x14ac:dyDescent="0.2">
      <c r="J221" s="44" t="str">
        <f>IFERROR(VLOOKUP($C221,tbl_계약[],4,FALSE),"")</f>
        <v/>
      </c>
      <c r="K221" s="49" t="str">
        <f>IFERROR(VLOOKUP($C221,tbl_계약[],9,FALSE),"")</f>
        <v/>
      </c>
      <c r="L221" s="55" t="str">
        <f t="shared" si="32"/>
        <v/>
      </c>
      <c r="M221" s="44" t="str">
        <f>IFERROR(VLOOKUP(tbl_요청데이터[[#This Row],[계약번호]],tbl_계약[],4,FALSE),"")</f>
        <v/>
      </c>
      <c r="N221" s="44" t="str">
        <f>IFERROR(VLOOKUP(tbl_요청데이터[[#This Row],[계약번호]],tbl_계약[],9,FALSE),"")</f>
        <v/>
      </c>
      <c r="O221" s="55" t="str">
        <f t="shared" si="33"/>
        <v/>
      </c>
      <c r="P221" s="55" t="str">
        <f t="shared" si="34"/>
        <v/>
      </c>
      <c r="Q221" s="55" t="str">
        <f t="shared" si="35"/>
        <v/>
      </c>
      <c r="R221" s="55" t="str">
        <f t="shared" si="36"/>
        <v/>
      </c>
      <c r="S221" s="55" t="str">
        <f t="shared" si="37"/>
        <v/>
      </c>
      <c r="T221" s="55" t="str">
        <f t="shared" si="38"/>
        <v/>
      </c>
      <c r="U221" s="55"/>
      <c r="W221" t="str">
        <f>IF(tbl_요청데이터[[#This Row],[고객이름]]="","",tbl_요청데이터[[#This Row],[고객이름]])</f>
        <v/>
      </c>
      <c r="X221" t="str">
        <f>IF(tbl_요청데이터[[#This Row],[계약번호]]="","",tbl_요청데이터[[#This Row],[계약번호]])</f>
        <v/>
      </c>
      <c r="Y221" t="str">
        <f>IF(tbl_요청데이터[[#This Row],[해지확률]]="","",tbl_요청데이터[[#This Row],[해지확률]])</f>
        <v/>
      </c>
    </row>
    <row r="222" spans="10:25" hidden="1" x14ac:dyDescent="0.2">
      <c r="J222" s="44" t="str">
        <f>IFERROR(VLOOKUP($C222,tbl_계약[],4,FALSE),"")</f>
        <v/>
      </c>
      <c r="K222" s="49" t="str">
        <f>IFERROR(VLOOKUP($C222,tbl_계약[],9,FALSE),"")</f>
        <v/>
      </c>
      <c r="L222" s="55" t="str">
        <f t="shared" si="32"/>
        <v/>
      </c>
      <c r="M222" s="44" t="str">
        <f>IFERROR(VLOOKUP(tbl_요청데이터[[#This Row],[계약번호]],tbl_계약[],4,FALSE),"")</f>
        <v/>
      </c>
      <c r="N222" s="44" t="str">
        <f>IFERROR(VLOOKUP(tbl_요청데이터[[#This Row],[계약번호]],tbl_계약[],9,FALSE),"")</f>
        <v/>
      </c>
      <c r="O222" s="55" t="str">
        <f t="shared" si="33"/>
        <v/>
      </c>
      <c r="P222" s="55" t="str">
        <f t="shared" si="34"/>
        <v/>
      </c>
      <c r="Q222" s="55" t="str">
        <f t="shared" si="35"/>
        <v/>
      </c>
      <c r="R222" s="55" t="str">
        <f t="shared" si="36"/>
        <v/>
      </c>
      <c r="S222" s="55" t="str">
        <f t="shared" si="37"/>
        <v/>
      </c>
      <c r="T222" s="55" t="str">
        <f t="shared" si="38"/>
        <v/>
      </c>
      <c r="U222" s="55"/>
      <c r="W222" t="str">
        <f>IF(tbl_요청데이터[[#This Row],[고객이름]]="","",tbl_요청데이터[[#This Row],[고객이름]])</f>
        <v/>
      </c>
      <c r="X222" t="str">
        <f>IF(tbl_요청데이터[[#This Row],[계약번호]]="","",tbl_요청데이터[[#This Row],[계약번호]])</f>
        <v/>
      </c>
      <c r="Y222" t="str">
        <f>IF(tbl_요청데이터[[#This Row],[해지확률]]="","",tbl_요청데이터[[#This Row],[해지확률]])</f>
        <v/>
      </c>
    </row>
    <row r="223" spans="10:25" hidden="1" x14ac:dyDescent="0.2">
      <c r="J223" s="44" t="str">
        <f>IFERROR(VLOOKUP($C223,tbl_계약[],4,FALSE),"")</f>
        <v/>
      </c>
      <c r="K223" s="49" t="str">
        <f>IFERROR(VLOOKUP($C223,tbl_계약[],9,FALSE),"")</f>
        <v/>
      </c>
      <c r="L223" s="55" t="str">
        <f t="shared" si="32"/>
        <v/>
      </c>
      <c r="M223" s="44" t="str">
        <f>IFERROR(VLOOKUP(tbl_요청데이터[[#This Row],[계약번호]],tbl_계약[],4,FALSE),"")</f>
        <v/>
      </c>
      <c r="N223" s="44" t="str">
        <f>IFERROR(VLOOKUP(tbl_요청데이터[[#This Row],[계약번호]],tbl_계약[],9,FALSE),"")</f>
        <v/>
      </c>
      <c r="O223" s="55" t="str">
        <f t="shared" si="33"/>
        <v/>
      </c>
      <c r="P223" s="55" t="str">
        <f t="shared" si="34"/>
        <v/>
      </c>
      <c r="Q223" s="55" t="str">
        <f t="shared" si="35"/>
        <v/>
      </c>
      <c r="R223" s="55" t="str">
        <f t="shared" si="36"/>
        <v/>
      </c>
      <c r="S223" s="55" t="str">
        <f t="shared" si="37"/>
        <v/>
      </c>
      <c r="T223" s="55" t="str">
        <f t="shared" si="38"/>
        <v/>
      </c>
      <c r="U223" s="55"/>
      <c r="W223" t="str">
        <f>IF(tbl_요청데이터[[#This Row],[고객이름]]="","",tbl_요청데이터[[#This Row],[고객이름]])</f>
        <v/>
      </c>
      <c r="X223" t="str">
        <f>IF(tbl_요청데이터[[#This Row],[계약번호]]="","",tbl_요청데이터[[#This Row],[계약번호]])</f>
        <v/>
      </c>
      <c r="Y223" t="str">
        <f>IF(tbl_요청데이터[[#This Row],[해지확률]]="","",tbl_요청데이터[[#This Row],[해지확률]])</f>
        <v/>
      </c>
    </row>
    <row r="224" spans="10:25" hidden="1" x14ac:dyDescent="0.2">
      <c r="J224" s="44" t="str">
        <f>IFERROR(VLOOKUP($C224,tbl_계약[],4,FALSE),"")</f>
        <v/>
      </c>
      <c r="K224" s="49" t="str">
        <f>IFERROR(VLOOKUP($C224,tbl_계약[],9,FALSE),"")</f>
        <v/>
      </c>
      <c r="L224" s="55" t="str">
        <f t="shared" si="32"/>
        <v/>
      </c>
      <c r="M224" s="44" t="str">
        <f>IFERROR(VLOOKUP(tbl_요청데이터[[#This Row],[계약번호]],tbl_계약[],4,FALSE),"")</f>
        <v/>
      </c>
      <c r="N224" s="44" t="str">
        <f>IFERROR(VLOOKUP(tbl_요청데이터[[#This Row],[계약번호]],tbl_계약[],9,FALSE),"")</f>
        <v/>
      </c>
      <c r="O224" s="55" t="str">
        <f t="shared" si="33"/>
        <v/>
      </c>
      <c r="P224" s="55" t="str">
        <f t="shared" si="34"/>
        <v/>
      </c>
      <c r="Q224" s="55" t="str">
        <f t="shared" si="35"/>
        <v/>
      </c>
      <c r="R224" s="55" t="str">
        <f t="shared" si="36"/>
        <v/>
      </c>
      <c r="S224" s="55" t="str">
        <f t="shared" si="37"/>
        <v/>
      </c>
      <c r="T224" s="55" t="str">
        <f t="shared" si="38"/>
        <v/>
      </c>
      <c r="U224" s="55"/>
      <c r="W224" t="str">
        <f>IF(tbl_요청데이터[[#This Row],[고객이름]]="","",tbl_요청데이터[[#This Row],[고객이름]])</f>
        <v/>
      </c>
      <c r="X224" t="str">
        <f>IF(tbl_요청데이터[[#This Row],[계약번호]]="","",tbl_요청데이터[[#This Row],[계약번호]])</f>
        <v/>
      </c>
      <c r="Y224" t="str">
        <f>IF(tbl_요청데이터[[#This Row],[해지확률]]="","",tbl_요청데이터[[#This Row],[해지확률]])</f>
        <v/>
      </c>
    </row>
    <row r="225" spans="10:25" hidden="1" x14ac:dyDescent="0.2">
      <c r="J225" s="44" t="str">
        <f>IFERROR(VLOOKUP($C225,tbl_계약[],4,FALSE),"")</f>
        <v/>
      </c>
      <c r="K225" s="49" t="str">
        <f>IFERROR(VLOOKUP($C225,tbl_계약[],9,FALSE),"")</f>
        <v/>
      </c>
      <c r="L225" s="55" t="str">
        <f t="shared" si="32"/>
        <v/>
      </c>
      <c r="M225" s="44" t="str">
        <f>IFERROR(VLOOKUP(tbl_요청데이터[[#This Row],[계약번호]],tbl_계약[],4,FALSE),"")</f>
        <v/>
      </c>
      <c r="N225" s="44" t="str">
        <f>IFERROR(VLOOKUP(tbl_요청데이터[[#This Row],[계약번호]],tbl_계약[],9,FALSE),"")</f>
        <v/>
      </c>
      <c r="O225" s="55" t="str">
        <f t="shared" si="33"/>
        <v/>
      </c>
      <c r="P225" s="55" t="str">
        <f t="shared" si="34"/>
        <v/>
      </c>
      <c r="Q225" s="55" t="str">
        <f t="shared" si="35"/>
        <v/>
      </c>
      <c r="R225" s="55" t="str">
        <f t="shared" si="36"/>
        <v/>
      </c>
      <c r="S225" s="55" t="str">
        <f t="shared" si="37"/>
        <v/>
      </c>
      <c r="T225" s="55" t="str">
        <f t="shared" si="38"/>
        <v/>
      </c>
      <c r="U225" s="55"/>
      <c r="W225" t="str">
        <f>IF(tbl_요청데이터[[#This Row],[고객이름]]="","",tbl_요청데이터[[#This Row],[고객이름]])</f>
        <v/>
      </c>
      <c r="X225" t="str">
        <f>IF(tbl_요청데이터[[#This Row],[계약번호]]="","",tbl_요청데이터[[#This Row],[계약번호]])</f>
        <v/>
      </c>
      <c r="Y225" t="str">
        <f>IF(tbl_요청데이터[[#This Row],[해지확률]]="","",tbl_요청데이터[[#This Row],[해지확률]])</f>
        <v/>
      </c>
    </row>
    <row r="226" spans="10:25" hidden="1" x14ac:dyDescent="0.2">
      <c r="J226" s="44" t="str">
        <f>IFERROR(VLOOKUP($C226,tbl_계약[],4,FALSE),"")</f>
        <v/>
      </c>
      <c r="K226" s="49" t="str">
        <f>IFERROR(VLOOKUP($C226,tbl_계약[],9,FALSE),"")</f>
        <v/>
      </c>
      <c r="L226" s="55" t="str">
        <f t="shared" si="32"/>
        <v/>
      </c>
      <c r="M226" s="44" t="str">
        <f>IFERROR(VLOOKUP(tbl_요청데이터[[#This Row],[계약번호]],tbl_계약[],4,FALSE),"")</f>
        <v/>
      </c>
      <c r="N226" s="44" t="str">
        <f>IFERROR(VLOOKUP(tbl_요청데이터[[#This Row],[계약번호]],tbl_계약[],9,FALSE),"")</f>
        <v/>
      </c>
      <c r="O226" s="55" t="str">
        <f t="shared" si="33"/>
        <v/>
      </c>
      <c r="P226" s="55" t="str">
        <f t="shared" si="34"/>
        <v/>
      </c>
      <c r="Q226" s="55" t="str">
        <f t="shared" si="35"/>
        <v/>
      </c>
      <c r="R226" s="55" t="str">
        <f t="shared" si="36"/>
        <v/>
      </c>
      <c r="S226" s="55" t="str">
        <f t="shared" si="37"/>
        <v/>
      </c>
      <c r="T226" s="55" t="str">
        <f t="shared" si="38"/>
        <v/>
      </c>
      <c r="U226" s="55"/>
      <c r="W226" t="str">
        <f>IF(tbl_요청데이터[[#This Row],[고객이름]]="","",tbl_요청데이터[[#This Row],[고객이름]])</f>
        <v/>
      </c>
      <c r="X226" t="str">
        <f>IF(tbl_요청데이터[[#This Row],[계약번호]]="","",tbl_요청데이터[[#This Row],[계약번호]])</f>
        <v/>
      </c>
      <c r="Y226" t="str">
        <f>IF(tbl_요청데이터[[#This Row],[해지확률]]="","",tbl_요청데이터[[#This Row],[해지확률]])</f>
        <v/>
      </c>
    </row>
    <row r="227" spans="10:25" hidden="1" x14ac:dyDescent="0.2">
      <c r="J227" s="44" t="str">
        <f>IFERROR(VLOOKUP($C227,tbl_계약[],4,FALSE),"")</f>
        <v/>
      </c>
      <c r="K227" s="49" t="str">
        <f>IFERROR(VLOOKUP($C227,tbl_계약[],9,FALSE),"")</f>
        <v/>
      </c>
      <c r="L227" s="55" t="str">
        <f t="shared" si="32"/>
        <v/>
      </c>
      <c r="M227" s="44" t="str">
        <f>IFERROR(VLOOKUP(tbl_요청데이터[[#This Row],[계약번호]],tbl_계약[],4,FALSE),"")</f>
        <v/>
      </c>
      <c r="N227" s="44" t="str">
        <f>IFERROR(VLOOKUP(tbl_요청데이터[[#This Row],[계약번호]],tbl_계약[],9,FALSE),"")</f>
        <v/>
      </c>
      <c r="O227" s="55" t="str">
        <f t="shared" si="33"/>
        <v/>
      </c>
      <c r="P227" s="55" t="str">
        <f t="shared" si="34"/>
        <v/>
      </c>
      <c r="Q227" s="55" t="str">
        <f t="shared" si="35"/>
        <v/>
      </c>
      <c r="R227" s="55" t="str">
        <f t="shared" si="36"/>
        <v/>
      </c>
      <c r="S227" s="55" t="str">
        <f t="shared" si="37"/>
        <v/>
      </c>
      <c r="T227" s="55" t="str">
        <f t="shared" si="38"/>
        <v/>
      </c>
      <c r="U227" s="55"/>
      <c r="W227" t="str">
        <f>IF(tbl_요청데이터[[#This Row],[고객이름]]="","",tbl_요청데이터[[#This Row],[고객이름]])</f>
        <v/>
      </c>
      <c r="X227" t="str">
        <f>IF(tbl_요청데이터[[#This Row],[계약번호]]="","",tbl_요청데이터[[#This Row],[계약번호]])</f>
        <v/>
      </c>
      <c r="Y227" t="str">
        <f>IF(tbl_요청데이터[[#This Row],[해지확률]]="","",tbl_요청데이터[[#This Row],[해지확률]])</f>
        <v/>
      </c>
    </row>
    <row r="228" spans="10:25" hidden="1" x14ac:dyDescent="0.2">
      <c r="J228" s="44" t="str">
        <f>IFERROR(VLOOKUP($C228,tbl_계약[],4,FALSE),"")</f>
        <v/>
      </c>
      <c r="K228" s="49" t="str">
        <f>IFERROR(VLOOKUP($C228,tbl_계약[],9,FALSE),"")</f>
        <v/>
      </c>
      <c r="L228" s="55" t="str">
        <f t="shared" si="32"/>
        <v/>
      </c>
      <c r="M228" s="44" t="str">
        <f>IFERROR(VLOOKUP(tbl_요청데이터[[#This Row],[계약번호]],tbl_계약[],4,FALSE),"")</f>
        <v/>
      </c>
      <c r="N228" s="44" t="str">
        <f>IFERROR(VLOOKUP(tbl_요청데이터[[#This Row],[계약번호]],tbl_계약[],9,FALSE),"")</f>
        <v/>
      </c>
      <c r="O228" s="55" t="str">
        <f t="shared" si="33"/>
        <v/>
      </c>
      <c r="P228" s="55" t="str">
        <f t="shared" si="34"/>
        <v/>
      </c>
      <c r="Q228" s="55" t="str">
        <f t="shared" si="35"/>
        <v/>
      </c>
      <c r="R228" s="55" t="str">
        <f t="shared" si="36"/>
        <v/>
      </c>
      <c r="S228" s="55" t="str">
        <f t="shared" si="37"/>
        <v/>
      </c>
      <c r="T228" s="55" t="str">
        <f t="shared" si="38"/>
        <v/>
      </c>
      <c r="U228" s="55"/>
      <c r="W228" t="str">
        <f>IF(tbl_요청데이터[[#This Row],[고객이름]]="","",tbl_요청데이터[[#This Row],[고객이름]])</f>
        <v/>
      </c>
      <c r="X228" t="str">
        <f>IF(tbl_요청데이터[[#This Row],[계약번호]]="","",tbl_요청데이터[[#This Row],[계약번호]])</f>
        <v/>
      </c>
      <c r="Y228" t="str">
        <f>IF(tbl_요청데이터[[#This Row],[해지확률]]="","",tbl_요청데이터[[#This Row],[해지확률]])</f>
        <v/>
      </c>
    </row>
    <row r="229" spans="10:25" hidden="1" x14ac:dyDescent="0.2">
      <c r="J229" s="44" t="str">
        <f>IFERROR(VLOOKUP($C229,tbl_계약[],4,FALSE),"")</f>
        <v/>
      </c>
      <c r="K229" s="49" t="str">
        <f>IFERROR(VLOOKUP($C229,tbl_계약[],9,FALSE),"")</f>
        <v/>
      </c>
      <c r="L229" s="55" t="str">
        <f t="shared" si="32"/>
        <v/>
      </c>
      <c r="M229" s="44" t="str">
        <f>IFERROR(VLOOKUP(tbl_요청데이터[[#This Row],[계약번호]],tbl_계약[],4,FALSE),"")</f>
        <v/>
      </c>
      <c r="N229" s="44" t="str">
        <f>IFERROR(VLOOKUP(tbl_요청데이터[[#This Row],[계약번호]],tbl_계약[],9,FALSE),"")</f>
        <v/>
      </c>
      <c r="O229" s="55" t="str">
        <f t="shared" si="33"/>
        <v/>
      </c>
      <c r="P229" s="55" t="str">
        <f t="shared" si="34"/>
        <v/>
      </c>
      <c r="Q229" s="55" t="str">
        <f t="shared" si="35"/>
        <v/>
      </c>
      <c r="R229" s="55" t="str">
        <f t="shared" si="36"/>
        <v/>
      </c>
      <c r="S229" s="55" t="str">
        <f t="shared" si="37"/>
        <v/>
      </c>
      <c r="T229" s="55" t="str">
        <f t="shared" si="38"/>
        <v/>
      </c>
      <c r="U229" s="55"/>
      <c r="W229" t="str">
        <f>IF(tbl_요청데이터[[#This Row],[고객이름]]="","",tbl_요청데이터[[#This Row],[고객이름]])</f>
        <v/>
      </c>
      <c r="X229" t="str">
        <f>IF(tbl_요청데이터[[#This Row],[계약번호]]="","",tbl_요청데이터[[#This Row],[계약번호]])</f>
        <v/>
      </c>
      <c r="Y229" t="str">
        <f>IF(tbl_요청데이터[[#This Row],[해지확률]]="","",tbl_요청데이터[[#This Row],[해지확률]])</f>
        <v/>
      </c>
    </row>
    <row r="230" spans="10:25" hidden="1" x14ac:dyDescent="0.2">
      <c r="J230" s="44" t="str">
        <f>IFERROR(VLOOKUP($C230,tbl_계약[],4,FALSE),"")</f>
        <v/>
      </c>
      <c r="K230" s="49" t="str">
        <f>IFERROR(VLOOKUP($C230,tbl_계약[],9,FALSE),"")</f>
        <v/>
      </c>
      <c r="L230" s="55" t="str">
        <f t="shared" si="32"/>
        <v/>
      </c>
      <c r="M230" s="44" t="str">
        <f>IFERROR(VLOOKUP(tbl_요청데이터[[#This Row],[계약번호]],tbl_계약[],4,FALSE),"")</f>
        <v/>
      </c>
      <c r="N230" s="44" t="str">
        <f>IFERROR(VLOOKUP(tbl_요청데이터[[#This Row],[계약번호]],tbl_계약[],9,FALSE),"")</f>
        <v/>
      </c>
      <c r="O230" s="55" t="str">
        <f t="shared" si="33"/>
        <v/>
      </c>
      <c r="P230" s="55" t="str">
        <f t="shared" si="34"/>
        <v/>
      </c>
      <c r="Q230" s="55" t="str">
        <f t="shared" si="35"/>
        <v/>
      </c>
      <c r="R230" s="55" t="str">
        <f t="shared" si="36"/>
        <v/>
      </c>
      <c r="S230" s="55" t="str">
        <f t="shared" si="37"/>
        <v/>
      </c>
      <c r="T230" s="55" t="str">
        <f t="shared" si="38"/>
        <v/>
      </c>
      <c r="U230" s="55"/>
      <c r="W230" t="str">
        <f>IF(tbl_요청데이터[[#This Row],[고객이름]]="","",tbl_요청데이터[[#This Row],[고객이름]])</f>
        <v/>
      </c>
      <c r="X230" t="str">
        <f>IF(tbl_요청데이터[[#This Row],[계약번호]]="","",tbl_요청데이터[[#This Row],[계약번호]])</f>
        <v/>
      </c>
      <c r="Y230" t="str">
        <f>IF(tbl_요청데이터[[#This Row],[해지확률]]="","",tbl_요청데이터[[#This Row],[해지확률]])</f>
        <v/>
      </c>
    </row>
    <row r="231" spans="10:25" hidden="1" x14ac:dyDescent="0.2">
      <c r="J231" s="44" t="str">
        <f>IFERROR(VLOOKUP($C231,tbl_계약[],4,FALSE),"")</f>
        <v/>
      </c>
      <c r="K231" s="49" t="str">
        <f>IFERROR(VLOOKUP($C231,tbl_계약[],9,FALSE),"")</f>
        <v/>
      </c>
      <c r="L231" s="55" t="str">
        <f t="shared" si="32"/>
        <v/>
      </c>
      <c r="M231" s="44" t="str">
        <f>IFERROR(VLOOKUP(tbl_요청데이터[[#This Row],[계약번호]],tbl_계약[],4,FALSE),"")</f>
        <v/>
      </c>
      <c r="N231" s="44" t="str">
        <f>IFERROR(VLOOKUP(tbl_요청데이터[[#This Row],[계약번호]],tbl_계약[],9,FALSE),"")</f>
        <v/>
      </c>
      <c r="O231" s="55" t="str">
        <f t="shared" si="33"/>
        <v/>
      </c>
      <c r="P231" s="55" t="str">
        <f t="shared" si="34"/>
        <v/>
      </c>
      <c r="Q231" s="55" t="str">
        <f t="shared" si="35"/>
        <v/>
      </c>
      <c r="R231" s="55" t="str">
        <f t="shared" si="36"/>
        <v/>
      </c>
      <c r="S231" s="55" t="str">
        <f t="shared" si="37"/>
        <v/>
      </c>
      <c r="T231" s="55" t="str">
        <f t="shared" si="38"/>
        <v/>
      </c>
      <c r="U231" s="55"/>
      <c r="W231" t="str">
        <f>IF(tbl_요청데이터[[#This Row],[고객이름]]="","",tbl_요청데이터[[#This Row],[고객이름]])</f>
        <v/>
      </c>
      <c r="X231" t="str">
        <f>IF(tbl_요청데이터[[#This Row],[계약번호]]="","",tbl_요청데이터[[#This Row],[계약번호]])</f>
        <v/>
      </c>
      <c r="Y231" t="str">
        <f>IF(tbl_요청데이터[[#This Row],[해지확률]]="","",tbl_요청데이터[[#This Row],[해지확률]])</f>
        <v/>
      </c>
    </row>
    <row r="232" spans="10:25" hidden="1" x14ac:dyDescent="0.2">
      <c r="J232" s="44" t="str">
        <f>IFERROR(VLOOKUP($C232,tbl_계약[],4,FALSE),"")</f>
        <v/>
      </c>
      <c r="K232" s="49" t="str">
        <f>IFERROR(VLOOKUP($C232,tbl_계약[],9,FALSE),"")</f>
        <v/>
      </c>
      <c r="L232" s="55" t="str">
        <f t="shared" si="32"/>
        <v/>
      </c>
      <c r="M232" s="44" t="str">
        <f>IFERROR(VLOOKUP(tbl_요청데이터[[#This Row],[계약번호]],tbl_계약[],4,FALSE),"")</f>
        <v/>
      </c>
      <c r="N232" s="44" t="str">
        <f>IFERROR(VLOOKUP(tbl_요청데이터[[#This Row],[계약번호]],tbl_계약[],9,FALSE),"")</f>
        <v/>
      </c>
      <c r="O232" s="55" t="str">
        <f t="shared" si="33"/>
        <v/>
      </c>
      <c r="P232" s="55" t="str">
        <f t="shared" si="34"/>
        <v/>
      </c>
      <c r="Q232" s="55" t="str">
        <f t="shared" si="35"/>
        <v/>
      </c>
      <c r="R232" s="55" t="str">
        <f t="shared" si="36"/>
        <v/>
      </c>
      <c r="S232" s="55" t="str">
        <f t="shared" si="37"/>
        <v/>
      </c>
      <c r="T232" s="55" t="str">
        <f t="shared" si="38"/>
        <v/>
      </c>
      <c r="U232" s="55"/>
      <c r="W232" t="str">
        <f>IF(tbl_요청데이터[[#This Row],[고객이름]]="","",tbl_요청데이터[[#This Row],[고객이름]])</f>
        <v/>
      </c>
      <c r="X232" t="str">
        <f>IF(tbl_요청데이터[[#This Row],[계약번호]]="","",tbl_요청데이터[[#This Row],[계약번호]])</f>
        <v/>
      </c>
      <c r="Y232" t="str">
        <f>IF(tbl_요청데이터[[#This Row],[해지확률]]="","",tbl_요청데이터[[#This Row],[해지확률]])</f>
        <v/>
      </c>
    </row>
    <row r="233" spans="10:25" hidden="1" x14ac:dyDescent="0.2">
      <c r="J233" s="44" t="str">
        <f>IFERROR(VLOOKUP($C233,tbl_계약[],4,FALSE),"")</f>
        <v/>
      </c>
      <c r="K233" s="49" t="str">
        <f>IFERROR(VLOOKUP($C233,tbl_계약[],9,FALSE),"")</f>
        <v/>
      </c>
      <c r="L233" s="55" t="str">
        <f t="shared" si="32"/>
        <v/>
      </c>
      <c r="M233" s="44" t="str">
        <f>IFERROR(VLOOKUP(tbl_요청데이터[[#This Row],[계약번호]],tbl_계약[],4,FALSE),"")</f>
        <v/>
      </c>
      <c r="N233" s="44" t="str">
        <f>IFERROR(VLOOKUP(tbl_요청데이터[[#This Row],[계약번호]],tbl_계약[],9,FALSE),"")</f>
        <v/>
      </c>
      <c r="O233" s="55" t="str">
        <f t="shared" si="33"/>
        <v/>
      </c>
      <c r="P233" s="55" t="str">
        <f t="shared" si="34"/>
        <v/>
      </c>
      <c r="Q233" s="55" t="str">
        <f t="shared" si="35"/>
        <v/>
      </c>
      <c r="R233" s="55" t="str">
        <f t="shared" si="36"/>
        <v/>
      </c>
      <c r="S233" s="55" t="str">
        <f t="shared" si="37"/>
        <v/>
      </c>
      <c r="T233" s="55" t="str">
        <f t="shared" si="38"/>
        <v/>
      </c>
      <c r="U233" s="55"/>
      <c r="W233" t="str">
        <f>IF(tbl_요청데이터[[#This Row],[고객이름]]="","",tbl_요청데이터[[#This Row],[고객이름]])</f>
        <v/>
      </c>
      <c r="X233" t="str">
        <f>IF(tbl_요청데이터[[#This Row],[계약번호]]="","",tbl_요청데이터[[#This Row],[계약번호]])</f>
        <v/>
      </c>
      <c r="Y233" t="str">
        <f>IF(tbl_요청데이터[[#This Row],[해지확률]]="","",tbl_요청데이터[[#This Row],[해지확률]])</f>
        <v/>
      </c>
    </row>
    <row r="234" spans="10:25" hidden="1" x14ac:dyDescent="0.2">
      <c r="J234" s="44" t="str">
        <f>IFERROR(VLOOKUP($C234,tbl_계약[],4,FALSE),"")</f>
        <v/>
      </c>
      <c r="K234" s="49" t="str">
        <f>IFERROR(VLOOKUP($C234,tbl_계약[],9,FALSE),"")</f>
        <v/>
      </c>
      <c r="L234" s="55" t="str">
        <f t="shared" si="32"/>
        <v/>
      </c>
      <c r="M234" s="44" t="str">
        <f>IFERROR(VLOOKUP(tbl_요청데이터[[#This Row],[계약번호]],tbl_계약[],4,FALSE),"")</f>
        <v/>
      </c>
      <c r="N234" s="44" t="str">
        <f>IFERROR(VLOOKUP(tbl_요청데이터[[#This Row],[계약번호]],tbl_계약[],9,FALSE),"")</f>
        <v/>
      </c>
      <c r="O234" s="55" t="str">
        <f t="shared" si="33"/>
        <v/>
      </c>
      <c r="P234" s="55" t="str">
        <f t="shared" si="34"/>
        <v/>
      </c>
      <c r="Q234" s="55" t="str">
        <f t="shared" si="35"/>
        <v/>
      </c>
      <c r="R234" s="55" t="str">
        <f t="shared" si="36"/>
        <v/>
      </c>
      <c r="S234" s="55" t="str">
        <f t="shared" si="37"/>
        <v/>
      </c>
      <c r="T234" s="55" t="str">
        <f t="shared" si="38"/>
        <v/>
      </c>
      <c r="U234" s="55"/>
      <c r="W234" t="str">
        <f>IF(tbl_요청데이터[[#This Row],[고객이름]]="","",tbl_요청데이터[[#This Row],[고객이름]])</f>
        <v/>
      </c>
      <c r="X234" t="str">
        <f>IF(tbl_요청데이터[[#This Row],[계약번호]]="","",tbl_요청데이터[[#This Row],[계약번호]])</f>
        <v/>
      </c>
      <c r="Y234" t="str">
        <f>IF(tbl_요청데이터[[#This Row],[해지확률]]="","",tbl_요청데이터[[#This Row],[해지확률]])</f>
        <v/>
      </c>
    </row>
    <row r="235" spans="10:25" hidden="1" x14ac:dyDescent="0.2">
      <c r="J235" s="44" t="str">
        <f>IFERROR(VLOOKUP($C235,tbl_계약[],4,FALSE),"")</f>
        <v/>
      </c>
      <c r="K235" s="49" t="str">
        <f>IFERROR(VLOOKUP($C235,tbl_계약[],9,FALSE),"")</f>
        <v/>
      </c>
      <c r="L235" s="55" t="str">
        <f t="shared" si="32"/>
        <v/>
      </c>
      <c r="M235" s="44" t="str">
        <f>IFERROR(VLOOKUP(tbl_요청데이터[[#This Row],[계약번호]],tbl_계약[],4,FALSE),"")</f>
        <v/>
      </c>
      <c r="N235" s="44" t="str">
        <f>IFERROR(VLOOKUP(tbl_요청데이터[[#This Row],[계약번호]],tbl_계약[],9,FALSE),"")</f>
        <v/>
      </c>
      <c r="O235" s="55" t="str">
        <f t="shared" si="33"/>
        <v/>
      </c>
      <c r="P235" s="55" t="str">
        <f t="shared" si="34"/>
        <v/>
      </c>
      <c r="Q235" s="55" t="str">
        <f t="shared" si="35"/>
        <v/>
      </c>
      <c r="R235" s="55" t="str">
        <f t="shared" si="36"/>
        <v/>
      </c>
      <c r="S235" s="55" t="str">
        <f t="shared" si="37"/>
        <v/>
      </c>
      <c r="T235" s="55" t="str">
        <f t="shared" si="38"/>
        <v/>
      </c>
      <c r="U235" s="55"/>
      <c r="W235" t="str">
        <f>IF(tbl_요청데이터[[#This Row],[고객이름]]="","",tbl_요청데이터[[#This Row],[고객이름]])</f>
        <v/>
      </c>
      <c r="X235" t="str">
        <f>IF(tbl_요청데이터[[#This Row],[계약번호]]="","",tbl_요청데이터[[#This Row],[계약번호]])</f>
        <v/>
      </c>
      <c r="Y235" t="str">
        <f>IF(tbl_요청데이터[[#This Row],[해지확률]]="","",tbl_요청데이터[[#This Row],[해지확률]])</f>
        <v/>
      </c>
    </row>
    <row r="236" spans="10:25" hidden="1" x14ac:dyDescent="0.2">
      <c r="J236" s="44" t="str">
        <f>IFERROR(VLOOKUP($C236,tbl_계약[],4,FALSE),"")</f>
        <v/>
      </c>
      <c r="K236" s="49" t="str">
        <f>IFERROR(VLOOKUP($C236,tbl_계약[],9,FALSE),"")</f>
        <v/>
      </c>
      <c r="L236" s="55" t="str">
        <f t="shared" si="32"/>
        <v/>
      </c>
      <c r="M236" s="44" t="str">
        <f>IFERROR(VLOOKUP(tbl_요청데이터[[#This Row],[계약번호]],tbl_계약[],4,FALSE),"")</f>
        <v/>
      </c>
      <c r="N236" s="44" t="str">
        <f>IFERROR(VLOOKUP(tbl_요청데이터[[#This Row],[계약번호]],tbl_계약[],9,FALSE),"")</f>
        <v/>
      </c>
      <c r="O236" s="55" t="str">
        <f t="shared" si="33"/>
        <v/>
      </c>
      <c r="P236" s="55" t="str">
        <f t="shared" si="34"/>
        <v/>
      </c>
      <c r="Q236" s="55" t="str">
        <f t="shared" si="35"/>
        <v/>
      </c>
      <c r="R236" s="55" t="str">
        <f t="shared" si="36"/>
        <v/>
      </c>
      <c r="S236" s="55" t="str">
        <f t="shared" si="37"/>
        <v/>
      </c>
      <c r="T236" s="55" t="str">
        <f t="shared" si="38"/>
        <v/>
      </c>
      <c r="U236" s="55"/>
      <c r="W236" t="str">
        <f>IF(tbl_요청데이터[[#This Row],[고객이름]]="","",tbl_요청데이터[[#This Row],[고객이름]])</f>
        <v/>
      </c>
      <c r="X236" t="str">
        <f>IF(tbl_요청데이터[[#This Row],[계약번호]]="","",tbl_요청데이터[[#This Row],[계약번호]])</f>
        <v/>
      </c>
      <c r="Y236" t="str">
        <f>IF(tbl_요청데이터[[#This Row],[해지확률]]="","",tbl_요청데이터[[#This Row],[해지확률]])</f>
        <v/>
      </c>
    </row>
    <row r="237" spans="10:25" hidden="1" x14ac:dyDescent="0.2">
      <c r="J237" s="44" t="str">
        <f>IFERROR(VLOOKUP($C237,tbl_계약[],4,FALSE),"")</f>
        <v/>
      </c>
      <c r="K237" s="49" t="str">
        <f>IFERROR(VLOOKUP($C237,tbl_계약[],9,FALSE),"")</f>
        <v/>
      </c>
      <c r="L237" s="55" t="str">
        <f t="shared" si="32"/>
        <v/>
      </c>
      <c r="M237" s="44" t="str">
        <f>IFERROR(VLOOKUP(tbl_요청데이터[[#This Row],[계약번호]],tbl_계약[],4,FALSE),"")</f>
        <v/>
      </c>
      <c r="N237" s="44" t="str">
        <f>IFERROR(VLOOKUP(tbl_요청데이터[[#This Row],[계약번호]],tbl_계약[],9,FALSE),"")</f>
        <v/>
      </c>
      <c r="O237" s="55" t="str">
        <f t="shared" si="33"/>
        <v/>
      </c>
      <c r="P237" s="55" t="str">
        <f t="shared" si="34"/>
        <v/>
      </c>
      <c r="Q237" s="55" t="str">
        <f t="shared" si="35"/>
        <v/>
      </c>
      <c r="R237" s="55" t="str">
        <f t="shared" si="36"/>
        <v/>
      </c>
      <c r="S237" s="55" t="str">
        <f t="shared" si="37"/>
        <v/>
      </c>
      <c r="T237" s="55" t="str">
        <f t="shared" si="38"/>
        <v/>
      </c>
      <c r="U237" s="55"/>
      <c r="W237" t="str">
        <f>IF(tbl_요청데이터[[#This Row],[고객이름]]="","",tbl_요청데이터[[#This Row],[고객이름]])</f>
        <v/>
      </c>
      <c r="X237" t="str">
        <f>IF(tbl_요청데이터[[#This Row],[계약번호]]="","",tbl_요청데이터[[#This Row],[계약번호]])</f>
        <v/>
      </c>
      <c r="Y237" t="str">
        <f>IF(tbl_요청데이터[[#This Row],[해지확률]]="","",tbl_요청데이터[[#This Row],[해지확률]])</f>
        <v/>
      </c>
    </row>
    <row r="238" spans="10:25" hidden="1" x14ac:dyDescent="0.2">
      <c r="J238" s="44" t="str">
        <f>IFERROR(VLOOKUP($C238,tbl_계약[],4,FALSE),"")</f>
        <v/>
      </c>
      <c r="K238" s="49" t="str">
        <f>IFERROR(VLOOKUP($C238,tbl_계약[],9,FALSE),"")</f>
        <v/>
      </c>
      <c r="L238" s="55" t="str">
        <f t="shared" si="32"/>
        <v/>
      </c>
      <c r="M238" s="44" t="str">
        <f>IFERROR(VLOOKUP(tbl_요청데이터[[#This Row],[계약번호]],tbl_계약[],4,FALSE),"")</f>
        <v/>
      </c>
      <c r="N238" s="44" t="str">
        <f>IFERROR(VLOOKUP(tbl_요청데이터[[#This Row],[계약번호]],tbl_계약[],9,FALSE),"")</f>
        <v/>
      </c>
      <c r="O238" s="55" t="str">
        <f t="shared" si="33"/>
        <v/>
      </c>
      <c r="P238" s="55" t="str">
        <f t="shared" si="34"/>
        <v/>
      </c>
      <c r="Q238" s="55" t="str">
        <f t="shared" si="35"/>
        <v/>
      </c>
      <c r="R238" s="55" t="str">
        <f t="shared" si="36"/>
        <v/>
      </c>
      <c r="S238" s="55" t="str">
        <f t="shared" si="37"/>
        <v/>
      </c>
      <c r="T238" s="55" t="str">
        <f t="shared" si="38"/>
        <v/>
      </c>
      <c r="U238" s="55"/>
      <c r="W238" t="str">
        <f>IF(tbl_요청데이터[[#This Row],[고객이름]]="","",tbl_요청데이터[[#This Row],[고객이름]])</f>
        <v/>
      </c>
      <c r="X238" t="str">
        <f>IF(tbl_요청데이터[[#This Row],[계약번호]]="","",tbl_요청데이터[[#This Row],[계약번호]])</f>
        <v/>
      </c>
      <c r="Y238" t="str">
        <f>IF(tbl_요청데이터[[#This Row],[해지확률]]="","",tbl_요청데이터[[#This Row],[해지확률]])</f>
        <v/>
      </c>
    </row>
    <row r="239" spans="10:25" hidden="1" x14ac:dyDescent="0.2">
      <c r="J239" s="44" t="str">
        <f>IFERROR(VLOOKUP($C239,tbl_계약[],4,FALSE),"")</f>
        <v/>
      </c>
      <c r="K239" s="49" t="str">
        <f>IFERROR(VLOOKUP($C239,tbl_계약[],9,FALSE),"")</f>
        <v/>
      </c>
      <c r="L239" s="55" t="str">
        <f t="shared" si="32"/>
        <v/>
      </c>
      <c r="M239" s="44" t="str">
        <f>IFERROR(VLOOKUP(tbl_요청데이터[[#This Row],[계약번호]],tbl_계약[],4,FALSE),"")</f>
        <v/>
      </c>
      <c r="N239" s="44" t="str">
        <f>IFERROR(VLOOKUP(tbl_요청데이터[[#This Row],[계약번호]],tbl_계약[],9,FALSE),"")</f>
        <v/>
      </c>
      <c r="O239" s="55" t="str">
        <f t="shared" si="33"/>
        <v/>
      </c>
      <c r="P239" s="55" t="str">
        <f t="shared" si="34"/>
        <v/>
      </c>
      <c r="Q239" s="55" t="str">
        <f t="shared" si="35"/>
        <v/>
      </c>
      <c r="R239" s="55" t="str">
        <f t="shared" si="36"/>
        <v/>
      </c>
      <c r="S239" s="55" t="str">
        <f t="shared" si="37"/>
        <v/>
      </c>
      <c r="T239" s="55" t="str">
        <f t="shared" si="38"/>
        <v/>
      </c>
      <c r="U239" s="55"/>
      <c r="W239" t="str">
        <f>IF(tbl_요청데이터[[#This Row],[고객이름]]="","",tbl_요청데이터[[#This Row],[고객이름]])</f>
        <v/>
      </c>
      <c r="X239" t="str">
        <f>IF(tbl_요청데이터[[#This Row],[계약번호]]="","",tbl_요청데이터[[#This Row],[계약번호]])</f>
        <v/>
      </c>
      <c r="Y239" t="str">
        <f>IF(tbl_요청데이터[[#This Row],[해지확률]]="","",tbl_요청데이터[[#This Row],[해지확률]])</f>
        <v/>
      </c>
    </row>
    <row r="240" spans="10:25" hidden="1" x14ac:dyDescent="0.2">
      <c r="J240" s="44" t="str">
        <f>IFERROR(VLOOKUP($C240,tbl_계약[],4,FALSE),"")</f>
        <v/>
      </c>
      <c r="K240" s="49" t="str">
        <f>IFERROR(VLOOKUP($C240,tbl_계약[],9,FALSE),"")</f>
        <v/>
      </c>
      <c r="L240" s="55" t="str">
        <f t="shared" si="32"/>
        <v/>
      </c>
      <c r="M240" s="44" t="str">
        <f>IFERROR(VLOOKUP(tbl_요청데이터[[#This Row],[계약번호]],tbl_계약[],4,FALSE),"")</f>
        <v/>
      </c>
      <c r="N240" s="44" t="str">
        <f>IFERROR(VLOOKUP(tbl_요청데이터[[#This Row],[계약번호]],tbl_계약[],9,FALSE),"")</f>
        <v/>
      </c>
      <c r="O240" s="55" t="str">
        <f t="shared" si="33"/>
        <v/>
      </c>
      <c r="P240" s="55" t="str">
        <f t="shared" si="34"/>
        <v/>
      </c>
      <c r="Q240" s="55" t="str">
        <f t="shared" si="35"/>
        <v/>
      </c>
      <c r="R240" s="55" t="str">
        <f t="shared" si="36"/>
        <v/>
      </c>
      <c r="S240" s="55" t="str">
        <f t="shared" si="37"/>
        <v/>
      </c>
      <c r="T240" s="55" t="str">
        <f t="shared" si="38"/>
        <v/>
      </c>
      <c r="U240" s="55"/>
      <c r="W240" t="str">
        <f>IF(tbl_요청데이터[[#This Row],[고객이름]]="","",tbl_요청데이터[[#This Row],[고객이름]])</f>
        <v/>
      </c>
      <c r="X240" t="str">
        <f>IF(tbl_요청데이터[[#This Row],[계약번호]]="","",tbl_요청데이터[[#This Row],[계약번호]])</f>
        <v/>
      </c>
      <c r="Y240" t="str">
        <f>IF(tbl_요청데이터[[#This Row],[해지확률]]="","",tbl_요청데이터[[#This Row],[해지확률]])</f>
        <v/>
      </c>
    </row>
    <row r="241" spans="10:25" hidden="1" x14ac:dyDescent="0.2">
      <c r="J241" s="44" t="str">
        <f>IFERROR(VLOOKUP($C241,tbl_계약[],4,FALSE),"")</f>
        <v/>
      </c>
      <c r="K241" s="49" t="str">
        <f>IFERROR(VLOOKUP($C241,tbl_계약[],9,FALSE),"")</f>
        <v/>
      </c>
      <c r="L241" s="55" t="str">
        <f t="shared" si="32"/>
        <v/>
      </c>
      <c r="M241" s="44" t="str">
        <f>IFERROR(VLOOKUP(tbl_요청데이터[[#This Row],[계약번호]],tbl_계약[],4,FALSE),"")</f>
        <v/>
      </c>
      <c r="N241" s="44" t="str">
        <f>IFERROR(VLOOKUP(tbl_요청데이터[[#This Row],[계약번호]],tbl_계약[],9,FALSE),"")</f>
        <v/>
      </c>
      <c r="O241" s="55" t="str">
        <f t="shared" si="33"/>
        <v/>
      </c>
      <c r="P241" s="55" t="str">
        <f t="shared" si="34"/>
        <v/>
      </c>
      <c r="Q241" s="55" t="str">
        <f t="shared" si="35"/>
        <v/>
      </c>
      <c r="R241" s="55" t="str">
        <f t="shared" si="36"/>
        <v/>
      </c>
      <c r="S241" s="55" t="str">
        <f t="shared" si="37"/>
        <v/>
      </c>
      <c r="T241" s="55" t="str">
        <f t="shared" si="38"/>
        <v/>
      </c>
      <c r="U241" s="55"/>
      <c r="W241" t="str">
        <f>IF(tbl_요청데이터[[#This Row],[고객이름]]="","",tbl_요청데이터[[#This Row],[고객이름]])</f>
        <v/>
      </c>
      <c r="X241" t="str">
        <f>IF(tbl_요청데이터[[#This Row],[계약번호]]="","",tbl_요청데이터[[#This Row],[계약번호]])</f>
        <v/>
      </c>
      <c r="Y241" t="str">
        <f>IF(tbl_요청데이터[[#This Row],[해지확률]]="","",tbl_요청데이터[[#This Row],[해지확률]])</f>
        <v/>
      </c>
    </row>
    <row r="242" spans="10:25" hidden="1" x14ac:dyDescent="0.2">
      <c r="J242" s="44" t="str">
        <f>IFERROR(VLOOKUP($C242,tbl_계약[],4,FALSE),"")</f>
        <v/>
      </c>
      <c r="K242" s="49" t="str">
        <f>IFERROR(VLOOKUP($C242,tbl_계약[],9,FALSE),"")</f>
        <v/>
      </c>
      <c r="L242" s="55" t="str">
        <f t="shared" si="32"/>
        <v/>
      </c>
      <c r="M242" s="44" t="str">
        <f>IFERROR(VLOOKUP(tbl_요청데이터[[#This Row],[계약번호]],tbl_계약[],4,FALSE),"")</f>
        <v/>
      </c>
      <c r="N242" s="44" t="str">
        <f>IFERROR(VLOOKUP(tbl_요청데이터[[#This Row],[계약번호]],tbl_계약[],9,FALSE),"")</f>
        <v/>
      </c>
      <c r="O242" s="55" t="str">
        <f t="shared" si="33"/>
        <v/>
      </c>
      <c r="P242" s="55" t="str">
        <f t="shared" si="34"/>
        <v/>
      </c>
      <c r="Q242" s="55" t="str">
        <f t="shared" si="35"/>
        <v/>
      </c>
      <c r="R242" s="55" t="str">
        <f t="shared" si="36"/>
        <v/>
      </c>
      <c r="S242" s="55" t="str">
        <f t="shared" si="37"/>
        <v/>
      </c>
      <c r="T242" s="55" t="str">
        <f t="shared" si="38"/>
        <v/>
      </c>
      <c r="U242" s="55"/>
      <c r="W242" t="str">
        <f>IF(tbl_요청데이터[[#This Row],[고객이름]]="","",tbl_요청데이터[[#This Row],[고객이름]])</f>
        <v/>
      </c>
      <c r="X242" t="str">
        <f>IF(tbl_요청데이터[[#This Row],[계약번호]]="","",tbl_요청데이터[[#This Row],[계약번호]])</f>
        <v/>
      </c>
      <c r="Y242" t="str">
        <f>IF(tbl_요청데이터[[#This Row],[해지확률]]="","",tbl_요청데이터[[#This Row],[해지확률]])</f>
        <v/>
      </c>
    </row>
    <row r="243" spans="10:25" hidden="1" x14ac:dyDescent="0.2">
      <c r="J243" s="44" t="str">
        <f>IFERROR(VLOOKUP($C243,tbl_계약[],4,FALSE),"")</f>
        <v/>
      </c>
      <c r="K243" s="49" t="str">
        <f>IFERROR(VLOOKUP($C243,tbl_계약[],9,FALSE),"")</f>
        <v/>
      </c>
      <c r="L243" s="55" t="str">
        <f t="shared" si="32"/>
        <v/>
      </c>
      <c r="M243" s="44" t="str">
        <f>IFERROR(VLOOKUP(tbl_요청데이터[[#This Row],[계약번호]],tbl_계약[],4,FALSE),"")</f>
        <v/>
      </c>
      <c r="N243" s="44" t="str">
        <f>IFERROR(VLOOKUP(tbl_요청데이터[[#This Row],[계약번호]],tbl_계약[],9,FALSE),"")</f>
        <v/>
      </c>
      <c r="O243" s="55" t="str">
        <f t="shared" si="33"/>
        <v/>
      </c>
      <c r="P243" s="55" t="str">
        <f t="shared" si="34"/>
        <v/>
      </c>
      <c r="Q243" s="55" t="str">
        <f t="shared" si="35"/>
        <v/>
      </c>
      <c r="R243" s="55" t="str">
        <f t="shared" si="36"/>
        <v/>
      </c>
      <c r="S243" s="55" t="str">
        <f t="shared" si="37"/>
        <v/>
      </c>
      <c r="T243" s="55" t="str">
        <f t="shared" si="38"/>
        <v/>
      </c>
      <c r="U243" s="55"/>
      <c r="W243" t="str">
        <f>IF(tbl_요청데이터[[#This Row],[고객이름]]="","",tbl_요청데이터[[#This Row],[고객이름]])</f>
        <v/>
      </c>
      <c r="X243" t="str">
        <f>IF(tbl_요청데이터[[#This Row],[계약번호]]="","",tbl_요청데이터[[#This Row],[계약번호]])</f>
        <v/>
      </c>
      <c r="Y243" t="str">
        <f>IF(tbl_요청데이터[[#This Row],[해지확률]]="","",tbl_요청데이터[[#This Row],[해지확률]])</f>
        <v/>
      </c>
    </row>
    <row r="244" spans="10:25" hidden="1" x14ac:dyDescent="0.2">
      <c r="J244" s="44" t="str">
        <f>IFERROR(VLOOKUP($C244,tbl_계약[],4,FALSE),"")</f>
        <v/>
      </c>
      <c r="K244" s="49" t="str">
        <f>IFERROR(VLOOKUP($C244,tbl_계약[],9,FALSE),"")</f>
        <v/>
      </c>
      <c r="L244" s="55" t="str">
        <f t="shared" si="32"/>
        <v/>
      </c>
      <c r="M244" s="44" t="str">
        <f>IFERROR(VLOOKUP(tbl_요청데이터[[#This Row],[계약번호]],tbl_계약[],4,FALSE),"")</f>
        <v/>
      </c>
      <c r="N244" s="44" t="str">
        <f>IFERROR(VLOOKUP(tbl_요청데이터[[#This Row],[계약번호]],tbl_계약[],9,FALSE),"")</f>
        <v/>
      </c>
      <c r="O244" s="55" t="str">
        <f t="shared" si="33"/>
        <v/>
      </c>
      <c r="P244" s="55" t="str">
        <f t="shared" si="34"/>
        <v/>
      </c>
      <c r="Q244" s="55" t="str">
        <f t="shared" si="35"/>
        <v/>
      </c>
      <c r="R244" s="55" t="str">
        <f t="shared" si="36"/>
        <v/>
      </c>
      <c r="S244" s="55" t="str">
        <f t="shared" si="37"/>
        <v/>
      </c>
      <c r="T244" s="55" t="str">
        <f t="shared" si="38"/>
        <v/>
      </c>
      <c r="U244" s="55"/>
      <c r="W244" t="str">
        <f>IF(tbl_요청데이터[[#This Row],[고객이름]]="","",tbl_요청데이터[[#This Row],[고객이름]])</f>
        <v/>
      </c>
      <c r="X244" t="str">
        <f>IF(tbl_요청데이터[[#This Row],[계약번호]]="","",tbl_요청데이터[[#This Row],[계약번호]])</f>
        <v/>
      </c>
      <c r="Y244" t="str">
        <f>IF(tbl_요청데이터[[#This Row],[해지확률]]="","",tbl_요청데이터[[#This Row],[해지확률]])</f>
        <v/>
      </c>
    </row>
    <row r="245" spans="10:25" hidden="1" x14ac:dyDescent="0.2">
      <c r="J245" s="44" t="str">
        <f>IFERROR(VLOOKUP($C245,tbl_계약[],4,FALSE),"")</f>
        <v/>
      </c>
      <c r="K245" s="49" t="str">
        <f>IFERROR(VLOOKUP($C245,tbl_계약[],9,FALSE),"")</f>
        <v/>
      </c>
      <c r="L245" s="55" t="str">
        <f t="shared" si="32"/>
        <v/>
      </c>
      <c r="M245" s="44" t="str">
        <f>IFERROR(VLOOKUP(tbl_요청데이터[[#This Row],[계약번호]],tbl_계약[],4,FALSE),"")</f>
        <v/>
      </c>
      <c r="N245" s="44" t="str">
        <f>IFERROR(VLOOKUP(tbl_요청데이터[[#This Row],[계약번호]],tbl_계약[],9,FALSE),"")</f>
        <v/>
      </c>
      <c r="O245" s="55" t="str">
        <f t="shared" si="33"/>
        <v/>
      </c>
      <c r="P245" s="55" t="str">
        <f t="shared" si="34"/>
        <v/>
      </c>
      <c r="Q245" s="55" t="str">
        <f t="shared" si="35"/>
        <v/>
      </c>
      <c r="R245" s="55" t="str">
        <f t="shared" si="36"/>
        <v/>
      </c>
      <c r="S245" s="55" t="str">
        <f t="shared" si="37"/>
        <v/>
      </c>
      <c r="T245" s="55" t="str">
        <f t="shared" si="38"/>
        <v/>
      </c>
      <c r="U245" s="55"/>
      <c r="W245" t="str">
        <f>IF(tbl_요청데이터[[#This Row],[고객이름]]="","",tbl_요청데이터[[#This Row],[고객이름]])</f>
        <v/>
      </c>
      <c r="X245" t="str">
        <f>IF(tbl_요청데이터[[#This Row],[계약번호]]="","",tbl_요청데이터[[#This Row],[계약번호]])</f>
        <v/>
      </c>
      <c r="Y245" t="str">
        <f>IF(tbl_요청데이터[[#This Row],[해지확률]]="","",tbl_요청데이터[[#This Row],[해지확률]])</f>
        <v/>
      </c>
    </row>
    <row r="246" spans="10:25" hidden="1" x14ac:dyDescent="0.2">
      <c r="J246" s="44" t="str">
        <f>IFERROR(VLOOKUP($C246,tbl_계약[],4,FALSE),"")</f>
        <v/>
      </c>
      <c r="K246" s="49" t="str">
        <f>IFERROR(VLOOKUP($C246,tbl_계약[],9,FALSE),"")</f>
        <v/>
      </c>
      <c r="L246" s="55" t="str">
        <f t="shared" si="32"/>
        <v/>
      </c>
      <c r="M246" s="44" t="str">
        <f>IFERROR(VLOOKUP(tbl_요청데이터[[#This Row],[계약번호]],tbl_계약[],4,FALSE),"")</f>
        <v/>
      </c>
      <c r="N246" s="44" t="str">
        <f>IFERROR(VLOOKUP(tbl_요청데이터[[#This Row],[계약번호]],tbl_계약[],9,FALSE),"")</f>
        <v/>
      </c>
      <c r="O246" s="55" t="str">
        <f t="shared" si="33"/>
        <v/>
      </c>
      <c r="P246" s="55" t="str">
        <f t="shared" si="34"/>
        <v/>
      </c>
      <c r="Q246" s="55" t="str">
        <f t="shared" si="35"/>
        <v/>
      </c>
      <c r="R246" s="55" t="str">
        <f t="shared" si="36"/>
        <v/>
      </c>
      <c r="S246" s="55" t="str">
        <f t="shared" si="37"/>
        <v/>
      </c>
      <c r="T246" s="55" t="str">
        <f t="shared" si="38"/>
        <v/>
      </c>
      <c r="U246" s="55"/>
      <c r="W246" t="str">
        <f>IF(tbl_요청데이터[[#This Row],[고객이름]]="","",tbl_요청데이터[[#This Row],[고객이름]])</f>
        <v/>
      </c>
      <c r="X246" t="str">
        <f>IF(tbl_요청데이터[[#This Row],[계약번호]]="","",tbl_요청데이터[[#This Row],[계약번호]])</f>
        <v/>
      </c>
      <c r="Y246" t="str">
        <f>IF(tbl_요청데이터[[#This Row],[해지확률]]="","",tbl_요청데이터[[#This Row],[해지확률]])</f>
        <v/>
      </c>
    </row>
    <row r="247" spans="10:25" hidden="1" x14ac:dyDescent="0.2">
      <c r="J247" s="44" t="str">
        <f>IFERROR(VLOOKUP($C247,tbl_계약[],4,FALSE),"")</f>
        <v/>
      </c>
      <c r="K247" s="49" t="str">
        <f>IFERROR(VLOOKUP($C247,tbl_계약[],9,FALSE),"")</f>
        <v/>
      </c>
      <c r="L247" s="55" t="str">
        <f t="shared" si="32"/>
        <v/>
      </c>
      <c r="M247" s="44" t="str">
        <f>IFERROR(VLOOKUP(tbl_요청데이터[[#This Row],[계약번호]],tbl_계약[],4,FALSE),"")</f>
        <v/>
      </c>
      <c r="N247" s="44" t="str">
        <f>IFERROR(VLOOKUP(tbl_요청데이터[[#This Row],[계약번호]],tbl_계약[],9,FALSE),"")</f>
        <v/>
      </c>
      <c r="O247" s="55" t="str">
        <f t="shared" si="33"/>
        <v/>
      </c>
      <c r="P247" s="55" t="str">
        <f t="shared" si="34"/>
        <v/>
      </c>
      <c r="Q247" s="55" t="str">
        <f t="shared" si="35"/>
        <v/>
      </c>
      <c r="R247" s="55" t="str">
        <f t="shared" si="36"/>
        <v/>
      </c>
      <c r="S247" s="55" t="str">
        <f t="shared" si="37"/>
        <v/>
      </c>
      <c r="T247" s="55" t="str">
        <f t="shared" si="38"/>
        <v/>
      </c>
      <c r="U247" s="55"/>
      <c r="W247" t="str">
        <f>IF(tbl_요청데이터[[#This Row],[고객이름]]="","",tbl_요청데이터[[#This Row],[고객이름]])</f>
        <v/>
      </c>
      <c r="X247" t="str">
        <f>IF(tbl_요청데이터[[#This Row],[계약번호]]="","",tbl_요청데이터[[#This Row],[계약번호]])</f>
        <v/>
      </c>
      <c r="Y247" t="str">
        <f>IF(tbl_요청데이터[[#This Row],[해지확률]]="","",tbl_요청데이터[[#This Row],[해지확률]])</f>
        <v/>
      </c>
    </row>
    <row r="248" spans="10:25" hidden="1" x14ac:dyDescent="0.2">
      <c r="J248" s="44" t="str">
        <f>IFERROR(VLOOKUP($C248,tbl_계약[],4,FALSE),"")</f>
        <v/>
      </c>
      <c r="K248" s="49" t="str">
        <f>IFERROR(VLOOKUP($C248,tbl_계약[],9,FALSE),"")</f>
        <v/>
      </c>
      <c r="L248" s="55" t="str">
        <f t="shared" si="32"/>
        <v/>
      </c>
      <c r="M248" s="44" t="str">
        <f>IFERROR(VLOOKUP(tbl_요청데이터[[#This Row],[계약번호]],tbl_계약[],4,FALSE),"")</f>
        <v/>
      </c>
      <c r="N248" s="44" t="str">
        <f>IFERROR(VLOOKUP(tbl_요청데이터[[#This Row],[계약번호]],tbl_계약[],9,FALSE),"")</f>
        <v/>
      </c>
      <c r="O248" s="55" t="str">
        <f t="shared" si="33"/>
        <v/>
      </c>
      <c r="P248" s="55" t="str">
        <f t="shared" si="34"/>
        <v/>
      </c>
      <c r="Q248" s="55" t="str">
        <f t="shared" si="35"/>
        <v/>
      </c>
      <c r="R248" s="55" t="str">
        <f t="shared" si="36"/>
        <v/>
      </c>
      <c r="S248" s="55" t="str">
        <f t="shared" si="37"/>
        <v/>
      </c>
      <c r="T248" s="55" t="str">
        <f t="shared" si="38"/>
        <v/>
      </c>
      <c r="U248" s="55"/>
      <c r="W248" t="str">
        <f>IF(tbl_요청데이터[[#This Row],[고객이름]]="","",tbl_요청데이터[[#This Row],[고객이름]])</f>
        <v/>
      </c>
      <c r="X248" t="str">
        <f>IF(tbl_요청데이터[[#This Row],[계약번호]]="","",tbl_요청데이터[[#This Row],[계약번호]])</f>
        <v/>
      </c>
      <c r="Y248" t="str">
        <f>IF(tbl_요청데이터[[#This Row],[해지확률]]="","",tbl_요청데이터[[#This Row],[해지확률]])</f>
        <v/>
      </c>
    </row>
    <row r="249" spans="10:25" hidden="1" x14ac:dyDescent="0.2">
      <c r="J249" s="44" t="str">
        <f>IFERROR(VLOOKUP($C249,tbl_계약[],4,FALSE),"")</f>
        <v/>
      </c>
      <c r="K249" s="49" t="str">
        <f>IFERROR(VLOOKUP($C249,tbl_계약[],9,FALSE),"")</f>
        <v/>
      </c>
      <c r="L249" s="55" t="str">
        <f t="shared" si="32"/>
        <v/>
      </c>
      <c r="M249" s="44" t="str">
        <f>IFERROR(VLOOKUP(tbl_요청데이터[[#This Row],[계약번호]],tbl_계약[],4,FALSE),"")</f>
        <v/>
      </c>
      <c r="N249" s="44" t="str">
        <f>IFERROR(VLOOKUP(tbl_요청데이터[[#This Row],[계약번호]],tbl_계약[],9,FALSE),"")</f>
        <v/>
      </c>
      <c r="O249" s="55" t="str">
        <f t="shared" si="33"/>
        <v/>
      </c>
      <c r="P249" s="55" t="str">
        <f t="shared" si="34"/>
        <v/>
      </c>
      <c r="Q249" s="55" t="str">
        <f t="shared" si="35"/>
        <v/>
      </c>
      <c r="R249" s="55" t="str">
        <f t="shared" si="36"/>
        <v/>
      </c>
      <c r="S249" s="55" t="str">
        <f t="shared" si="37"/>
        <v/>
      </c>
      <c r="T249" s="55" t="str">
        <f t="shared" si="38"/>
        <v/>
      </c>
      <c r="U249" s="55"/>
      <c r="W249" t="str">
        <f>IF(tbl_요청데이터[[#This Row],[고객이름]]="","",tbl_요청데이터[[#This Row],[고객이름]])</f>
        <v/>
      </c>
      <c r="X249" t="str">
        <f>IF(tbl_요청데이터[[#This Row],[계약번호]]="","",tbl_요청데이터[[#This Row],[계약번호]])</f>
        <v/>
      </c>
      <c r="Y249" t="str">
        <f>IF(tbl_요청데이터[[#This Row],[해지확률]]="","",tbl_요청데이터[[#This Row],[해지확률]])</f>
        <v/>
      </c>
    </row>
    <row r="250" spans="10:25" hidden="1" x14ac:dyDescent="0.2">
      <c r="J250" s="44" t="str">
        <f>IFERROR(VLOOKUP($C250,tbl_계약[],4,FALSE),"")</f>
        <v/>
      </c>
      <c r="K250" s="49" t="str">
        <f>IFERROR(VLOOKUP($C250,tbl_계약[],9,FALSE),"")</f>
        <v/>
      </c>
      <c r="L250" s="55" t="str">
        <f t="shared" ref="L250:L281" si="39">IF(B250="","",B250)</f>
        <v/>
      </c>
      <c r="M250" s="44" t="str">
        <f>IFERROR(VLOOKUP(tbl_요청데이터[[#This Row],[계약번호]],tbl_계약[],4,FALSE),"")</f>
        <v/>
      </c>
      <c r="N250" s="44" t="str">
        <f>IFERROR(VLOOKUP(tbl_요청데이터[[#This Row],[계약번호]],tbl_계약[],9,FALSE),"")</f>
        <v/>
      </c>
      <c r="O250" s="55" t="str">
        <f t="shared" ref="O250:O281" si="40">IFERROR(GETPIVOTDATA("[Measures].[합계: 납입 시 보험료]",$B$5,"[tbl_계약].[고객이름]","[tbl_계약].[고객이름].&amp;["&amp;B250&amp;"]","[tbl_계약].[계약번호]","[tbl_계약].[계약번호].&amp;["&amp;C250&amp;"]"),"")</f>
        <v/>
      </c>
      <c r="P250" s="55" t="str">
        <f t="shared" ref="P250:P281" si="41">IFERROR(GETPIVOTDATA("[Measures].[3개월이내 연체횟수]",$B$5,"[tbl_계약].[고객이름]","[tbl_계약].[고객이름].&amp;["&amp;B250&amp;"]","[tbl_계약].[계약번호]","[tbl_계약].[계약번호].&amp;["&amp;C250&amp;"]"),"")</f>
        <v/>
      </c>
      <c r="Q250" s="55" t="str">
        <f t="shared" ref="Q250:Q281" si="42">IFERROR(GETPIVOTDATA("[Measures].[총연체건수]",$B$5,"[tbl_계약].[고객이름]","[tbl_계약].[고객이름].&amp;["&amp;B250&amp;"]","[tbl_계약].[계약번호]","[tbl_계약].[계약번호].&amp;["&amp;C250&amp;"]"),"")</f>
        <v/>
      </c>
      <c r="R250" s="55" t="str">
        <f t="shared" ref="R250:R281" si="43">IFERROR(GETPIVOTDATA("[Measures].[납입성공비율]",$B$5,"[tbl_계약].[고객이름]","[tbl_계약].[고객이름].&amp;["&amp;B250&amp;"]","[tbl_계약].[계약번호]","[tbl_계약].[계약번호].&amp;["&amp;C250&amp;"]"),"")</f>
        <v/>
      </c>
      <c r="S250" s="55" t="str">
        <f t="shared" ref="S250:S281" si="44">IFERROR(GETPIVOTDATA("[Measures].[개수: 청구번호]",$B$5,"[tbl_계약].[고객이름]","[tbl_계약].[고객이름].&amp;["&amp;B250&amp;"]","[tbl_계약].[계약번호]","[tbl_계약].[계약번호].&amp;["&amp;C250&amp;"]"),"")</f>
        <v/>
      </c>
      <c r="T250" s="55" t="str">
        <f t="shared" ref="T250:T281" si="45">IFERROR(GETPIVOTDATA("[Measures].[6개월이내 청구 여부]",$B$5,"[tbl_계약].[고객이름]","[tbl_계약].[고객이름].&amp;["&amp;B250&amp;"]","[tbl_계약].[계약번호]","[tbl_계약].[계약번호].&amp;["&amp;C250&amp;"]"),"")</f>
        <v/>
      </c>
      <c r="U250" s="55"/>
      <c r="W250" t="str">
        <f>IF(tbl_요청데이터[[#This Row],[고객이름]]="","",tbl_요청데이터[[#This Row],[고객이름]])</f>
        <v/>
      </c>
      <c r="X250" t="str">
        <f>IF(tbl_요청데이터[[#This Row],[계약번호]]="","",tbl_요청데이터[[#This Row],[계약번호]])</f>
        <v/>
      </c>
      <c r="Y250" t="str">
        <f>IF(tbl_요청데이터[[#This Row],[해지확률]]="","",tbl_요청데이터[[#This Row],[해지확률]])</f>
        <v/>
      </c>
    </row>
    <row r="251" spans="10:25" hidden="1" x14ac:dyDescent="0.2">
      <c r="J251" s="44" t="str">
        <f>IFERROR(VLOOKUP($C251,tbl_계약[],4,FALSE),"")</f>
        <v/>
      </c>
      <c r="K251" s="49" t="str">
        <f>IFERROR(VLOOKUP($C251,tbl_계약[],9,FALSE),"")</f>
        <v/>
      </c>
      <c r="L251" s="55" t="str">
        <f t="shared" si="39"/>
        <v/>
      </c>
      <c r="M251" s="44" t="str">
        <f>IFERROR(VLOOKUP(tbl_요청데이터[[#This Row],[계약번호]],tbl_계약[],4,FALSE),"")</f>
        <v/>
      </c>
      <c r="N251" s="44" t="str">
        <f>IFERROR(VLOOKUP(tbl_요청데이터[[#This Row],[계약번호]],tbl_계약[],9,FALSE),"")</f>
        <v/>
      </c>
      <c r="O251" s="55" t="str">
        <f t="shared" si="40"/>
        <v/>
      </c>
      <c r="P251" s="55" t="str">
        <f t="shared" si="41"/>
        <v/>
      </c>
      <c r="Q251" s="55" t="str">
        <f t="shared" si="42"/>
        <v/>
      </c>
      <c r="R251" s="55" t="str">
        <f t="shared" si="43"/>
        <v/>
      </c>
      <c r="S251" s="55" t="str">
        <f t="shared" si="44"/>
        <v/>
      </c>
      <c r="T251" s="55" t="str">
        <f t="shared" si="45"/>
        <v/>
      </c>
      <c r="U251" s="55"/>
      <c r="W251" t="str">
        <f>IF(tbl_요청데이터[[#This Row],[고객이름]]="","",tbl_요청데이터[[#This Row],[고객이름]])</f>
        <v/>
      </c>
      <c r="X251" t="str">
        <f>IF(tbl_요청데이터[[#This Row],[계약번호]]="","",tbl_요청데이터[[#This Row],[계약번호]])</f>
        <v/>
      </c>
      <c r="Y251" t="str">
        <f>IF(tbl_요청데이터[[#This Row],[해지확률]]="","",tbl_요청데이터[[#This Row],[해지확률]])</f>
        <v/>
      </c>
    </row>
    <row r="252" spans="10:25" hidden="1" x14ac:dyDescent="0.2">
      <c r="J252" s="44" t="str">
        <f>IFERROR(VLOOKUP($C252,tbl_계약[],4,FALSE),"")</f>
        <v/>
      </c>
      <c r="K252" s="49" t="str">
        <f>IFERROR(VLOOKUP($C252,tbl_계약[],9,FALSE),"")</f>
        <v/>
      </c>
      <c r="L252" s="55" t="str">
        <f t="shared" si="39"/>
        <v/>
      </c>
      <c r="M252" s="44" t="str">
        <f>IFERROR(VLOOKUP(tbl_요청데이터[[#This Row],[계약번호]],tbl_계약[],4,FALSE),"")</f>
        <v/>
      </c>
      <c r="N252" s="44" t="str">
        <f>IFERROR(VLOOKUP(tbl_요청데이터[[#This Row],[계약번호]],tbl_계약[],9,FALSE),"")</f>
        <v/>
      </c>
      <c r="O252" s="55" t="str">
        <f t="shared" si="40"/>
        <v/>
      </c>
      <c r="P252" s="55" t="str">
        <f t="shared" si="41"/>
        <v/>
      </c>
      <c r="Q252" s="55" t="str">
        <f t="shared" si="42"/>
        <v/>
      </c>
      <c r="R252" s="55" t="str">
        <f t="shared" si="43"/>
        <v/>
      </c>
      <c r="S252" s="55" t="str">
        <f t="shared" si="44"/>
        <v/>
      </c>
      <c r="T252" s="55" t="str">
        <f t="shared" si="45"/>
        <v/>
      </c>
      <c r="U252" s="55"/>
      <c r="W252" t="str">
        <f>IF(tbl_요청데이터[[#This Row],[고객이름]]="","",tbl_요청데이터[[#This Row],[고객이름]])</f>
        <v/>
      </c>
      <c r="X252" t="str">
        <f>IF(tbl_요청데이터[[#This Row],[계약번호]]="","",tbl_요청데이터[[#This Row],[계약번호]])</f>
        <v/>
      </c>
      <c r="Y252" t="str">
        <f>IF(tbl_요청데이터[[#This Row],[해지확률]]="","",tbl_요청데이터[[#This Row],[해지확률]])</f>
        <v/>
      </c>
    </row>
    <row r="253" spans="10:25" hidden="1" x14ac:dyDescent="0.2">
      <c r="J253" s="44" t="str">
        <f>IFERROR(VLOOKUP($C253,tbl_계약[],4,FALSE),"")</f>
        <v/>
      </c>
      <c r="K253" s="49" t="str">
        <f>IFERROR(VLOOKUP($C253,tbl_계약[],9,FALSE),"")</f>
        <v/>
      </c>
      <c r="L253" s="55" t="str">
        <f t="shared" si="39"/>
        <v/>
      </c>
      <c r="M253" s="44" t="str">
        <f>IFERROR(VLOOKUP(tbl_요청데이터[[#This Row],[계약번호]],tbl_계약[],4,FALSE),"")</f>
        <v/>
      </c>
      <c r="N253" s="44" t="str">
        <f>IFERROR(VLOOKUP(tbl_요청데이터[[#This Row],[계약번호]],tbl_계약[],9,FALSE),"")</f>
        <v/>
      </c>
      <c r="O253" s="55" t="str">
        <f t="shared" si="40"/>
        <v/>
      </c>
      <c r="P253" s="55" t="str">
        <f t="shared" si="41"/>
        <v/>
      </c>
      <c r="Q253" s="55" t="str">
        <f t="shared" si="42"/>
        <v/>
      </c>
      <c r="R253" s="55" t="str">
        <f t="shared" si="43"/>
        <v/>
      </c>
      <c r="S253" s="55" t="str">
        <f t="shared" si="44"/>
        <v/>
      </c>
      <c r="T253" s="55" t="str">
        <f t="shared" si="45"/>
        <v/>
      </c>
      <c r="U253" s="55"/>
      <c r="W253" t="str">
        <f>IF(tbl_요청데이터[[#This Row],[고객이름]]="","",tbl_요청데이터[[#This Row],[고객이름]])</f>
        <v/>
      </c>
      <c r="X253" t="str">
        <f>IF(tbl_요청데이터[[#This Row],[계약번호]]="","",tbl_요청데이터[[#This Row],[계약번호]])</f>
        <v/>
      </c>
      <c r="Y253" t="str">
        <f>IF(tbl_요청데이터[[#This Row],[해지확률]]="","",tbl_요청데이터[[#This Row],[해지확률]])</f>
        <v/>
      </c>
    </row>
    <row r="254" spans="10:25" hidden="1" x14ac:dyDescent="0.2">
      <c r="J254" s="44" t="str">
        <f>IFERROR(VLOOKUP($C254,tbl_계약[],4,FALSE),"")</f>
        <v/>
      </c>
      <c r="K254" s="49" t="str">
        <f>IFERROR(VLOOKUP($C254,tbl_계약[],9,FALSE),"")</f>
        <v/>
      </c>
      <c r="L254" s="55" t="str">
        <f t="shared" si="39"/>
        <v/>
      </c>
      <c r="M254" s="44" t="str">
        <f>IFERROR(VLOOKUP(tbl_요청데이터[[#This Row],[계약번호]],tbl_계약[],4,FALSE),"")</f>
        <v/>
      </c>
      <c r="N254" s="44" t="str">
        <f>IFERROR(VLOOKUP(tbl_요청데이터[[#This Row],[계약번호]],tbl_계약[],9,FALSE),"")</f>
        <v/>
      </c>
      <c r="O254" s="55" t="str">
        <f t="shared" si="40"/>
        <v/>
      </c>
      <c r="P254" s="55" t="str">
        <f t="shared" si="41"/>
        <v/>
      </c>
      <c r="Q254" s="55" t="str">
        <f t="shared" si="42"/>
        <v/>
      </c>
      <c r="R254" s="55" t="str">
        <f t="shared" si="43"/>
        <v/>
      </c>
      <c r="S254" s="55" t="str">
        <f t="shared" si="44"/>
        <v/>
      </c>
      <c r="T254" s="55" t="str">
        <f t="shared" si="45"/>
        <v/>
      </c>
      <c r="U254" s="55"/>
      <c r="W254" t="str">
        <f>IF(tbl_요청데이터[[#This Row],[고객이름]]="","",tbl_요청데이터[[#This Row],[고객이름]])</f>
        <v/>
      </c>
      <c r="X254" t="str">
        <f>IF(tbl_요청데이터[[#This Row],[계약번호]]="","",tbl_요청데이터[[#This Row],[계약번호]])</f>
        <v/>
      </c>
      <c r="Y254" t="str">
        <f>IF(tbl_요청데이터[[#This Row],[해지확률]]="","",tbl_요청데이터[[#This Row],[해지확률]])</f>
        <v/>
      </c>
    </row>
    <row r="255" spans="10:25" hidden="1" x14ac:dyDescent="0.2">
      <c r="J255" s="44" t="str">
        <f>IFERROR(VLOOKUP($C255,tbl_계약[],4,FALSE),"")</f>
        <v/>
      </c>
      <c r="K255" s="49" t="str">
        <f>IFERROR(VLOOKUP($C255,tbl_계약[],9,FALSE),"")</f>
        <v/>
      </c>
      <c r="L255" s="55" t="str">
        <f t="shared" si="39"/>
        <v/>
      </c>
      <c r="M255" s="44" t="str">
        <f>IFERROR(VLOOKUP(tbl_요청데이터[[#This Row],[계약번호]],tbl_계약[],4,FALSE),"")</f>
        <v/>
      </c>
      <c r="N255" s="44" t="str">
        <f>IFERROR(VLOOKUP(tbl_요청데이터[[#This Row],[계약번호]],tbl_계약[],9,FALSE),"")</f>
        <v/>
      </c>
      <c r="O255" s="55" t="str">
        <f t="shared" si="40"/>
        <v/>
      </c>
      <c r="P255" s="55" t="str">
        <f t="shared" si="41"/>
        <v/>
      </c>
      <c r="Q255" s="55" t="str">
        <f t="shared" si="42"/>
        <v/>
      </c>
      <c r="R255" s="55" t="str">
        <f t="shared" si="43"/>
        <v/>
      </c>
      <c r="S255" s="55" t="str">
        <f t="shared" si="44"/>
        <v/>
      </c>
      <c r="T255" s="55" t="str">
        <f t="shared" si="45"/>
        <v/>
      </c>
      <c r="U255" s="55"/>
      <c r="W255" t="str">
        <f>IF(tbl_요청데이터[[#This Row],[고객이름]]="","",tbl_요청데이터[[#This Row],[고객이름]])</f>
        <v/>
      </c>
      <c r="X255" t="str">
        <f>IF(tbl_요청데이터[[#This Row],[계약번호]]="","",tbl_요청데이터[[#This Row],[계약번호]])</f>
        <v/>
      </c>
      <c r="Y255" t="str">
        <f>IF(tbl_요청데이터[[#This Row],[해지확률]]="","",tbl_요청데이터[[#This Row],[해지확률]])</f>
        <v/>
      </c>
    </row>
    <row r="256" spans="10:25" hidden="1" x14ac:dyDescent="0.2">
      <c r="J256" s="44" t="str">
        <f>IFERROR(VLOOKUP($C256,tbl_계약[],4,FALSE),"")</f>
        <v/>
      </c>
      <c r="K256" s="49" t="str">
        <f>IFERROR(VLOOKUP($C256,tbl_계약[],9,FALSE),"")</f>
        <v/>
      </c>
      <c r="L256" s="55" t="str">
        <f t="shared" si="39"/>
        <v/>
      </c>
      <c r="M256" s="44" t="str">
        <f>IFERROR(VLOOKUP(tbl_요청데이터[[#This Row],[계약번호]],tbl_계약[],4,FALSE),"")</f>
        <v/>
      </c>
      <c r="N256" s="44" t="str">
        <f>IFERROR(VLOOKUP(tbl_요청데이터[[#This Row],[계약번호]],tbl_계약[],9,FALSE),"")</f>
        <v/>
      </c>
      <c r="O256" s="55" t="str">
        <f t="shared" si="40"/>
        <v/>
      </c>
      <c r="P256" s="55" t="str">
        <f t="shared" si="41"/>
        <v/>
      </c>
      <c r="Q256" s="55" t="str">
        <f t="shared" si="42"/>
        <v/>
      </c>
      <c r="R256" s="55" t="str">
        <f t="shared" si="43"/>
        <v/>
      </c>
      <c r="S256" s="55" t="str">
        <f t="shared" si="44"/>
        <v/>
      </c>
      <c r="T256" s="55" t="str">
        <f t="shared" si="45"/>
        <v/>
      </c>
      <c r="U256" s="55"/>
      <c r="W256" t="str">
        <f>IF(tbl_요청데이터[[#This Row],[고객이름]]="","",tbl_요청데이터[[#This Row],[고객이름]])</f>
        <v/>
      </c>
      <c r="X256" t="str">
        <f>IF(tbl_요청데이터[[#This Row],[계약번호]]="","",tbl_요청데이터[[#This Row],[계약번호]])</f>
        <v/>
      </c>
      <c r="Y256" t="str">
        <f>IF(tbl_요청데이터[[#This Row],[해지확률]]="","",tbl_요청데이터[[#This Row],[해지확률]])</f>
        <v/>
      </c>
    </row>
    <row r="257" spans="10:25" hidden="1" x14ac:dyDescent="0.2">
      <c r="J257" s="44" t="str">
        <f>IFERROR(VLOOKUP($C257,tbl_계약[],4,FALSE),"")</f>
        <v/>
      </c>
      <c r="K257" s="49" t="str">
        <f>IFERROR(VLOOKUP($C257,tbl_계약[],9,FALSE),"")</f>
        <v/>
      </c>
      <c r="L257" s="55" t="str">
        <f t="shared" si="39"/>
        <v/>
      </c>
      <c r="M257" s="44" t="str">
        <f>IFERROR(VLOOKUP(tbl_요청데이터[[#This Row],[계약번호]],tbl_계약[],4,FALSE),"")</f>
        <v/>
      </c>
      <c r="N257" s="44" t="str">
        <f>IFERROR(VLOOKUP(tbl_요청데이터[[#This Row],[계약번호]],tbl_계약[],9,FALSE),"")</f>
        <v/>
      </c>
      <c r="O257" s="55" t="str">
        <f t="shared" si="40"/>
        <v/>
      </c>
      <c r="P257" s="55" t="str">
        <f t="shared" si="41"/>
        <v/>
      </c>
      <c r="Q257" s="55" t="str">
        <f t="shared" si="42"/>
        <v/>
      </c>
      <c r="R257" s="55" t="str">
        <f t="shared" si="43"/>
        <v/>
      </c>
      <c r="S257" s="55" t="str">
        <f t="shared" si="44"/>
        <v/>
      </c>
      <c r="T257" s="55" t="str">
        <f t="shared" si="45"/>
        <v/>
      </c>
      <c r="U257" s="55"/>
      <c r="W257" t="str">
        <f>IF(tbl_요청데이터[[#This Row],[고객이름]]="","",tbl_요청데이터[[#This Row],[고객이름]])</f>
        <v/>
      </c>
      <c r="X257" t="str">
        <f>IF(tbl_요청데이터[[#This Row],[계약번호]]="","",tbl_요청데이터[[#This Row],[계약번호]])</f>
        <v/>
      </c>
      <c r="Y257" t="str">
        <f>IF(tbl_요청데이터[[#This Row],[해지확률]]="","",tbl_요청데이터[[#This Row],[해지확률]])</f>
        <v/>
      </c>
    </row>
    <row r="258" spans="10:25" hidden="1" x14ac:dyDescent="0.2">
      <c r="J258" s="44" t="str">
        <f>IFERROR(VLOOKUP($C258,tbl_계약[],4,FALSE),"")</f>
        <v/>
      </c>
      <c r="K258" s="49" t="str">
        <f>IFERROR(VLOOKUP($C258,tbl_계약[],9,FALSE),"")</f>
        <v/>
      </c>
      <c r="L258" s="55" t="str">
        <f t="shared" si="39"/>
        <v/>
      </c>
      <c r="M258" s="44" t="str">
        <f>IFERROR(VLOOKUP(tbl_요청데이터[[#This Row],[계약번호]],tbl_계약[],4,FALSE),"")</f>
        <v/>
      </c>
      <c r="N258" s="44" t="str">
        <f>IFERROR(VLOOKUP(tbl_요청데이터[[#This Row],[계약번호]],tbl_계약[],9,FALSE),"")</f>
        <v/>
      </c>
      <c r="O258" s="55" t="str">
        <f t="shared" si="40"/>
        <v/>
      </c>
      <c r="P258" s="55" t="str">
        <f t="shared" si="41"/>
        <v/>
      </c>
      <c r="Q258" s="55" t="str">
        <f t="shared" si="42"/>
        <v/>
      </c>
      <c r="R258" s="55" t="str">
        <f t="shared" si="43"/>
        <v/>
      </c>
      <c r="S258" s="55" t="str">
        <f t="shared" si="44"/>
        <v/>
      </c>
      <c r="T258" s="55" t="str">
        <f t="shared" si="45"/>
        <v/>
      </c>
      <c r="U258" s="55"/>
      <c r="W258" t="str">
        <f>IF(tbl_요청데이터[[#This Row],[고객이름]]="","",tbl_요청데이터[[#This Row],[고객이름]])</f>
        <v/>
      </c>
      <c r="X258" t="str">
        <f>IF(tbl_요청데이터[[#This Row],[계약번호]]="","",tbl_요청데이터[[#This Row],[계약번호]])</f>
        <v/>
      </c>
      <c r="Y258" t="str">
        <f>IF(tbl_요청데이터[[#This Row],[해지확률]]="","",tbl_요청데이터[[#This Row],[해지확률]])</f>
        <v/>
      </c>
    </row>
    <row r="259" spans="10:25" hidden="1" x14ac:dyDescent="0.2">
      <c r="J259" s="44" t="str">
        <f>IFERROR(VLOOKUP($C259,tbl_계약[],4,FALSE),"")</f>
        <v/>
      </c>
      <c r="K259" s="49" t="str">
        <f>IFERROR(VLOOKUP($C259,tbl_계약[],9,FALSE),"")</f>
        <v/>
      </c>
      <c r="L259" s="55" t="str">
        <f t="shared" si="39"/>
        <v/>
      </c>
      <c r="M259" s="44" t="str">
        <f>IFERROR(VLOOKUP(tbl_요청데이터[[#This Row],[계약번호]],tbl_계약[],4,FALSE),"")</f>
        <v/>
      </c>
      <c r="N259" s="44" t="str">
        <f>IFERROR(VLOOKUP(tbl_요청데이터[[#This Row],[계약번호]],tbl_계약[],9,FALSE),"")</f>
        <v/>
      </c>
      <c r="O259" s="55" t="str">
        <f t="shared" si="40"/>
        <v/>
      </c>
      <c r="P259" s="55" t="str">
        <f t="shared" si="41"/>
        <v/>
      </c>
      <c r="Q259" s="55" t="str">
        <f t="shared" si="42"/>
        <v/>
      </c>
      <c r="R259" s="55" t="str">
        <f t="shared" si="43"/>
        <v/>
      </c>
      <c r="S259" s="55" t="str">
        <f t="shared" si="44"/>
        <v/>
      </c>
      <c r="T259" s="55" t="str">
        <f t="shared" si="45"/>
        <v/>
      </c>
      <c r="U259" s="55"/>
      <c r="W259" t="str">
        <f>IF(tbl_요청데이터[[#This Row],[고객이름]]="","",tbl_요청데이터[[#This Row],[고객이름]])</f>
        <v/>
      </c>
      <c r="X259" t="str">
        <f>IF(tbl_요청데이터[[#This Row],[계약번호]]="","",tbl_요청데이터[[#This Row],[계약번호]])</f>
        <v/>
      </c>
      <c r="Y259" t="str">
        <f>IF(tbl_요청데이터[[#This Row],[해지확률]]="","",tbl_요청데이터[[#This Row],[해지확률]])</f>
        <v/>
      </c>
    </row>
    <row r="260" spans="10:25" hidden="1" x14ac:dyDescent="0.2">
      <c r="J260" s="44" t="str">
        <f>IFERROR(VLOOKUP($C260,tbl_계약[],4,FALSE),"")</f>
        <v/>
      </c>
      <c r="K260" s="49" t="str">
        <f>IFERROR(VLOOKUP($C260,tbl_계약[],9,FALSE),"")</f>
        <v/>
      </c>
      <c r="L260" s="55" t="str">
        <f t="shared" si="39"/>
        <v/>
      </c>
      <c r="M260" s="44" t="str">
        <f>IFERROR(VLOOKUP(tbl_요청데이터[[#This Row],[계약번호]],tbl_계약[],4,FALSE),"")</f>
        <v/>
      </c>
      <c r="N260" s="44" t="str">
        <f>IFERROR(VLOOKUP(tbl_요청데이터[[#This Row],[계약번호]],tbl_계약[],9,FALSE),"")</f>
        <v/>
      </c>
      <c r="O260" s="55" t="str">
        <f t="shared" si="40"/>
        <v/>
      </c>
      <c r="P260" s="55" t="str">
        <f t="shared" si="41"/>
        <v/>
      </c>
      <c r="Q260" s="55" t="str">
        <f t="shared" si="42"/>
        <v/>
      </c>
      <c r="R260" s="55" t="str">
        <f t="shared" si="43"/>
        <v/>
      </c>
      <c r="S260" s="55" t="str">
        <f t="shared" si="44"/>
        <v/>
      </c>
      <c r="T260" s="55" t="str">
        <f t="shared" si="45"/>
        <v/>
      </c>
      <c r="U260" s="55"/>
      <c r="W260" t="str">
        <f>IF(tbl_요청데이터[[#This Row],[고객이름]]="","",tbl_요청데이터[[#This Row],[고객이름]])</f>
        <v/>
      </c>
      <c r="X260" t="str">
        <f>IF(tbl_요청데이터[[#This Row],[계약번호]]="","",tbl_요청데이터[[#This Row],[계약번호]])</f>
        <v/>
      </c>
      <c r="Y260" t="str">
        <f>IF(tbl_요청데이터[[#This Row],[해지확률]]="","",tbl_요청데이터[[#This Row],[해지확률]])</f>
        <v/>
      </c>
    </row>
    <row r="261" spans="10:25" hidden="1" x14ac:dyDescent="0.2">
      <c r="J261" s="44" t="str">
        <f>IFERROR(VLOOKUP($C261,tbl_계약[],4,FALSE),"")</f>
        <v/>
      </c>
      <c r="K261" s="49" t="str">
        <f>IFERROR(VLOOKUP($C261,tbl_계약[],9,FALSE),"")</f>
        <v/>
      </c>
      <c r="L261" s="55" t="str">
        <f t="shared" si="39"/>
        <v/>
      </c>
      <c r="M261" s="44" t="str">
        <f>IFERROR(VLOOKUP(tbl_요청데이터[[#This Row],[계약번호]],tbl_계약[],4,FALSE),"")</f>
        <v/>
      </c>
      <c r="N261" s="44" t="str">
        <f>IFERROR(VLOOKUP(tbl_요청데이터[[#This Row],[계약번호]],tbl_계약[],9,FALSE),"")</f>
        <v/>
      </c>
      <c r="O261" s="55" t="str">
        <f t="shared" si="40"/>
        <v/>
      </c>
      <c r="P261" s="55" t="str">
        <f t="shared" si="41"/>
        <v/>
      </c>
      <c r="Q261" s="55" t="str">
        <f t="shared" si="42"/>
        <v/>
      </c>
      <c r="R261" s="55" t="str">
        <f t="shared" si="43"/>
        <v/>
      </c>
      <c r="S261" s="55" t="str">
        <f t="shared" si="44"/>
        <v/>
      </c>
      <c r="T261" s="55" t="str">
        <f t="shared" si="45"/>
        <v/>
      </c>
      <c r="U261" s="55"/>
      <c r="W261" t="str">
        <f>IF(tbl_요청데이터[[#This Row],[고객이름]]="","",tbl_요청데이터[[#This Row],[고객이름]])</f>
        <v/>
      </c>
      <c r="X261" t="str">
        <f>IF(tbl_요청데이터[[#This Row],[계약번호]]="","",tbl_요청데이터[[#This Row],[계약번호]])</f>
        <v/>
      </c>
      <c r="Y261" t="str">
        <f>IF(tbl_요청데이터[[#This Row],[해지확률]]="","",tbl_요청데이터[[#This Row],[해지확률]])</f>
        <v/>
      </c>
    </row>
    <row r="262" spans="10:25" hidden="1" x14ac:dyDescent="0.2">
      <c r="J262" s="44" t="str">
        <f>IFERROR(VLOOKUP($C262,tbl_계약[],4,FALSE),"")</f>
        <v/>
      </c>
      <c r="K262" s="49" t="str">
        <f>IFERROR(VLOOKUP($C262,tbl_계약[],9,FALSE),"")</f>
        <v/>
      </c>
      <c r="L262" s="55" t="str">
        <f t="shared" si="39"/>
        <v/>
      </c>
      <c r="M262" s="44" t="str">
        <f>IFERROR(VLOOKUP(tbl_요청데이터[[#This Row],[계약번호]],tbl_계약[],4,FALSE),"")</f>
        <v/>
      </c>
      <c r="N262" s="44" t="str">
        <f>IFERROR(VLOOKUP(tbl_요청데이터[[#This Row],[계약번호]],tbl_계약[],9,FALSE),"")</f>
        <v/>
      </c>
      <c r="O262" s="55" t="str">
        <f t="shared" si="40"/>
        <v/>
      </c>
      <c r="P262" s="55" t="str">
        <f t="shared" si="41"/>
        <v/>
      </c>
      <c r="Q262" s="55" t="str">
        <f t="shared" si="42"/>
        <v/>
      </c>
      <c r="R262" s="55" t="str">
        <f t="shared" si="43"/>
        <v/>
      </c>
      <c r="S262" s="55" t="str">
        <f t="shared" si="44"/>
        <v/>
      </c>
      <c r="T262" s="55" t="str">
        <f t="shared" si="45"/>
        <v/>
      </c>
      <c r="U262" s="55"/>
      <c r="W262" t="str">
        <f>IF(tbl_요청데이터[[#This Row],[고객이름]]="","",tbl_요청데이터[[#This Row],[고객이름]])</f>
        <v/>
      </c>
      <c r="X262" t="str">
        <f>IF(tbl_요청데이터[[#This Row],[계약번호]]="","",tbl_요청데이터[[#This Row],[계약번호]])</f>
        <v/>
      </c>
      <c r="Y262" t="str">
        <f>IF(tbl_요청데이터[[#This Row],[해지확률]]="","",tbl_요청데이터[[#This Row],[해지확률]])</f>
        <v/>
      </c>
    </row>
    <row r="263" spans="10:25" hidden="1" x14ac:dyDescent="0.2">
      <c r="J263" s="44" t="str">
        <f>IFERROR(VLOOKUP($C263,tbl_계약[],4,FALSE),"")</f>
        <v/>
      </c>
      <c r="K263" s="49" t="str">
        <f>IFERROR(VLOOKUP($C263,tbl_계약[],9,FALSE),"")</f>
        <v/>
      </c>
      <c r="L263" s="55" t="str">
        <f t="shared" si="39"/>
        <v/>
      </c>
      <c r="M263" s="44" t="str">
        <f>IFERROR(VLOOKUP(tbl_요청데이터[[#This Row],[계약번호]],tbl_계약[],4,FALSE),"")</f>
        <v/>
      </c>
      <c r="N263" s="44" t="str">
        <f>IFERROR(VLOOKUP(tbl_요청데이터[[#This Row],[계약번호]],tbl_계약[],9,FALSE),"")</f>
        <v/>
      </c>
      <c r="O263" s="55" t="str">
        <f t="shared" si="40"/>
        <v/>
      </c>
      <c r="P263" s="55" t="str">
        <f t="shared" si="41"/>
        <v/>
      </c>
      <c r="Q263" s="55" t="str">
        <f t="shared" si="42"/>
        <v/>
      </c>
      <c r="R263" s="55" t="str">
        <f t="shared" si="43"/>
        <v/>
      </c>
      <c r="S263" s="55" t="str">
        <f t="shared" si="44"/>
        <v/>
      </c>
      <c r="T263" s="55" t="str">
        <f t="shared" si="45"/>
        <v/>
      </c>
      <c r="U263" s="55"/>
      <c r="W263" t="str">
        <f>IF(tbl_요청데이터[[#This Row],[고객이름]]="","",tbl_요청데이터[[#This Row],[고객이름]])</f>
        <v/>
      </c>
      <c r="X263" t="str">
        <f>IF(tbl_요청데이터[[#This Row],[계약번호]]="","",tbl_요청데이터[[#This Row],[계약번호]])</f>
        <v/>
      </c>
      <c r="Y263" t="str">
        <f>IF(tbl_요청데이터[[#This Row],[해지확률]]="","",tbl_요청데이터[[#This Row],[해지확률]])</f>
        <v/>
      </c>
    </row>
    <row r="264" spans="10:25" hidden="1" x14ac:dyDescent="0.2">
      <c r="J264" s="44" t="str">
        <f>IFERROR(VLOOKUP($C264,tbl_계약[],4,FALSE),"")</f>
        <v/>
      </c>
      <c r="K264" s="49" t="str">
        <f>IFERROR(VLOOKUP($C264,tbl_계약[],9,FALSE),"")</f>
        <v/>
      </c>
      <c r="L264" s="55" t="str">
        <f t="shared" si="39"/>
        <v/>
      </c>
      <c r="M264" s="44" t="str">
        <f>IFERROR(VLOOKUP(tbl_요청데이터[[#This Row],[계약번호]],tbl_계약[],4,FALSE),"")</f>
        <v/>
      </c>
      <c r="N264" s="44" t="str">
        <f>IFERROR(VLOOKUP(tbl_요청데이터[[#This Row],[계약번호]],tbl_계약[],9,FALSE),"")</f>
        <v/>
      </c>
      <c r="O264" s="55" t="str">
        <f t="shared" si="40"/>
        <v/>
      </c>
      <c r="P264" s="55" t="str">
        <f t="shared" si="41"/>
        <v/>
      </c>
      <c r="Q264" s="55" t="str">
        <f t="shared" si="42"/>
        <v/>
      </c>
      <c r="R264" s="55" t="str">
        <f t="shared" si="43"/>
        <v/>
      </c>
      <c r="S264" s="55" t="str">
        <f t="shared" si="44"/>
        <v/>
      </c>
      <c r="T264" s="55" t="str">
        <f t="shared" si="45"/>
        <v/>
      </c>
      <c r="U264" s="55"/>
      <c r="W264" t="str">
        <f>IF(tbl_요청데이터[[#This Row],[고객이름]]="","",tbl_요청데이터[[#This Row],[고객이름]])</f>
        <v/>
      </c>
      <c r="X264" t="str">
        <f>IF(tbl_요청데이터[[#This Row],[계약번호]]="","",tbl_요청데이터[[#This Row],[계약번호]])</f>
        <v/>
      </c>
      <c r="Y264" t="str">
        <f>IF(tbl_요청데이터[[#This Row],[해지확률]]="","",tbl_요청데이터[[#This Row],[해지확률]])</f>
        <v/>
      </c>
    </row>
    <row r="265" spans="10:25" hidden="1" x14ac:dyDescent="0.2">
      <c r="J265" s="44" t="str">
        <f>IFERROR(VLOOKUP($C265,tbl_계약[],4,FALSE),"")</f>
        <v/>
      </c>
      <c r="K265" s="49" t="str">
        <f>IFERROR(VLOOKUP($C265,tbl_계약[],9,FALSE),"")</f>
        <v/>
      </c>
      <c r="L265" s="55" t="str">
        <f t="shared" si="39"/>
        <v/>
      </c>
      <c r="M265" s="44" t="str">
        <f>IFERROR(VLOOKUP(tbl_요청데이터[[#This Row],[계약번호]],tbl_계약[],4,FALSE),"")</f>
        <v/>
      </c>
      <c r="N265" s="44" t="str">
        <f>IFERROR(VLOOKUP(tbl_요청데이터[[#This Row],[계약번호]],tbl_계약[],9,FALSE),"")</f>
        <v/>
      </c>
      <c r="O265" s="55" t="str">
        <f t="shared" si="40"/>
        <v/>
      </c>
      <c r="P265" s="55" t="str">
        <f t="shared" si="41"/>
        <v/>
      </c>
      <c r="Q265" s="55" t="str">
        <f t="shared" si="42"/>
        <v/>
      </c>
      <c r="R265" s="55" t="str">
        <f t="shared" si="43"/>
        <v/>
      </c>
      <c r="S265" s="55" t="str">
        <f t="shared" si="44"/>
        <v/>
      </c>
      <c r="T265" s="55" t="str">
        <f t="shared" si="45"/>
        <v/>
      </c>
      <c r="U265" s="55"/>
      <c r="W265" t="str">
        <f>IF(tbl_요청데이터[[#This Row],[고객이름]]="","",tbl_요청데이터[[#This Row],[고객이름]])</f>
        <v/>
      </c>
      <c r="X265" t="str">
        <f>IF(tbl_요청데이터[[#This Row],[계약번호]]="","",tbl_요청데이터[[#This Row],[계약번호]])</f>
        <v/>
      </c>
      <c r="Y265" t="str">
        <f>IF(tbl_요청데이터[[#This Row],[해지확률]]="","",tbl_요청데이터[[#This Row],[해지확률]])</f>
        <v/>
      </c>
    </row>
    <row r="266" spans="10:25" hidden="1" x14ac:dyDescent="0.2">
      <c r="J266" s="44" t="str">
        <f>IFERROR(VLOOKUP($C266,tbl_계약[],4,FALSE),"")</f>
        <v/>
      </c>
      <c r="K266" s="49" t="str">
        <f>IFERROR(VLOOKUP($C266,tbl_계약[],9,FALSE),"")</f>
        <v/>
      </c>
      <c r="L266" s="55" t="str">
        <f t="shared" si="39"/>
        <v/>
      </c>
      <c r="M266" s="44" t="str">
        <f>IFERROR(VLOOKUP(tbl_요청데이터[[#This Row],[계약번호]],tbl_계약[],4,FALSE),"")</f>
        <v/>
      </c>
      <c r="N266" s="44" t="str">
        <f>IFERROR(VLOOKUP(tbl_요청데이터[[#This Row],[계약번호]],tbl_계약[],9,FALSE),"")</f>
        <v/>
      </c>
      <c r="O266" s="55" t="str">
        <f t="shared" si="40"/>
        <v/>
      </c>
      <c r="P266" s="55" t="str">
        <f t="shared" si="41"/>
        <v/>
      </c>
      <c r="Q266" s="55" t="str">
        <f t="shared" si="42"/>
        <v/>
      </c>
      <c r="R266" s="55" t="str">
        <f t="shared" si="43"/>
        <v/>
      </c>
      <c r="S266" s="55" t="str">
        <f t="shared" si="44"/>
        <v/>
      </c>
      <c r="T266" s="55" t="str">
        <f t="shared" si="45"/>
        <v/>
      </c>
      <c r="U266" s="55"/>
      <c r="W266" t="str">
        <f>IF(tbl_요청데이터[[#This Row],[고객이름]]="","",tbl_요청데이터[[#This Row],[고객이름]])</f>
        <v/>
      </c>
      <c r="X266" t="str">
        <f>IF(tbl_요청데이터[[#This Row],[계약번호]]="","",tbl_요청데이터[[#This Row],[계약번호]])</f>
        <v/>
      </c>
      <c r="Y266" t="str">
        <f>IF(tbl_요청데이터[[#This Row],[해지확률]]="","",tbl_요청데이터[[#This Row],[해지확률]])</f>
        <v/>
      </c>
    </row>
    <row r="267" spans="10:25" hidden="1" x14ac:dyDescent="0.2">
      <c r="J267" s="44" t="str">
        <f>IFERROR(VLOOKUP($C267,tbl_계약[],4,FALSE),"")</f>
        <v/>
      </c>
      <c r="K267" s="49" t="str">
        <f>IFERROR(VLOOKUP($C267,tbl_계약[],9,FALSE),"")</f>
        <v/>
      </c>
      <c r="L267" s="55" t="str">
        <f t="shared" si="39"/>
        <v/>
      </c>
      <c r="M267" s="44" t="str">
        <f>IFERROR(VLOOKUP(tbl_요청데이터[[#This Row],[계약번호]],tbl_계약[],4,FALSE),"")</f>
        <v/>
      </c>
      <c r="N267" s="44" t="str">
        <f>IFERROR(VLOOKUP(tbl_요청데이터[[#This Row],[계약번호]],tbl_계약[],9,FALSE),"")</f>
        <v/>
      </c>
      <c r="O267" s="55" t="str">
        <f t="shared" si="40"/>
        <v/>
      </c>
      <c r="P267" s="55" t="str">
        <f t="shared" si="41"/>
        <v/>
      </c>
      <c r="Q267" s="55" t="str">
        <f t="shared" si="42"/>
        <v/>
      </c>
      <c r="R267" s="55" t="str">
        <f t="shared" si="43"/>
        <v/>
      </c>
      <c r="S267" s="55" t="str">
        <f t="shared" si="44"/>
        <v/>
      </c>
      <c r="T267" s="55" t="str">
        <f t="shared" si="45"/>
        <v/>
      </c>
      <c r="U267" s="55"/>
      <c r="W267" t="str">
        <f>IF(tbl_요청데이터[[#This Row],[고객이름]]="","",tbl_요청데이터[[#This Row],[고객이름]])</f>
        <v/>
      </c>
      <c r="X267" t="str">
        <f>IF(tbl_요청데이터[[#This Row],[계약번호]]="","",tbl_요청데이터[[#This Row],[계약번호]])</f>
        <v/>
      </c>
      <c r="Y267" t="str">
        <f>IF(tbl_요청데이터[[#This Row],[해지확률]]="","",tbl_요청데이터[[#This Row],[해지확률]])</f>
        <v/>
      </c>
    </row>
    <row r="268" spans="10:25" hidden="1" x14ac:dyDescent="0.2">
      <c r="J268" s="44" t="str">
        <f>IFERROR(VLOOKUP($C268,tbl_계약[],4,FALSE),"")</f>
        <v/>
      </c>
      <c r="K268" s="49" t="str">
        <f>IFERROR(VLOOKUP($C268,tbl_계약[],9,FALSE),"")</f>
        <v/>
      </c>
      <c r="L268" s="55" t="str">
        <f t="shared" si="39"/>
        <v/>
      </c>
      <c r="M268" s="44" t="str">
        <f>IFERROR(VLOOKUP(tbl_요청데이터[[#This Row],[계약번호]],tbl_계약[],4,FALSE),"")</f>
        <v/>
      </c>
      <c r="N268" s="44" t="str">
        <f>IFERROR(VLOOKUP(tbl_요청데이터[[#This Row],[계약번호]],tbl_계약[],9,FALSE),"")</f>
        <v/>
      </c>
      <c r="O268" s="55" t="str">
        <f t="shared" si="40"/>
        <v/>
      </c>
      <c r="P268" s="55" t="str">
        <f t="shared" si="41"/>
        <v/>
      </c>
      <c r="Q268" s="55" t="str">
        <f t="shared" si="42"/>
        <v/>
      </c>
      <c r="R268" s="55" t="str">
        <f t="shared" si="43"/>
        <v/>
      </c>
      <c r="S268" s="55" t="str">
        <f t="shared" si="44"/>
        <v/>
      </c>
      <c r="T268" s="55" t="str">
        <f t="shared" si="45"/>
        <v/>
      </c>
      <c r="U268" s="55"/>
      <c r="W268" t="str">
        <f>IF(tbl_요청데이터[[#This Row],[고객이름]]="","",tbl_요청데이터[[#This Row],[고객이름]])</f>
        <v/>
      </c>
      <c r="X268" t="str">
        <f>IF(tbl_요청데이터[[#This Row],[계약번호]]="","",tbl_요청데이터[[#This Row],[계약번호]])</f>
        <v/>
      </c>
      <c r="Y268" t="str">
        <f>IF(tbl_요청데이터[[#This Row],[해지확률]]="","",tbl_요청데이터[[#This Row],[해지확률]])</f>
        <v/>
      </c>
    </row>
    <row r="269" spans="10:25" hidden="1" x14ac:dyDescent="0.2">
      <c r="J269" s="44" t="str">
        <f>IFERROR(VLOOKUP($C269,tbl_계약[],4,FALSE),"")</f>
        <v/>
      </c>
      <c r="K269" s="49" t="str">
        <f>IFERROR(VLOOKUP($C269,tbl_계약[],9,FALSE),"")</f>
        <v/>
      </c>
      <c r="L269" s="55" t="str">
        <f t="shared" si="39"/>
        <v/>
      </c>
      <c r="M269" s="44" t="str">
        <f>IFERROR(VLOOKUP(tbl_요청데이터[[#This Row],[계약번호]],tbl_계약[],4,FALSE),"")</f>
        <v/>
      </c>
      <c r="N269" s="44" t="str">
        <f>IFERROR(VLOOKUP(tbl_요청데이터[[#This Row],[계약번호]],tbl_계약[],9,FALSE),"")</f>
        <v/>
      </c>
      <c r="O269" s="55" t="str">
        <f t="shared" si="40"/>
        <v/>
      </c>
      <c r="P269" s="55" t="str">
        <f t="shared" si="41"/>
        <v/>
      </c>
      <c r="Q269" s="55" t="str">
        <f t="shared" si="42"/>
        <v/>
      </c>
      <c r="R269" s="55" t="str">
        <f t="shared" si="43"/>
        <v/>
      </c>
      <c r="S269" s="55" t="str">
        <f t="shared" si="44"/>
        <v/>
      </c>
      <c r="T269" s="55" t="str">
        <f t="shared" si="45"/>
        <v/>
      </c>
      <c r="U269" s="55"/>
      <c r="W269" t="str">
        <f>IF(tbl_요청데이터[[#This Row],[고객이름]]="","",tbl_요청데이터[[#This Row],[고객이름]])</f>
        <v/>
      </c>
      <c r="X269" t="str">
        <f>IF(tbl_요청데이터[[#This Row],[계약번호]]="","",tbl_요청데이터[[#This Row],[계약번호]])</f>
        <v/>
      </c>
      <c r="Y269" t="str">
        <f>IF(tbl_요청데이터[[#This Row],[해지확률]]="","",tbl_요청데이터[[#This Row],[해지확률]])</f>
        <v/>
      </c>
    </row>
    <row r="270" spans="10:25" hidden="1" x14ac:dyDescent="0.2">
      <c r="J270" s="44" t="str">
        <f>IFERROR(VLOOKUP($C270,tbl_계약[],4,FALSE),"")</f>
        <v/>
      </c>
      <c r="K270" s="49" t="str">
        <f>IFERROR(VLOOKUP($C270,tbl_계약[],9,FALSE),"")</f>
        <v/>
      </c>
      <c r="L270" s="55" t="str">
        <f t="shared" si="39"/>
        <v/>
      </c>
      <c r="M270" s="44" t="str">
        <f>IFERROR(VLOOKUP(tbl_요청데이터[[#This Row],[계약번호]],tbl_계약[],4,FALSE),"")</f>
        <v/>
      </c>
      <c r="N270" s="44" t="str">
        <f>IFERROR(VLOOKUP(tbl_요청데이터[[#This Row],[계약번호]],tbl_계약[],9,FALSE),"")</f>
        <v/>
      </c>
      <c r="O270" s="55" t="str">
        <f t="shared" si="40"/>
        <v/>
      </c>
      <c r="P270" s="55" t="str">
        <f t="shared" si="41"/>
        <v/>
      </c>
      <c r="Q270" s="55" t="str">
        <f t="shared" si="42"/>
        <v/>
      </c>
      <c r="R270" s="55" t="str">
        <f t="shared" si="43"/>
        <v/>
      </c>
      <c r="S270" s="55" t="str">
        <f t="shared" si="44"/>
        <v/>
      </c>
      <c r="T270" s="55" t="str">
        <f t="shared" si="45"/>
        <v/>
      </c>
      <c r="U270" s="55"/>
      <c r="W270" t="str">
        <f>IF(tbl_요청데이터[[#This Row],[고객이름]]="","",tbl_요청데이터[[#This Row],[고객이름]])</f>
        <v/>
      </c>
      <c r="X270" t="str">
        <f>IF(tbl_요청데이터[[#This Row],[계약번호]]="","",tbl_요청데이터[[#This Row],[계약번호]])</f>
        <v/>
      </c>
      <c r="Y270" t="str">
        <f>IF(tbl_요청데이터[[#This Row],[해지확률]]="","",tbl_요청데이터[[#This Row],[해지확률]])</f>
        <v/>
      </c>
    </row>
    <row r="271" spans="10:25" hidden="1" x14ac:dyDescent="0.2">
      <c r="J271" s="44" t="str">
        <f>IFERROR(VLOOKUP($C271,tbl_계약[],4,FALSE),"")</f>
        <v/>
      </c>
      <c r="K271" s="49" t="str">
        <f>IFERROR(VLOOKUP($C271,tbl_계약[],9,FALSE),"")</f>
        <v/>
      </c>
      <c r="L271" s="55" t="str">
        <f t="shared" si="39"/>
        <v/>
      </c>
      <c r="M271" s="44" t="str">
        <f>IFERROR(VLOOKUP(tbl_요청데이터[[#This Row],[계약번호]],tbl_계약[],4,FALSE),"")</f>
        <v/>
      </c>
      <c r="N271" s="44" t="str">
        <f>IFERROR(VLOOKUP(tbl_요청데이터[[#This Row],[계약번호]],tbl_계약[],9,FALSE),"")</f>
        <v/>
      </c>
      <c r="O271" s="55" t="str">
        <f t="shared" si="40"/>
        <v/>
      </c>
      <c r="P271" s="55" t="str">
        <f t="shared" si="41"/>
        <v/>
      </c>
      <c r="Q271" s="55" t="str">
        <f t="shared" si="42"/>
        <v/>
      </c>
      <c r="R271" s="55" t="str">
        <f t="shared" si="43"/>
        <v/>
      </c>
      <c r="S271" s="55" t="str">
        <f t="shared" si="44"/>
        <v/>
      </c>
      <c r="T271" s="55" t="str">
        <f t="shared" si="45"/>
        <v/>
      </c>
      <c r="U271" s="55"/>
      <c r="W271" t="str">
        <f>IF(tbl_요청데이터[[#This Row],[고객이름]]="","",tbl_요청데이터[[#This Row],[고객이름]])</f>
        <v/>
      </c>
      <c r="X271" t="str">
        <f>IF(tbl_요청데이터[[#This Row],[계약번호]]="","",tbl_요청데이터[[#This Row],[계약번호]])</f>
        <v/>
      </c>
      <c r="Y271" t="str">
        <f>IF(tbl_요청데이터[[#This Row],[해지확률]]="","",tbl_요청데이터[[#This Row],[해지확률]])</f>
        <v/>
      </c>
    </row>
    <row r="272" spans="10:25" hidden="1" x14ac:dyDescent="0.2">
      <c r="J272" s="44" t="str">
        <f>IFERROR(VLOOKUP($C272,tbl_계약[],4,FALSE),"")</f>
        <v/>
      </c>
      <c r="K272" s="49" t="str">
        <f>IFERROR(VLOOKUP($C272,tbl_계약[],9,FALSE),"")</f>
        <v/>
      </c>
      <c r="L272" s="55" t="str">
        <f t="shared" si="39"/>
        <v/>
      </c>
      <c r="M272" s="44" t="str">
        <f>IFERROR(VLOOKUP(tbl_요청데이터[[#This Row],[계약번호]],tbl_계약[],4,FALSE),"")</f>
        <v/>
      </c>
      <c r="N272" s="44" t="str">
        <f>IFERROR(VLOOKUP(tbl_요청데이터[[#This Row],[계약번호]],tbl_계약[],9,FALSE),"")</f>
        <v/>
      </c>
      <c r="O272" s="55" t="str">
        <f t="shared" si="40"/>
        <v/>
      </c>
      <c r="P272" s="55" t="str">
        <f t="shared" si="41"/>
        <v/>
      </c>
      <c r="Q272" s="55" t="str">
        <f t="shared" si="42"/>
        <v/>
      </c>
      <c r="R272" s="55" t="str">
        <f t="shared" si="43"/>
        <v/>
      </c>
      <c r="S272" s="55" t="str">
        <f t="shared" si="44"/>
        <v/>
      </c>
      <c r="T272" s="55" t="str">
        <f t="shared" si="45"/>
        <v/>
      </c>
      <c r="U272" s="55"/>
      <c r="W272" t="str">
        <f>IF(tbl_요청데이터[[#This Row],[고객이름]]="","",tbl_요청데이터[[#This Row],[고객이름]])</f>
        <v/>
      </c>
      <c r="X272" t="str">
        <f>IF(tbl_요청데이터[[#This Row],[계약번호]]="","",tbl_요청데이터[[#This Row],[계약번호]])</f>
        <v/>
      </c>
      <c r="Y272" t="str">
        <f>IF(tbl_요청데이터[[#This Row],[해지확률]]="","",tbl_요청데이터[[#This Row],[해지확률]])</f>
        <v/>
      </c>
    </row>
    <row r="273" spans="10:25" hidden="1" x14ac:dyDescent="0.2">
      <c r="J273" s="44" t="str">
        <f>IFERROR(VLOOKUP($C273,tbl_계약[],4,FALSE),"")</f>
        <v/>
      </c>
      <c r="K273" s="49" t="str">
        <f>IFERROR(VLOOKUP($C273,tbl_계약[],9,FALSE),"")</f>
        <v/>
      </c>
      <c r="L273" s="55" t="str">
        <f t="shared" si="39"/>
        <v/>
      </c>
      <c r="M273" s="44" t="str">
        <f>IFERROR(VLOOKUP(tbl_요청데이터[[#This Row],[계약번호]],tbl_계약[],4,FALSE),"")</f>
        <v/>
      </c>
      <c r="N273" s="44" t="str">
        <f>IFERROR(VLOOKUP(tbl_요청데이터[[#This Row],[계약번호]],tbl_계약[],9,FALSE),"")</f>
        <v/>
      </c>
      <c r="O273" s="55" t="str">
        <f t="shared" si="40"/>
        <v/>
      </c>
      <c r="P273" s="55" t="str">
        <f t="shared" si="41"/>
        <v/>
      </c>
      <c r="Q273" s="55" t="str">
        <f t="shared" si="42"/>
        <v/>
      </c>
      <c r="R273" s="55" t="str">
        <f t="shared" si="43"/>
        <v/>
      </c>
      <c r="S273" s="55" t="str">
        <f t="shared" si="44"/>
        <v/>
      </c>
      <c r="T273" s="55" t="str">
        <f t="shared" si="45"/>
        <v/>
      </c>
      <c r="U273" s="55"/>
      <c r="W273" t="str">
        <f>IF(tbl_요청데이터[[#This Row],[고객이름]]="","",tbl_요청데이터[[#This Row],[고객이름]])</f>
        <v/>
      </c>
      <c r="X273" t="str">
        <f>IF(tbl_요청데이터[[#This Row],[계약번호]]="","",tbl_요청데이터[[#This Row],[계약번호]])</f>
        <v/>
      </c>
      <c r="Y273" t="str">
        <f>IF(tbl_요청데이터[[#This Row],[해지확률]]="","",tbl_요청데이터[[#This Row],[해지확률]])</f>
        <v/>
      </c>
    </row>
    <row r="274" spans="10:25" hidden="1" x14ac:dyDescent="0.2">
      <c r="J274" s="44" t="str">
        <f>IFERROR(VLOOKUP($C274,tbl_계약[],4,FALSE),"")</f>
        <v/>
      </c>
      <c r="K274" s="49" t="str">
        <f>IFERROR(VLOOKUP($C274,tbl_계약[],9,FALSE),"")</f>
        <v/>
      </c>
      <c r="L274" s="55" t="str">
        <f t="shared" si="39"/>
        <v/>
      </c>
      <c r="M274" s="44" t="str">
        <f>IFERROR(VLOOKUP(tbl_요청데이터[[#This Row],[계약번호]],tbl_계약[],4,FALSE),"")</f>
        <v/>
      </c>
      <c r="N274" s="44" t="str">
        <f>IFERROR(VLOOKUP(tbl_요청데이터[[#This Row],[계약번호]],tbl_계약[],9,FALSE),"")</f>
        <v/>
      </c>
      <c r="O274" s="55" t="str">
        <f t="shared" si="40"/>
        <v/>
      </c>
      <c r="P274" s="55" t="str">
        <f t="shared" si="41"/>
        <v/>
      </c>
      <c r="Q274" s="55" t="str">
        <f t="shared" si="42"/>
        <v/>
      </c>
      <c r="R274" s="55" t="str">
        <f t="shared" si="43"/>
        <v/>
      </c>
      <c r="S274" s="55" t="str">
        <f t="shared" si="44"/>
        <v/>
      </c>
      <c r="T274" s="55" t="str">
        <f t="shared" si="45"/>
        <v/>
      </c>
      <c r="U274" s="55"/>
      <c r="W274" t="str">
        <f>IF(tbl_요청데이터[[#This Row],[고객이름]]="","",tbl_요청데이터[[#This Row],[고객이름]])</f>
        <v/>
      </c>
      <c r="X274" t="str">
        <f>IF(tbl_요청데이터[[#This Row],[계약번호]]="","",tbl_요청데이터[[#This Row],[계약번호]])</f>
        <v/>
      </c>
      <c r="Y274" t="str">
        <f>IF(tbl_요청데이터[[#This Row],[해지확률]]="","",tbl_요청데이터[[#This Row],[해지확률]])</f>
        <v/>
      </c>
    </row>
    <row r="275" spans="10:25" hidden="1" x14ac:dyDescent="0.2">
      <c r="J275" s="44" t="str">
        <f>IFERROR(VLOOKUP($C275,tbl_계약[],4,FALSE),"")</f>
        <v/>
      </c>
      <c r="K275" s="49" t="str">
        <f>IFERROR(VLOOKUP($C275,tbl_계약[],9,FALSE),"")</f>
        <v/>
      </c>
      <c r="L275" s="55" t="str">
        <f t="shared" si="39"/>
        <v/>
      </c>
      <c r="M275" s="44" t="str">
        <f>IFERROR(VLOOKUP(tbl_요청데이터[[#This Row],[계약번호]],tbl_계약[],4,FALSE),"")</f>
        <v/>
      </c>
      <c r="N275" s="44" t="str">
        <f>IFERROR(VLOOKUP(tbl_요청데이터[[#This Row],[계약번호]],tbl_계약[],9,FALSE),"")</f>
        <v/>
      </c>
      <c r="O275" s="55" t="str">
        <f t="shared" si="40"/>
        <v/>
      </c>
      <c r="P275" s="55" t="str">
        <f t="shared" si="41"/>
        <v/>
      </c>
      <c r="Q275" s="55" t="str">
        <f t="shared" si="42"/>
        <v/>
      </c>
      <c r="R275" s="55" t="str">
        <f t="shared" si="43"/>
        <v/>
      </c>
      <c r="S275" s="55" t="str">
        <f t="shared" si="44"/>
        <v/>
      </c>
      <c r="T275" s="55" t="str">
        <f t="shared" si="45"/>
        <v/>
      </c>
      <c r="U275" s="55"/>
      <c r="W275" t="str">
        <f>IF(tbl_요청데이터[[#This Row],[고객이름]]="","",tbl_요청데이터[[#This Row],[고객이름]])</f>
        <v/>
      </c>
      <c r="X275" t="str">
        <f>IF(tbl_요청데이터[[#This Row],[계약번호]]="","",tbl_요청데이터[[#This Row],[계약번호]])</f>
        <v/>
      </c>
      <c r="Y275" t="str">
        <f>IF(tbl_요청데이터[[#This Row],[해지확률]]="","",tbl_요청데이터[[#This Row],[해지확률]])</f>
        <v/>
      </c>
    </row>
    <row r="276" spans="10:25" hidden="1" x14ac:dyDescent="0.2">
      <c r="J276" s="44" t="str">
        <f>IFERROR(VLOOKUP($C276,tbl_계약[],4,FALSE),"")</f>
        <v/>
      </c>
      <c r="K276" s="49" t="str">
        <f>IFERROR(VLOOKUP($C276,tbl_계약[],9,FALSE),"")</f>
        <v/>
      </c>
      <c r="L276" s="55" t="str">
        <f t="shared" si="39"/>
        <v/>
      </c>
      <c r="M276" s="44" t="str">
        <f>IFERROR(VLOOKUP(tbl_요청데이터[[#This Row],[계약번호]],tbl_계약[],4,FALSE),"")</f>
        <v/>
      </c>
      <c r="N276" s="44" t="str">
        <f>IFERROR(VLOOKUP(tbl_요청데이터[[#This Row],[계약번호]],tbl_계약[],9,FALSE),"")</f>
        <v/>
      </c>
      <c r="O276" s="55" t="str">
        <f t="shared" si="40"/>
        <v/>
      </c>
      <c r="P276" s="55" t="str">
        <f t="shared" si="41"/>
        <v/>
      </c>
      <c r="Q276" s="55" t="str">
        <f t="shared" si="42"/>
        <v/>
      </c>
      <c r="R276" s="55" t="str">
        <f t="shared" si="43"/>
        <v/>
      </c>
      <c r="S276" s="55" t="str">
        <f t="shared" si="44"/>
        <v/>
      </c>
      <c r="T276" s="55" t="str">
        <f t="shared" si="45"/>
        <v/>
      </c>
      <c r="U276" s="55"/>
      <c r="W276" t="str">
        <f>IF(tbl_요청데이터[[#This Row],[고객이름]]="","",tbl_요청데이터[[#This Row],[고객이름]])</f>
        <v/>
      </c>
      <c r="X276" t="str">
        <f>IF(tbl_요청데이터[[#This Row],[계약번호]]="","",tbl_요청데이터[[#This Row],[계약번호]])</f>
        <v/>
      </c>
      <c r="Y276" t="str">
        <f>IF(tbl_요청데이터[[#This Row],[해지확률]]="","",tbl_요청데이터[[#This Row],[해지확률]])</f>
        <v/>
      </c>
    </row>
    <row r="277" spans="10:25" hidden="1" x14ac:dyDescent="0.2">
      <c r="J277" s="44" t="str">
        <f>IFERROR(VLOOKUP($C277,tbl_계약[],4,FALSE),"")</f>
        <v/>
      </c>
      <c r="K277" s="49" t="str">
        <f>IFERROR(VLOOKUP($C277,tbl_계약[],9,FALSE),"")</f>
        <v/>
      </c>
      <c r="L277" s="55" t="str">
        <f t="shared" si="39"/>
        <v/>
      </c>
      <c r="M277" s="44" t="str">
        <f>IFERROR(VLOOKUP(tbl_요청데이터[[#This Row],[계약번호]],tbl_계약[],4,FALSE),"")</f>
        <v/>
      </c>
      <c r="N277" s="44" t="str">
        <f>IFERROR(VLOOKUP(tbl_요청데이터[[#This Row],[계약번호]],tbl_계약[],9,FALSE),"")</f>
        <v/>
      </c>
      <c r="O277" s="55" t="str">
        <f t="shared" si="40"/>
        <v/>
      </c>
      <c r="P277" s="55" t="str">
        <f t="shared" si="41"/>
        <v/>
      </c>
      <c r="Q277" s="55" t="str">
        <f t="shared" si="42"/>
        <v/>
      </c>
      <c r="R277" s="55" t="str">
        <f t="shared" si="43"/>
        <v/>
      </c>
      <c r="S277" s="55" t="str">
        <f t="shared" si="44"/>
        <v/>
      </c>
      <c r="T277" s="55" t="str">
        <f t="shared" si="45"/>
        <v/>
      </c>
      <c r="U277" s="55"/>
      <c r="W277" t="str">
        <f>IF(tbl_요청데이터[[#This Row],[고객이름]]="","",tbl_요청데이터[[#This Row],[고객이름]])</f>
        <v/>
      </c>
      <c r="X277" t="str">
        <f>IF(tbl_요청데이터[[#This Row],[계약번호]]="","",tbl_요청데이터[[#This Row],[계약번호]])</f>
        <v/>
      </c>
      <c r="Y277" t="str">
        <f>IF(tbl_요청데이터[[#This Row],[해지확률]]="","",tbl_요청데이터[[#This Row],[해지확률]])</f>
        <v/>
      </c>
    </row>
    <row r="278" spans="10:25" hidden="1" x14ac:dyDescent="0.2">
      <c r="J278" s="44" t="str">
        <f>IFERROR(VLOOKUP($C278,tbl_계약[],4,FALSE),"")</f>
        <v/>
      </c>
      <c r="K278" s="49" t="str">
        <f>IFERROR(VLOOKUP($C278,tbl_계약[],9,FALSE),"")</f>
        <v/>
      </c>
      <c r="L278" s="55" t="str">
        <f t="shared" si="39"/>
        <v/>
      </c>
      <c r="M278" s="44" t="str">
        <f>IFERROR(VLOOKUP(tbl_요청데이터[[#This Row],[계약번호]],tbl_계약[],4,FALSE),"")</f>
        <v/>
      </c>
      <c r="N278" s="44" t="str">
        <f>IFERROR(VLOOKUP(tbl_요청데이터[[#This Row],[계약번호]],tbl_계약[],9,FALSE),"")</f>
        <v/>
      </c>
      <c r="O278" s="55" t="str">
        <f t="shared" si="40"/>
        <v/>
      </c>
      <c r="P278" s="55" t="str">
        <f t="shared" si="41"/>
        <v/>
      </c>
      <c r="Q278" s="55" t="str">
        <f t="shared" si="42"/>
        <v/>
      </c>
      <c r="R278" s="55" t="str">
        <f t="shared" si="43"/>
        <v/>
      </c>
      <c r="S278" s="55" t="str">
        <f t="shared" si="44"/>
        <v/>
      </c>
      <c r="T278" s="55" t="str">
        <f t="shared" si="45"/>
        <v/>
      </c>
      <c r="U278" s="55"/>
      <c r="W278" t="str">
        <f>IF(tbl_요청데이터[[#This Row],[고객이름]]="","",tbl_요청데이터[[#This Row],[고객이름]])</f>
        <v/>
      </c>
      <c r="X278" t="str">
        <f>IF(tbl_요청데이터[[#This Row],[계약번호]]="","",tbl_요청데이터[[#This Row],[계약번호]])</f>
        <v/>
      </c>
      <c r="Y278" t="str">
        <f>IF(tbl_요청데이터[[#This Row],[해지확률]]="","",tbl_요청데이터[[#This Row],[해지확률]])</f>
        <v/>
      </c>
    </row>
    <row r="279" spans="10:25" hidden="1" x14ac:dyDescent="0.2">
      <c r="J279" s="44" t="str">
        <f>IFERROR(VLOOKUP($C279,tbl_계약[],4,FALSE),"")</f>
        <v/>
      </c>
      <c r="K279" s="49" t="str">
        <f>IFERROR(VLOOKUP($C279,tbl_계약[],9,FALSE),"")</f>
        <v/>
      </c>
      <c r="L279" s="55" t="str">
        <f t="shared" si="39"/>
        <v/>
      </c>
      <c r="M279" s="44" t="str">
        <f>IFERROR(VLOOKUP(tbl_요청데이터[[#This Row],[계약번호]],tbl_계약[],4,FALSE),"")</f>
        <v/>
      </c>
      <c r="N279" s="44" t="str">
        <f>IFERROR(VLOOKUP(tbl_요청데이터[[#This Row],[계약번호]],tbl_계약[],9,FALSE),"")</f>
        <v/>
      </c>
      <c r="O279" s="55" t="str">
        <f t="shared" si="40"/>
        <v/>
      </c>
      <c r="P279" s="55" t="str">
        <f t="shared" si="41"/>
        <v/>
      </c>
      <c r="Q279" s="55" t="str">
        <f t="shared" si="42"/>
        <v/>
      </c>
      <c r="R279" s="55" t="str">
        <f t="shared" si="43"/>
        <v/>
      </c>
      <c r="S279" s="55" t="str">
        <f t="shared" si="44"/>
        <v/>
      </c>
      <c r="T279" s="55" t="str">
        <f t="shared" si="45"/>
        <v/>
      </c>
      <c r="U279" s="55"/>
      <c r="W279" t="str">
        <f>IF(tbl_요청데이터[[#This Row],[고객이름]]="","",tbl_요청데이터[[#This Row],[고객이름]])</f>
        <v/>
      </c>
      <c r="X279" t="str">
        <f>IF(tbl_요청데이터[[#This Row],[계약번호]]="","",tbl_요청데이터[[#This Row],[계약번호]])</f>
        <v/>
      </c>
      <c r="Y279" t="str">
        <f>IF(tbl_요청데이터[[#This Row],[해지확률]]="","",tbl_요청데이터[[#This Row],[해지확률]])</f>
        <v/>
      </c>
    </row>
    <row r="280" spans="10:25" hidden="1" x14ac:dyDescent="0.2">
      <c r="J280" s="44" t="str">
        <f>IFERROR(VLOOKUP($C280,tbl_계약[],4,FALSE),"")</f>
        <v/>
      </c>
      <c r="K280" s="49" t="str">
        <f>IFERROR(VLOOKUP($C280,tbl_계약[],9,FALSE),"")</f>
        <v/>
      </c>
      <c r="L280" s="55" t="str">
        <f t="shared" si="39"/>
        <v/>
      </c>
      <c r="M280" s="44" t="str">
        <f>IFERROR(VLOOKUP(tbl_요청데이터[[#This Row],[계약번호]],tbl_계약[],4,FALSE),"")</f>
        <v/>
      </c>
      <c r="N280" s="44" t="str">
        <f>IFERROR(VLOOKUP(tbl_요청데이터[[#This Row],[계약번호]],tbl_계약[],9,FALSE),"")</f>
        <v/>
      </c>
      <c r="O280" s="55" t="str">
        <f t="shared" si="40"/>
        <v/>
      </c>
      <c r="P280" s="55" t="str">
        <f t="shared" si="41"/>
        <v/>
      </c>
      <c r="Q280" s="55" t="str">
        <f t="shared" si="42"/>
        <v/>
      </c>
      <c r="R280" s="55" t="str">
        <f t="shared" si="43"/>
        <v/>
      </c>
      <c r="S280" s="55" t="str">
        <f t="shared" si="44"/>
        <v/>
      </c>
      <c r="T280" s="55" t="str">
        <f t="shared" si="45"/>
        <v/>
      </c>
      <c r="U280" s="55"/>
      <c r="W280" t="str">
        <f>IF(tbl_요청데이터[[#This Row],[고객이름]]="","",tbl_요청데이터[[#This Row],[고객이름]])</f>
        <v/>
      </c>
      <c r="X280" t="str">
        <f>IF(tbl_요청데이터[[#This Row],[계약번호]]="","",tbl_요청데이터[[#This Row],[계약번호]])</f>
        <v/>
      </c>
      <c r="Y280" t="str">
        <f>IF(tbl_요청데이터[[#This Row],[해지확률]]="","",tbl_요청데이터[[#This Row],[해지확률]])</f>
        <v/>
      </c>
    </row>
    <row r="281" spans="10:25" hidden="1" x14ac:dyDescent="0.2">
      <c r="J281" s="44" t="str">
        <f>IFERROR(VLOOKUP($C281,tbl_계약[],4,FALSE),"")</f>
        <v/>
      </c>
      <c r="K281" s="49" t="str">
        <f>IFERROR(VLOOKUP($C281,tbl_계약[],9,FALSE),"")</f>
        <v/>
      </c>
      <c r="L281" s="55" t="str">
        <f t="shared" si="39"/>
        <v/>
      </c>
      <c r="M281" s="44" t="str">
        <f>IFERROR(VLOOKUP(tbl_요청데이터[[#This Row],[계약번호]],tbl_계약[],4,FALSE),"")</f>
        <v/>
      </c>
      <c r="N281" s="44" t="str">
        <f>IFERROR(VLOOKUP(tbl_요청데이터[[#This Row],[계약번호]],tbl_계약[],9,FALSE),"")</f>
        <v/>
      </c>
      <c r="O281" s="55" t="str">
        <f t="shared" si="40"/>
        <v/>
      </c>
      <c r="P281" s="55" t="str">
        <f t="shared" si="41"/>
        <v/>
      </c>
      <c r="Q281" s="55" t="str">
        <f t="shared" si="42"/>
        <v/>
      </c>
      <c r="R281" s="55" t="str">
        <f t="shared" si="43"/>
        <v/>
      </c>
      <c r="S281" s="55" t="str">
        <f t="shared" si="44"/>
        <v/>
      </c>
      <c r="T281" s="55" t="str">
        <f t="shared" si="45"/>
        <v/>
      </c>
      <c r="U281" s="55"/>
      <c r="W281" t="str">
        <f>IF(tbl_요청데이터[[#This Row],[고객이름]]="","",tbl_요청데이터[[#This Row],[고객이름]])</f>
        <v/>
      </c>
      <c r="X281" t="str">
        <f>IF(tbl_요청데이터[[#This Row],[계약번호]]="","",tbl_요청데이터[[#This Row],[계약번호]])</f>
        <v/>
      </c>
      <c r="Y281" t="str">
        <f>IF(tbl_요청데이터[[#This Row],[해지확률]]="","",tbl_요청데이터[[#This Row],[해지확률]])</f>
        <v/>
      </c>
    </row>
    <row r="282" spans="10:25" hidden="1" x14ac:dyDescent="0.2">
      <c r="J282" s="44" t="str">
        <f>IFERROR(VLOOKUP($C282,tbl_계약[],4,FALSE),"")</f>
        <v/>
      </c>
      <c r="K282" s="49" t="str">
        <f>IFERROR(VLOOKUP($C282,tbl_계약[],9,FALSE),"")</f>
        <v/>
      </c>
      <c r="L282" s="55" t="str">
        <f t="shared" ref="L282:L313" si="46">IF(B282="","",B282)</f>
        <v/>
      </c>
      <c r="M282" s="44" t="str">
        <f>IFERROR(VLOOKUP(tbl_요청데이터[[#This Row],[계약번호]],tbl_계약[],4,FALSE),"")</f>
        <v/>
      </c>
      <c r="N282" s="44" t="str">
        <f>IFERROR(VLOOKUP(tbl_요청데이터[[#This Row],[계약번호]],tbl_계약[],9,FALSE),"")</f>
        <v/>
      </c>
      <c r="O282" s="55" t="str">
        <f t="shared" ref="O282:O313" si="47">IFERROR(GETPIVOTDATA("[Measures].[합계: 납입 시 보험료]",$B$5,"[tbl_계약].[고객이름]","[tbl_계약].[고객이름].&amp;["&amp;B282&amp;"]","[tbl_계약].[계약번호]","[tbl_계약].[계약번호].&amp;["&amp;C282&amp;"]"),"")</f>
        <v/>
      </c>
      <c r="P282" s="55" t="str">
        <f t="shared" ref="P282:P313" si="48">IFERROR(GETPIVOTDATA("[Measures].[3개월이내 연체횟수]",$B$5,"[tbl_계약].[고객이름]","[tbl_계약].[고객이름].&amp;["&amp;B282&amp;"]","[tbl_계약].[계약번호]","[tbl_계약].[계약번호].&amp;["&amp;C282&amp;"]"),"")</f>
        <v/>
      </c>
      <c r="Q282" s="55" t="str">
        <f t="shared" ref="Q282:Q313" si="49">IFERROR(GETPIVOTDATA("[Measures].[총연체건수]",$B$5,"[tbl_계약].[고객이름]","[tbl_계약].[고객이름].&amp;["&amp;B282&amp;"]","[tbl_계약].[계약번호]","[tbl_계약].[계약번호].&amp;["&amp;C282&amp;"]"),"")</f>
        <v/>
      </c>
      <c r="R282" s="55" t="str">
        <f t="shared" ref="R282:R313" si="50">IFERROR(GETPIVOTDATA("[Measures].[납입성공비율]",$B$5,"[tbl_계약].[고객이름]","[tbl_계약].[고객이름].&amp;["&amp;B282&amp;"]","[tbl_계약].[계약번호]","[tbl_계약].[계약번호].&amp;["&amp;C282&amp;"]"),"")</f>
        <v/>
      </c>
      <c r="S282" s="55" t="str">
        <f t="shared" ref="S282:S313" si="51">IFERROR(GETPIVOTDATA("[Measures].[개수: 청구번호]",$B$5,"[tbl_계약].[고객이름]","[tbl_계약].[고객이름].&amp;["&amp;B282&amp;"]","[tbl_계약].[계약번호]","[tbl_계약].[계약번호].&amp;["&amp;C282&amp;"]"),"")</f>
        <v/>
      </c>
      <c r="T282" s="55" t="str">
        <f t="shared" ref="T282:T313" si="52">IFERROR(GETPIVOTDATA("[Measures].[6개월이내 청구 여부]",$B$5,"[tbl_계약].[고객이름]","[tbl_계약].[고객이름].&amp;["&amp;B282&amp;"]","[tbl_계약].[계약번호]","[tbl_계약].[계약번호].&amp;["&amp;C282&amp;"]"),"")</f>
        <v/>
      </c>
      <c r="U282" s="55"/>
      <c r="W282" t="str">
        <f>IF(tbl_요청데이터[[#This Row],[고객이름]]="","",tbl_요청데이터[[#This Row],[고객이름]])</f>
        <v/>
      </c>
      <c r="X282" t="str">
        <f>IF(tbl_요청데이터[[#This Row],[계약번호]]="","",tbl_요청데이터[[#This Row],[계약번호]])</f>
        <v/>
      </c>
      <c r="Y282" t="str">
        <f>IF(tbl_요청데이터[[#This Row],[해지확률]]="","",tbl_요청데이터[[#This Row],[해지확률]])</f>
        <v/>
      </c>
    </row>
    <row r="283" spans="10:25" hidden="1" x14ac:dyDescent="0.2">
      <c r="J283" s="44" t="str">
        <f>IFERROR(VLOOKUP($C283,tbl_계약[],4,FALSE),"")</f>
        <v/>
      </c>
      <c r="K283" s="49" t="str">
        <f>IFERROR(VLOOKUP($C283,tbl_계약[],9,FALSE),"")</f>
        <v/>
      </c>
      <c r="L283" s="55" t="str">
        <f t="shared" si="46"/>
        <v/>
      </c>
      <c r="M283" s="44" t="str">
        <f>IFERROR(VLOOKUP(tbl_요청데이터[[#This Row],[계약번호]],tbl_계약[],4,FALSE),"")</f>
        <v/>
      </c>
      <c r="N283" s="44" t="str">
        <f>IFERROR(VLOOKUP(tbl_요청데이터[[#This Row],[계약번호]],tbl_계약[],9,FALSE),"")</f>
        <v/>
      </c>
      <c r="O283" s="55" t="str">
        <f t="shared" si="47"/>
        <v/>
      </c>
      <c r="P283" s="55" t="str">
        <f t="shared" si="48"/>
        <v/>
      </c>
      <c r="Q283" s="55" t="str">
        <f t="shared" si="49"/>
        <v/>
      </c>
      <c r="R283" s="55" t="str">
        <f t="shared" si="50"/>
        <v/>
      </c>
      <c r="S283" s="55" t="str">
        <f t="shared" si="51"/>
        <v/>
      </c>
      <c r="T283" s="55" t="str">
        <f t="shared" si="52"/>
        <v/>
      </c>
      <c r="U283" s="55"/>
      <c r="W283" t="str">
        <f>IF(tbl_요청데이터[[#This Row],[고객이름]]="","",tbl_요청데이터[[#This Row],[고객이름]])</f>
        <v/>
      </c>
      <c r="X283" t="str">
        <f>IF(tbl_요청데이터[[#This Row],[계약번호]]="","",tbl_요청데이터[[#This Row],[계약번호]])</f>
        <v/>
      </c>
      <c r="Y283" t="str">
        <f>IF(tbl_요청데이터[[#This Row],[해지확률]]="","",tbl_요청데이터[[#This Row],[해지확률]])</f>
        <v/>
      </c>
    </row>
    <row r="284" spans="10:25" hidden="1" x14ac:dyDescent="0.2">
      <c r="J284" s="44" t="str">
        <f>IFERROR(VLOOKUP($C284,tbl_계약[],4,FALSE),"")</f>
        <v/>
      </c>
      <c r="K284" s="49" t="str">
        <f>IFERROR(VLOOKUP($C284,tbl_계약[],9,FALSE),"")</f>
        <v/>
      </c>
      <c r="L284" s="55" t="str">
        <f t="shared" si="46"/>
        <v/>
      </c>
      <c r="M284" s="44" t="str">
        <f>IFERROR(VLOOKUP(tbl_요청데이터[[#This Row],[계약번호]],tbl_계약[],4,FALSE),"")</f>
        <v/>
      </c>
      <c r="N284" s="44" t="str">
        <f>IFERROR(VLOOKUP(tbl_요청데이터[[#This Row],[계약번호]],tbl_계약[],9,FALSE),"")</f>
        <v/>
      </c>
      <c r="O284" s="55" t="str">
        <f t="shared" si="47"/>
        <v/>
      </c>
      <c r="P284" s="55" t="str">
        <f t="shared" si="48"/>
        <v/>
      </c>
      <c r="Q284" s="55" t="str">
        <f t="shared" si="49"/>
        <v/>
      </c>
      <c r="R284" s="55" t="str">
        <f t="shared" si="50"/>
        <v/>
      </c>
      <c r="S284" s="55" t="str">
        <f t="shared" si="51"/>
        <v/>
      </c>
      <c r="T284" s="55" t="str">
        <f t="shared" si="52"/>
        <v/>
      </c>
      <c r="U284" s="55"/>
      <c r="W284" t="str">
        <f>IF(tbl_요청데이터[[#This Row],[고객이름]]="","",tbl_요청데이터[[#This Row],[고객이름]])</f>
        <v/>
      </c>
      <c r="X284" t="str">
        <f>IF(tbl_요청데이터[[#This Row],[계약번호]]="","",tbl_요청데이터[[#This Row],[계약번호]])</f>
        <v/>
      </c>
      <c r="Y284" t="str">
        <f>IF(tbl_요청데이터[[#This Row],[해지확률]]="","",tbl_요청데이터[[#This Row],[해지확률]])</f>
        <v/>
      </c>
    </row>
    <row r="285" spans="10:25" hidden="1" x14ac:dyDescent="0.2">
      <c r="J285" s="44" t="str">
        <f>IFERROR(VLOOKUP($C285,tbl_계약[],4,FALSE),"")</f>
        <v/>
      </c>
      <c r="K285" s="49" t="str">
        <f>IFERROR(VLOOKUP($C285,tbl_계약[],9,FALSE),"")</f>
        <v/>
      </c>
      <c r="L285" s="55" t="str">
        <f t="shared" si="46"/>
        <v/>
      </c>
      <c r="M285" s="44" t="str">
        <f>IFERROR(VLOOKUP(tbl_요청데이터[[#This Row],[계약번호]],tbl_계약[],4,FALSE),"")</f>
        <v/>
      </c>
      <c r="N285" s="44" t="str">
        <f>IFERROR(VLOOKUP(tbl_요청데이터[[#This Row],[계약번호]],tbl_계약[],9,FALSE),"")</f>
        <v/>
      </c>
      <c r="O285" s="55" t="str">
        <f t="shared" si="47"/>
        <v/>
      </c>
      <c r="P285" s="55" t="str">
        <f t="shared" si="48"/>
        <v/>
      </c>
      <c r="Q285" s="55" t="str">
        <f t="shared" si="49"/>
        <v/>
      </c>
      <c r="R285" s="55" t="str">
        <f t="shared" si="50"/>
        <v/>
      </c>
      <c r="S285" s="55" t="str">
        <f t="shared" si="51"/>
        <v/>
      </c>
      <c r="T285" s="55" t="str">
        <f t="shared" si="52"/>
        <v/>
      </c>
      <c r="U285" s="55"/>
      <c r="W285" t="str">
        <f>IF(tbl_요청데이터[[#This Row],[고객이름]]="","",tbl_요청데이터[[#This Row],[고객이름]])</f>
        <v/>
      </c>
      <c r="X285" t="str">
        <f>IF(tbl_요청데이터[[#This Row],[계약번호]]="","",tbl_요청데이터[[#This Row],[계약번호]])</f>
        <v/>
      </c>
      <c r="Y285" t="str">
        <f>IF(tbl_요청데이터[[#This Row],[해지확률]]="","",tbl_요청데이터[[#This Row],[해지확률]])</f>
        <v/>
      </c>
    </row>
    <row r="286" spans="10:25" hidden="1" x14ac:dyDescent="0.2">
      <c r="J286" s="44" t="str">
        <f>IFERROR(VLOOKUP($C286,tbl_계약[],4,FALSE),"")</f>
        <v/>
      </c>
      <c r="K286" s="49" t="str">
        <f>IFERROR(VLOOKUP($C286,tbl_계약[],9,FALSE),"")</f>
        <v/>
      </c>
      <c r="L286" s="55" t="str">
        <f t="shared" si="46"/>
        <v/>
      </c>
      <c r="M286" s="44" t="str">
        <f>IFERROR(VLOOKUP(tbl_요청데이터[[#This Row],[계약번호]],tbl_계약[],4,FALSE),"")</f>
        <v/>
      </c>
      <c r="N286" s="44" t="str">
        <f>IFERROR(VLOOKUP(tbl_요청데이터[[#This Row],[계약번호]],tbl_계약[],9,FALSE),"")</f>
        <v/>
      </c>
      <c r="O286" s="55" t="str">
        <f t="shared" si="47"/>
        <v/>
      </c>
      <c r="P286" s="55" t="str">
        <f t="shared" si="48"/>
        <v/>
      </c>
      <c r="Q286" s="55" t="str">
        <f t="shared" si="49"/>
        <v/>
      </c>
      <c r="R286" s="55" t="str">
        <f t="shared" si="50"/>
        <v/>
      </c>
      <c r="S286" s="55" t="str">
        <f t="shared" si="51"/>
        <v/>
      </c>
      <c r="T286" s="55" t="str">
        <f t="shared" si="52"/>
        <v/>
      </c>
      <c r="U286" s="55"/>
      <c r="W286" t="str">
        <f>IF(tbl_요청데이터[[#This Row],[고객이름]]="","",tbl_요청데이터[[#This Row],[고객이름]])</f>
        <v/>
      </c>
      <c r="X286" t="str">
        <f>IF(tbl_요청데이터[[#This Row],[계약번호]]="","",tbl_요청데이터[[#This Row],[계약번호]])</f>
        <v/>
      </c>
      <c r="Y286" t="str">
        <f>IF(tbl_요청데이터[[#This Row],[해지확률]]="","",tbl_요청데이터[[#This Row],[해지확률]])</f>
        <v/>
      </c>
    </row>
    <row r="287" spans="10:25" hidden="1" x14ac:dyDescent="0.2">
      <c r="J287" s="44" t="str">
        <f>IFERROR(VLOOKUP($C287,tbl_계약[],4,FALSE),"")</f>
        <v/>
      </c>
      <c r="K287" s="49" t="str">
        <f>IFERROR(VLOOKUP($C287,tbl_계약[],9,FALSE),"")</f>
        <v/>
      </c>
      <c r="L287" s="55" t="str">
        <f t="shared" si="46"/>
        <v/>
      </c>
      <c r="M287" s="44" t="str">
        <f>IFERROR(VLOOKUP(tbl_요청데이터[[#This Row],[계약번호]],tbl_계약[],4,FALSE),"")</f>
        <v/>
      </c>
      <c r="N287" s="44" t="str">
        <f>IFERROR(VLOOKUP(tbl_요청데이터[[#This Row],[계약번호]],tbl_계약[],9,FALSE),"")</f>
        <v/>
      </c>
      <c r="O287" s="55" t="str">
        <f t="shared" si="47"/>
        <v/>
      </c>
      <c r="P287" s="55" t="str">
        <f t="shared" si="48"/>
        <v/>
      </c>
      <c r="Q287" s="55" t="str">
        <f t="shared" si="49"/>
        <v/>
      </c>
      <c r="R287" s="55" t="str">
        <f t="shared" si="50"/>
        <v/>
      </c>
      <c r="S287" s="55" t="str">
        <f t="shared" si="51"/>
        <v/>
      </c>
      <c r="T287" s="55" t="str">
        <f t="shared" si="52"/>
        <v/>
      </c>
      <c r="U287" s="55"/>
      <c r="W287" t="str">
        <f>IF(tbl_요청데이터[[#This Row],[고객이름]]="","",tbl_요청데이터[[#This Row],[고객이름]])</f>
        <v/>
      </c>
      <c r="X287" t="str">
        <f>IF(tbl_요청데이터[[#This Row],[계약번호]]="","",tbl_요청데이터[[#This Row],[계약번호]])</f>
        <v/>
      </c>
      <c r="Y287" t="str">
        <f>IF(tbl_요청데이터[[#This Row],[해지확률]]="","",tbl_요청데이터[[#This Row],[해지확률]])</f>
        <v/>
      </c>
    </row>
    <row r="288" spans="10:25" hidden="1" x14ac:dyDescent="0.2">
      <c r="J288" s="44" t="str">
        <f>IFERROR(VLOOKUP($C288,tbl_계약[],4,FALSE),"")</f>
        <v/>
      </c>
      <c r="K288" s="49" t="str">
        <f>IFERROR(VLOOKUP($C288,tbl_계약[],9,FALSE),"")</f>
        <v/>
      </c>
      <c r="L288" s="55" t="str">
        <f t="shared" si="46"/>
        <v/>
      </c>
      <c r="M288" s="44" t="str">
        <f>IFERROR(VLOOKUP(tbl_요청데이터[[#This Row],[계약번호]],tbl_계약[],4,FALSE),"")</f>
        <v/>
      </c>
      <c r="N288" s="44" t="str">
        <f>IFERROR(VLOOKUP(tbl_요청데이터[[#This Row],[계약번호]],tbl_계약[],9,FALSE),"")</f>
        <v/>
      </c>
      <c r="O288" s="55" t="str">
        <f t="shared" si="47"/>
        <v/>
      </c>
      <c r="P288" s="55" t="str">
        <f t="shared" si="48"/>
        <v/>
      </c>
      <c r="Q288" s="55" t="str">
        <f t="shared" si="49"/>
        <v/>
      </c>
      <c r="R288" s="55" t="str">
        <f t="shared" si="50"/>
        <v/>
      </c>
      <c r="S288" s="55" t="str">
        <f t="shared" si="51"/>
        <v/>
      </c>
      <c r="T288" s="55" t="str">
        <f t="shared" si="52"/>
        <v/>
      </c>
      <c r="U288" s="55"/>
      <c r="W288" t="str">
        <f>IF(tbl_요청데이터[[#This Row],[고객이름]]="","",tbl_요청데이터[[#This Row],[고객이름]])</f>
        <v/>
      </c>
      <c r="X288" t="str">
        <f>IF(tbl_요청데이터[[#This Row],[계약번호]]="","",tbl_요청데이터[[#This Row],[계약번호]])</f>
        <v/>
      </c>
      <c r="Y288" t="str">
        <f>IF(tbl_요청데이터[[#This Row],[해지확률]]="","",tbl_요청데이터[[#This Row],[해지확률]])</f>
        <v/>
      </c>
    </row>
    <row r="289" spans="10:25" hidden="1" x14ac:dyDescent="0.2">
      <c r="J289" s="44" t="str">
        <f>IFERROR(VLOOKUP($C289,tbl_계약[],4,FALSE),"")</f>
        <v/>
      </c>
      <c r="K289" s="49" t="str">
        <f>IFERROR(VLOOKUP($C289,tbl_계약[],9,FALSE),"")</f>
        <v/>
      </c>
      <c r="L289" s="55" t="str">
        <f t="shared" si="46"/>
        <v/>
      </c>
      <c r="M289" s="44" t="str">
        <f>IFERROR(VLOOKUP(tbl_요청데이터[[#This Row],[계약번호]],tbl_계약[],4,FALSE),"")</f>
        <v/>
      </c>
      <c r="N289" s="44" t="str">
        <f>IFERROR(VLOOKUP(tbl_요청데이터[[#This Row],[계약번호]],tbl_계약[],9,FALSE),"")</f>
        <v/>
      </c>
      <c r="O289" s="55" t="str">
        <f t="shared" si="47"/>
        <v/>
      </c>
      <c r="P289" s="55" t="str">
        <f t="shared" si="48"/>
        <v/>
      </c>
      <c r="Q289" s="55" t="str">
        <f t="shared" si="49"/>
        <v/>
      </c>
      <c r="R289" s="55" t="str">
        <f t="shared" si="50"/>
        <v/>
      </c>
      <c r="S289" s="55" t="str">
        <f t="shared" si="51"/>
        <v/>
      </c>
      <c r="T289" s="55" t="str">
        <f t="shared" si="52"/>
        <v/>
      </c>
      <c r="U289" s="55"/>
      <c r="W289" t="str">
        <f>IF(tbl_요청데이터[[#This Row],[고객이름]]="","",tbl_요청데이터[[#This Row],[고객이름]])</f>
        <v/>
      </c>
      <c r="X289" t="str">
        <f>IF(tbl_요청데이터[[#This Row],[계약번호]]="","",tbl_요청데이터[[#This Row],[계약번호]])</f>
        <v/>
      </c>
      <c r="Y289" t="str">
        <f>IF(tbl_요청데이터[[#This Row],[해지확률]]="","",tbl_요청데이터[[#This Row],[해지확률]])</f>
        <v/>
      </c>
    </row>
    <row r="290" spans="10:25" hidden="1" x14ac:dyDescent="0.2">
      <c r="J290" s="44" t="str">
        <f>IFERROR(VLOOKUP($C290,tbl_계약[],4,FALSE),"")</f>
        <v/>
      </c>
      <c r="K290" s="49" t="str">
        <f>IFERROR(VLOOKUP($C290,tbl_계약[],9,FALSE),"")</f>
        <v/>
      </c>
      <c r="L290" s="55" t="str">
        <f t="shared" si="46"/>
        <v/>
      </c>
      <c r="M290" s="44" t="str">
        <f>IFERROR(VLOOKUP(tbl_요청데이터[[#This Row],[계약번호]],tbl_계약[],4,FALSE),"")</f>
        <v/>
      </c>
      <c r="N290" s="44" t="str">
        <f>IFERROR(VLOOKUP(tbl_요청데이터[[#This Row],[계약번호]],tbl_계약[],9,FALSE),"")</f>
        <v/>
      </c>
      <c r="O290" s="55" t="str">
        <f t="shared" si="47"/>
        <v/>
      </c>
      <c r="P290" s="55" t="str">
        <f t="shared" si="48"/>
        <v/>
      </c>
      <c r="Q290" s="55" t="str">
        <f t="shared" si="49"/>
        <v/>
      </c>
      <c r="R290" s="55" t="str">
        <f t="shared" si="50"/>
        <v/>
      </c>
      <c r="S290" s="55" t="str">
        <f t="shared" si="51"/>
        <v/>
      </c>
      <c r="T290" s="55" t="str">
        <f t="shared" si="52"/>
        <v/>
      </c>
      <c r="U290" s="55"/>
      <c r="W290" t="str">
        <f>IF(tbl_요청데이터[[#This Row],[고객이름]]="","",tbl_요청데이터[[#This Row],[고객이름]])</f>
        <v/>
      </c>
      <c r="X290" t="str">
        <f>IF(tbl_요청데이터[[#This Row],[계약번호]]="","",tbl_요청데이터[[#This Row],[계약번호]])</f>
        <v/>
      </c>
      <c r="Y290" t="str">
        <f>IF(tbl_요청데이터[[#This Row],[해지확률]]="","",tbl_요청데이터[[#This Row],[해지확률]])</f>
        <v/>
      </c>
    </row>
    <row r="291" spans="10:25" hidden="1" x14ac:dyDescent="0.2">
      <c r="J291" s="44" t="str">
        <f>IFERROR(VLOOKUP($C291,tbl_계약[],4,FALSE),"")</f>
        <v/>
      </c>
      <c r="K291" s="49" t="str">
        <f>IFERROR(VLOOKUP($C291,tbl_계약[],9,FALSE),"")</f>
        <v/>
      </c>
      <c r="L291" s="55" t="str">
        <f t="shared" si="46"/>
        <v/>
      </c>
      <c r="M291" s="44" t="str">
        <f>IFERROR(VLOOKUP(tbl_요청데이터[[#This Row],[계약번호]],tbl_계약[],4,FALSE),"")</f>
        <v/>
      </c>
      <c r="N291" s="44" t="str">
        <f>IFERROR(VLOOKUP(tbl_요청데이터[[#This Row],[계약번호]],tbl_계약[],9,FALSE),"")</f>
        <v/>
      </c>
      <c r="O291" s="55" t="str">
        <f t="shared" si="47"/>
        <v/>
      </c>
      <c r="P291" s="55" t="str">
        <f t="shared" si="48"/>
        <v/>
      </c>
      <c r="Q291" s="55" t="str">
        <f t="shared" si="49"/>
        <v/>
      </c>
      <c r="R291" s="55" t="str">
        <f t="shared" si="50"/>
        <v/>
      </c>
      <c r="S291" s="55" t="str">
        <f t="shared" si="51"/>
        <v/>
      </c>
      <c r="T291" s="55" t="str">
        <f t="shared" si="52"/>
        <v/>
      </c>
      <c r="U291" s="55"/>
      <c r="W291" t="str">
        <f>IF(tbl_요청데이터[[#This Row],[고객이름]]="","",tbl_요청데이터[[#This Row],[고객이름]])</f>
        <v/>
      </c>
      <c r="X291" t="str">
        <f>IF(tbl_요청데이터[[#This Row],[계약번호]]="","",tbl_요청데이터[[#This Row],[계약번호]])</f>
        <v/>
      </c>
      <c r="Y291" t="str">
        <f>IF(tbl_요청데이터[[#This Row],[해지확률]]="","",tbl_요청데이터[[#This Row],[해지확률]])</f>
        <v/>
      </c>
    </row>
    <row r="292" spans="10:25" hidden="1" x14ac:dyDescent="0.2">
      <c r="J292" s="44" t="str">
        <f>IFERROR(VLOOKUP($C292,tbl_계약[],4,FALSE),"")</f>
        <v/>
      </c>
      <c r="K292" s="49" t="str">
        <f>IFERROR(VLOOKUP($C292,tbl_계약[],9,FALSE),"")</f>
        <v/>
      </c>
      <c r="L292" s="55" t="str">
        <f t="shared" si="46"/>
        <v/>
      </c>
      <c r="M292" s="44" t="str">
        <f>IFERROR(VLOOKUP(tbl_요청데이터[[#This Row],[계약번호]],tbl_계약[],4,FALSE),"")</f>
        <v/>
      </c>
      <c r="N292" s="44" t="str">
        <f>IFERROR(VLOOKUP(tbl_요청데이터[[#This Row],[계약번호]],tbl_계약[],9,FALSE),"")</f>
        <v/>
      </c>
      <c r="O292" s="55" t="str">
        <f t="shared" si="47"/>
        <v/>
      </c>
      <c r="P292" s="55" t="str">
        <f t="shared" si="48"/>
        <v/>
      </c>
      <c r="Q292" s="55" t="str">
        <f t="shared" si="49"/>
        <v/>
      </c>
      <c r="R292" s="55" t="str">
        <f t="shared" si="50"/>
        <v/>
      </c>
      <c r="S292" s="55" t="str">
        <f t="shared" si="51"/>
        <v/>
      </c>
      <c r="T292" s="55" t="str">
        <f t="shared" si="52"/>
        <v/>
      </c>
      <c r="U292" s="55"/>
      <c r="W292" t="str">
        <f>IF(tbl_요청데이터[[#This Row],[고객이름]]="","",tbl_요청데이터[[#This Row],[고객이름]])</f>
        <v/>
      </c>
      <c r="X292" t="str">
        <f>IF(tbl_요청데이터[[#This Row],[계약번호]]="","",tbl_요청데이터[[#This Row],[계약번호]])</f>
        <v/>
      </c>
      <c r="Y292" t="str">
        <f>IF(tbl_요청데이터[[#This Row],[해지확률]]="","",tbl_요청데이터[[#This Row],[해지확률]])</f>
        <v/>
      </c>
    </row>
    <row r="293" spans="10:25" hidden="1" x14ac:dyDescent="0.2">
      <c r="J293" s="44" t="str">
        <f>IFERROR(VLOOKUP($C293,tbl_계약[],4,FALSE),"")</f>
        <v/>
      </c>
      <c r="K293" s="49" t="str">
        <f>IFERROR(VLOOKUP($C293,tbl_계약[],9,FALSE),"")</f>
        <v/>
      </c>
      <c r="L293" s="55" t="str">
        <f t="shared" si="46"/>
        <v/>
      </c>
      <c r="M293" s="44" t="str">
        <f>IFERROR(VLOOKUP(tbl_요청데이터[[#This Row],[계약번호]],tbl_계약[],4,FALSE),"")</f>
        <v/>
      </c>
      <c r="N293" s="44" t="str">
        <f>IFERROR(VLOOKUP(tbl_요청데이터[[#This Row],[계약번호]],tbl_계약[],9,FALSE),"")</f>
        <v/>
      </c>
      <c r="O293" s="55" t="str">
        <f t="shared" si="47"/>
        <v/>
      </c>
      <c r="P293" s="55" t="str">
        <f t="shared" si="48"/>
        <v/>
      </c>
      <c r="Q293" s="55" t="str">
        <f t="shared" si="49"/>
        <v/>
      </c>
      <c r="R293" s="55" t="str">
        <f t="shared" si="50"/>
        <v/>
      </c>
      <c r="S293" s="55" t="str">
        <f t="shared" si="51"/>
        <v/>
      </c>
      <c r="T293" s="55" t="str">
        <f t="shared" si="52"/>
        <v/>
      </c>
      <c r="U293" s="55"/>
      <c r="W293" t="str">
        <f>IF(tbl_요청데이터[[#This Row],[고객이름]]="","",tbl_요청데이터[[#This Row],[고객이름]])</f>
        <v/>
      </c>
      <c r="X293" t="str">
        <f>IF(tbl_요청데이터[[#This Row],[계약번호]]="","",tbl_요청데이터[[#This Row],[계약번호]])</f>
        <v/>
      </c>
      <c r="Y293" t="str">
        <f>IF(tbl_요청데이터[[#This Row],[해지확률]]="","",tbl_요청데이터[[#This Row],[해지확률]])</f>
        <v/>
      </c>
    </row>
    <row r="294" spans="10:25" hidden="1" x14ac:dyDescent="0.2">
      <c r="J294" s="44" t="str">
        <f>IFERROR(VLOOKUP($C294,tbl_계약[],4,FALSE),"")</f>
        <v/>
      </c>
      <c r="K294" s="49" t="str">
        <f>IFERROR(VLOOKUP($C294,tbl_계약[],9,FALSE),"")</f>
        <v/>
      </c>
      <c r="L294" s="55" t="str">
        <f t="shared" si="46"/>
        <v/>
      </c>
      <c r="M294" s="44" t="str">
        <f>IFERROR(VLOOKUP(tbl_요청데이터[[#This Row],[계약번호]],tbl_계약[],4,FALSE),"")</f>
        <v/>
      </c>
      <c r="N294" s="44" t="str">
        <f>IFERROR(VLOOKUP(tbl_요청데이터[[#This Row],[계약번호]],tbl_계약[],9,FALSE),"")</f>
        <v/>
      </c>
      <c r="O294" s="55" t="str">
        <f t="shared" si="47"/>
        <v/>
      </c>
      <c r="P294" s="55" t="str">
        <f t="shared" si="48"/>
        <v/>
      </c>
      <c r="Q294" s="55" t="str">
        <f t="shared" si="49"/>
        <v/>
      </c>
      <c r="R294" s="55" t="str">
        <f t="shared" si="50"/>
        <v/>
      </c>
      <c r="S294" s="55" t="str">
        <f t="shared" si="51"/>
        <v/>
      </c>
      <c r="T294" s="55" t="str">
        <f t="shared" si="52"/>
        <v/>
      </c>
      <c r="U294" s="55"/>
      <c r="W294" t="str">
        <f>IF(tbl_요청데이터[[#This Row],[고객이름]]="","",tbl_요청데이터[[#This Row],[고객이름]])</f>
        <v/>
      </c>
      <c r="X294" t="str">
        <f>IF(tbl_요청데이터[[#This Row],[계약번호]]="","",tbl_요청데이터[[#This Row],[계약번호]])</f>
        <v/>
      </c>
      <c r="Y294" t="str">
        <f>IF(tbl_요청데이터[[#This Row],[해지확률]]="","",tbl_요청데이터[[#This Row],[해지확률]])</f>
        <v/>
      </c>
    </row>
    <row r="295" spans="10:25" hidden="1" x14ac:dyDescent="0.2">
      <c r="J295" s="44" t="str">
        <f>IFERROR(VLOOKUP($C295,tbl_계약[],4,FALSE),"")</f>
        <v/>
      </c>
      <c r="K295" s="49" t="str">
        <f>IFERROR(VLOOKUP($C295,tbl_계약[],9,FALSE),"")</f>
        <v/>
      </c>
      <c r="L295" s="55" t="str">
        <f t="shared" si="46"/>
        <v/>
      </c>
      <c r="M295" s="44" t="str">
        <f>IFERROR(VLOOKUP(tbl_요청데이터[[#This Row],[계약번호]],tbl_계약[],4,FALSE),"")</f>
        <v/>
      </c>
      <c r="N295" s="44" t="str">
        <f>IFERROR(VLOOKUP(tbl_요청데이터[[#This Row],[계약번호]],tbl_계약[],9,FALSE),"")</f>
        <v/>
      </c>
      <c r="O295" s="55" t="str">
        <f t="shared" si="47"/>
        <v/>
      </c>
      <c r="P295" s="55" t="str">
        <f t="shared" si="48"/>
        <v/>
      </c>
      <c r="Q295" s="55" t="str">
        <f t="shared" si="49"/>
        <v/>
      </c>
      <c r="R295" s="55" t="str">
        <f t="shared" si="50"/>
        <v/>
      </c>
      <c r="S295" s="55" t="str">
        <f t="shared" si="51"/>
        <v/>
      </c>
      <c r="T295" s="55" t="str">
        <f t="shared" si="52"/>
        <v/>
      </c>
      <c r="U295" s="55"/>
      <c r="W295" t="str">
        <f>IF(tbl_요청데이터[[#This Row],[고객이름]]="","",tbl_요청데이터[[#This Row],[고객이름]])</f>
        <v/>
      </c>
      <c r="X295" t="str">
        <f>IF(tbl_요청데이터[[#This Row],[계약번호]]="","",tbl_요청데이터[[#This Row],[계약번호]])</f>
        <v/>
      </c>
      <c r="Y295" t="str">
        <f>IF(tbl_요청데이터[[#This Row],[해지확률]]="","",tbl_요청데이터[[#This Row],[해지확률]])</f>
        <v/>
      </c>
    </row>
    <row r="296" spans="10:25" hidden="1" x14ac:dyDescent="0.2">
      <c r="J296" s="44" t="str">
        <f>IFERROR(VLOOKUP($C296,tbl_계약[],4,FALSE),"")</f>
        <v/>
      </c>
      <c r="K296" s="49" t="str">
        <f>IFERROR(VLOOKUP($C296,tbl_계약[],9,FALSE),"")</f>
        <v/>
      </c>
      <c r="L296" s="55" t="str">
        <f t="shared" si="46"/>
        <v/>
      </c>
      <c r="M296" s="44" t="str">
        <f>IFERROR(VLOOKUP(tbl_요청데이터[[#This Row],[계약번호]],tbl_계약[],4,FALSE),"")</f>
        <v/>
      </c>
      <c r="N296" s="44" t="str">
        <f>IFERROR(VLOOKUP(tbl_요청데이터[[#This Row],[계약번호]],tbl_계약[],9,FALSE),"")</f>
        <v/>
      </c>
      <c r="O296" s="55" t="str">
        <f t="shared" si="47"/>
        <v/>
      </c>
      <c r="P296" s="55" t="str">
        <f t="shared" si="48"/>
        <v/>
      </c>
      <c r="Q296" s="55" t="str">
        <f t="shared" si="49"/>
        <v/>
      </c>
      <c r="R296" s="55" t="str">
        <f t="shared" si="50"/>
        <v/>
      </c>
      <c r="S296" s="55" t="str">
        <f t="shared" si="51"/>
        <v/>
      </c>
      <c r="T296" s="55" t="str">
        <f t="shared" si="52"/>
        <v/>
      </c>
      <c r="U296" s="55"/>
      <c r="W296" t="str">
        <f>IF(tbl_요청데이터[[#This Row],[고객이름]]="","",tbl_요청데이터[[#This Row],[고객이름]])</f>
        <v/>
      </c>
      <c r="X296" t="str">
        <f>IF(tbl_요청데이터[[#This Row],[계약번호]]="","",tbl_요청데이터[[#This Row],[계약번호]])</f>
        <v/>
      </c>
      <c r="Y296" t="str">
        <f>IF(tbl_요청데이터[[#This Row],[해지확률]]="","",tbl_요청데이터[[#This Row],[해지확률]])</f>
        <v/>
      </c>
    </row>
    <row r="297" spans="10:25" hidden="1" x14ac:dyDescent="0.2">
      <c r="J297" s="44" t="str">
        <f>IFERROR(VLOOKUP($C297,tbl_계약[],4,FALSE),"")</f>
        <v/>
      </c>
      <c r="K297" s="49" t="str">
        <f>IFERROR(VLOOKUP($C297,tbl_계약[],9,FALSE),"")</f>
        <v/>
      </c>
      <c r="L297" s="55" t="str">
        <f t="shared" si="46"/>
        <v/>
      </c>
      <c r="M297" s="44" t="str">
        <f>IFERROR(VLOOKUP(tbl_요청데이터[[#This Row],[계약번호]],tbl_계약[],4,FALSE),"")</f>
        <v/>
      </c>
      <c r="N297" s="44" t="str">
        <f>IFERROR(VLOOKUP(tbl_요청데이터[[#This Row],[계약번호]],tbl_계약[],9,FALSE),"")</f>
        <v/>
      </c>
      <c r="O297" s="55" t="str">
        <f t="shared" si="47"/>
        <v/>
      </c>
      <c r="P297" s="55" t="str">
        <f t="shared" si="48"/>
        <v/>
      </c>
      <c r="Q297" s="55" t="str">
        <f t="shared" si="49"/>
        <v/>
      </c>
      <c r="R297" s="55" t="str">
        <f t="shared" si="50"/>
        <v/>
      </c>
      <c r="S297" s="55" t="str">
        <f t="shared" si="51"/>
        <v/>
      </c>
      <c r="T297" s="55" t="str">
        <f t="shared" si="52"/>
        <v/>
      </c>
      <c r="U297" s="55"/>
      <c r="W297" t="str">
        <f>IF(tbl_요청데이터[[#This Row],[고객이름]]="","",tbl_요청데이터[[#This Row],[고객이름]])</f>
        <v/>
      </c>
      <c r="X297" t="str">
        <f>IF(tbl_요청데이터[[#This Row],[계약번호]]="","",tbl_요청데이터[[#This Row],[계약번호]])</f>
        <v/>
      </c>
      <c r="Y297" t="str">
        <f>IF(tbl_요청데이터[[#This Row],[해지확률]]="","",tbl_요청데이터[[#This Row],[해지확률]])</f>
        <v/>
      </c>
    </row>
    <row r="298" spans="10:25" hidden="1" x14ac:dyDescent="0.2">
      <c r="J298" s="44" t="str">
        <f>IFERROR(VLOOKUP($C298,tbl_계약[],4,FALSE),"")</f>
        <v/>
      </c>
      <c r="K298" s="49" t="str">
        <f>IFERROR(VLOOKUP($C298,tbl_계약[],9,FALSE),"")</f>
        <v/>
      </c>
      <c r="L298" s="55" t="str">
        <f t="shared" si="46"/>
        <v/>
      </c>
      <c r="M298" s="44" t="str">
        <f>IFERROR(VLOOKUP(tbl_요청데이터[[#This Row],[계약번호]],tbl_계약[],4,FALSE),"")</f>
        <v/>
      </c>
      <c r="N298" s="44" t="str">
        <f>IFERROR(VLOOKUP(tbl_요청데이터[[#This Row],[계약번호]],tbl_계약[],9,FALSE),"")</f>
        <v/>
      </c>
      <c r="O298" s="55" t="str">
        <f t="shared" si="47"/>
        <v/>
      </c>
      <c r="P298" s="55" t="str">
        <f t="shared" si="48"/>
        <v/>
      </c>
      <c r="Q298" s="55" t="str">
        <f t="shared" si="49"/>
        <v/>
      </c>
      <c r="R298" s="55" t="str">
        <f t="shared" si="50"/>
        <v/>
      </c>
      <c r="S298" s="55" t="str">
        <f t="shared" si="51"/>
        <v/>
      </c>
      <c r="T298" s="55" t="str">
        <f t="shared" si="52"/>
        <v/>
      </c>
      <c r="U298" s="55"/>
      <c r="W298" t="str">
        <f>IF(tbl_요청데이터[[#This Row],[고객이름]]="","",tbl_요청데이터[[#This Row],[고객이름]])</f>
        <v/>
      </c>
      <c r="X298" t="str">
        <f>IF(tbl_요청데이터[[#This Row],[계약번호]]="","",tbl_요청데이터[[#This Row],[계약번호]])</f>
        <v/>
      </c>
      <c r="Y298" t="str">
        <f>IF(tbl_요청데이터[[#This Row],[해지확률]]="","",tbl_요청데이터[[#This Row],[해지확률]])</f>
        <v/>
      </c>
    </row>
    <row r="299" spans="10:25" hidden="1" x14ac:dyDescent="0.2">
      <c r="J299" s="44" t="str">
        <f>IFERROR(VLOOKUP($C299,tbl_계약[],4,FALSE),"")</f>
        <v/>
      </c>
      <c r="K299" s="49" t="str">
        <f>IFERROR(VLOOKUP($C299,tbl_계약[],9,FALSE),"")</f>
        <v/>
      </c>
      <c r="L299" s="55" t="str">
        <f t="shared" si="46"/>
        <v/>
      </c>
      <c r="M299" s="44" t="str">
        <f>IFERROR(VLOOKUP(tbl_요청데이터[[#This Row],[계약번호]],tbl_계약[],4,FALSE),"")</f>
        <v/>
      </c>
      <c r="N299" s="44" t="str">
        <f>IFERROR(VLOOKUP(tbl_요청데이터[[#This Row],[계약번호]],tbl_계약[],9,FALSE),"")</f>
        <v/>
      </c>
      <c r="O299" s="55" t="str">
        <f t="shared" si="47"/>
        <v/>
      </c>
      <c r="P299" s="55" t="str">
        <f t="shared" si="48"/>
        <v/>
      </c>
      <c r="Q299" s="55" t="str">
        <f t="shared" si="49"/>
        <v/>
      </c>
      <c r="R299" s="55" t="str">
        <f t="shared" si="50"/>
        <v/>
      </c>
      <c r="S299" s="55" t="str">
        <f t="shared" si="51"/>
        <v/>
      </c>
      <c r="T299" s="55" t="str">
        <f t="shared" si="52"/>
        <v/>
      </c>
      <c r="U299" s="55"/>
      <c r="W299" t="str">
        <f>IF(tbl_요청데이터[[#This Row],[고객이름]]="","",tbl_요청데이터[[#This Row],[고객이름]])</f>
        <v/>
      </c>
      <c r="X299" t="str">
        <f>IF(tbl_요청데이터[[#This Row],[계약번호]]="","",tbl_요청데이터[[#This Row],[계약번호]])</f>
        <v/>
      </c>
      <c r="Y299" t="str">
        <f>IF(tbl_요청데이터[[#This Row],[해지확률]]="","",tbl_요청데이터[[#This Row],[해지확률]])</f>
        <v/>
      </c>
    </row>
    <row r="300" spans="10:25" hidden="1" x14ac:dyDescent="0.2">
      <c r="J300" s="44" t="str">
        <f>IFERROR(VLOOKUP($C300,tbl_계약[],4,FALSE),"")</f>
        <v/>
      </c>
      <c r="K300" s="49" t="str">
        <f>IFERROR(VLOOKUP($C300,tbl_계약[],9,FALSE),"")</f>
        <v/>
      </c>
      <c r="L300" s="55" t="str">
        <f t="shared" si="46"/>
        <v/>
      </c>
      <c r="M300" s="44" t="str">
        <f>IFERROR(VLOOKUP(tbl_요청데이터[[#This Row],[계약번호]],tbl_계약[],4,FALSE),"")</f>
        <v/>
      </c>
      <c r="N300" s="44" t="str">
        <f>IFERROR(VLOOKUP(tbl_요청데이터[[#This Row],[계약번호]],tbl_계약[],9,FALSE),"")</f>
        <v/>
      </c>
      <c r="O300" s="55" t="str">
        <f t="shared" si="47"/>
        <v/>
      </c>
      <c r="P300" s="55" t="str">
        <f t="shared" si="48"/>
        <v/>
      </c>
      <c r="Q300" s="55" t="str">
        <f t="shared" si="49"/>
        <v/>
      </c>
      <c r="R300" s="55" t="str">
        <f t="shared" si="50"/>
        <v/>
      </c>
      <c r="S300" s="55" t="str">
        <f t="shared" si="51"/>
        <v/>
      </c>
      <c r="T300" s="55" t="str">
        <f t="shared" si="52"/>
        <v/>
      </c>
      <c r="U300" s="55"/>
      <c r="W300" t="str">
        <f>IF(tbl_요청데이터[[#This Row],[고객이름]]="","",tbl_요청데이터[[#This Row],[고객이름]])</f>
        <v/>
      </c>
      <c r="X300" t="str">
        <f>IF(tbl_요청데이터[[#This Row],[계약번호]]="","",tbl_요청데이터[[#This Row],[계약번호]])</f>
        <v/>
      </c>
      <c r="Y300" t="str">
        <f>IF(tbl_요청데이터[[#This Row],[해지확률]]="","",tbl_요청데이터[[#This Row],[해지확률]])</f>
        <v/>
      </c>
    </row>
    <row r="301" spans="10:25" hidden="1" x14ac:dyDescent="0.2">
      <c r="J301" s="44" t="str">
        <f>IFERROR(VLOOKUP($C301,tbl_계약[],4,FALSE),"")</f>
        <v/>
      </c>
      <c r="K301" s="49" t="str">
        <f>IFERROR(VLOOKUP($C301,tbl_계약[],9,FALSE),"")</f>
        <v/>
      </c>
      <c r="L301" s="55" t="str">
        <f t="shared" si="46"/>
        <v/>
      </c>
      <c r="M301" s="44" t="str">
        <f>IFERROR(VLOOKUP(tbl_요청데이터[[#This Row],[계약번호]],tbl_계약[],4,FALSE),"")</f>
        <v/>
      </c>
      <c r="N301" s="44" t="str">
        <f>IFERROR(VLOOKUP(tbl_요청데이터[[#This Row],[계약번호]],tbl_계약[],9,FALSE),"")</f>
        <v/>
      </c>
      <c r="O301" s="55" t="str">
        <f t="shared" si="47"/>
        <v/>
      </c>
      <c r="P301" s="55" t="str">
        <f t="shared" si="48"/>
        <v/>
      </c>
      <c r="Q301" s="55" t="str">
        <f t="shared" si="49"/>
        <v/>
      </c>
      <c r="R301" s="55" t="str">
        <f t="shared" si="50"/>
        <v/>
      </c>
      <c r="S301" s="55" t="str">
        <f t="shared" si="51"/>
        <v/>
      </c>
      <c r="T301" s="55" t="str">
        <f t="shared" si="52"/>
        <v/>
      </c>
      <c r="U301" s="55"/>
      <c r="W301" t="str">
        <f>IF(tbl_요청데이터[[#This Row],[고객이름]]="","",tbl_요청데이터[[#This Row],[고객이름]])</f>
        <v/>
      </c>
      <c r="X301" t="str">
        <f>IF(tbl_요청데이터[[#This Row],[계약번호]]="","",tbl_요청데이터[[#This Row],[계약번호]])</f>
        <v/>
      </c>
      <c r="Y301" t="str">
        <f>IF(tbl_요청데이터[[#This Row],[해지확률]]="","",tbl_요청데이터[[#This Row],[해지확률]])</f>
        <v/>
      </c>
    </row>
    <row r="302" spans="10:25" hidden="1" x14ac:dyDescent="0.2">
      <c r="J302" s="44" t="str">
        <f>IFERROR(VLOOKUP($C302,tbl_계약[],4,FALSE),"")</f>
        <v/>
      </c>
      <c r="K302" s="49" t="str">
        <f>IFERROR(VLOOKUP($C302,tbl_계약[],9,FALSE),"")</f>
        <v/>
      </c>
      <c r="L302" s="55" t="str">
        <f t="shared" si="46"/>
        <v/>
      </c>
      <c r="M302" s="44" t="str">
        <f>IFERROR(VLOOKUP(tbl_요청데이터[[#This Row],[계약번호]],tbl_계약[],4,FALSE),"")</f>
        <v/>
      </c>
      <c r="N302" s="44" t="str">
        <f>IFERROR(VLOOKUP(tbl_요청데이터[[#This Row],[계약번호]],tbl_계약[],9,FALSE),"")</f>
        <v/>
      </c>
      <c r="O302" s="55" t="str">
        <f t="shared" si="47"/>
        <v/>
      </c>
      <c r="P302" s="55" t="str">
        <f t="shared" si="48"/>
        <v/>
      </c>
      <c r="Q302" s="55" t="str">
        <f t="shared" si="49"/>
        <v/>
      </c>
      <c r="R302" s="55" t="str">
        <f t="shared" si="50"/>
        <v/>
      </c>
      <c r="S302" s="55" t="str">
        <f t="shared" si="51"/>
        <v/>
      </c>
      <c r="T302" s="55" t="str">
        <f t="shared" si="52"/>
        <v/>
      </c>
      <c r="U302" s="55"/>
      <c r="W302" t="str">
        <f>IF(tbl_요청데이터[[#This Row],[고객이름]]="","",tbl_요청데이터[[#This Row],[고객이름]])</f>
        <v/>
      </c>
      <c r="X302" t="str">
        <f>IF(tbl_요청데이터[[#This Row],[계약번호]]="","",tbl_요청데이터[[#This Row],[계약번호]])</f>
        <v/>
      </c>
      <c r="Y302" t="str">
        <f>IF(tbl_요청데이터[[#This Row],[해지확률]]="","",tbl_요청데이터[[#This Row],[해지확률]])</f>
        <v/>
      </c>
    </row>
    <row r="303" spans="10:25" hidden="1" x14ac:dyDescent="0.2">
      <c r="J303" s="44" t="str">
        <f>IFERROR(VLOOKUP($C303,tbl_계약[],4,FALSE),"")</f>
        <v/>
      </c>
      <c r="K303" s="49" t="str">
        <f>IFERROR(VLOOKUP($C303,tbl_계약[],9,FALSE),"")</f>
        <v/>
      </c>
      <c r="L303" s="55" t="str">
        <f t="shared" si="46"/>
        <v/>
      </c>
      <c r="M303" s="44" t="str">
        <f>IFERROR(VLOOKUP(tbl_요청데이터[[#This Row],[계약번호]],tbl_계약[],4,FALSE),"")</f>
        <v/>
      </c>
      <c r="N303" s="44" t="str">
        <f>IFERROR(VLOOKUP(tbl_요청데이터[[#This Row],[계약번호]],tbl_계약[],9,FALSE),"")</f>
        <v/>
      </c>
      <c r="O303" s="55" t="str">
        <f t="shared" si="47"/>
        <v/>
      </c>
      <c r="P303" s="55" t="str">
        <f t="shared" si="48"/>
        <v/>
      </c>
      <c r="Q303" s="55" t="str">
        <f t="shared" si="49"/>
        <v/>
      </c>
      <c r="R303" s="55" t="str">
        <f t="shared" si="50"/>
        <v/>
      </c>
      <c r="S303" s="55" t="str">
        <f t="shared" si="51"/>
        <v/>
      </c>
      <c r="T303" s="55" t="str">
        <f t="shared" si="52"/>
        <v/>
      </c>
      <c r="U303" s="55"/>
      <c r="W303" t="str">
        <f>IF(tbl_요청데이터[[#This Row],[고객이름]]="","",tbl_요청데이터[[#This Row],[고객이름]])</f>
        <v/>
      </c>
      <c r="X303" t="str">
        <f>IF(tbl_요청데이터[[#This Row],[계약번호]]="","",tbl_요청데이터[[#This Row],[계약번호]])</f>
        <v/>
      </c>
      <c r="Y303" t="str">
        <f>IF(tbl_요청데이터[[#This Row],[해지확률]]="","",tbl_요청데이터[[#This Row],[해지확률]])</f>
        <v/>
      </c>
    </row>
    <row r="304" spans="10:25" hidden="1" x14ac:dyDescent="0.2">
      <c r="J304" s="44" t="str">
        <f>IFERROR(VLOOKUP($C304,tbl_계약[],4,FALSE),"")</f>
        <v/>
      </c>
      <c r="K304" s="49" t="str">
        <f>IFERROR(VLOOKUP($C304,tbl_계약[],9,FALSE),"")</f>
        <v/>
      </c>
      <c r="L304" s="55" t="str">
        <f t="shared" si="46"/>
        <v/>
      </c>
      <c r="M304" s="44" t="str">
        <f>IFERROR(VLOOKUP(tbl_요청데이터[[#This Row],[계약번호]],tbl_계약[],4,FALSE),"")</f>
        <v/>
      </c>
      <c r="N304" s="44" t="str">
        <f>IFERROR(VLOOKUP(tbl_요청데이터[[#This Row],[계약번호]],tbl_계약[],9,FALSE),"")</f>
        <v/>
      </c>
      <c r="O304" s="55" t="str">
        <f t="shared" si="47"/>
        <v/>
      </c>
      <c r="P304" s="55" t="str">
        <f t="shared" si="48"/>
        <v/>
      </c>
      <c r="Q304" s="55" t="str">
        <f t="shared" si="49"/>
        <v/>
      </c>
      <c r="R304" s="55" t="str">
        <f t="shared" si="50"/>
        <v/>
      </c>
      <c r="S304" s="55" t="str">
        <f t="shared" si="51"/>
        <v/>
      </c>
      <c r="T304" s="55" t="str">
        <f t="shared" si="52"/>
        <v/>
      </c>
      <c r="U304" s="55"/>
      <c r="W304" t="str">
        <f>IF(tbl_요청데이터[[#This Row],[고객이름]]="","",tbl_요청데이터[[#This Row],[고객이름]])</f>
        <v/>
      </c>
      <c r="X304" t="str">
        <f>IF(tbl_요청데이터[[#This Row],[계약번호]]="","",tbl_요청데이터[[#This Row],[계약번호]])</f>
        <v/>
      </c>
      <c r="Y304" t="str">
        <f>IF(tbl_요청데이터[[#This Row],[해지확률]]="","",tbl_요청데이터[[#This Row],[해지확률]])</f>
        <v/>
      </c>
    </row>
    <row r="305" spans="10:25" hidden="1" x14ac:dyDescent="0.2">
      <c r="J305" s="44" t="str">
        <f>IFERROR(VLOOKUP($C305,tbl_계약[],4,FALSE),"")</f>
        <v/>
      </c>
      <c r="K305" s="49" t="str">
        <f>IFERROR(VLOOKUP($C305,tbl_계약[],9,FALSE),"")</f>
        <v/>
      </c>
      <c r="L305" s="55" t="str">
        <f t="shared" si="46"/>
        <v/>
      </c>
      <c r="M305" s="44" t="str">
        <f>IFERROR(VLOOKUP(tbl_요청데이터[[#This Row],[계약번호]],tbl_계약[],4,FALSE),"")</f>
        <v/>
      </c>
      <c r="N305" s="44" t="str">
        <f>IFERROR(VLOOKUP(tbl_요청데이터[[#This Row],[계약번호]],tbl_계약[],9,FALSE),"")</f>
        <v/>
      </c>
      <c r="O305" s="55" t="str">
        <f t="shared" si="47"/>
        <v/>
      </c>
      <c r="P305" s="55" t="str">
        <f t="shared" si="48"/>
        <v/>
      </c>
      <c r="Q305" s="55" t="str">
        <f t="shared" si="49"/>
        <v/>
      </c>
      <c r="R305" s="55" t="str">
        <f t="shared" si="50"/>
        <v/>
      </c>
      <c r="S305" s="55" t="str">
        <f t="shared" si="51"/>
        <v/>
      </c>
      <c r="T305" s="55" t="str">
        <f t="shared" si="52"/>
        <v/>
      </c>
      <c r="U305" s="55"/>
      <c r="W305" t="str">
        <f>IF(tbl_요청데이터[[#This Row],[고객이름]]="","",tbl_요청데이터[[#This Row],[고객이름]])</f>
        <v/>
      </c>
      <c r="X305" t="str">
        <f>IF(tbl_요청데이터[[#This Row],[계약번호]]="","",tbl_요청데이터[[#This Row],[계약번호]])</f>
        <v/>
      </c>
      <c r="Y305" t="str">
        <f>IF(tbl_요청데이터[[#This Row],[해지확률]]="","",tbl_요청데이터[[#This Row],[해지확률]])</f>
        <v/>
      </c>
    </row>
    <row r="306" spans="10:25" hidden="1" x14ac:dyDescent="0.2">
      <c r="J306" s="44" t="str">
        <f>IFERROR(VLOOKUP($C306,tbl_계약[],4,FALSE),"")</f>
        <v/>
      </c>
      <c r="K306" s="49" t="str">
        <f>IFERROR(VLOOKUP($C306,tbl_계약[],9,FALSE),"")</f>
        <v/>
      </c>
      <c r="L306" s="55" t="str">
        <f t="shared" si="46"/>
        <v/>
      </c>
      <c r="M306" s="44" t="str">
        <f>IFERROR(VLOOKUP(tbl_요청데이터[[#This Row],[계약번호]],tbl_계약[],4,FALSE),"")</f>
        <v/>
      </c>
      <c r="N306" s="44" t="str">
        <f>IFERROR(VLOOKUP(tbl_요청데이터[[#This Row],[계약번호]],tbl_계약[],9,FALSE),"")</f>
        <v/>
      </c>
      <c r="O306" s="55" t="str">
        <f t="shared" si="47"/>
        <v/>
      </c>
      <c r="P306" s="55" t="str">
        <f t="shared" si="48"/>
        <v/>
      </c>
      <c r="Q306" s="55" t="str">
        <f t="shared" si="49"/>
        <v/>
      </c>
      <c r="R306" s="55" t="str">
        <f t="shared" si="50"/>
        <v/>
      </c>
      <c r="S306" s="55" t="str">
        <f t="shared" si="51"/>
        <v/>
      </c>
      <c r="T306" s="55" t="str">
        <f t="shared" si="52"/>
        <v/>
      </c>
      <c r="U306" s="55"/>
      <c r="W306" t="str">
        <f>IF(tbl_요청데이터[[#This Row],[고객이름]]="","",tbl_요청데이터[[#This Row],[고객이름]])</f>
        <v/>
      </c>
      <c r="X306" t="str">
        <f>IF(tbl_요청데이터[[#This Row],[계약번호]]="","",tbl_요청데이터[[#This Row],[계약번호]])</f>
        <v/>
      </c>
      <c r="Y306" t="str">
        <f>IF(tbl_요청데이터[[#This Row],[해지확률]]="","",tbl_요청데이터[[#This Row],[해지확률]])</f>
        <v/>
      </c>
    </row>
    <row r="307" spans="10:25" hidden="1" x14ac:dyDescent="0.2">
      <c r="J307" s="44" t="str">
        <f>IFERROR(VLOOKUP($C307,tbl_계약[],4,FALSE),"")</f>
        <v/>
      </c>
      <c r="K307" s="49" t="str">
        <f>IFERROR(VLOOKUP($C307,tbl_계약[],9,FALSE),"")</f>
        <v/>
      </c>
      <c r="L307" s="55" t="str">
        <f t="shared" si="46"/>
        <v/>
      </c>
      <c r="M307" s="44" t="str">
        <f>IFERROR(VLOOKUP(tbl_요청데이터[[#This Row],[계약번호]],tbl_계약[],4,FALSE),"")</f>
        <v/>
      </c>
      <c r="N307" s="44" t="str">
        <f>IFERROR(VLOOKUP(tbl_요청데이터[[#This Row],[계약번호]],tbl_계약[],9,FALSE),"")</f>
        <v/>
      </c>
      <c r="O307" s="55" t="str">
        <f t="shared" si="47"/>
        <v/>
      </c>
      <c r="P307" s="55" t="str">
        <f t="shared" si="48"/>
        <v/>
      </c>
      <c r="Q307" s="55" t="str">
        <f t="shared" si="49"/>
        <v/>
      </c>
      <c r="R307" s="55" t="str">
        <f t="shared" si="50"/>
        <v/>
      </c>
      <c r="S307" s="55" t="str">
        <f t="shared" si="51"/>
        <v/>
      </c>
      <c r="T307" s="55" t="str">
        <f t="shared" si="52"/>
        <v/>
      </c>
      <c r="U307" s="55"/>
      <c r="W307" t="str">
        <f>IF(tbl_요청데이터[[#This Row],[고객이름]]="","",tbl_요청데이터[[#This Row],[고객이름]])</f>
        <v/>
      </c>
      <c r="X307" t="str">
        <f>IF(tbl_요청데이터[[#This Row],[계약번호]]="","",tbl_요청데이터[[#This Row],[계약번호]])</f>
        <v/>
      </c>
      <c r="Y307" t="str">
        <f>IF(tbl_요청데이터[[#This Row],[해지확률]]="","",tbl_요청데이터[[#This Row],[해지확률]])</f>
        <v/>
      </c>
    </row>
    <row r="308" spans="10:25" hidden="1" x14ac:dyDescent="0.2">
      <c r="J308" s="44" t="str">
        <f>IFERROR(VLOOKUP($C308,tbl_계약[],4,FALSE),"")</f>
        <v/>
      </c>
      <c r="K308" s="49" t="str">
        <f>IFERROR(VLOOKUP($C308,tbl_계약[],9,FALSE),"")</f>
        <v/>
      </c>
      <c r="L308" s="55" t="str">
        <f t="shared" si="46"/>
        <v/>
      </c>
      <c r="M308" s="44" t="str">
        <f>IFERROR(VLOOKUP(tbl_요청데이터[[#This Row],[계약번호]],tbl_계약[],4,FALSE),"")</f>
        <v/>
      </c>
      <c r="N308" s="44" t="str">
        <f>IFERROR(VLOOKUP(tbl_요청데이터[[#This Row],[계약번호]],tbl_계약[],9,FALSE),"")</f>
        <v/>
      </c>
      <c r="O308" s="55" t="str">
        <f t="shared" si="47"/>
        <v/>
      </c>
      <c r="P308" s="55" t="str">
        <f t="shared" si="48"/>
        <v/>
      </c>
      <c r="Q308" s="55" t="str">
        <f t="shared" si="49"/>
        <v/>
      </c>
      <c r="R308" s="55" t="str">
        <f t="shared" si="50"/>
        <v/>
      </c>
      <c r="S308" s="55" t="str">
        <f t="shared" si="51"/>
        <v/>
      </c>
      <c r="T308" s="55" t="str">
        <f t="shared" si="52"/>
        <v/>
      </c>
      <c r="U308" s="55"/>
      <c r="W308" t="str">
        <f>IF(tbl_요청데이터[[#This Row],[고객이름]]="","",tbl_요청데이터[[#This Row],[고객이름]])</f>
        <v/>
      </c>
      <c r="X308" t="str">
        <f>IF(tbl_요청데이터[[#This Row],[계약번호]]="","",tbl_요청데이터[[#This Row],[계약번호]])</f>
        <v/>
      </c>
      <c r="Y308" t="str">
        <f>IF(tbl_요청데이터[[#This Row],[해지확률]]="","",tbl_요청데이터[[#This Row],[해지확률]])</f>
        <v/>
      </c>
    </row>
    <row r="309" spans="10:25" hidden="1" x14ac:dyDescent="0.2">
      <c r="J309" s="44" t="str">
        <f>IFERROR(VLOOKUP($C309,tbl_계약[],4,FALSE),"")</f>
        <v/>
      </c>
      <c r="K309" s="49" t="str">
        <f>IFERROR(VLOOKUP($C309,tbl_계약[],9,FALSE),"")</f>
        <v/>
      </c>
      <c r="L309" s="55" t="str">
        <f t="shared" si="46"/>
        <v/>
      </c>
      <c r="M309" s="44" t="str">
        <f>IFERROR(VLOOKUP(tbl_요청데이터[[#This Row],[계약번호]],tbl_계약[],4,FALSE),"")</f>
        <v/>
      </c>
      <c r="N309" s="44" t="str">
        <f>IFERROR(VLOOKUP(tbl_요청데이터[[#This Row],[계약번호]],tbl_계약[],9,FALSE),"")</f>
        <v/>
      </c>
      <c r="O309" s="55" t="str">
        <f t="shared" si="47"/>
        <v/>
      </c>
      <c r="P309" s="55" t="str">
        <f t="shared" si="48"/>
        <v/>
      </c>
      <c r="Q309" s="55" t="str">
        <f t="shared" si="49"/>
        <v/>
      </c>
      <c r="R309" s="55" t="str">
        <f t="shared" si="50"/>
        <v/>
      </c>
      <c r="S309" s="55" t="str">
        <f t="shared" si="51"/>
        <v/>
      </c>
      <c r="T309" s="55" t="str">
        <f t="shared" si="52"/>
        <v/>
      </c>
      <c r="U309" s="55"/>
      <c r="W309" t="str">
        <f>IF(tbl_요청데이터[[#This Row],[고객이름]]="","",tbl_요청데이터[[#This Row],[고객이름]])</f>
        <v/>
      </c>
      <c r="X309" t="str">
        <f>IF(tbl_요청데이터[[#This Row],[계약번호]]="","",tbl_요청데이터[[#This Row],[계약번호]])</f>
        <v/>
      </c>
      <c r="Y309" t="str">
        <f>IF(tbl_요청데이터[[#This Row],[해지확률]]="","",tbl_요청데이터[[#This Row],[해지확률]])</f>
        <v/>
      </c>
    </row>
    <row r="310" spans="10:25" hidden="1" x14ac:dyDescent="0.2">
      <c r="J310" s="44" t="str">
        <f>IFERROR(VLOOKUP($C310,tbl_계약[],4,FALSE),"")</f>
        <v/>
      </c>
      <c r="K310" s="49" t="str">
        <f>IFERROR(VLOOKUP($C310,tbl_계약[],9,FALSE),"")</f>
        <v/>
      </c>
      <c r="L310" s="55" t="str">
        <f t="shared" si="46"/>
        <v/>
      </c>
      <c r="M310" s="44" t="str">
        <f>IFERROR(VLOOKUP(tbl_요청데이터[[#This Row],[계약번호]],tbl_계약[],4,FALSE),"")</f>
        <v/>
      </c>
      <c r="N310" s="44" t="str">
        <f>IFERROR(VLOOKUP(tbl_요청데이터[[#This Row],[계약번호]],tbl_계약[],9,FALSE),"")</f>
        <v/>
      </c>
      <c r="O310" s="55" t="str">
        <f t="shared" si="47"/>
        <v/>
      </c>
      <c r="P310" s="55" t="str">
        <f t="shared" si="48"/>
        <v/>
      </c>
      <c r="Q310" s="55" t="str">
        <f t="shared" si="49"/>
        <v/>
      </c>
      <c r="R310" s="55" t="str">
        <f t="shared" si="50"/>
        <v/>
      </c>
      <c r="S310" s="55" t="str">
        <f t="shared" si="51"/>
        <v/>
      </c>
      <c r="T310" s="55" t="str">
        <f t="shared" si="52"/>
        <v/>
      </c>
      <c r="U310" s="55"/>
      <c r="W310" t="str">
        <f>IF(tbl_요청데이터[[#This Row],[고객이름]]="","",tbl_요청데이터[[#This Row],[고객이름]])</f>
        <v/>
      </c>
      <c r="X310" t="str">
        <f>IF(tbl_요청데이터[[#This Row],[계약번호]]="","",tbl_요청데이터[[#This Row],[계약번호]])</f>
        <v/>
      </c>
      <c r="Y310" t="str">
        <f>IF(tbl_요청데이터[[#This Row],[해지확률]]="","",tbl_요청데이터[[#This Row],[해지확률]])</f>
        <v/>
      </c>
    </row>
    <row r="311" spans="10:25" hidden="1" x14ac:dyDescent="0.2">
      <c r="J311" s="44" t="str">
        <f>IFERROR(VLOOKUP($C311,tbl_계약[],4,FALSE),"")</f>
        <v/>
      </c>
      <c r="K311" s="49" t="str">
        <f>IFERROR(VLOOKUP($C311,tbl_계약[],9,FALSE),"")</f>
        <v/>
      </c>
      <c r="L311" s="55" t="str">
        <f t="shared" si="46"/>
        <v/>
      </c>
      <c r="M311" s="44" t="str">
        <f>IFERROR(VLOOKUP(tbl_요청데이터[[#This Row],[계약번호]],tbl_계약[],4,FALSE),"")</f>
        <v/>
      </c>
      <c r="N311" s="44" t="str">
        <f>IFERROR(VLOOKUP(tbl_요청데이터[[#This Row],[계약번호]],tbl_계약[],9,FALSE),"")</f>
        <v/>
      </c>
      <c r="O311" s="55" t="str">
        <f t="shared" si="47"/>
        <v/>
      </c>
      <c r="P311" s="55" t="str">
        <f t="shared" si="48"/>
        <v/>
      </c>
      <c r="Q311" s="55" t="str">
        <f t="shared" si="49"/>
        <v/>
      </c>
      <c r="R311" s="55" t="str">
        <f t="shared" si="50"/>
        <v/>
      </c>
      <c r="S311" s="55" t="str">
        <f t="shared" si="51"/>
        <v/>
      </c>
      <c r="T311" s="55" t="str">
        <f t="shared" si="52"/>
        <v/>
      </c>
      <c r="U311" s="55"/>
      <c r="W311" t="str">
        <f>IF(tbl_요청데이터[[#This Row],[고객이름]]="","",tbl_요청데이터[[#This Row],[고객이름]])</f>
        <v/>
      </c>
      <c r="X311" t="str">
        <f>IF(tbl_요청데이터[[#This Row],[계약번호]]="","",tbl_요청데이터[[#This Row],[계약번호]])</f>
        <v/>
      </c>
      <c r="Y311" t="str">
        <f>IF(tbl_요청데이터[[#This Row],[해지확률]]="","",tbl_요청데이터[[#This Row],[해지확률]])</f>
        <v/>
      </c>
    </row>
    <row r="312" spans="10:25" hidden="1" x14ac:dyDescent="0.2">
      <c r="J312" s="44" t="str">
        <f>IFERROR(VLOOKUP($C312,tbl_계약[],4,FALSE),"")</f>
        <v/>
      </c>
      <c r="K312" s="49" t="str">
        <f>IFERROR(VLOOKUP($C312,tbl_계약[],9,FALSE),"")</f>
        <v/>
      </c>
      <c r="L312" s="55" t="str">
        <f t="shared" si="46"/>
        <v/>
      </c>
      <c r="M312" s="44" t="str">
        <f>IFERROR(VLOOKUP(tbl_요청데이터[[#This Row],[계약번호]],tbl_계약[],4,FALSE),"")</f>
        <v/>
      </c>
      <c r="N312" s="44" t="str">
        <f>IFERROR(VLOOKUP(tbl_요청데이터[[#This Row],[계약번호]],tbl_계약[],9,FALSE),"")</f>
        <v/>
      </c>
      <c r="O312" s="55" t="str">
        <f t="shared" si="47"/>
        <v/>
      </c>
      <c r="P312" s="55" t="str">
        <f t="shared" si="48"/>
        <v/>
      </c>
      <c r="Q312" s="55" t="str">
        <f t="shared" si="49"/>
        <v/>
      </c>
      <c r="R312" s="55" t="str">
        <f t="shared" si="50"/>
        <v/>
      </c>
      <c r="S312" s="55" t="str">
        <f t="shared" si="51"/>
        <v/>
      </c>
      <c r="T312" s="55" t="str">
        <f t="shared" si="52"/>
        <v/>
      </c>
      <c r="U312" s="55"/>
      <c r="W312" t="str">
        <f>IF(tbl_요청데이터[[#This Row],[고객이름]]="","",tbl_요청데이터[[#This Row],[고객이름]])</f>
        <v/>
      </c>
      <c r="X312" t="str">
        <f>IF(tbl_요청데이터[[#This Row],[계약번호]]="","",tbl_요청데이터[[#This Row],[계약번호]])</f>
        <v/>
      </c>
      <c r="Y312" t="str">
        <f>IF(tbl_요청데이터[[#This Row],[해지확률]]="","",tbl_요청데이터[[#This Row],[해지확률]])</f>
        <v/>
      </c>
    </row>
    <row r="313" spans="10:25" hidden="1" x14ac:dyDescent="0.2">
      <c r="J313" s="44" t="str">
        <f>IFERROR(VLOOKUP($C313,tbl_계약[],4,FALSE),"")</f>
        <v/>
      </c>
      <c r="K313" s="49" t="str">
        <f>IFERROR(VLOOKUP($C313,tbl_계약[],9,FALSE),"")</f>
        <v/>
      </c>
      <c r="L313" s="55" t="str">
        <f t="shared" si="46"/>
        <v/>
      </c>
      <c r="M313" s="44" t="str">
        <f>IFERROR(VLOOKUP(tbl_요청데이터[[#This Row],[계약번호]],tbl_계약[],4,FALSE),"")</f>
        <v/>
      </c>
      <c r="N313" s="44" t="str">
        <f>IFERROR(VLOOKUP(tbl_요청데이터[[#This Row],[계약번호]],tbl_계약[],9,FALSE),"")</f>
        <v/>
      </c>
      <c r="O313" s="55" t="str">
        <f t="shared" si="47"/>
        <v/>
      </c>
      <c r="P313" s="55" t="str">
        <f t="shared" si="48"/>
        <v/>
      </c>
      <c r="Q313" s="55" t="str">
        <f t="shared" si="49"/>
        <v/>
      </c>
      <c r="R313" s="55" t="str">
        <f t="shared" si="50"/>
        <v/>
      </c>
      <c r="S313" s="55" t="str">
        <f t="shared" si="51"/>
        <v/>
      </c>
      <c r="T313" s="55" t="str">
        <f t="shared" si="52"/>
        <v/>
      </c>
      <c r="U313" s="55"/>
      <c r="W313" t="str">
        <f>IF(tbl_요청데이터[[#This Row],[고객이름]]="","",tbl_요청데이터[[#This Row],[고객이름]])</f>
        <v/>
      </c>
      <c r="X313" t="str">
        <f>IF(tbl_요청데이터[[#This Row],[계약번호]]="","",tbl_요청데이터[[#This Row],[계약번호]])</f>
        <v/>
      </c>
      <c r="Y313" t="str">
        <f>IF(tbl_요청데이터[[#This Row],[해지확률]]="","",tbl_요청데이터[[#This Row],[해지확률]])</f>
        <v/>
      </c>
    </row>
    <row r="314" spans="10:25" hidden="1" x14ac:dyDescent="0.2">
      <c r="J314" s="44" t="str">
        <f>IFERROR(VLOOKUP($C314,tbl_계약[],4,FALSE),"")</f>
        <v/>
      </c>
      <c r="K314" s="49" t="str">
        <f>IFERROR(VLOOKUP($C314,tbl_계약[],9,FALSE),"")</f>
        <v/>
      </c>
      <c r="L314" s="55" t="str">
        <f t="shared" ref="L314:L345" si="53">IF(B314="","",B314)</f>
        <v/>
      </c>
      <c r="M314" s="44" t="str">
        <f>IFERROR(VLOOKUP(tbl_요청데이터[[#This Row],[계약번호]],tbl_계약[],4,FALSE),"")</f>
        <v/>
      </c>
      <c r="N314" s="44" t="str">
        <f>IFERROR(VLOOKUP(tbl_요청데이터[[#This Row],[계약번호]],tbl_계약[],9,FALSE),"")</f>
        <v/>
      </c>
      <c r="O314" s="55" t="str">
        <f t="shared" ref="O314:O345" si="54">IFERROR(GETPIVOTDATA("[Measures].[합계: 납입 시 보험료]",$B$5,"[tbl_계약].[고객이름]","[tbl_계약].[고객이름].&amp;["&amp;B314&amp;"]","[tbl_계약].[계약번호]","[tbl_계약].[계약번호].&amp;["&amp;C314&amp;"]"),"")</f>
        <v/>
      </c>
      <c r="P314" s="55" t="str">
        <f t="shared" ref="P314:P345" si="55">IFERROR(GETPIVOTDATA("[Measures].[3개월이내 연체횟수]",$B$5,"[tbl_계약].[고객이름]","[tbl_계약].[고객이름].&amp;["&amp;B314&amp;"]","[tbl_계약].[계약번호]","[tbl_계약].[계약번호].&amp;["&amp;C314&amp;"]"),"")</f>
        <v/>
      </c>
      <c r="Q314" s="55" t="str">
        <f t="shared" ref="Q314:Q345" si="56">IFERROR(GETPIVOTDATA("[Measures].[총연체건수]",$B$5,"[tbl_계약].[고객이름]","[tbl_계약].[고객이름].&amp;["&amp;B314&amp;"]","[tbl_계약].[계약번호]","[tbl_계약].[계약번호].&amp;["&amp;C314&amp;"]"),"")</f>
        <v/>
      </c>
      <c r="R314" s="55" t="str">
        <f t="shared" ref="R314:R345" si="57">IFERROR(GETPIVOTDATA("[Measures].[납입성공비율]",$B$5,"[tbl_계약].[고객이름]","[tbl_계약].[고객이름].&amp;["&amp;B314&amp;"]","[tbl_계약].[계약번호]","[tbl_계약].[계약번호].&amp;["&amp;C314&amp;"]"),"")</f>
        <v/>
      </c>
      <c r="S314" s="55" t="str">
        <f t="shared" ref="S314:S345" si="58">IFERROR(GETPIVOTDATA("[Measures].[개수: 청구번호]",$B$5,"[tbl_계약].[고객이름]","[tbl_계약].[고객이름].&amp;["&amp;B314&amp;"]","[tbl_계약].[계약번호]","[tbl_계약].[계약번호].&amp;["&amp;C314&amp;"]"),"")</f>
        <v/>
      </c>
      <c r="T314" s="55" t="str">
        <f t="shared" ref="T314:T345" si="59">IFERROR(GETPIVOTDATA("[Measures].[6개월이내 청구 여부]",$B$5,"[tbl_계약].[고객이름]","[tbl_계약].[고객이름].&amp;["&amp;B314&amp;"]","[tbl_계약].[계약번호]","[tbl_계약].[계약번호].&amp;["&amp;C314&amp;"]"),"")</f>
        <v/>
      </c>
      <c r="U314" s="55"/>
      <c r="W314" t="str">
        <f>IF(tbl_요청데이터[[#This Row],[고객이름]]="","",tbl_요청데이터[[#This Row],[고객이름]])</f>
        <v/>
      </c>
      <c r="X314" t="str">
        <f>IF(tbl_요청데이터[[#This Row],[계약번호]]="","",tbl_요청데이터[[#This Row],[계약번호]])</f>
        <v/>
      </c>
      <c r="Y314" t="str">
        <f>IF(tbl_요청데이터[[#This Row],[해지확률]]="","",tbl_요청데이터[[#This Row],[해지확률]])</f>
        <v/>
      </c>
    </row>
    <row r="315" spans="10:25" hidden="1" x14ac:dyDescent="0.2">
      <c r="J315" s="44" t="str">
        <f>IFERROR(VLOOKUP($C315,tbl_계약[],4,FALSE),"")</f>
        <v/>
      </c>
      <c r="K315" s="49" t="str">
        <f>IFERROR(VLOOKUP($C315,tbl_계약[],9,FALSE),"")</f>
        <v/>
      </c>
      <c r="L315" s="55" t="str">
        <f t="shared" si="53"/>
        <v/>
      </c>
      <c r="M315" s="44" t="str">
        <f>IFERROR(VLOOKUP(tbl_요청데이터[[#This Row],[계약번호]],tbl_계약[],4,FALSE),"")</f>
        <v/>
      </c>
      <c r="N315" s="44" t="str">
        <f>IFERROR(VLOOKUP(tbl_요청데이터[[#This Row],[계약번호]],tbl_계약[],9,FALSE),"")</f>
        <v/>
      </c>
      <c r="O315" s="55" t="str">
        <f t="shared" si="54"/>
        <v/>
      </c>
      <c r="P315" s="55" t="str">
        <f t="shared" si="55"/>
        <v/>
      </c>
      <c r="Q315" s="55" t="str">
        <f t="shared" si="56"/>
        <v/>
      </c>
      <c r="R315" s="55" t="str">
        <f t="shared" si="57"/>
        <v/>
      </c>
      <c r="S315" s="55" t="str">
        <f t="shared" si="58"/>
        <v/>
      </c>
      <c r="T315" s="55" t="str">
        <f t="shared" si="59"/>
        <v/>
      </c>
      <c r="U315" s="55"/>
      <c r="W315" t="str">
        <f>IF(tbl_요청데이터[[#This Row],[고객이름]]="","",tbl_요청데이터[[#This Row],[고객이름]])</f>
        <v/>
      </c>
      <c r="X315" t="str">
        <f>IF(tbl_요청데이터[[#This Row],[계약번호]]="","",tbl_요청데이터[[#This Row],[계약번호]])</f>
        <v/>
      </c>
      <c r="Y315" t="str">
        <f>IF(tbl_요청데이터[[#This Row],[해지확률]]="","",tbl_요청데이터[[#This Row],[해지확률]])</f>
        <v/>
      </c>
    </row>
    <row r="316" spans="10:25" hidden="1" x14ac:dyDescent="0.2">
      <c r="J316" s="44" t="str">
        <f>IFERROR(VLOOKUP($C316,tbl_계약[],4,FALSE),"")</f>
        <v/>
      </c>
      <c r="K316" s="49" t="str">
        <f>IFERROR(VLOOKUP($C316,tbl_계약[],9,FALSE),"")</f>
        <v/>
      </c>
      <c r="L316" s="55" t="str">
        <f t="shared" si="53"/>
        <v/>
      </c>
      <c r="M316" s="44" t="str">
        <f>IFERROR(VLOOKUP(tbl_요청데이터[[#This Row],[계약번호]],tbl_계약[],4,FALSE),"")</f>
        <v/>
      </c>
      <c r="N316" s="44" t="str">
        <f>IFERROR(VLOOKUP(tbl_요청데이터[[#This Row],[계약번호]],tbl_계약[],9,FALSE),"")</f>
        <v/>
      </c>
      <c r="O316" s="55" t="str">
        <f t="shared" si="54"/>
        <v/>
      </c>
      <c r="P316" s="55" t="str">
        <f t="shared" si="55"/>
        <v/>
      </c>
      <c r="Q316" s="55" t="str">
        <f t="shared" si="56"/>
        <v/>
      </c>
      <c r="R316" s="55" t="str">
        <f t="shared" si="57"/>
        <v/>
      </c>
      <c r="S316" s="55" t="str">
        <f t="shared" si="58"/>
        <v/>
      </c>
      <c r="T316" s="55" t="str">
        <f t="shared" si="59"/>
        <v/>
      </c>
      <c r="U316" s="55"/>
      <c r="W316" t="str">
        <f>IF(tbl_요청데이터[[#This Row],[고객이름]]="","",tbl_요청데이터[[#This Row],[고객이름]])</f>
        <v/>
      </c>
      <c r="X316" t="str">
        <f>IF(tbl_요청데이터[[#This Row],[계약번호]]="","",tbl_요청데이터[[#This Row],[계약번호]])</f>
        <v/>
      </c>
      <c r="Y316" t="str">
        <f>IF(tbl_요청데이터[[#This Row],[해지확률]]="","",tbl_요청데이터[[#This Row],[해지확률]])</f>
        <v/>
      </c>
    </row>
    <row r="317" spans="10:25" hidden="1" x14ac:dyDescent="0.2">
      <c r="J317" s="44" t="str">
        <f>IFERROR(VLOOKUP($C317,tbl_계약[],4,FALSE),"")</f>
        <v/>
      </c>
      <c r="K317" s="49" t="str">
        <f>IFERROR(VLOOKUP($C317,tbl_계약[],9,FALSE),"")</f>
        <v/>
      </c>
      <c r="L317" s="55" t="str">
        <f t="shared" si="53"/>
        <v/>
      </c>
      <c r="M317" s="44" t="str">
        <f>IFERROR(VLOOKUP(tbl_요청데이터[[#This Row],[계약번호]],tbl_계약[],4,FALSE),"")</f>
        <v/>
      </c>
      <c r="N317" s="44" t="str">
        <f>IFERROR(VLOOKUP(tbl_요청데이터[[#This Row],[계약번호]],tbl_계약[],9,FALSE),"")</f>
        <v/>
      </c>
      <c r="O317" s="55" t="str">
        <f t="shared" si="54"/>
        <v/>
      </c>
      <c r="P317" s="55" t="str">
        <f t="shared" si="55"/>
        <v/>
      </c>
      <c r="Q317" s="55" t="str">
        <f t="shared" si="56"/>
        <v/>
      </c>
      <c r="R317" s="55" t="str">
        <f t="shared" si="57"/>
        <v/>
      </c>
      <c r="S317" s="55" t="str">
        <f t="shared" si="58"/>
        <v/>
      </c>
      <c r="T317" s="55" t="str">
        <f t="shared" si="59"/>
        <v/>
      </c>
      <c r="U317" s="55"/>
      <c r="W317" t="str">
        <f>IF(tbl_요청데이터[[#This Row],[고객이름]]="","",tbl_요청데이터[[#This Row],[고객이름]])</f>
        <v/>
      </c>
      <c r="X317" t="str">
        <f>IF(tbl_요청데이터[[#This Row],[계약번호]]="","",tbl_요청데이터[[#This Row],[계약번호]])</f>
        <v/>
      </c>
      <c r="Y317" t="str">
        <f>IF(tbl_요청데이터[[#This Row],[해지확률]]="","",tbl_요청데이터[[#This Row],[해지확률]])</f>
        <v/>
      </c>
    </row>
    <row r="318" spans="10:25" hidden="1" x14ac:dyDescent="0.2">
      <c r="J318" s="44" t="str">
        <f>IFERROR(VLOOKUP($C318,tbl_계약[],4,FALSE),"")</f>
        <v/>
      </c>
      <c r="K318" s="49" t="str">
        <f>IFERROR(VLOOKUP($C318,tbl_계약[],9,FALSE),"")</f>
        <v/>
      </c>
      <c r="L318" s="55" t="str">
        <f t="shared" si="53"/>
        <v/>
      </c>
      <c r="M318" s="44" t="str">
        <f>IFERROR(VLOOKUP(tbl_요청데이터[[#This Row],[계약번호]],tbl_계약[],4,FALSE),"")</f>
        <v/>
      </c>
      <c r="N318" s="44" t="str">
        <f>IFERROR(VLOOKUP(tbl_요청데이터[[#This Row],[계약번호]],tbl_계약[],9,FALSE),"")</f>
        <v/>
      </c>
      <c r="O318" s="55" t="str">
        <f t="shared" si="54"/>
        <v/>
      </c>
      <c r="P318" s="55" t="str">
        <f t="shared" si="55"/>
        <v/>
      </c>
      <c r="Q318" s="55" t="str">
        <f t="shared" si="56"/>
        <v/>
      </c>
      <c r="R318" s="55" t="str">
        <f t="shared" si="57"/>
        <v/>
      </c>
      <c r="S318" s="55" t="str">
        <f t="shared" si="58"/>
        <v/>
      </c>
      <c r="T318" s="55" t="str">
        <f t="shared" si="59"/>
        <v/>
      </c>
      <c r="U318" s="55"/>
      <c r="W318" t="str">
        <f>IF(tbl_요청데이터[[#This Row],[고객이름]]="","",tbl_요청데이터[[#This Row],[고객이름]])</f>
        <v/>
      </c>
      <c r="X318" t="str">
        <f>IF(tbl_요청데이터[[#This Row],[계약번호]]="","",tbl_요청데이터[[#This Row],[계약번호]])</f>
        <v/>
      </c>
      <c r="Y318" t="str">
        <f>IF(tbl_요청데이터[[#This Row],[해지확률]]="","",tbl_요청데이터[[#This Row],[해지확률]])</f>
        <v/>
      </c>
    </row>
    <row r="319" spans="10:25" hidden="1" x14ac:dyDescent="0.2">
      <c r="J319" s="44" t="str">
        <f>IFERROR(VLOOKUP($C319,tbl_계약[],4,FALSE),"")</f>
        <v/>
      </c>
      <c r="K319" s="49" t="str">
        <f>IFERROR(VLOOKUP($C319,tbl_계약[],9,FALSE),"")</f>
        <v/>
      </c>
      <c r="L319" s="55" t="str">
        <f t="shared" si="53"/>
        <v/>
      </c>
      <c r="M319" s="44" t="str">
        <f>IFERROR(VLOOKUP(tbl_요청데이터[[#This Row],[계약번호]],tbl_계약[],4,FALSE),"")</f>
        <v/>
      </c>
      <c r="N319" s="44" t="str">
        <f>IFERROR(VLOOKUP(tbl_요청데이터[[#This Row],[계약번호]],tbl_계약[],9,FALSE),"")</f>
        <v/>
      </c>
      <c r="O319" s="55" t="str">
        <f t="shared" si="54"/>
        <v/>
      </c>
      <c r="P319" s="55" t="str">
        <f t="shared" si="55"/>
        <v/>
      </c>
      <c r="Q319" s="55" t="str">
        <f t="shared" si="56"/>
        <v/>
      </c>
      <c r="R319" s="55" t="str">
        <f t="shared" si="57"/>
        <v/>
      </c>
      <c r="S319" s="55" t="str">
        <f t="shared" si="58"/>
        <v/>
      </c>
      <c r="T319" s="55" t="str">
        <f t="shared" si="59"/>
        <v/>
      </c>
      <c r="U319" s="55"/>
      <c r="W319" t="str">
        <f>IF(tbl_요청데이터[[#This Row],[고객이름]]="","",tbl_요청데이터[[#This Row],[고객이름]])</f>
        <v/>
      </c>
      <c r="X319" t="str">
        <f>IF(tbl_요청데이터[[#This Row],[계약번호]]="","",tbl_요청데이터[[#This Row],[계약번호]])</f>
        <v/>
      </c>
      <c r="Y319" t="str">
        <f>IF(tbl_요청데이터[[#This Row],[해지확률]]="","",tbl_요청데이터[[#This Row],[해지확률]])</f>
        <v/>
      </c>
    </row>
    <row r="320" spans="10:25" hidden="1" x14ac:dyDescent="0.2">
      <c r="J320" s="44" t="str">
        <f>IFERROR(VLOOKUP($C320,tbl_계약[],4,FALSE),"")</f>
        <v/>
      </c>
      <c r="K320" s="49" t="str">
        <f>IFERROR(VLOOKUP($C320,tbl_계약[],9,FALSE),"")</f>
        <v/>
      </c>
      <c r="L320" s="55" t="str">
        <f t="shared" si="53"/>
        <v/>
      </c>
      <c r="M320" s="44" t="str">
        <f>IFERROR(VLOOKUP(tbl_요청데이터[[#This Row],[계약번호]],tbl_계약[],4,FALSE),"")</f>
        <v/>
      </c>
      <c r="N320" s="44" t="str">
        <f>IFERROR(VLOOKUP(tbl_요청데이터[[#This Row],[계약번호]],tbl_계약[],9,FALSE),"")</f>
        <v/>
      </c>
      <c r="O320" s="55" t="str">
        <f t="shared" si="54"/>
        <v/>
      </c>
      <c r="P320" s="55" t="str">
        <f t="shared" si="55"/>
        <v/>
      </c>
      <c r="Q320" s="55" t="str">
        <f t="shared" si="56"/>
        <v/>
      </c>
      <c r="R320" s="55" t="str">
        <f t="shared" si="57"/>
        <v/>
      </c>
      <c r="S320" s="55" t="str">
        <f t="shared" si="58"/>
        <v/>
      </c>
      <c r="T320" s="55" t="str">
        <f t="shared" si="59"/>
        <v/>
      </c>
      <c r="U320" s="55"/>
      <c r="W320" t="str">
        <f>IF(tbl_요청데이터[[#This Row],[고객이름]]="","",tbl_요청데이터[[#This Row],[고객이름]])</f>
        <v/>
      </c>
      <c r="X320" t="str">
        <f>IF(tbl_요청데이터[[#This Row],[계약번호]]="","",tbl_요청데이터[[#This Row],[계약번호]])</f>
        <v/>
      </c>
      <c r="Y320" t="str">
        <f>IF(tbl_요청데이터[[#This Row],[해지확률]]="","",tbl_요청데이터[[#This Row],[해지확률]])</f>
        <v/>
      </c>
    </row>
    <row r="321" spans="10:25" hidden="1" x14ac:dyDescent="0.2">
      <c r="J321" s="44" t="str">
        <f>IFERROR(VLOOKUP($C321,tbl_계약[],4,FALSE),"")</f>
        <v/>
      </c>
      <c r="K321" s="49" t="str">
        <f>IFERROR(VLOOKUP($C321,tbl_계약[],9,FALSE),"")</f>
        <v/>
      </c>
      <c r="L321" s="55" t="str">
        <f t="shared" si="53"/>
        <v/>
      </c>
      <c r="M321" s="44" t="str">
        <f>IFERROR(VLOOKUP(tbl_요청데이터[[#This Row],[계약번호]],tbl_계약[],4,FALSE),"")</f>
        <v/>
      </c>
      <c r="N321" s="44" t="str">
        <f>IFERROR(VLOOKUP(tbl_요청데이터[[#This Row],[계약번호]],tbl_계약[],9,FALSE),"")</f>
        <v/>
      </c>
      <c r="O321" s="55" t="str">
        <f t="shared" si="54"/>
        <v/>
      </c>
      <c r="P321" s="55" t="str">
        <f t="shared" si="55"/>
        <v/>
      </c>
      <c r="Q321" s="55" t="str">
        <f t="shared" si="56"/>
        <v/>
      </c>
      <c r="R321" s="55" t="str">
        <f t="shared" si="57"/>
        <v/>
      </c>
      <c r="S321" s="55" t="str">
        <f t="shared" si="58"/>
        <v/>
      </c>
      <c r="T321" s="55" t="str">
        <f t="shared" si="59"/>
        <v/>
      </c>
      <c r="U321" s="55"/>
      <c r="W321" t="str">
        <f>IF(tbl_요청데이터[[#This Row],[고객이름]]="","",tbl_요청데이터[[#This Row],[고객이름]])</f>
        <v/>
      </c>
      <c r="X321" t="str">
        <f>IF(tbl_요청데이터[[#This Row],[계약번호]]="","",tbl_요청데이터[[#This Row],[계약번호]])</f>
        <v/>
      </c>
      <c r="Y321" t="str">
        <f>IF(tbl_요청데이터[[#This Row],[해지확률]]="","",tbl_요청데이터[[#This Row],[해지확률]])</f>
        <v/>
      </c>
    </row>
    <row r="322" spans="10:25" hidden="1" x14ac:dyDescent="0.2">
      <c r="J322" s="44" t="str">
        <f>IFERROR(VLOOKUP($C322,tbl_계약[],4,FALSE),"")</f>
        <v/>
      </c>
      <c r="K322" s="49" t="str">
        <f>IFERROR(VLOOKUP($C322,tbl_계약[],9,FALSE),"")</f>
        <v/>
      </c>
      <c r="L322" s="55" t="str">
        <f t="shared" si="53"/>
        <v/>
      </c>
      <c r="M322" s="44" t="str">
        <f>IFERROR(VLOOKUP(tbl_요청데이터[[#This Row],[계약번호]],tbl_계약[],4,FALSE),"")</f>
        <v/>
      </c>
      <c r="N322" s="44" t="str">
        <f>IFERROR(VLOOKUP(tbl_요청데이터[[#This Row],[계약번호]],tbl_계약[],9,FALSE),"")</f>
        <v/>
      </c>
      <c r="O322" s="55" t="str">
        <f t="shared" si="54"/>
        <v/>
      </c>
      <c r="P322" s="55" t="str">
        <f t="shared" si="55"/>
        <v/>
      </c>
      <c r="Q322" s="55" t="str">
        <f t="shared" si="56"/>
        <v/>
      </c>
      <c r="R322" s="55" t="str">
        <f t="shared" si="57"/>
        <v/>
      </c>
      <c r="S322" s="55" t="str">
        <f t="shared" si="58"/>
        <v/>
      </c>
      <c r="T322" s="55" t="str">
        <f t="shared" si="59"/>
        <v/>
      </c>
      <c r="U322" s="55"/>
      <c r="W322" t="str">
        <f>IF(tbl_요청데이터[[#This Row],[고객이름]]="","",tbl_요청데이터[[#This Row],[고객이름]])</f>
        <v/>
      </c>
      <c r="X322" t="str">
        <f>IF(tbl_요청데이터[[#This Row],[계약번호]]="","",tbl_요청데이터[[#This Row],[계약번호]])</f>
        <v/>
      </c>
      <c r="Y322" t="str">
        <f>IF(tbl_요청데이터[[#This Row],[해지확률]]="","",tbl_요청데이터[[#This Row],[해지확률]])</f>
        <v/>
      </c>
    </row>
    <row r="323" spans="10:25" hidden="1" x14ac:dyDescent="0.2">
      <c r="J323" s="44" t="str">
        <f>IFERROR(VLOOKUP($C323,tbl_계약[],4,FALSE),"")</f>
        <v/>
      </c>
      <c r="K323" s="49" t="str">
        <f>IFERROR(VLOOKUP($C323,tbl_계약[],9,FALSE),"")</f>
        <v/>
      </c>
      <c r="L323" s="55" t="str">
        <f t="shared" si="53"/>
        <v/>
      </c>
      <c r="M323" s="44" t="str">
        <f>IFERROR(VLOOKUP(tbl_요청데이터[[#This Row],[계약번호]],tbl_계약[],4,FALSE),"")</f>
        <v/>
      </c>
      <c r="N323" s="44" t="str">
        <f>IFERROR(VLOOKUP(tbl_요청데이터[[#This Row],[계약번호]],tbl_계약[],9,FALSE),"")</f>
        <v/>
      </c>
      <c r="O323" s="55" t="str">
        <f t="shared" si="54"/>
        <v/>
      </c>
      <c r="P323" s="55" t="str">
        <f t="shared" si="55"/>
        <v/>
      </c>
      <c r="Q323" s="55" t="str">
        <f t="shared" si="56"/>
        <v/>
      </c>
      <c r="R323" s="55" t="str">
        <f t="shared" si="57"/>
        <v/>
      </c>
      <c r="S323" s="55" t="str">
        <f t="shared" si="58"/>
        <v/>
      </c>
      <c r="T323" s="55" t="str">
        <f t="shared" si="59"/>
        <v/>
      </c>
      <c r="U323" s="55"/>
      <c r="W323" t="str">
        <f>IF(tbl_요청데이터[[#This Row],[고객이름]]="","",tbl_요청데이터[[#This Row],[고객이름]])</f>
        <v/>
      </c>
      <c r="X323" t="str">
        <f>IF(tbl_요청데이터[[#This Row],[계약번호]]="","",tbl_요청데이터[[#This Row],[계약번호]])</f>
        <v/>
      </c>
      <c r="Y323" t="str">
        <f>IF(tbl_요청데이터[[#This Row],[해지확률]]="","",tbl_요청데이터[[#This Row],[해지확률]])</f>
        <v/>
      </c>
    </row>
    <row r="324" spans="10:25" hidden="1" x14ac:dyDescent="0.2">
      <c r="J324" s="44" t="str">
        <f>IFERROR(VLOOKUP($C324,tbl_계약[],4,FALSE),"")</f>
        <v/>
      </c>
      <c r="K324" s="49" t="str">
        <f>IFERROR(VLOOKUP($C324,tbl_계약[],9,FALSE),"")</f>
        <v/>
      </c>
      <c r="L324" s="55" t="str">
        <f t="shared" si="53"/>
        <v/>
      </c>
      <c r="M324" s="44" t="str">
        <f>IFERROR(VLOOKUP(tbl_요청데이터[[#This Row],[계약번호]],tbl_계약[],4,FALSE),"")</f>
        <v/>
      </c>
      <c r="N324" s="44" t="str">
        <f>IFERROR(VLOOKUP(tbl_요청데이터[[#This Row],[계약번호]],tbl_계약[],9,FALSE),"")</f>
        <v/>
      </c>
      <c r="O324" s="55" t="str">
        <f t="shared" si="54"/>
        <v/>
      </c>
      <c r="P324" s="55" t="str">
        <f t="shared" si="55"/>
        <v/>
      </c>
      <c r="Q324" s="55" t="str">
        <f t="shared" si="56"/>
        <v/>
      </c>
      <c r="R324" s="55" t="str">
        <f t="shared" si="57"/>
        <v/>
      </c>
      <c r="S324" s="55" t="str">
        <f t="shared" si="58"/>
        <v/>
      </c>
      <c r="T324" s="55" t="str">
        <f t="shared" si="59"/>
        <v/>
      </c>
      <c r="U324" s="55"/>
      <c r="W324" t="str">
        <f>IF(tbl_요청데이터[[#This Row],[고객이름]]="","",tbl_요청데이터[[#This Row],[고객이름]])</f>
        <v/>
      </c>
      <c r="X324" t="str">
        <f>IF(tbl_요청데이터[[#This Row],[계약번호]]="","",tbl_요청데이터[[#This Row],[계약번호]])</f>
        <v/>
      </c>
      <c r="Y324" t="str">
        <f>IF(tbl_요청데이터[[#This Row],[해지확률]]="","",tbl_요청데이터[[#This Row],[해지확률]])</f>
        <v/>
      </c>
    </row>
    <row r="325" spans="10:25" hidden="1" x14ac:dyDescent="0.2">
      <c r="J325" s="44" t="str">
        <f>IFERROR(VLOOKUP($C325,tbl_계약[],4,FALSE),"")</f>
        <v/>
      </c>
      <c r="K325" s="49" t="str">
        <f>IFERROR(VLOOKUP($C325,tbl_계약[],9,FALSE),"")</f>
        <v/>
      </c>
      <c r="L325" s="55" t="str">
        <f t="shared" si="53"/>
        <v/>
      </c>
      <c r="M325" s="44" t="str">
        <f>IFERROR(VLOOKUP(tbl_요청데이터[[#This Row],[계약번호]],tbl_계약[],4,FALSE),"")</f>
        <v/>
      </c>
      <c r="N325" s="44" t="str">
        <f>IFERROR(VLOOKUP(tbl_요청데이터[[#This Row],[계약번호]],tbl_계약[],9,FALSE),"")</f>
        <v/>
      </c>
      <c r="O325" s="55" t="str">
        <f t="shared" si="54"/>
        <v/>
      </c>
      <c r="P325" s="55" t="str">
        <f t="shared" si="55"/>
        <v/>
      </c>
      <c r="Q325" s="55" t="str">
        <f t="shared" si="56"/>
        <v/>
      </c>
      <c r="R325" s="55" t="str">
        <f t="shared" si="57"/>
        <v/>
      </c>
      <c r="S325" s="55" t="str">
        <f t="shared" si="58"/>
        <v/>
      </c>
      <c r="T325" s="55" t="str">
        <f t="shared" si="59"/>
        <v/>
      </c>
      <c r="U325" s="55"/>
      <c r="W325" t="str">
        <f>IF(tbl_요청데이터[[#This Row],[고객이름]]="","",tbl_요청데이터[[#This Row],[고객이름]])</f>
        <v/>
      </c>
      <c r="X325" t="str">
        <f>IF(tbl_요청데이터[[#This Row],[계약번호]]="","",tbl_요청데이터[[#This Row],[계약번호]])</f>
        <v/>
      </c>
      <c r="Y325" t="str">
        <f>IF(tbl_요청데이터[[#This Row],[해지확률]]="","",tbl_요청데이터[[#This Row],[해지확률]])</f>
        <v/>
      </c>
    </row>
    <row r="326" spans="10:25" hidden="1" x14ac:dyDescent="0.2">
      <c r="J326" s="44" t="str">
        <f>IFERROR(VLOOKUP($C326,tbl_계약[],4,FALSE),"")</f>
        <v/>
      </c>
      <c r="K326" s="49" t="str">
        <f>IFERROR(VLOOKUP($C326,tbl_계약[],9,FALSE),"")</f>
        <v/>
      </c>
      <c r="L326" s="55" t="str">
        <f t="shared" si="53"/>
        <v/>
      </c>
      <c r="M326" s="44" t="str">
        <f>IFERROR(VLOOKUP(tbl_요청데이터[[#This Row],[계약번호]],tbl_계약[],4,FALSE),"")</f>
        <v/>
      </c>
      <c r="N326" s="44" t="str">
        <f>IFERROR(VLOOKUP(tbl_요청데이터[[#This Row],[계약번호]],tbl_계약[],9,FALSE),"")</f>
        <v/>
      </c>
      <c r="O326" s="55" t="str">
        <f t="shared" si="54"/>
        <v/>
      </c>
      <c r="P326" s="55" t="str">
        <f t="shared" si="55"/>
        <v/>
      </c>
      <c r="Q326" s="55" t="str">
        <f t="shared" si="56"/>
        <v/>
      </c>
      <c r="R326" s="55" t="str">
        <f t="shared" si="57"/>
        <v/>
      </c>
      <c r="S326" s="55" t="str">
        <f t="shared" si="58"/>
        <v/>
      </c>
      <c r="T326" s="55" t="str">
        <f t="shared" si="59"/>
        <v/>
      </c>
      <c r="U326" s="55"/>
      <c r="W326" t="str">
        <f>IF(tbl_요청데이터[[#This Row],[고객이름]]="","",tbl_요청데이터[[#This Row],[고객이름]])</f>
        <v/>
      </c>
      <c r="X326" t="str">
        <f>IF(tbl_요청데이터[[#This Row],[계약번호]]="","",tbl_요청데이터[[#This Row],[계약번호]])</f>
        <v/>
      </c>
      <c r="Y326" t="str">
        <f>IF(tbl_요청데이터[[#This Row],[해지확률]]="","",tbl_요청데이터[[#This Row],[해지확률]])</f>
        <v/>
      </c>
    </row>
    <row r="327" spans="10:25" hidden="1" x14ac:dyDescent="0.2">
      <c r="J327" s="44" t="str">
        <f>IFERROR(VLOOKUP($C327,tbl_계약[],4,FALSE),"")</f>
        <v/>
      </c>
      <c r="K327" s="49" t="str">
        <f>IFERROR(VLOOKUP($C327,tbl_계약[],9,FALSE),"")</f>
        <v/>
      </c>
      <c r="L327" s="55" t="str">
        <f t="shared" si="53"/>
        <v/>
      </c>
      <c r="M327" s="44" t="str">
        <f>IFERROR(VLOOKUP(tbl_요청데이터[[#This Row],[계약번호]],tbl_계약[],4,FALSE),"")</f>
        <v/>
      </c>
      <c r="N327" s="44" t="str">
        <f>IFERROR(VLOOKUP(tbl_요청데이터[[#This Row],[계약번호]],tbl_계약[],9,FALSE),"")</f>
        <v/>
      </c>
      <c r="O327" s="55" t="str">
        <f t="shared" si="54"/>
        <v/>
      </c>
      <c r="P327" s="55" t="str">
        <f t="shared" si="55"/>
        <v/>
      </c>
      <c r="Q327" s="55" t="str">
        <f t="shared" si="56"/>
        <v/>
      </c>
      <c r="R327" s="55" t="str">
        <f t="shared" si="57"/>
        <v/>
      </c>
      <c r="S327" s="55" t="str">
        <f t="shared" si="58"/>
        <v/>
      </c>
      <c r="T327" s="55" t="str">
        <f t="shared" si="59"/>
        <v/>
      </c>
      <c r="U327" s="55"/>
      <c r="W327" t="str">
        <f>IF(tbl_요청데이터[[#This Row],[고객이름]]="","",tbl_요청데이터[[#This Row],[고객이름]])</f>
        <v/>
      </c>
      <c r="X327" t="str">
        <f>IF(tbl_요청데이터[[#This Row],[계약번호]]="","",tbl_요청데이터[[#This Row],[계약번호]])</f>
        <v/>
      </c>
      <c r="Y327" t="str">
        <f>IF(tbl_요청데이터[[#This Row],[해지확률]]="","",tbl_요청데이터[[#This Row],[해지확률]])</f>
        <v/>
      </c>
    </row>
    <row r="328" spans="10:25" hidden="1" x14ac:dyDescent="0.2">
      <c r="J328" s="44" t="str">
        <f>IFERROR(VLOOKUP($C328,tbl_계약[],4,FALSE),"")</f>
        <v/>
      </c>
      <c r="K328" s="49" t="str">
        <f>IFERROR(VLOOKUP($C328,tbl_계약[],9,FALSE),"")</f>
        <v/>
      </c>
      <c r="L328" s="55" t="str">
        <f t="shared" si="53"/>
        <v/>
      </c>
      <c r="M328" s="44" t="str">
        <f>IFERROR(VLOOKUP(tbl_요청데이터[[#This Row],[계약번호]],tbl_계약[],4,FALSE),"")</f>
        <v/>
      </c>
      <c r="N328" s="44" t="str">
        <f>IFERROR(VLOOKUP(tbl_요청데이터[[#This Row],[계약번호]],tbl_계약[],9,FALSE),"")</f>
        <v/>
      </c>
      <c r="O328" s="55" t="str">
        <f t="shared" si="54"/>
        <v/>
      </c>
      <c r="P328" s="55" t="str">
        <f t="shared" si="55"/>
        <v/>
      </c>
      <c r="Q328" s="55" t="str">
        <f t="shared" si="56"/>
        <v/>
      </c>
      <c r="R328" s="55" t="str">
        <f t="shared" si="57"/>
        <v/>
      </c>
      <c r="S328" s="55" t="str">
        <f t="shared" si="58"/>
        <v/>
      </c>
      <c r="T328" s="55" t="str">
        <f t="shared" si="59"/>
        <v/>
      </c>
      <c r="U328" s="55"/>
      <c r="W328" t="str">
        <f>IF(tbl_요청데이터[[#This Row],[고객이름]]="","",tbl_요청데이터[[#This Row],[고객이름]])</f>
        <v/>
      </c>
      <c r="X328" t="str">
        <f>IF(tbl_요청데이터[[#This Row],[계약번호]]="","",tbl_요청데이터[[#This Row],[계약번호]])</f>
        <v/>
      </c>
      <c r="Y328" t="str">
        <f>IF(tbl_요청데이터[[#This Row],[해지확률]]="","",tbl_요청데이터[[#This Row],[해지확률]])</f>
        <v/>
      </c>
    </row>
    <row r="329" spans="10:25" hidden="1" x14ac:dyDescent="0.2">
      <c r="J329" s="44" t="str">
        <f>IFERROR(VLOOKUP($C329,tbl_계약[],4,FALSE),"")</f>
        <v/>
      </c>
      <c r="K329" s="49" t="str">
        <f>IFERROR(VLOOKUP($C329,tbl_계약[],9,FALSE),"")</f>
        <v/>
      </c>
      <c r="L329" s="55" t="str">
        <f t="shared" si="53"/>
        <v/>
      </c>
      <c r="M329" s="44" t="str">
        <f>IFERROR(VLOOKUP(tbl_요청데이터[[#This Row],[계약번호]],tbl_계약[],4,FALSE),"")</f>
        <v/>
      </c>
      <c r="N329" s="44" t="str">
        <f>IFERROR(VLOOKUP(tbl_요청데이터[[#This Row],[계약번호]],tbl_계약[],9,FALSE),"")</f>
        <v/>
      </c>
      <c r="O329" s="55" t="str">
        <f t="shared" si="54"/>
        <v/>
      </c>
      <c r="P329" s="55" t="str">
        <f t="shared" si="55"/>
        <v/>
      </c>
      <c r="Q329" s="55" t="str">
        <f t="shared" si="56"/>
        <v/>
      </c>
      <c r="R329" s="55" t="str">
        <f t="shared" si="57"/>
        <v/>
      </c>
      <c r="S329" s="55" t="str">
        <f t="shared" si="58"/>
        <v/>
      </c>
      <c r="T329" s="55" t="str">
        <f t="shared" si="59"/>
        <v/>
      </c>
      <c r="U329" s="55"/>
      <c r="W329" t="str">
        <f>IF(tbl_요청데이터[[#This Row],[고객이름]]="","",tbl_요청데이터[[#This Row],[고객이름]])</f>
        <v/>
      </c>
      <c r="X329" t="str">
        <f>IF(tbl_요청데이터[[#This Row],[계약번호]]="","",tbl_요청데이터[[#This Row],[계약번호]])</f>
        <v/>
      </c>
      <c r="Y329" t="str">
        <f>IF(tbl_요청데이터[[#This Row],[해지확률]]="","",tbl_요청데이터[[#This Row],[해지확률]])</f>
        <v/>
      </c>
    </row>
    <row r="330" spans="10:25" hidden="1" x14ac:dyDescent="0.2">
      <c r="J330" s="44" t="str">
        <f>IFERROR(VLOOKUP($C330,tbl_계약[],4,FALSE),"")</f>
        <v/>
      </c>
      <c r="K330" s="49" t="str">
        <f>IFERROR(VLOOKUP($C330,tbl_계약[],9,FALSE),"")</f>
        <v/>
      </c>
      <c r="L330" s="55" t="str">
        <f t="shared" si="53"/>
        <v/>
      </c>
      <c r="M330" s="44" t="str">
        <f>IFERROR(VLOOKUP(tbl_요청데이터[[#This Row],[계약번호]],tbl_계약[],4,FALSE),"")</f>
        <v/>
      </c>
      <c r="N330" s="44" t="str">
        <f>IFERROR(VLOOKUP(tbl_요청데이터[[#This Row],[계약번호]],tbl_계약[],9,FALSE),"")</f>
        <v/>
      </c>
      <c r="O330" s="55" t="str">
        <f t="shared" si="54"/>
        <v/>
      </c>
      <c r="P330" s="55" t="str">
        <f t="shared" si="55"/>
        <v/>
      </c>
      <c r="Q330" s="55" t="str">
        <f t="shared" si="56"/>
        <v/>
      </c>
      <c r="R330" s="55" t="str">
        <f t="shared" si="57"/>
        <v/>
      </c>
      <c r="S330" s="55" t="str">
        <f t="shared" si="58"/>
        <v/>
      </c>
      <c r="T330" s="55" t="str">
        <f t="shared" si="59"/>
        <v/>
      </c>
      <c r="U330" s="55"/>
      <c r="W330" t="str">
        <f>IF(tbl_요청데이터[[#This Row],[고객이름]]="","",tbl_요청데이터[[#This Row],[고객이름]])</f>
        <v/>
      </c>
      <c r="X330" t="str">
        <f>IF(tbl_요청데이터[[#This Row],[계약번호]]="","",tbl_요청데이터[[#This Row],[계약번호]])</f>
        <v/>
      </c>
      <c r="Y330" t="str">
        <f>IF(tbl_요청데이터[[#This Row],[해지확률]]="","",tbl_요청데이터[[#This Row],[해지확률]])</f>
        <v/>
      </c>
    </row>
    <row r="331" spans="10:25" hidden="1" x14ac:dyDescent="0.2">
      <c r="J331" s="44" t="str">
        <f>IFERROR(VLOOKUP($C331,tbl_계약[],4,FALSE),"")</f>
        <v/>
      </c>
      <c r="K331" s="49" t="str">
        <f>IFERROR(VLOOKUP($C331,tbl_계약[],9,FALSE),"")</f>
        <v/>
      </c>
      <c r="L331" s="55" t="str">
        <f t="shared" si="53"/>
        <v/>
      </c>
      <c r="M331" s="44" t="str">
        <f>IFERROR(VLOOKUP(tbl_요청데이터[[#This Row],[계약번호]],tbl_계약[],4,FALSE),"")</f>
        <v/>
      </c>
      <c r="N331" s="44" t="str">
        <f>IFERROR(VLOOKUP(tbl_요청데이터[[#This Row],[계약번호]],tbl_계약[],9,FALSE),"")</f>
        <v/>
      </c>
      <c r="O331" s="55" t="str">
        <f t="shared" si="54"/>
        <v/>
      </c>
      <c r="P331" s="55" t="str">
        <f t="shared" si="55"/>
        <v/>
      </c>
      <c r="Q331" s="55" t="str">
        <f t="shared" si="56"/>
        <v/>
      </c>
      <c r="R331" s="55" t="str">
        <f t="shared" si="57"/>
        <v/>
      </c>
      <c r="S331" s="55" t="str">
        <f t="shared" si="58"/>
        <v/>
      </c>
      <c r="T331" s="55" t="str">
        <f t="shared" si="59"/>
        <v/>
      </c>
      <c r="U331" s="55"/>
      <c r="W331" t="str">
        <f>IF(tbl_요청데이터[[#This Row],[고객이름]]="","",tbl_요청데이터[[#This Row],[고객이름]])</f>
        <v/>
      </c>
      <c r="X331" t="str">
        <f>IF(tbl_요청데이터[[#This Row],[계약번호]]="","",tbl_요청데이터[[#This Row],[계약번호]])</f>
        <v/>
      </c>
      <c r="Y331" t="str">
        <f>IF(tbl_요청데이터[[#This Row],[해지확률]]="","",tbl_요청데이터[[#This Row],[해지확률]])</f>
        <v/>
      </c>
    </row>
    <row r="332" spans="10:25" hidden="1" x14ac:dyDescent="0.2">
      <c r="J332" s="44" t="str">
        <f>IFERROR(VLOOKUP($C332,tbl_계약[],4,FALSE),"")</f>
        <v/>
      </c>
      <c r="K332" s="49" t="str">
        <f>IFERROR(VLOOKUP($C332,tbl_계약[],9,FALSE),"")</f>
        <v/>
      </c>
      <c r="L332" s="55" t="str">
        <f t="shared" si="53"/>
        <v/>
      </c>
      <c r="M332" s="44" t="str">
        <f>IFERROR(VLOOKUP(tbl_요청데이터[[#This Row],[계약번호]],tbl_계약[],4,FALSE),"")</f>
        <v/>
      </c>
      <c r="N332" s="44" t="str">
        <f>IFERROR(VLOOKUP(tbl_요청데이터[[#This Row],[계약번호]],tbl_계약[],9,FALSE),"")</f>
        <v/>
      </c>
      <c r="O332" s="55" t="str">
        <f t="shared" si="54"/>
        <v/>
      </c>
      <c r="P332" s="55" t="str">
        <f t="shared" si="55"/>
        <v/>
      </c>
      <c r="Q332" s="55" t="str">
        <f t="shared" si="56"/>
        <v/>
      </c>
      <c r="R332" s="55" t="str">
        <f t="shared" si="57"/>
        <v/>
      </c>
      <c r="S332" s="55" t="str">
        <f t="shared" si="58"/>
        <v/>
      </c>
      <c r="T332" s="55" t="str">
        <f t="shared" si="59"/>
        <v/>
      </c>
      <c r="U332" s="55"/>
      <c r="W332" t="str">
        <f>IF(tbl_요청데이터[[#This Row],[고객이름]]="","",tbl_요청데이터[[#This Row],[고객이름]])</f>
        <v/>
      </c>
      <c r="X332" t="str">
        <f>IF(tbl_요청데이터[[#This Row],[계약번호]]="","",tbl_요청데이터[[#This Row],[계약번호]])</f>
        <v/>
      </c>
      <c r="Y332" t="str">
        <f>IF(tbl_요청데이터[[#This Row],[해지확률]]="","",tbl_요청데이터[[#This Row],[해지확률]])</f>
        <v/>
      </c>
    </row>
    <row r="333" spans="10:25" hidden="1" x14ac:dyDescent="0.2">
      <c r="J333" s="44" t="str">
        <f>IFERROR(VLOOKUP($C333,tbl_계약[],4,FALSE),"")</f>
        <v/>
      </c>
      <c r="K333" s="49" t="str">
        <f>IFERROR(VLOOKUP($C333,tbl_계약[],9,FALSE),"")</f>
        <v/>
      </c>
      <c r="L333" s="55" t="str">
        <f t="shared" si="53"/>
        <v/>
      </c>
      <c r="M333" s="44" t="str">
        <f>IFERROR(VLOOKUP(tbl_요청데이터[[#This Row],[계약번호]],tbl_계약[],4,FALSE),"")</f>
        <v/>
      </c>
      <c r="N333" s="44" t="str">
        <f>IFERROR(VLOOKUP(tbl_요청데이터[[#This Row],[계약번호]],tbl_계약[],9,FALSE),"")</f>
        <v/>
      </c>
      <c r="O333" s="55" t="str">
        <f t="shared" si="54"/>
        <v/>
      </c>
      <c r="P333" s="55" t="str">
        <f t="shared" si="55"/>
        <v/>
      </c>
      <c r="Q333" s="55" t="str">
        <f t="shared" si="56"/>
        <v/>
      </c>
      <c r="R333" s="55" t="str">
        <f t="shared" si="57"/>
        <v/>
      </c>
      <c r="S333" s="55" t="str">
        <f t="shared" si="58"/>
        <v/>
      </c>
      <c r="T333" s="55" t="str">
        <f t="shared" si="59"/>
        <v/>
      </c>
      <c r="U333" s="55"/>
      <c r="W333" t="str">
        <f>IF(tbl_요청데이터[[#This Row],[고객이름]]="","",tbl_요청데이터[[#This Row],[고객이름]])</f>
        <v/>
      </c>
      <c r="X333" t="str">
        <f>IF(tbl_요청데이터[[#This Row],[계약번호]]="","",tbl_요청데이터[[#This Row],[계약번호]])</f>
        <v/>
      </c>
      <c r="Y333" t="str">
        <f>IF(tbl_요청데이터[[#This Row],[해지확률]]="","",tbl_요청데이터[[#This Row],[해지확률]])</f>
        <v/>
      </c>
    </row>
    <row r="334" spans="10:25" hidden="1" x14ac:dyDescent="0.2">
      <c r="J334" s="44" t="str">
        <f>IFERROR(VLOOKUP($C334,tbl_계약[],4,FALSE),"")</f>
        <v/>
      </c>
      <c r="K334" s="49" t="str">
        <f>IFERROR(VLOOKUP($C334,tbl_계약[],9,FALSE),"")</f>
        <v/>
      </c>
      <c r="L334" s="55" t="str">
        <f t="shared" si="53"/>
        <v/>
      </c>
      <c r="M334" s="44" t="str">
        <f>IFERROR(VLOOKUP(tbl_요청데이터[[#This Row],[계약번호]],tbl_계약[],4,FALSE),"")</f>
        <v/>
      </c>
      <c r="N334" s="44" t="str">
        <f>IFERROR(VLOOKUP(tbl_요청데이터[[#This Row],[계약번호]],tbl_계약[],9,FALSE),"")</f>
        <v/>
      </c>
      <c r="O334" s="55" t="str">
        <f t="shared" si="54"/>
        <v/>
      </c>
      <c r="P334" s="55" t="str">
        <f t="shared" si="55"/>
        <v/>
      </c>
      <c r="Q334" s="55" t="str">
        <f t="shared" si="56"/>
        <v/>
      </c>
      <c r="R334" s="55" t="str">
        <f t="shared" si="57"/>
        <v/>
      </c>
      <c r="S334" s="55" t="str">
        <f t="shared" si="58"/>
        <v/>
      </c>
      <c r="T334" s="55" t="str">
        <f t="shared" si="59"/>
        <v/>
      </c>
      <c r="U334" s="55"/>
      <c r="W334" t="str">
        <f>IF(tbl_요청데이터[[#This Row],[고객이름]]="","",tbl_요청데이터[[#This Row],[고객이름]])</f>
        <v/>
      </c>
      <c r="X334" t="str">
        <f>IF(tbl_요청데이터[[#This Row],[계약번호]]="","",tbl_요청데이터[[#This Row],[계약번호]])</f>
        <v/>
      </c>
      <c r="Y334" t="str">
        <f>IF(tbl_요청데이터[[#This Row],[해지확률]]="","",tbl_요청데이터[[#This Row],[해지확률]])</f>
        <v/>
      </c>
    </row>
    <row r="335" spans="10:25" hidden="1" x14ac:dyDescent="0.2">
      <c r="J335" s="44" t="str">
        <f>IFERROR(VLOOKUP($C335,tbl_계약[],4,FALSE),"")</f>
        <v/>
      </c>
      <c r="K335" s="49" t="str">
        <f>IFERROR(VLOOKUP($C335,tbl_계약[],9,FALSE),"")</f>
        <v/>
      </c>
      <c r="L335" s="55" t="str">
        <f t="shared" si="53"/>
        <v/>
      </c>
      <c r="M335" s="44" t="str">
        <f>IFERROR(VLOOKUP(tbl_요청데이터[[#This Row],[계약번호]],tbl_계약[],4,FALSE),"")</f>
        <v/>
      </c>
      <c r="N335" s="44" t="str">
        <f>IFERROR(VLOOKUP(tbl_요청데이터[[#This Row],[계약번호]],tbl_계약[],9,FALSE),"")</f>
        <v/>
      </c>
      <c r="O335" s="55" t="str">
        <f t="shared" si="54"/>
        <v/>
      </c>
      <c r="P335" s="55" t="str">
        <f t="shared" si="55"/>
        <v/>
      </c>
      <c r="Q335" s="55" t="str">
        <f t="shared" si="56"/>
        <v/>
      </c>
      <c r="R335" s="55" t="str">
        <f t="shared" si="57"/>
        <v/>
      </c>
      <c r="S335" s="55" t="str">
        <f t="shared" si="58"/>
        <v/>
      </c>
      <c r="T335" s="55" t="str">
        <f t="shared" si="59"/>
        <v/>
      </c>
      <c r="U335" s="55"/>
      <c r="W335" t="str">
        <f>IF(tbl_요청데이터[[#This Row],[고객이름]]="","",tbl_요청데이터[[#This Row],[고객이름]])</f>
        <v/>
      </c>
      <c r="X335" t="str">
        <f>IF(tbl_요청데이터[[#This Row],[계약번호]]="","",tbl_요청데이터[[#This Row],[계약번호]])</f>
        <v/>
      </c>
      <c r="Y335" t="str">
        <f>IF(tbl_요청데이터[[#This Row],[해지확률]]="","",tbl_요청데이터[[#This Row],[해지확률]])</f>
        <v/>
      </c>
    </row>
    <row r="336" spans="10:25" hidden="1" x14ac:dyDescent="0.2">
      <c r="J336" s="44" t="str">
        <f>IFERROR(VLOOKUP($C336,tbl_계약[],4,FALSE),"")</f>
        <v/>
      </c>
      <c r="K336" s="49" t="str">
        <f>IFERROR(VLOOKUP($C336,tbl_계약[],9,FALSE),"")</f>
        <v/>
      </c>
      <c r="L336" s="55" t="str">
        <f t="shared" si="53"/>
        <v/>
      </c>
      <c r="M336" s="44" t="str">
        <f>IFERROR(VLOOKUP(tbl_요청데이터[[#This Row],[계약번호]],tbl_계약[],4,FALSE),"")</f>
        <v/>
      </c>
      <c r="N336" s="44" t="str">
        <f>IFERROR(VLOOKUP(tbl_요청데이터[[#This Row],[계약번호]],tbl_계약[],9,FALSE),"")</f>
        <v/>
      </c>
      <c r="O336" s="55" t="str">
        <f t="shared" si="54"/>
        <v/>
      </c>
      <c r="P336" s="55" t="str">
        <f t="shared" si="55"/>
        <v/>
      </c>
      <c r="Q336" s="55" t="str">
        <f t="shared" si="56"/>
        <v/>
      </c>
      <c r="R336" s="55" t="str">
        <f t="shared" si="57"/>
        <v/>
      </c>
      <c r="S336" s="55" t="str">
        <f t="shared" si="58"/>
        <v/>
      </c>
      <c r="T336" s="55" t="str">
        <f t="shared" si="59"/>
        <v/>
      </c>
      <c r="U336" s="55"/>
      <c r="W336" t="str">
        <f>IF(tbl_요청데이터[[#This Row],[고객이름]]="","",tbl_요청데이터[[#This Row],[고객이름]])</f>
        <v/>
      </c>
      <c r="X336" t="str">
        <f>IF(tbl_요청데이터[[#This Row],[계약번호]]="","",tbl_요청데이터[[#This Row],[계약번호]])</f>
        <v/>
      </c>
      <c r="Y336" t="str">
        <f>IF(tbl_요청데이터[[#This Row],[해지확률]]="","",tbl_요청데이터[[#This Row],[해지확률]])</f>
        <v/>
      </c>
    </row>
    <row r="337" spans="10:25" hidden="1" x14ac:dyDescent="0.2">
      <c r="J337" s="44" t="str">
        <f>IFERROR(VLOOKUP($C337,tbl_계약[],4,FALSE),"")</f>
        <v/>
      </c>
      <c r="K337" s="49" t="str">
        <f>IFERROR(VLOOKUP($C337,tbl_계약[],9,FALSE),"")</f>
        <v/>
      </c>
      <c r="L337" s="55" t="str">
        <f t="shared" si="53"/>
        <v/>
      </c>
      <c r="M337" s="44" t="str">
        <f>IFERROR(VLOOKUP(tbl_요청데이터[[#This Row],[계약번호]],tbl_계약[],4,FALSE),"")</f>
        <v/>
      </c>
      <c r="N337" s="44" t="str">
        <f>IFERROR(VLOOKUP(tbl_요청데이터[[#This Row],[계약번호]],tbl_계약[],9,FALSE),"")</f>
        <v/>
      </c>
      <c r="O337" s="55" t="str">
        <f t="shared" si="54"/>
        <v/>
      </c>
      <c r="P337" s="55" t="str">
        <f t="shared" si="55"/>
        <v/>
      </c>
      <c r="Q337" s="55" t="str">
        <f t="shared" si="56"/>
        <v/>
      </c>
      <c r="R337" s="55" t="str">
        <f t="shared" si="57"/>
        <v/>
      </c>
      <c r="S337" s="55" t="str">
        <f t="shared" si="58"/>
        <v/>
      </c>
      <c r="T337" s="55" t="str">
        <f t="shared" si="59"/>
        <v/>
      </c>
      <c r="U337" s="55"/>
      <c r="W337" t="str">
        <f>IF(tbl_요청데이터[[#This Row],[고객이름]]="","",tbl_요청데이터[[#This Row],[고객이름]])</f>
        <v/>
      </c>
      <c r="X337" t="str">
        <f>IF(tbl_요청데이터[[#This Row],[계약번호]]="","",tbl_요청데이터[[#This Row],[계약번호]])</f>
        <v/>
      </c>
      <c r="Y337" t="str">
        <f>IF(tbl_요청데이터[[#This Row],[해지확률]]="","",tbl_요청데이터[[#This Row],[해지확률]])</f>
        <v/>
      </c>
    </row>
    <row r="338" spans="10:25" hidden="1" x14ac:dyDescent="0.2">
      <c r="J338" s="44" t="str">
        <f>IFERROR(VLOOKUP($C338,tbl_계약[],4,FALSE),"")</f>
        <v/>
      </c>
      <c r="K338" s="49" t="str">
        <f>IFERROR(VLOOKUP($C338,tbl_계약[],9,FALSE),"")</f>
        <v/>
      </c>
      <c r="L338" s="55" t="str">
        <f t="shared" si="53"/>
        <v/>
      </c>
      <c r="M338" s="44" t="str">
        <f>IFERROR(VLOOKUP(tbl_요청데이터[[#This Row],[계약번호]],tbl_계약[],4,FALSE),"")</f>
        <v/>
      </c>
      <c r="N338" s="44" t="str">
        <f>IFERROR(VLOOKUP(tbl_요청데이터[[#This Row],[계약번호]],tbl_계약[],9,FALSE),"")</f>
        <v/>
      </c>
      <c r="O338" s="55" t="str">
        <f t="shared" si="54"/>
        <v/>
      </c>
      <c r="P338" s="55" t="str">
        <f t="shared" si="55"/>
        <v/>
      </c>
      <c r="Q338" s="55" t="str">
        <f t="shared" si="56"/>
        <v/>
      </c>
      <c r="R338" s="55" t="str">
        <f t="shared" si="57"/>
        <v/>
      </c>
      <c r="S338" s="55" t="str">
        <f t="shared" si="58"/>
        <v/>
      </c>
      <c r="T338" s="55" t="str">
        <f t="shared" si="59"/>
        <v/>
      </c>
      <c r="U338" s="55"/>
      <c r="W338" t="str">
        <f>IF(tbl_요청데이터[[#This Row],[고객이름]]="","",tbl_요청데이터[[#This Row],[고객이름]])</f>
        <v/>
      </c>
      <c r="X338" t="str">
        <f>IF(tbl_요청데이터[[#This Row],[계약번호]]="","",tbl_요청데이터[[#This Row],[계약번호]])</f>
        <v/>
      </c>
      <c r="Y338" t="str">
        <f>IF(tbl_요청데이터[[#This Row],[해지확률]]="","",tbl_요청데이터[[#This Row],[해지확률]])</f>
        <v/>
      </c>
    </row>
    <row r="339" spans="10:25" hidden="1" x14ac:dyDescent="0.2">
      <c r="J339" s="44" t="str">
        <f>IFERROR(VLOOKUP($C339,tbl_계약[],4,FALSE),"")</f>
        <v/>
      </c>
      <c r="K339" s="49" t="str">
        <f>IFERROR(VLOOKUP($C339,tbl_계약[],9,FALSE),"")</f>
        <v/>
      </c>
      <c r="L339" s="55" t="str">
        <f t="shared" si="53"/>
        <v/>
      </c>
      <c r="M339" s="44" t="str">
        <f>IFERROR(VLOOKUP(tbl_요청데이터[[#This Row],[계약번호]],tbl_계약[],4,FALSE),"")</f>
        <v/>
      </c>
      <c r="N339" s="44" t="str">
        <f>IFERROR(VLOOKUP(tbl_요청데이터[[#This Row],[계약번호]],tbl_계약[],9,FALSE),"")</f>
        <v/>
      </c>
      <c r="O339" s="55" t="str">
        <f t="shared" si="54"/>
        <v/>
      </c>
      <c r="P339" s="55" t="str">
        <f t="shared" si="55"/>
        <v/>
      </c>
      <c r="Q339" s="55" t="str">
        <f t="shared" si="56"/>
        <v/>
      </c>
      <c r="R339" s="55" t="str">
        <f t="shared" si="57"/>
        <v/>
      </c>
      <c r="S339" s="55" t="str">
        <f t="shared" si="58"/>
        <v/>
      </c>
      <c r="T339" s="55" t="str">
        <f t="shared" si="59"/>
        <v/>
      </c>
      <c r="U339" s="55"/>
      <c r="W339" t="str">
        <f>IF(tbl_요청데이터[[#This Row],[고객이름]]="","",tbl_요청데이터[[#This Row],[고객이름]])</f>
        <v/>
      </c>
      <c r="X339" t="str">
        <f>IF(tbl_요청데이터[[#This Row],[계약번호]]="","",tbl_요청데이터[[#This Row],[계약번호]])</f>
        <v/>
      </c>
      <c r="Y339" t="str">
        <f>IF(tbl_요청데이터[[#This Row],[해지확률]]="","",tbl_요청데이터[[#This Row],[해지확률]])</f>
        <v/>
      </c>
    </row>
    <row r="340" spans="10:25" hidden="1" x14ac:dyDescent="0.2">
      <c r="J340" s="44" t="str">
        <f>IFERROR(VLOOKUP($C340,tbl_계약[],4,FALSE),"")</f>
        <v/>
      </c>
      <c r="K340" s="49" t="str">
        <f>IFERROR(VLOOKUP($C340,tbl_계약[],9,FALSE),"")</f>
        <v/>
      </c>
      <c r="L340" s="55" t="str">
        <f t="shared" si="53"/>
        <v/>
      </c>
      <c r="M340" s="44" t="str">
        <f>IFERROR(VLOOKUP(tbl_요청데이터[[#This Row],[계약번호]],tbl_계약[],4,FALSE),"")</f>
        <v/>
      </c>
      <c r="N340" s="44" t="str">
        <f>IFERROR(VLOOKUP(tbl_요청데이터[[#This Row],[계약번호]],tbl_계약[],9,FALSE),"")</f>
        <v/>
      </c>
      <c r="O340" s="55" t="str">
        <f t="shared" si="54"/>
        <v/>
      </c>
      <c r="P340" s="55" t="str">
        <f t="shared" si="55"/>
        <v/>
      </c>
      <c r="Q340" s="55" t="str">
        <f t="shared" si="56"/>
        <v/>
      </c>
      <c r="R340" s="55" t="str">
        <f t="shared" si="57"/>
        <v/>
      </c>
      <c r="S340" s="55" t="str">
        <f t="shared" si="58"/>
        <v/>
      </c>
      <c r="T340" s="55" t="str">
        <f t="shared" si="59"/>
        <v/>
      </c>
      <c r="U340" s="55"/>
      <c r="W340" t="str">
        <f>IF(tbl_요청데이터[[#This Row],[고객이름]]="","",tbl_요청데이터[[#This Row],[고객이름]])</f>
        <v/>
      </c>
      <c r="X340" t="str">
        <f>IF(tbl_요청데이터[[#This Row],[계약번호]]="","",tbl_요청데이터[[#This Row],[계약번호]])</f>
        <v/>
      </c>
      <c r="Y340" t="str">
        <f>IF(tbl_요청데이터[[#This Row],[해지확률]]="","",tbl_요청데이터[[#This Row],[해지확률]])</f>
        <v/>
      </c>
    </row>
    <row r="341" spans="10:25" hidden="1" x14ac:dyDescent="0.2">
      <c r="J341" s="44" t="str">
        <f>IFERROR(VLOOKUP($C341,tbl_계약[],4,FALSE),"")</f>
        <v/>
      </c>
      <c r="K341" s="49" t="str">
        <f>IFERROR(VLOOKUP($C341,tbl_계약[],9,FALSE),"")</f>
        <v/>
      </c>
      <c r="L341" s="55" t="str">
        <f t="shared" si="53"/>
        <v/>
      </c>
      <c r="M341" s="44" t="str">
        <f>IFERROR(VLOOKUP(tbl_요청데이터[[#This Row],[계약번호]],tbl_계약[],4,FALSE),"")</f>
        <v/>
      </c>
      <c r="N341" s="44" t="str">
        <f>IFERROR(VLOOKUP(tbl_요청데이터[[#This Row],[계약번호]],tbl_계약[],9,FALSE),"")</f>
        <v/>
      </c>
      <c r="O341" s="55" t="str">
        <f t="shared" si="54"/>
        <v/>
      </c>
      <c r="P341" s="55" t="str">
        <f t="shared" si="55"/>
        <v/>
      </c>
      <c r="Q341" s="55" t="str">
        <f t="shared" si="56"/>
        <v/>
      </c>
      <c r="R341" s="55" t="str">
        <f t="shared" si="57"/>
        <v/>
      </c>
      <c r="S341" s="55" t="str">
        <f t="shared" si="58"/>
        <v/>
      </c>
      <c r="T341" s="55" t="str">
        <f t="shared" si="59"/>
        <v/>
      </c>
      <c r="U341" s="55"/>
      <c r="W341" t="str">
        <f>IF(tbl_요청데이터[[#This Row],[고객이름]]="","",tbl_요청데이터[[#This Row],[고객이름]])</f>
        <v/>
      </c>
      <c r="X341" t="str">
        <f>IF(tbl_요청데이터[[#This Row],[계약번호]]="","",tbl_요청데이터[[#This Row],[계약번호]])</f>
        <v/>
      </c>
      <c r="Y341" t="str">
        <f>IF(tbl_요청데이터[[#This Row],[해지확률]]="","",tbl_요청데이터[[#This Row],[해지확률]])</f>
        <v/>
      </c>
    </row>
    <row r="342" spans="10:25" hidden="1" x14ac:dyDescent="0.2">
      <c r="J342" s="44" t="str">
        <f>IFERROR(VLOOKUP($C342,tbl_계약[],4,FALSE),"")</f>
        <v/>
      </c>
      <c r="K342" s="49" t="str">
        <f>IFERROR(VLOOKUP($C342,tbl_계약[],9,FALSE),"")</f>
        <v/>
      </c>
      <c r="L342" s="55" t="str">
        <f t="shared" si="53"/>
        <v/>
      </c>
      <c r="M342" s="44" t="str">
        <f>IFERROR(VLOOKUP(tbl_요청데이터[[#This Row],[계약번호]],tbl_계약[],4,FALSE),"")</f>
        <v/>
      </c>
      <c r="N342" s="44" t="str">
        <f>IFERROR(VLOOKUP(tbl_요청데이터[[#This Row],[계약번호]],tbl_계약[],9,FALSE),"")</f>
        <v/>
      </c>
      <c r="O342" s="55" t="str">
        <f t="shared" si="54"/>
        <v/>
      </c>
      <c r="P342" s="55" t="str">
        <f t="shared" si="55"/>
        <v/>
      </c>
      <c r="Q342" s="55" t="str">
        <f t="shared" si="56"/>
        <v/>
      </c>
      <c r="R342" s="55" t="str">
        <f t="shared" si="57"/>
        <v/>
      </c>
      <c r="S342" s="55" t="str">
        <f t="shared" si="58"/>
        <v/>
      </c>
      <c r="T342" s="55" t="str">
        <f t="shared" si="59"/>
        <v/>
      </c>
      <c r="U342" s="55"/>
      <c r="W342" t="str">
        <f>IF(tbl_요청데이터[[#This Row],[고객이름]]="","",tbl_요청데이터[[#This Row],[고객이름]])</f>
        <v/>
      </c>
      <c r="X342" t="str">
        <f>IF(tbl_요청데이터[[#This Row],[계약번호]]="","",tbl_요청데이터[[#This Row],[계약번호]])</f>
        <v/>
      </c>
      <c r="Y342" t="str">
        <f>IF(tbl_요청데이터[[#This Row],[해지확률]]="","",tbl_요청데이터[[#This Row],[해지확률]])</f>
        <v/>
      </c>
    </row>
    <row r="343" spans="10:25" hidden="1" x14ac:dyDescent="0.2">
      <c r="J343" s="44" t="str">
        <f>IFERROR(VLOOKUP($C343,tbl_계약[],4,FALSE),"")</f>
        <v/>
      </c>
      <c r="K343" s="49" t="str">
        <f>IFERROR(VLOOKUP($C343,tbl_계약[],9,FALSE),"")</f>
        <v/>
      </c>
      <c r="L343" s="55" t="str">
        <f t="shared" si="53"/>
        <v/>
      </c>
      <c r="M343" s="44" t="str">
        <f>IFERROR(VLOOKUP(tbl_요청데이터[[#This Row],[계약번호]],tbl_계약[],4,FALSE),"")</f>
        <v/>
      </c>
      <c r="N343" s="44" t="str">
        <f>IFERROR(VLOOKUP(tbl_요청데이터[[#This Row],[계약번호]],tbl_계약[],9,FALSE),"")</f>
        <v/>
      </c>
      <c r="O343" s="55" t="str">
        <f t="shared" si="54"/>
        <v/>
      </c>
      <c r="P343" s="55" t="str">
        <f t="shared" si="55"/>
        <v/>
      </c>
      <c r="Q343" s="55" t="str">
        <f t="shared" si="56"/>
        <v/>
      </c>
      <c r="R343" s="55" t="str">
        <f t="shared" si="57"/>
        <v/>
      </c>
      <c r="S343" s="55" t="str">
        <f t="shared" si="58"/>
        <v/>
      </c>
      <c r="T343" s="55" t="str">
        <f t="shared" si="59"/>
        <v/>
      </c>
      <c r="U343" s="55"/>
      <c r="W343" t="str">
        <f>IF(tbl_요청데이터[[#This Row],[고객이름]]="","",tbl_요청데이터[[#This Row],[고객이름]])</f>
        <v/>
      </c>
      <c r="X343" t="str">
        <f>IF(tbl_요청데이터[[#This Row],[계약번호]]="","",tbl_요청데이터[[#This Row],[계약번호]])</f>
        <v/>
      </c>
      <c r="Y343" t="str">
        <f>IF(tbl_요청데이터[[#This Row],[해지확률]]="","",tbl_요청데이터[[#This Row],[해지확률]])</f>
        <v/>
      </c>
    </row>
    <row r="344" spans="10:25" hidden="1" x14ac:dyDescent="0.2">
      <c r="J344" s="44" t="str">
        <f>IFERROR(VLOOKUP($C344,tbl_계약[],4,FALSE),"")</f>
        <v/>
      </c>
      <c r="K344" s="49" t="str">
        <f>IFERROR(VLOOKUP($C344,tbl_계약[],9,FALSE),"")</f>
        <v/>
      </c>
      <c r="L344" s="55" t="str">
        <f t="shared" si="53"/>
        <v/>
      </c>
      <c r="M344" s="44" t="str">
        <f>IFERROR(VLOOKUP(tbl_요청데이터[[#This Row],[계약번호]],tbl_계약[],4,FALSE),"")</f>
        <v/>
      </c>
      <c r="N344" s="44" t="str">
        <f>IFERROR(VLOOKUP(tbl_요청데이터[[#This Row],[계약번호]],tbl_계약[],9,FALSE),"")</f>
        <v/>
      </c>
      <c r="O344" s="55" t="str">
        <f t="shared" si="54"/>
        <v/>
      </c>
      <c r="P344" s="55" t="str">
        <f t="shared" si="55"/>
        <v/>
      </c>
      <c r="Q344" s="55" t="str">
        <f t="shared" si="56"/>
        <v/>
      </c>
      <c r="R344" s="55" t="str">
        <f t="shared" si="57"/>
        <v/>
      </c>
      <c r="S344" s="55" t="str">
        <f t="shared" si="58"/>
        <v/>
      </c>
      <c r="T344" s="55" t="str">
        <f t="shared" si="59"/>
        <v/>
      </c>
      <c r="U344" s="55"/>
      <c r="W344" t="str">
        <f>IF(tbl_요청데이터[[#This Row],[고객이름]]="","",tbl_요청데이터[[#This Row],[고객이름]])</f>
        <v/>
      </c>
      <c r="X344" t="str">
        <f>IF(tbl_요청데이터[[#This Row],[계약번호]]="","",tbl_요청데이터[[#This Row],[계약번호]])</f>
        <v/>
      </c>
      <c r="Y344" t="str">
        <f>IF(tbl_요청데이터[[#This Row],[해지확률]]="","",tbl_요청데이터[[#This Row],[해지확률]])</f>
        <v/>
      </c>
    </row>
    <row r="345" spans="10:25" hidden="1" x14ac:dyDescent="0.2">
      <c r="J345" s="44" t="str">
        <f>IFERROR(VLOOKUP($C345,tbl_계약[],4,FALSE),"")</f>
        <v/>
      </c>
      <c r="K345" s="49" t="str">
        <f>IFERROR(VLOOKUP($C345,tbl_계약[],9,FALSE),"")</f>
        <v/>
      </c>
      <c r="L345" s="55" t="str">
        <f t="shared" si="53"/>
        <v/>
      </c>
      <c r="M345" s="44" t="str">
        <f>IFERROR(VLOOKUP(tbl_요청데이터[[#This Row],[계약번호]],tbl_계약[],4,FALSE),"")</f>
        <v/>
      </c>
      <c r="N345" s="44" t="str">
        <f>IFERROR(VLOOKUP(tbl_요청데이터[[#This Row],[계약번호]],tbl_계약[],9,FALSE),"")</f>
        <v/>
      </c>
      <c r="O345" s="55" t="str">
        <f t="shared" si="54"/>
        <v/>
      </c>
      <c r="P345" s="55" t="str">
        <f t="shared" si="55"/>
        <v/>
      </c>
      <c r="Q345" s="55" t="str">
        <f t="shared" si="56"/>
        <v/>
      </c>
      <c r="R345" s="55" t="str">
        <f t="shared" si="57"/>
        <v/>
      </c>
      <c r="S345" s="55" t="str">
        <f t="shared" si="58"/>
        <v/>
      </c>
      <c r="T345" s="55" t="str">
        <f t="shared" si="59"/>
        <v/>
      </c>
      <c r="U345" s="55"/>
      <c r="W345" t="str">
        <f>IF(tbl_요청데이터[[#This Row],[고객이름]]="","",tbl_요청데이터[[#This Row],[고객이름]])</f>
        <v/>
      </c>
      <c r="X345" t="str">
        <f>IF(tbl_요청데이터[[#This Row],[계약번호]]="","",tbl_요청데이터[[#This Row],[계약번호]])</f>
        <v/>
      </c>
      <c r="Y345" t="str">
        <f>IF(tbl_요청데이터[[#This Row],[해지확률]]="","",tbl_요청데이터[[#This Row],[해지확률]])</f>
        <v/>
      </c>
    </row>
    <row r="346" spans="10:25" hidden="1" x14ac:dyDescent="0.2">
      <c r="J346" s="44" t="str">
        <f>IFERROR(VLOOKUP($C346,tbl_계약[],4,FALSE),"")</f>
        <v/>
      </c>
      <c r="K346" s="49" t="str">
        <f>IFERROR(VLOOKUP($C346,tbl_계약[],9,FALSE),"")</f>
        <v/>
      </c>
      <c r="L346" s="55" t="str">
        <f t="shared" ref="L346:L373" si="60">IF(B346="","",B346)</f>
        <v/>
      </c>
      <c r="M346" s="44" t="str">
        <f>IFERROR(VLOOKUP(tbl_요청데이터[[#This Row],[계약번호]],tbl_계약[],4,FALSE),"")</f>
        <v/>
      </c>
      <c r="N346" s="44" t="str">
        <f>IFERROR(VLOOKUP(tbl_요청데이터[[#This Row],[계약번호]],tbl_계약[],9,FALSE),"")</f>
        <v/>
      </c>
      <c r="O346" s="55" t="str">
        <f t="shared" ref="O346:O373" si="61">IFERROR(GETPIVOTDATA("[Measures].[합계: 납입 시 보험료]",$B$5,"[tbl_계약].[고객이름]","[tbl_계약].[고객이름].&amp;["&amp;B346&amp;"]","[tbl_계약].[계약번호]","[tbl_계약].[계약번호].&amp;["&amp;C346&amp;"]"),"")</f>
        <v/>
      </c>
      <c r="P346" s="55" t="str">
        <f t="shared" ref="P346:P373" si="62">IFERROR(GETPIVOTDATA("[Measures].[3개월이내 연체횟수]",$B$5,"[tbl_계약].[고객이름]","[tbl_계약].[고객이름].&amp;["&amp;B346&amp;"]","[tbl_계약].[계약번호]","[tbl_계약].[계약번호].&amp;["&amp;C346&amp;"]"),"")</f>
        <v/>
      </c>
      <c r="Q346" s="55" t="str">
        <f t="shared" ref="Q346:Q373" si="63">IFERROR(GETPIVOTDATA("[Measures].[총연체건수]",$B$5,"[tbl_계약].[고객이름]","[tbl_계약].[고객이름].&amp;["&amp;B346&amp;"]","[tbl_계약].[계약번호]","[tbl_계약].[계약번호].&amp;["&amp;C346&amp;"]"),"")</f>
        <v/>
      </c>
      <c r="R346" s="55" t="str">
        <f t="shared" ref="R346:R373" si="64">IFERROR(GETPIVOTDATA("[Measures].[납입성공비율]",$B$5,"[tbl_계약].[고객이름]","[tbl_계약].[고객이름].&amp;["&amp;B346&amp;"]","[tbl_계약].[계약번호]","[tbl_계약].[계약번호].&amp;["&amp;C346&amp;"]"),"")</f>
        <v/>
      </c>
      <c r="S346" s="55" t="str">
        <f t="shared" ref="S346:S373" si="65">IFERROR(GETPIVOTDATA("[Measures].[개수: 청구번호]",$B$5,"[tbl_계약].[고객이름]","[tbl_계약].[고객이름].&amp;["&amp;B346&amp;"]","[tbl_계약].[계약번호]","[tbl_계약].[계약번호].&amp;["&amp;C346&amp;"]"),"")</f>
        <v/>
      </c>
      <c r="T346" s="55" t="str">
        <f t="shared" ref="T346:T373" si="66">IFERROR(GETPIVOTDATA("[Measures].[6개월이내 청구 여부]",$B$5,"[tbl_계약].[고객이름]","[tbl_계약].[고객이름].&amp;["&amp;B346&amp;"]","[tbl_계약].[계약번호]","[tbl_계약].[계약번호].&amp;["&amp;C346&amp;"]"),"")</f>
        <v/>
      </c>
      <c r="U346" s="55"/>
      <c r="W346" t="str">
        <f>IF(tbl_요청데이터[[#This Row],[고객이름]]="","",tbl_요청데이터[[#This Row],[고객이름]])</f>
        <v/>
      </c>
      <c r="X346" t="str">
        <f>IF(tbl_요청데이터[[#This Row],[계약번호]]="","",tbl_요청데이터[[#This Row],[계약번호]])</f>
        <v/>
      </c>
      <c r="Y346" t="str">
        <f>IF(tbl_요청데이터[[#This Row],[해지확률]]="","",tbl_요청데이터[[#This Row],[해지확률]])</f>
        <v/>
      </c>
    </row>
    <row r="347" spans="10:25" hidden="1" x14ac:dyDescent="0.2">
      <c r="J347" s="44" t="str">
        <f>IFERROR(VLOOKUP($C347,tbl_계약[],4,FALSE),"")</f>
        <v/>
      </c>
      <c r="K347" s="49" t="str">
        <f>IFERROR(VLOOKUP($C347,tbl_계약[],9,FALSE),"")</f>
        <v/>
      </c>
      <c r="L347" s="55" t="str">
        <f t="shared" si="60"/>
        <v/>
      </c>
      <c r="M347" s="44" t="str">
        <f>IFERROR(VLOOKUP(tbl_요청데이터[[#This Row],[계약번호]],tbl_계약[],4,FALSE),"")</f>
        <v/>
      </c>
      <c r="N347" s="44" t="str">
        <f>IFERROR(VLOOKUP(tbl_요청데이터[[#This Row],[계약번호]],tbl_계약[],9,FALSE),"")</f>
        <v/>
      </c>
      <c r="O347" s="55" t="str">
        <f t="shared" si="61"/>
        <v/>
      </c>
      <c r="P347" s="55" t="str">
        <f t="shared" si="62"/>
        <v/>
      </c>
      <c r="Q347" s="55" t="str">
        <f t="shared" si="63"/>
        <v/>
      </c>
      <c r="R347" s="55" t="str">
        <f t="shared" si="64"/>
        <v/>
      </c>
      <c r="S347" s="55" t="str">
        <f t="shared" si="65"/>
        <v/>
      </c>
      <c r="T347" s="55" t="str">
        <f t="shared" si="66"/>
        <v/>
      </c>
      <c r="U347" s="55"/>
      <c r="W347" t="str">
        <f>IF(tbl_요청데이터[[#This Row],[고객이름]]="","",tbl_요청데이터[[#This Row],[고객이름]])</f>
        <v/>
      </c>
      <c r="X347" t="str">
        <f>IF(tbl_요청데이터[[#This Row],[계약번호]]="","",tbl_요청데이터[[#This Row],[계약번호]])</f>
        <v/>
      </c>
      <c r="Y347" t="str">
        <f>IF(tbl_요청데이터[[#This Row],[해지확률]]="","",tbl_요청데이터[[#This Row],[해지확률]])</f>
        <v/>
      </c>
    </row>
    <row r="348" spans="10:25" hidden="1" x14ac:dyDescent="0.2">
      <c r="J348" s="44" t="str">
        <f>IFERROR(VLOOKUP($C348,tbl_계약[],4,FALSE),"")</f>
        <v/>
      </c>
      <c r="K348" s="49" t="str">
        <f>IFERROR(VLOOKUP($C348,tbl_계약[],9,FALSE),"")</f>
        <v/>
      </c>
      <c r="L348" s="55" t="str">
        <f t="shared" si="60"/>
        <v/>
      </c>
      <c r="M348" s="44" t="str">
        <f>IFERROR(VLOOKUP(tbl_요청데이터[[#This Row],[계약번호]],tbl_계약[],4,FALSE),"")</f>
        <v/>
      </c>
      <c r="N348" s="44" t="str">
        <f>IFERROR(VLOOKUP(tbl_요청데이터[[#This Row],[계약번호]],tbl_계약[],9,FALSE),"")</f>
        <v/>
      </c>
      <c r="O348" s="55" t="str">
        <f t="shared" si="61"/>
        <v/>
      </c>
      <c r="P348" s="55" t="str">
        <f t="shared" si="62"/>
        <v/>
      </c>
      <c r="Q348" s="55" t="str">
        <f t="shared" si="63"/>
        <v/>
      </c>
      <c r="R348" s="55" t="str">
        <f t="shared" si="64"/>
        <v/>
      </c>
      <c r="S348" s="55" t="str">
        <f t="shared" si="65"/>
        <v/>
      </c>
      <c r="T348" s="55" t="str">
        <f t="shared" si="66"/>
        <v/>
      </c>
      <c r="U348" s="55"/>
      <c r="W348" t="str">
        <f>IF(tbl_요청데이터[[#This Row],[고객이름]]="","",tbl_요청데이터[[#This Row],[고객이름]])</f>
        <v/>
      </c>
      <c r="X348" t="str">
        <f>IF(tbl_요청데이터[[#This Row],[계약번호]]="","",tbl_요청데이터[[#This Row],[계약번호]])</f>
        <v/>
      </c>
      <c r="Y348" t="str">
        <f>IF(tbl_요청데이터[[#This Row],[해지확률]]="","",tbl_요청데이터[[#This Row],[해지확률]])</f>
        <v/>
      </c>
    </row>
    <row r="349" spans="10:25" hidden="1" x14ac:dyDescent="0.2">
      <c r="J349" s="44" t="str">
        <f>IFERROR(VLOOKUP($C349,tbl_계약[],4,FALSE),"")</f>
        <v/>
      </c>
      <c r="K349" s="49" t="str">
        <f>IFERROR(VLOOKUP($C349,tbl_계약[],9,FALSE),"")</f>
        <v/>
      </c>
      <c r="L349" s="55" t="str">
        <f t="shared" si="60"/>
        <v/>
      </c>
      <c r="M349" s="44" t="str">
        <f>IFERROR(VLOOKUP(tbl_요청데이터[[#This Row],[계약번호]],tbl_계약[],4,FALSE),"")</f>
        <v/>
      </c>
      <c r="N349" s="44" t="str">
        <f>IFERROR(VLOOKUP(tbl_요청데이터[[#This Row],[계약번호]],tbl_계약[],9,FALSE),"")</f>
        <v/>
      </c>
      <c r="O349" s="55" t="str">
        <f t="shared" si="61"/>
        <v/>
      </c>
      <c r="P349" s="55" t="str">
        <f t="shared" si="62"/>
        <v/>
      </c>
      <c r="Q349" s="55" t="str">
        <f t="shared" si="63"/>
        <v/>
      </c>
      <c r="R349" s="55" t="str">
        <f t="shared" si="64"/>
        <v/>
      </c>
      <c r="S349" s="55" t="str">
        <f t="shared" si="65"/>
        <v/>
      </c>
      <c r="T349" s="55" t="str">
        <f t="shared" si="66"/>
        <v/>
      </c>
      <c r="U349" s="55"/>
      <c r="W349" t="str">
        <f>IF(tbl_요청데이터[[#This Row],[고객이름]]="","",tbl_요청데이터[[#This Row],[고객이름]])</f>
        <v/>
      </c>
      <c r="X349" t="str">
        <f>IF(tbl_요청데이터[[#This Row],[계약번호]]="","",tbl_요청데이터[[#This Row],[계약번호]])</f>
        <v/>
      </c>
      <c r="Y349" t="str">
        <f>IF(tbl_요청데이터[[#This Row],[해지확률]]="","",tbl_요청데이터[[#This Row],[해지확률]])</f>
        <v/>
      </c>
    </row>
    <row r="350" spans="10:25" hidden="1" x14ac:dyDescent="0.2">
      <c r="J350" s="44" t="str">
        <f>IFERROR(VLOOKUP($C350,tbl_계약[],4,FALSE),"")</f>
        <v/>
      </c>
      <c r="K350" s="49" t="str">
        <f>IFERROR(VLOOKUP($C350,tbl_계약[],9,FALSE),"")</f>
        <v/>
      </c>
      <c r="L350" s="55" t="str">
        <f t="shared" si="60"/>
        <v/>
      </c>
      <c r="M350" s="44" t="str">
        <f>IFERROR(VLOOKUP(tbl_요청데이터[[#This Row],[계약번호]],tbl_계약[],4,FALSE),"")</f>
        <v/>
      </c>
      <c r="N350" s="44" t="str">
        <f>IFERROR(VLOOKUP(tbl_요청데이터[[#This Row],[계약번호]],tbl_계약[],9,FALSE),"")</f>
        <v/>
      </c>
      <c r="O350" s="55" t="str">
        <f t="shared" si="61"/>
        <v/>
      </c>
      <c r="P350" s="55" t="str">
        <f t="shared" si="62"/>
        <v/>
      </c>
      <c r="Q350" s="55" t="str">
        <f t="shared" si="63"/>
        <v/>
      </c>
      <c r="R350" s="55" t="str">
        <f t="shared" si="64"/>
        <v/>
      </c>
      <c r="S350" s="55" t="str">
        <f t="shared" si="65"/>
        <v/>
      </c>
      <c r="T350" s="55" t="str">
        <f t="shared" si="66"/>
        <v/>
      </c>
      <c r="U350" s="55"/>
      <c r="W350" t="str">
        <f>IF(tbl_요청데이터[[#This Row],[고객이름]]="","",tbl_요청데이터[[#This Row],[고객이름]])</f>
        <v/>
      </c>
      <c r="X350" t="str">
        <f>IF(tbl_요청데이터[[#This Row],[계약번호]]="","",tbl_요청데이터[[#This Row],[계약번호]])</f>
        <v/>
      </c>
      <c r="Y350" t="str">
        <f>IF(tbl_요청데이터[[#This Row],[해지확률]]="","",tbl_요청데이터[[#This Row],[해지확률]])</f>
        <v/>
      </c>
    </row>
    <row r="351" spans="10:25" hidden="1" x14ac:dyDescent="0.2">
      <c r="J351" s="44" t="str">
        <f>IFERROR(VLOOKUP($C351,tbl_계약[],4,FALSE),"")</f>
        <v/>
      </c>
      <c r="K351" s="49" t="str">
        <f>IFERROR(VLOOKUP($C351,tbl_계약[],9,FALSE),"")</f>
        <v/>
      </c>
      <c r="L351" s="55" t="str">
        <f t="shared" si="60"/>
        <v/>
      </c>
      <c r="M351" s="44" t="str">
        <f>IFERROR(VLOOKUP(tbl_요청데이터[[#This Row],[계약번호]],tbl_계약[],4,FALSE),"")</f>
        <v/>
      </c>
      <c r="N351" s="44" t="str">
        <f>IFERROR(VLOOKUP(tbl_요청데이터[[#This Row],[계약번호]],tbl_계약[],9,FALSE),"")</f>
        <v/>
      </c>
      <c r="O351" s="55" t="str">
        <f t="shared" si="61"/>
        <v/>
      </c>
      <c r="P351" s="55" t="str">
        <f t="shared" si="62"/>
        <v/>
      </c>
      <c r="Q351" s="55" t="str">
        <f t="shared" si="63"/>
        <v/>
      </c>
      <c r="R351" s="55" t="str">
        <f t="shared" si="64"/>
        <v/>
      </c>
      <c r="S351" s="55" t="str">
        <f t="shared" si="65"/>
        <v/>
      </c>
      <c r="T351" s="55" t="str">
        <f t="shared" si="66"/>
        <v/>
      </c>
      <c r="U351" s="55"/>
      <c r="W351" t="str">
        <f>IF(tbl_요청데이터[[#This Row],[고객이름]]="","",tbl_요청데이터[[#This Row],[고객이름]])</f>
        <v/>
      </c>
      <c r="X351" t="str">
        <f>IF(tbl_요청데이터[[#This Row],[계약번호]]="","",tbl_요청데이터[[#This Row],[계약번호]])</f>
        <v/>
      </c>
      <c r="Y351" t="str">
        <f>IF(tbl_요청데이터[[#This Row],[해지확률]]="","",tbl_요청데이터[[#This Row],[해지확률]])</f>
        <v/>
      </c>
    </row>
    <row r="352" spans="10:25" hidden="1" x14ac:dyDescent="0.2">
      <c r="J352" s="44" t="str">
        <f>IFERROR(VLOOKUP($C352,tbl_계약[],4,FALSE),"")</f>
        <v/>
      </c>
      <c r="K352" s="49" t="str">
        <f>IFERROR(VLOOKUP($C352,tbl_계약[],9,FALSE),"")</f>
        <v/>
      </c>
      <c r="L352" s="55" t="str">
        <f t="shared" si="60"/>
        <v/>
      </c>
      <c r="M352" s="44" t="str">
        <f>IFERROR(VLOOKUP(tbl_요청데이터[[#This Row],[계약번호]],tbl_계약[],4,FALSE),"")</f>
        <v/>
      </c>
      <c r="N352" s="44" t="str">
        <f>IFERROR(VLOOKUP(tbl_요청데이터[[#This Row],[계약번호]],tbl_계약[],9,FALSE),"")</f>
        <v/>
      </c>
      <c r="O352" s="55" t="str">
        <f t="shared" si="61"/>
        <v/>
      </c>
      <c r="P352" s="55" t="str">
        <f t="shared" si="62"/>
        <v/>
      </c>
      <c r="Q352" s="55" t="str">
        <f t="shared" si="63"/>
        <v/>
      </c>
      <c r="R352" s="55" t="str">
        <f t="shared" si="64"/>
        <v/>
      </c>
      <c r="S352" s="55" t="str">
        <f t="shared" si="65"/>
        <v/>
      </c>
      <c r="T352" s="55" t="str">
        <f t="shared" si="66"/>
        <v/>
      </c>
      <c r="U352" s="55"/>
      <c r="W352" t="str">
        <f>IF(tbl_요청데이터[[#This Row],[고객이름]]="","",tbl_요청데이터[[#This Row],[고객이름]])</f>
        <v/>
      </c>
      <c r="X352" t="str">
        <f>IF(tbl_요청데이터[[#This Row],[계약번호]]="","",tbl_요청데이터[[#This Row],[계약번호]])</f>
        <v/>
      </c>
      <c r="Y352" t="str">
        <f>IF(tbl_요청데이터[[#This Row],[해지확률]]="","",tbl_요청데이터[[#This Row],[해지확률]])</f>
        <v/>
      </c>
    </row>
    <row r="353" spans="10:25" hidden="1" x14ac:dyDescent="0.2">
      <c r="J353" s="44" t="str">
        <f>IFERROR(VLOOKUP($C353,tbl_계약[],4,FALSE),"")</f>
        <v/>
      </c>
      <c r="K353" s="49" t="str">
        <f>IFERROR(VLOOKUP($C353,tbl_계약[],9,FALSE),"")</f>
        <v/>
      </c>
      <c r="L353" s="55" t="str">
        <f t="shared" si="60"/>
        <v/>
      </c>
      <c r="M353" s="44" t="str">
        <f>IFERROR(VLOOKUP(tbl_요청데이터[[#This Row],[계약번호]],tbl_계약[],4,FALSE),"")</f>
        <v/>
      </c>
      <c r="N353" s="44" t="str">
        <f>IFERROR(VLOOKUP(tbl_요청데이터[[#This Row],[계약번호]],tbl_계약[],9,FALSE),"")</f>
        <v/>
      </c>
      <c r="O353" s="55" t="str">
        <f t="shared" si="61"/>
        <v/>
      </c>
      <c r="P353" s="55" t="str">
        <f t="shared" si="62"/>
        <v/>
      </c>
      <c r="Q353" s="55" t="str">
        <f t="shared" si="63"/>
        <v/>
      </c>
      <c r="R353" s="55" t="str">
        <f t="shared" si="64"/>
        <v/>
      </c>
      <c r="S353" s="55" t="str">
        <f t="shared" si="65"/>
        <v/>
      </c>
      <c r="T353" s="55" t="str">
        <f t="shared" si="66"/>
        <v/>
      </c>
      <c r="U353" s="55"/>
      <c r="W353" t="str">
        <f>IF(tbl_요청데이터[[#This Row],[고객이름]]="","",tbl_요청데이터[[#This Row],[고객이름]])</f>
        <v/>
      </c>
      <c r="X353" t="str">
        <f>IF(tbl_요청데이터[[#This Row],[계약번호]]="","",tbl_요청데이터[[#This Row],[계약번호]])</f>
        <v/>
      </c>
      <c r="Y353" t="str">
        <f>IF(tbl_요청데이터[[#This Row],[해지확률]]="","",tbl_요청데이터[[#This Row],[해지확률]])</f>
        <v/>
      </c>
    </row>
    <row r="354" spans="10:25" hidden="1" x14ac:dyDescent="0.2">
      <c r="J354" s="44" t="str">
        <f>IFERROR(VLOOKUP($C354,tbl_계약[],4,FALSE),"")</f>
        <v/>
      </c>
      <c r="K354" s="49" t="str">
        <f>IFERROR(VLOOKUP($C354,tbl_계약[],9,FALSE),"")</f>
        <v/>
      </c>
      <c r="L354" s="55" t="str">
        <f t="shared" si="60"/>
        <v/>
      </c>
      <c r="M354" s="44" t="str">
        <f>IFERROR(VLOOKUP(tbl_요청데이터[[#This Row],[계약번호]],tbl_계약[],4,FALSE),"")</f>
        <v/>
      </c>
      <c r="N354" s="44" t="str">
        <f>IFERROR(VLOOKUP(tbl_요청데이터[[#This Row],[계약번호]],tbl_계약[],9,FALSE),"")</f>
        <v/>
      </c>
      <c r="O354" s="55" t="str">
        <f t="shared" si="61"/>
        <v/>
      </c>
      <c r="P354" s="55" t="str">
        <f t="shared" si="62"/>
        <v/>
      </c>
      <c r="Q354" s="55" t="str">
        <f t="shared" si="63"/>
        <v/>
      </c>
      <c r="R354" s="55" t="str">
        <f t="shared" si="64"/>
        <v/>
      </c>
      <c r="S354" s="55" t="str">
        <f t="shared" si="65"/>
        <v/>
      </c>
      <c r="T354" s="55" t="str">
        <f t="shared" si="66"/>
        <v/>
      </c>
      <c r="U354" s="55"/>
      <c r="W354" t="str">
        <f>IF(tbl_요청데이터[[#This Row],[고객이름]]="","",tbl_요청데이터[[#This Row],[고객이름]])</f>
        <v/>
      </c>
      <c r="X354" t="str">
        <f>IF(tbl_요청데이터[[#This Row],[계약번호]]="","",tbl_요청데이터[[#This Row],[계약번호]])</f>
        <v/>
      </c>
      <c r="Y354" t="str">
        <f>IF(tbl_요청데이터[[#This Row],[해지확률]]="","",tbl_요청데이터[[#This Row],[해지확률]])</f>
        <v/>
      </c>
    </row>
    <row r="355" spans="10:25" hidden="1" x14ac:dyDescent="0.2">
      <c r="J355" s="44" t="str">
        <f>IFERROR(VLOOKUP($C355,tbl_계약[],4,FALSE),"")</f>
        <v/>
      </c>
      <c r="K355" s="49" t="str">
        <f>IFERROR(VLOOKUP($C355,tbl_계약[],9,FALSE),"")</f>
        <v/>
      </c>
      <c r="L355" s="55" t="str">
        <f t="shared" si="60"/>
        <v/>
      </c>
      <c r="M355" s="44" t="str">
        <f>IFERROR(VLOOKUP(tbl_요청데이터[[#This Row],[계약번호]],tbl_계약[],4,FALSE),"")</f>
        <v/>
      </c>
      <c r="N355" s="44" t="str">
        <f>IFERROR(VLOOKUP(tbl_요청데이터[[#This Row],[계약번호]],tbl_계약[],9,FALSE),"")</f>
        <v/>
      </c>
      <c r="O355" s="55" t="str">
        <f t="shared" si="61"/>
        <v/>
      </c>
      <c r="P355" s="55" t="str">
        <f t="shared" si="62"/>
        <v/>
      </c>
      <c r="Q355" s="55" t="str">
        <f t="shared" si="63"/>
        <v/>
      </c>
      <c r="R355" s="55" t="str">
        <f t="shared" si="64"/>
        <v/>
      </c>
      <c r="S355" s="55" t="str">
        <f t="shared" si="65"/>
        <v/>
      </c>
      <c r="T355" s="55" t="str">
        <f t="shared" si="66"/>
        <v/>
      </c>
      <c r="U355" s="55"/>
      <c r="W355" t="str">
        <f>IF(tbl_요청데이터[[#This Row],[고객이름]]="","",tbl_요청데이터[[#This Row],[고객이름]])</f>
        <v/>
      </c>
      <c r="X355" t="str">
        <f>IF(tbl_요청데이터[[#This Row],[계약번호]]="","",tbl_요청데이터[[#This Row],[계약번호]])</f>
        <v/>
      </c>
      <c r="Y355" t="str">
        <f>IF(tbl_요청데이터[[#This Row],[해지확률]]="","",tbl_요청데이터[[#This Row],[해지확률]])</f>
        <v/>
      </c>
    </row>
    <row r="356" spans="10:25" hidden="1" x14ac:dyDescent="0.2">
      <c r="J356" s="44" t="str">
        <f>IFERROR(VLOOKUP($C356,tbl_계약[],4,FALSE),"")</f>
        <v/>
      </c>
      <c r="K356" s="49" t="str">
        <f>IFERROR(VLOOKUP($C356,tbl_계약[],9,FALSE),"")</f>
        <v/>
      </c>
      <c r="L356" s="55" t="str">
        <f t="shared" si="60"/>
        <v/>
      </c>
      <c r="M356" s="44" t="str">
        <f>IFERROR(VLOOKUP(tbl_요청데이터[[#This Row],[계약번호]],tbl_계약[],4,FALSE),"")</f>
        <v/>
      </c>
      <c r="N356" s="44" t="str">
        <f>IFERROR(VLOOKUP(tbl_요청데이터[[#This Row],[계약번호]],tbl_계약[],9,FALSE),"")</f>
        <v/>
      </c>
      <c r="O356" s="55" t="str">
        <f t="shared" si="61"/>
        <v/>
      </c>
      <c r="P356" s="55" t="str">
        <f t="shared" si="62"/>
        <v/>
      </c>
      <c r="Q356" s="55" t="str">
        <f t="shared" si="63"/>
        <v/>
      </c>
      <c r="R356" s="55" t="str">
        <f t="shared" si="64"/>
        <v/>
      </c>
      <c r="S356" s="55" t="str">
        <f t="shared" si="65"/>
        <v/>
      </c>
      <c r="T356" s="55" t="str">
        <f t="shared" si="66"/>
        <v/>
      </c>
      <c r="U356" s="55"/>
      <c r="W356" t="str">
        <f>IF(tbl_요청데이터[[#This Row],[고객이름]]="","",tbl_요청데이터[[#This Row],[고객이름]])</f>
        <v/>
      </c>
      <c r="X356" t="str">
        <f>IF(tbl_요청데이터[[#This Row],[계약번호]]="","",tbl_요청데이터[[#This Row],[계약번호]])</f>
        <v/>
      </c>
      <c r="Y356" t="str">
        <f>IF(tbl_요청데이터[[#This Row],[해지확률]]="","",tbl_요청데이터[[#This Row],[해지확률]])</f>
        <v/>
      </c>
    </row>
    <row r="357" spans="10:25" hidden="1" x14ac:dyDescent="0.2">
      <c r="J357" s="44" t="str">
        <f>IFERROR(VLOOKUP($C357,tbl_계약[],4,FALSE),"")</f>
        <v/>
      </c>
      <c r="K357" s="49" t="str">
        <f>IFERROR(VLOOKUP($C357,tbl_계약[],9,FALSE),"")</f>
        <v/>
      </c>
      <c r="L357" s="55" t="str">
        <f t="shared" si="60"/>
        <v/>
      </c>
      <c r="M357" s="44" t="str">
        <f>IFERROR(VLOOKUP(tbl_요청데이터[[#This Row],[계약번호]],tbl_계약[],4,FALSE),"")</f>
        <v/>
      </c>
      <c r="N357" s="44" t="str">
        <f>IFERROR(VLOOKUP(tbl_요청데이터[[#This Row],[계약번호]],tbl_계약[],9,FALSE),"")</f>
        <v/>
      </c>
      <c r="O357" s="55" t="str">
        <f t="shared" si="61"/>
        <v/>
      </c>
      <c r="P357" s="55" t="str">
        <f t="shared" si="62"/>
        <v/>
      </c>
      <c r="Q357" s="55" t="str">
        <f t="shared" si="63"/>
        <v/>
      </c>
      <c r="R357" s="55" t="str">
        <f t="shared" si="64"/>
        <v/>
      </c>
      <c r="S357" s="55" t="str">
        <f t="shared" si="65"/>
        <v/>
      </c>
      <c r="T357" s="55" t="str">
        <f t="shared" si="66"/>
        <v/>
      </c>
      <c r="U357" s="55"/>
      <c r="W357" t="str">
        <f>IF(tbl_요청데이터[[#This Row],[고객이름]]="","",tbl_요청데이터[[#This Row],[고객이름]])</f>
        <v/>
      </c>
      <c r="X357" t="str">
        <f>IF(tbl_요청데이터[[#This Row],[계약번호]]="","",tbl_요청데이터[[#This Row],[계약번호]])</f>
        <v/>
      </c>
      <c r="Y357" t="str">
        <f>IF(tbl_요청데이터[[#This Row],[해지확률]]="","",tbl_요청데이터[[#This Row],[해지확률]])</f>
        <v/>
      </c>
    </row>
    <row r="358" spans="10:25" hidden="1" x14ac:dyDescent="0.2">
      <c r="J358" s="44" t="str">
        <f>IFERROR(VLOOKUP($C358,tbl_계약[],4,FALSE),"")</f>
        <v/>
      </c>
      <c r="K358" s="49" t="str">
        <f>IFERROR(VLOOKUP($C358,tbl_계약[],9,FALSE),"")</f>
        <v/>
      </c>
      <c r="L358" s="55" t="str">
        <f t="shared" si="60"/>
        <v/>
      </c>
      <c r="M358" s="44" t="str">
        <f>IFERROR(VLOOKUP(tbl_요청데이터[[#This Row],[계약번호]],tbl_계약[],4,FALSE),"")</f>
        <v/>
      </c>
      <c r="N358" s="44" t="str">
        <f>IFERROR(VLOOKUP(tbl_요청데이터[[#This Row],[계약번호]],tbl_계약[],9,FALSE),"")</f>
        <v/>
      </c>
      <c r="O358" s="55" t="str">
        <f t="shared" si="61"/>
        <v/>
      </c>
      <c r="P358" s="55" t="str">
        <f t="shared" si="62"/>
        <v/>
      </c>
      <c r="Q358" s="55" t="str">
        <f t="shared" si="63"/>
        <v/>
      </c>
      <c r="R358" s="55" t="str">
        <f t="shared" si="64"/>
        <v/>
      </c>
      <c r="S358" s="55" t="str">
        <f t="shared" si="65"/>
        <v/>
      </c>
      <c r="T358" s="55" t="str">
        <f t="shared" si="66"/>
        <v/>
      </c>
      <c r="U358" s="55"/>
      <c r="W358" t="str">
        <f>IF(tbl_요청데이터[[#This Row],[고객이름]]="","",tbl_요청데이터[[#This Row],[고객이름]])</f>
        <v/>
      </c>
      <c r="X358" t="str">
        <f>IF(tbl_요청데이터[[#This Row],[계약번호]]="","",tbl_요청데이터[[#This Row],[계약번호]])</f>
        <v/>
      </c>
      <c r="Y358" t="str">
        <f>IF(tbl_요청데이터[[#This Row],[해지확률]]="","",tbl_요청데이터[[#This Row],[해지확률]])</f>
        <v/>
      </c>
    </row>
    <row r="359" spans="10:25" hidden="1" x14ac:dyDescent="0.2">
      <c r="J359" s="44" t="str">
        <f>IFERROR(VLOOKUP($C359,tbl_계약[],4,FALSE),"")</f>
        <v/>
      </c>
      <c r="K359" s="49" t="str">
        <f>IFERROR(VLOOKUP($C359,tbl_계약[],9,FALSE),"")</f>
        <v/>
      </c>
      <c r="L359" s="55" t="str">
        <f t="shared" si="60"/>
        <v/>
      </c>
      <c r="M359" s="44" t="str">
        <f>IFERROR(VLOOKUP(tbl_요청데이터[[#This Row],[계약번호]],tbl_계약[],4,FALSE),"")</f>
        <v/>
      </c>
      <c r="N359" s="44" t="str">
        <f>IFERROR(VLOOKUP(tbl_요청데이터[[#This Row],[계약번호]],tbl_계약[],9,FALSE),"")</f>
        <v/>
      </c>
      <c r="O359" s="55" t="str">
        <f t="shared" si="61"/>
        <v/>
      </c>
      <c r="P359" s="55" t="str">
        <f t="shared" si="62"/>
        <v/>
      </c>
      <c r="Q359" s="55" t="str">
        <f t="shared" si="63"/>
        <v/>
      </c>
      <c r="R359" s="55" t="str">
        <f t="shared" si="64"/>
        <v/>
      </c>
      <c r="S359" s="55" t="str">
        <f t="shared" si="65"/>
        <v/>
      </c>
      <c r="T359" s="55" t="str">
        <f t="shared" si="66"/>
        <v/>
      </c>
      <c r="U359" s="55"/>
      <c r="W359" t="str">
        <f>IF(tbl_요청데이터[[#This Row],[고객이름]]="","",tbl_요청데이터[[#This Row],[고객이름]])</f>
        <v/>
      </c>
      <c r="X359" t="str">
        <f>IF(tbl_요청데이터[[#This Row],[계약번호]]="","",tbl_요청데이터[[#This Row],[계약번호]])</f>
        <v/>
      </c>
      <c r="Y359" t="str">
        <f>IF(tbl_요청데이터[[#This Row],[해지확률]]="","",tbl_요청데이터[[#This Row],[해지확률]])</f>
        <v/>
      </c>
    </row>
    <row r="360" spans="10:25" hidden="1" x14ac:dyDescent="0.2">
      <c r="J360" s="44" t="str">
        <f>IFERROR(VLOOKUP($C360,tbl_계약[],4,FALSE),"")</f>
        <v/>
      </c>
      <c r="K360" s="49" t="str">
        <f>IFERROR(VLOOKUP($C360,tbl_계약[],9,FALSE),"")</f>
        <v/>
      </c>
      <c r="L360" s="55" t="str">
        <f t="shared" si="60"/>
        <v/>
      </c>
      <c r="M360" s="44" t="str">
        <f>IFERROR(VLOOKUP(tbl_요청데이터[[#This Row],[계약번호]],tbl_계약[],4,FALSE),"")</f>
        <v/>
      </c>
      <c r="N360" s="44" t="str">
        <f>IFERROR(VLOOKUP(tbl_요청데이터[[#This Row],[계약번호]],tbl_계약[],9,FALSE),"")</f>
        <v/>
      </c>
      <c r="O360" s="55" t="str">
        <f t="shared" si="61"/>
        <v/>
      </c>
      <c r="P360" s="55" t="str">
        <f t="shared" si="62"/>
        <v/>
      </c>
      <c r="Q360" s="55" t="str">
        <f t="shared" si="63"/>
        <v/>
      </c>
      <c r="R360" s="55" t="str">
        <f t="shared" si="64"/>
        <v/>
      </c>
      <c r="S360" s="55" t="str">
        <f t="shared" si="65"/>
        <v/>
      </c>
      <c r="T360" s="55" t="str">
        <f t="shared" si="66"/>
        <v/>
      </c>
      <c r="U360" s="55"/>
      <c r="W360" t="str">
        <f>IF(tbl_요청데이터[[#This Row],[고객이름]]="","",tbl_요청데이터[[#This Row],[고객이름]])</f>
        <v/>
      </c>
      <c r="X360" t="str">
        <f>IF(tbl_요청데이터[[#This Row],[계약번호]]="","",tbl_요청데이터[[#This Row],[계약번호]])</f>
        <v/>
      </c>
      <c r="Y360" t="str">
        <f>IF(tbl_요청데이터[[#This Row],[해지확률]]="","",tbl_요청데이터[[#This Row],[해지확률]])</f>
        <v/>
      </c>
    </row>
    <row r="361" spans="10:25" hidden="1" x14ac:dyDescent="0.2">
      <c r="J361" s="44" t="str">
        <f>IFERROR(VLOOKUP($C361,tbl_계약[],4,FALSE),"")</f>
        <v/>
      </c>
      <c r="K361" s="49" t="str">
        <f>IFERROR(VLOOKUP($C361,tbl_계약[],9,FALSE),"")</f>
        <v/>
      </c>
      <c r="L361" s="55" t="str">
        <f t="shared" si="60"/>
        <v/>
      </c>
      <c r="M361" s="44" t="str">
        <f>IFERROR(VLOOKUP(tbl_요청데이터[[#This Row],[계약번호]],tbl_계약[],4,FALSE),"")</f>
        <v/>
      </c>
      <c r="N361" s="44" t="str">
        <f>IFERROR(VLOOKUP(tbl_요청데이터[[#This Row],[계약번호]],tbl_계약[],9,FALSE),"")</f>
        <v/>
      </c>
      <c r="O361" s="55" t="str">
        <f t="shared" si="61"/>
        <v/>
      </c>
      <c r="P361" s="55" t="str">
        <f t="shared" si="62"/>
        <v/>
      </c>
      <c r="Q361" s="55" t="str">
        <f t="shared" si="63"/>
        <v/>
      </c>
      <c r="R361" s="55" t="str">
        <f t="shared" si="64"/>
        <v/>
      </c>
      <c r="S361" s="55" t="str">
        <f t="shared" si="65"/>
        <v/>
      </c>
      <c r="T361" s="55" t="str">
        <f t="shared" si="66"/>
        <v/>
      </c>
      <c r="U361" s="55"/>
      <c r="W361" t="str">
        <f>IF(tbl_요청데이터[[#This Row],[고객이름]]="","",tbl_요청데이터[[#This Row],[고객이름]])</f>
        <v/>
      </c>
      <c r="X361" t="str">
        <f>IF(tbl_요청데이터[[#This Row],[계약번호]]="","",tbl_요청데이터[[#This Row],[계약번호]])</f>
        <v/>
      </c>
      <c r="Y361" t="str">
        <f>IF(tbl_요청데이터[[#This Row],[해지확률]]="","",tbl_요청데이터[[#This Row],[해지확률]])</f>
        <v/>
      </c>
    </row>
    <row r="362" spans="10:25" hidden="1" x14ac:dyDescent="0.2">
      <c r="J362" s="44" t="str">
        <f>IFERROR(VLOOKUP($C362,tbl_계약[],4,FALSE),"")</f>
        <v/>
      </c>
      <c r="K362" s="49" t="str">
        <f>IFERROR(VLOOKUP($C362,tbl_계약[],9,FALSE),"")</f>
        <v/>
      </c>
      <c r="L362" s="55" t="str">
        <f t="shared" si="60"/>
        <v/>
      </c>
      <c r="M362" s="44" t="str">
        <f>IFERROR(VLOOKUP(tbl_요청데이터[[#This Row],[계약번호]],tbl_계약[],4,FALSE),"")</f>
        <v/>
      </c>
      <c r="N362" s="44" t="str">
        <f>IFERROR(VLOOKUP(tbl_요청데이터[[#This Row],[계약번호]],tbl_계약[],9,FALSE),"")</f>
        <v/>
      </c>
      <c r="O362" s="55" t="str">
        <f t="shared" si="61"/>
        <v/>
      </c>
      <c r="P362" s="55" t="str">
        <f t="shared" si="62"/>
        <v/>
      </c>
      <c r="Q362" s="55" t="str">
        <f t="shared" si="63"/>
        <v/>
      </c>
      <c r="R362" s="55" t="str">
        <f t="shared" si="64"/>
        <v/>
      </c>
      <c r="S362" s="55" t="str">
        <f t="shared" si="65"/>
        <v/>
      </c>
      <c r="T362" s="55" t="str">
        <f t="shared" si="66"/>
        <v/>
      </c>
      <c r="U362" s="55"/>
      <c r="W362" t="str">
        <f>IF(tbl_요청데이터[[#This Row],[고객이름]]="","",tbl_요청데이터[[#This Row],[고객이름]])</f>
        <v/>
      </c>
      <c r="X362" t="str">
        <f>IF(tbl_요청데이터[[#This Row],[계약번호]]="","",tbl_요청데이터[[#This Row],[계약번호]])</f>
        <v/>
      </c>
      <c r="Y362" t="str">
        <f>IF(tbl_요청데이터[[#This Row],[해지확률]]="","",tbl_요청데이터[[#This Row],[해지확률]])</f>
        <v/>
      </c>
    </row>
    <row r="363" spans="10:25" hidden="1" x14ac:dyDescent="0.2">
      <c r="J363" s="44" t="str">
        <f>IFERROR(VLOOKUP($C363,tbl_계약[],4,FALSE),"")</f>
        <v/>
      </c>
      <c r="K363" s="49" t="str">
        <f>IFERROR(VLOOKUP($C363,tbl_계약[],9,FALSE),"")</f>
        <v/>
      </c>
      <c r="L363" s="55" t="str">
        <f t="shared" si="60"/>
        <v/>
      </c>
      <c r="M363" s="44" t="str">
        <f>IFERROR(VLOOKUP(tbl_요청데이터[[#This Row],[계약번호]],tbl_계약[],4,FALSE),"")</f>
        <v/>
      </c>
      <c r="N363" s="44" t="str">
        <f>IFERROR(VLOOKUP(tbl_요청데이터[[#This Row],[계약번호]],tbl_계약[],9,FALSE),"")</f>
        <v/>
      </c>
      <c r="O363" s="55" t="str">
        <f t="shared" si="61"/>
        <v/>
      </c>
      <c r="P363" s="55" t="str">
        <f t="shared" si="62"/>
        <v/>
      </c>
      <c r="Q363" s="55" t="str">
        <f t="shared" si="63"/>
        <v/>
      </c>
      <c r="R363" s="55" t="str">
        <f t="shared" si="64"/>
        <v/>
      </c>
      <c r="S363" s="55" t="str">
        <f t="shared" si="65"/>
        <v/>
      </c>
      <c r="T363" s="55" t="str">
        <f t="shared" si="66"/>
        <v/>
      </c>
      <c r="U363" s="55"/>
      <c r="W363" t="str">
        <f>IF(tbl_요청데이터[[#This Row],[고객이름]]="","",tbl_요청데이터[[#This Row],[고객이름]])</f>
        <v/>
      </c>
      <c r="X363" t="str">
        <f>IF(tbl_요청데이터[[#This Row],[계약번호]]="","",tbl_요청데이터[[#This Row],[계약번호]])</f>
        <v/>
      </c>
      <c r="Y363" t="str">
        <f>IF(tbl_요청데이터[[#This Row],[해지확률]]="","",tbl_요청데이터[[#This Row],[해지확률]])</f>
        <v/>
      </c>
    </row>
    <row r="364" spans="10:25" hidden="1" x14ac:dyDescent="0.2">
      <c r="J364" s="44" t="str">
        <f>IFERROR(VLOOKUP($C364,tbl_계약[],4,FALSE),"")</f>
        <v/>
      </c>
      <c r="K364" s="49" t="str">
        <f>IFERROR(VLOOKUP($C364,tbl_계약[],9,FALSE),"")</f>
        <v/>
      </c>
      <c r="L364" s="55" t="str">
        <f t="shared" si="60"/>
        <v/>
      </c>
      <c r="M364" s="44" t="str">
        <f>IFERROR(VLOOKUP(tbl_요청데이터[[#This Row],[계약번호]],tbl_계약[],4,FALSE),"")</f>
        <v/>
      </c>
      <c r="N364" s="44" t="str">
        <f>IFERROR(VLOOKUP(tbl_요청데이터[[#This Row],[계약번호]],tbl_계약[],9,FALSE),"")</f>
        <v/>
      </c>
      <c r="O364" s="55" t="str">
        <f t="shared" si="61"/>
        <v/>
      </c>
      <c r="P364" s="55" t="str">
        <f t="shared" si="62"/>
        <v/>
      </c>
      <c r="Q364" s="55" t="str">
        <f t="shared" si="63"/>
        <v/>
      </c>
      <c r="R364" s="55" t="str">
        <f t="shared" si="64"/>
        <v/>
      </c>
      <c r="S364" s="55" t="str">
        <f t="shared" si="65"/>
        <v/>
      </c>
      <c r="T364" s="55" t="str">
        <f t="shared" si="66"/>
        <v/>
      </c>
      <c r="U364" s="55"/>
      <c r="W364" t="str">
        <f>IF(tbl_요청데이터[[#This Row],[고객이름]]="","",tbl_요청데이터[[#This Row],[고객이름]])</f>
        <v/>
      </c>
      <c r="X364" t="str">
        <f>IF(tbl_요청데이터[[#This Row],[계약번호]]="","",tbl_요청데이터[[#This Row],[계약번호]])</f>
        <v/>
      </c>
      <c r="Y364" t="str">
        <f>IF(tbl_요청데이터[[#This Row],[해지확률]]="","",tbl_요청데이터[[#This Row],[해지확률]])</f>
        <v/>
      </c>
    </row>
    <row r="365" spans="10:25" hidden="1" x14ac:dyDescent="0.2">
      <c r="J365" s="44" t="str">
        <f>IFERROR(VLOOKUP($C365,tbl_계약[],4,FALSE),"")</f>
        <v/>
      </c>
      <c r="K365" s="49" t="str">
        <f>IFERROR(VLOOKUP($C365,tbl_계약[],9,FALSE),"")</f>
        <v/>
      </c>
      <c r="L365" s="55" t="str">
        <f t="shared" si="60"/>
        <v/>
      </c>
      <c r="M365" s="44" t="str">
        <f>IFERROR(VLOOKUP(tbl_요청데이터[[#This Row],[계약번호]],tbl_계약[],4,FALSE),"")</f>
        <v/>
      </c>
      <c r="N365" s="44" t="str">
        <f>IFERROR(VLOOKUP(tbl_요청데이터[[#This Row],[계약번호]],tbl_계약[],9,FALSE),"")</f>
        <v/>
      </c>
      <c r="O365" s="55" t="str">
        <f t="shared" si="61"/>
        <v/>
      </c>
      <c r="P365" s="55" t="str">
        <f t="shared" si="62"/>
        <v/>
      </c>
      <c r="Q365" s="55" t="str">
        <f t="shared" si="63"/>
        <v/>
      </c>
      <c r="R365" s="55" t="str">
        <f t="shared" si="64"/>
        <v/>
      </c>
      <c r="S365" s="55" t="str">
        <f t="shared" si="65"/>
        <v/>
      </c>
      <c r="T365" s="55" t="str">
        <f t="shared" si="66"/>
        <v/>
      </c>
      <c r="U365" s="55"/>
      <c r="W365" t="str">
        <f>IF(tbl_요청데이터[[#This Row],[고객이름]]="","",tbl_요청데이터[[#This Row],[고객이름]])</f>
        <v/>
      </c>
      <c r="X365" t="str">
        <f>IF(tbl_요청데이터[[#This Row],[계약번호]]="","",tbl_요청데이터[[#This Row],[계약번호]])</f>
        <v/>
      </c>
      <c r="Y365" t="str">
        <f>IF(tbl_요청데이터[[#This Row],[해지확률]]="","",tbl_요청데이터[[#This Row],[해지확률]])</f>
        <v/>
      </c>
    </row>
    <row r="366" spans="10:25" hidden="1" x14ac:dyDescent="0.2">
      <c r="J366" s="44" t="str">
        <f>IFERROR(VLOOKUP($C366,tbl_계약[],4,FALSE),"")</f>
        <v/>
      </c>
      <c r="K366" s="49" t="str">
        <f>IFERROR(VLOOKUP($C366,tbl_계약[],9,FALSE),"")</f>
        <v/>
      </c>
      <c r="L366" s="55" t="str">
        <f t="shared" si="60"/>
        <v/>
      </c>
      <c r="M366" s="44" t="str">
        <f>IFERROR(VLOOKUP(tbl_요청데이터[[#This Row],[계약번호]],tbl_계약[],4,FALSE),"")</f>
        <v/>
      </c>
      <c r="N366" s="44" t="str">
        <f>IFERROR(VLOOKUP(tbl_요청데이터[[#This Row],[계약번호]],tbl_계약[],9,FALSE),"")</f>
        <v/>
      </c>
      <c r="O366" s="55" t="str">
        <f t="shared" si="61"/>
        <v/>
      </c>
      <c r="P366" s="55" t="str">
        <f t="shared" si="62"/>
        <v/>
      </c>
      <c r="Q366" s="55" t="str">
        <f t="shared" si="63"/>
        <v/>
      </c>
      <c r="R366" s="55" t="str">
        <f t="shared" si="64"/>
        <v/>
      </c>
      <c r="S366" s="55" t="str">
        <f t="shared" si="65"/>
        <v/>
      </c>
      <c r="T366" s="55" t="str">
        <f t="shared" si="66"/>
        <v/>
      </c>
      <c r="U366" s="55"/>
      <c r="W366" t="str">
        <f>IF(tbl_요청데이터[[#This Row],[고객이름]]="","",tbl_요청데이터[[#This Row],[고객이름]])</f>
        <v/>
      </c>
      <c r="X366" t="str">
        <f>IF(tbl_요청데이터[[#This Row],[계약번호]]="","",tbl_요청데이터[[#This Row],[계약번호]])</f>
        <v/>
      </c>
      <c r="Y366" t="str">
        <f>IF(tbl_요청데이터[[#This Row],[해지확률]]="","",tbl_요청데이터[[#This Row],[해지확률]])</f>
        <v/>
      </c>
    </row>
    <row r="367" spans="10:25" hidden="1" x14ac:dyDescent="0.2">
      <c r="J367" s="44" t="str">
        <f>IFERROR(VLOOKUP($C367,tbl_계약[],4,FALSE),"")</f>
        <v/>
      </c>
      <c r="K367" s="49" t="str">
        <f>IFERROR(VLOOKUP($C367,tbl_계약[],9,FALSE),"")</f>
        <v/>
      </c>
      <c r="L367" s="55" t="str">
        <f t="shared" si="60"/>
        <v/>
      </c>
      <c r="M367" s="44" t="str">
        <f>IFERROR(VLOOKUP(tbl_요청데이터[[#This Row],[계약번호]],tbl_계약[],4,FALSE),"")</f>
        <v/>
      </c>
      <c r="N367" s="44" t="str">
        <f>IFERROR(VLOOKUP(tbl_요청데이터[[#This Row],[계약번호]],tbl_계약[],9,FALSE),"")</f>
        <v/>
      </c>
      <c r="O367" s="55" t="str">
        <f t="shared" si="61"/>
        <v/>
      </c>
      <c r="P367" s="55" t="str">
        <f t="shared" si="62"/>
        <v/>
      </c>
      <c r="Q367" s="55" t="str">
        <f t="shared" si="63"/>
        <v/>
      </c>
      <c r="R367" s="55" t="str">
        <f t="shared" si="64"/>
        <v/>
      </c>
      <c r="S367" s="55" t="str">
        <f t="shared" si="65"/>
        <v/>
      </c>
      <c r="T367" s="55" t="str">
        <f t="shared" si="66"/>
        <v/>
      </c>
      <c r="U367" s="55"/>
      <c r="W367" t="str">
        <f>IF(tbl_요청데이터[[#This Row],[고객이름]]="","",tbl_요청데이터[[#This Row],[고객이름]])</f>
        <v/>
      </c>
      <c r="X367" t="str">
        <f>IF(tbl_요청데이터[[#This Row],[계약번호]]="","",tbl_요청데이터[[#This Row],[계약번호]])</f>
        <v/>
      </c>
      <c r="Y367" t="str">
        <f>IF(tbl_요청데이터[[#This Row],[해지확률]]="","",tbl_요청데이터[[#This Row],[해지확률]])</f>
        <v/>
      </c>
    </row>
    <row r="368" spans="10:25" hidden="1" x14ac:dyDescent="0.2">
      <c r="J368" s="44" t="str">
        <f>IFERROR(VLOOKUP($C368,tbl_계약[],4,FALSE),"")</f>
        <v/>
      </c>
      <c r="K368" s="49" t="str">
        <f>IFERROR(VLOOKUP($C368,tbl_계약[],9,FALSE),"")</f>
        <v/>
      </c>
      <c r="L368" s="55" t="str">
        <f t="shared" si="60"/>
        <v/>
      </c>
      <c r="M368" s="44" t="str">
        <f>IFERROR(VLOOKUP(tbl_요청데이터[[#This Row],[계약번호]],tbl_계약[],4,FALSE),"")</f>
        <v/>
      </c>
      <c r="N368" s="44" t="str">
        <f>IFERROR(VLOOKUP(tbl_요청데이터[[#This Row],[계약번호]],tbl_계약[],9,FALSE),"")</f>
        <v/>
      </c>
      <c r="O368" s="55" t="str">
        <f t="shared" si="61"/>
        <v/>
      </c>
      <c r="P368" s="55" t="str">
        <f t="shared" si="62"/>
        <v/>
      </c>
      <c r="Q368" s="55" t="str">
        <f t="shared" si="63"/>
        <v/>
      </c>
      <c r="R368" s="55" t="str">
        <f t="shared" si="64"/>
        <v/>
      </c>
      <c r="S368" s="55" t="str">
        <f t="shared" si="65"/>
        <v/>
      </c>
      <c r="T368" s="55" t="str">
        <f t="shared" si="66"/>
        <v/>
      </c>
      <c r="U368" s="55"/>
      <c r="W368" t="str">
        <f>IF(tbl_요청데이터[[#This Row],[고객이름]]="","",tbl_요청데이터[[#This Row],[고객이름]])</f>
        <v/>
      </c>
      <c r="X368" t="str">
        <f>IF(tbl_요청데이터[[#This Row],[계약번호]]="","",tbl_요청데이터[[#This Row],[계약번호]])</f>
        <v/>
      </c>
      <c r="Y368" t="str">
        <f>IF(tbl_요청데이터[[#This Row],[해지확률]]="","",tbl_요청데이터[[#This Row],[해지확률]])</f>
        <v/>
      </c>
    </row>
    <row r="369" spans="10:25" hidden="1" x14ac:dyDescent="0.2">
      <c r="J369" s="44" t="str">
        <f>IFERROR(VLOOKUP($C369,tbl_계약[],4,FALSE),"")</f>
        <v/>
      </c>
      <c r="K369" s="49" t="str">
        <f>IFERROR(VLOOKUP($C369,tbl_계약[],9,FALSE),"")</f>
        <v/>
      </c>
      <c r="L369" s="55" t="str">
        <f t="shared" si="60"/>
        <v/>
      </c>
      <c r="M369" s="44" t="str">
        <f>IFERROR(VLOOKUP(tbl_요청데이터[[#This Row],[계약번호]],tbl_계약[],4,FALSE),"")</f>
        <v/>
      </c>
      <c r="N369" s="44" t="str">
        <f>IFERROR(VLOOKUP(tbl_요청데이터[[#This Row],[계약번호]],tbl_계약[],9,FALSE),"")</f>
        <v/>
      </c>
      <c r="O369" s="55" t="str">
        <f t="shared" si="61"/>
        <v/>
      </c>
      <c r="P369" s="55" t="str">
        <f t="shared" si="62"/>
        <v/>
      </c>
      <c r="Q369" s="55" t="str">
        <f t="shared" si="63"/>
        <v/>
      </c>
      <c r="R369" s="55" t="str">
        <f t="shared" si="64"/>
        <v/>
      </c>
      <c r="S369" s="55" t="str">
        <f t="shared" si="65"/>
        <v/>
      </c>
      <c r="T369" s="55" t="str">
        <f t="shared" si="66"/>
        <v/>
      </c>
      <c r="U369" s="55"/>
      <c r="W369" t="str">
        <f>IF(tbl_요청데이터[[#This Row],[고객이름]]="","",tbl_요청데이터[[#This Row],[고객이름]])</f>
        <v/>
      </c>
      <c r="X369" t="str">
        <f>IF(tbl_요청데이터[[#This Row],[계약번호]]="","",tbl_요청데이터[[#This Row],[계약번호]])</f>
        <v/>
      </c>
      <c r="Y369" t="str">
        <f>IF(tbl_요청데이터[[#This Row],[해지확률]]="","",tbl_요청데이터[[#This Row],[해지확률]])</f>
        <v/>
      </c>
    </row>
    <row r="370" spans="10:25" hidden="1" x14ac:dyDescent="0.2">
      <c r="J370" s="44" t="str">
        <f>IFERROR(VLOOKUP($C370,tbl_계약[],4,FALSE),"")</f>
        <v/>
      </c>
      <c r="K370" s="49" t="str">
        <f>IFERROR(VLOOKUP($C370,tbl_계약[],9,FALSE),"")</f>
        <v/>
      </c>
      <c r="L370" s="55" t="str">
        <f t="shared" si="60"/>
        <v/>
      </c>
      <c r="M370" s="44" t="str">
        <f>IFERROR(VLOOKUP(tbl_요청데이터[[#This Row],[계약번호]],tbl_계약[],4,FALSE),"")</f>
        <v/>
      </c>
      <c r="N370" s="44" t="str">
        <f>IFERROR(VLOOKUP(tbl_요청데이터[[#This Row],[계약번호]],tbl_계약[],9,FALSE),"")</f>
        <v/>
      </c>
      <c r="O370" s="55" t="str">
        <f t="shared" si="61"/>
        <v/>
      </c>
      <c r="P370" s="55" t="str">
        <f t="shared" si="62"/>
        <v/>
      </c>
      <c r="Q370" s="55" t="str">
        <f t="shared" si="63"/>
        <v/>
      </c>
      <c r="R370" s="55" t="str">
        <f t="shared" si="64"/>
        <v/>
      </c>
      <c r="S370" s="55" t="str">
        <f t="shared" si="65"/>
        <v/>
      </c>
      <c r="T370" s="55" t="str">
        <f t="shared" si="66"/>
        <v/>
      </c>
      <c r="U370" s="55"/>
      <c r="W370" t="str">
        <f>IF(tbl_요청데이터[[#This Row],[고객이름]]="","",tbl_요청데이터[[#This Row],[고객이름]])</f>
        <v/>
      </c>
      <c r="X370" t="str">
        <f>IF(tbl_요청데이터[[#This Row],[계약번호]]="","",tbl_요청데이터[[#This Row],[계약번호]])</f>
        <v/>
      </c>
      <c r="Y370" t="str">
        <f>IF(tbl_요청데이터[[#This Row],[해지확률]]="","",tbl_요청데이터[[#This Row],[해지확률]])</f>
        <v/>
      </c>
    </row>
    <row r="371" spans="10:25" hidden="1" x14ac:dyDescent="0.2">
      <c r="J371" s="44" t="str">
        <f>IFERROR(VLOOKUP($C371,tbl_계약[],4,FALSE),"")</f>
        <v/>
      </c>
      <c r="K371" s="49" t="str">
        <f>IFERROR(VLOOKUP($C371,tbl_계약[],9,FALSE),"")</f>
        <v/>
      </c>
      <c r="L371" s="55" t="str">
        <f t="shared" si="60"/>
        <v/>
      </c>
      <c r="M371" s="44" t="str">
        <f>IFERROR(VLOOKUP(tbl_요청데이터[[#This Row],[계약번호]],tbl_계약[],4,FALSE),"")</f>
        <v/>
      </c>
      <c r="N371" s="44" t="str">
        <f>IFERROR(VLOOKUP(tbl_요청데이터[[#This Row],[계약번호]],tbl_계약[],9,FALSE),"")</f>
        <v/>
      </c>
      <c r="O371" s="55" t="str">
        <f t="shared" si="61"/>
        <v/>
      </c>
      <c r="P371" s="55" t="str">
        <f t="shared" si="62"/>
        <v/>
      </c>
      <c r="Q371" s="55" t="str">
        <f t="shared" si="63"/>
        <v/>
      </c>
      <c r="R371" s="55" t="str">
        <f t="shared" si="64"/>
        <v/>
      </c>
      <c r="S371" s="55" t="str">
        <f t="shared" si="65"/>
        <v/>
      </c>
      <c r="T371" s="55" t="str">
        <f t="shared" si="66"/>
        <v/>
      </c>
      <c r="U371" s="55"/>
      <c r="W371" t="str">
        <f>IF(tbl_요청데이터[[#This Row],[고객이름]]="","",tbl_요청데이터[[#This Row],[고객이름]])</f>
        <v/>
      </c>
      <c r="X371" t="str">
        <f>IF(tbl_요청데이터[[#This Row],[계약번호]]="","",tbl_요청데이터[[#This Row],[계약번호]])</f>
        <v/>
      </c>
      <c r="Y371" t="str">
        <f>IF(tbl_요청데이터[[#This Row],[해지확률]]="","",tbl_요청데이터[[#This Row],[해지확률]])</f>
        <v/>
      </c>
    </row>
    <row r="372" spans="10:25" hidden="1" x14ac:dyDescent="0.2">
      <c r="J372" s="44" t="str">
        <f>IFERROR(VLOOKUP($C372,tbl_계약[],4,FALSE),"")</f>
        <v/>
      </c>
      <c r="K372" s="49" t="str">
        <f>IFERROR(VLOOKUP($C372,tbl_계약[],9,FALSE),"")</f>
        <v/>
      </c>
      <c r="L372" s="55" t="str">
        <f t="shared" si="60"/>
        <v/>
      </c>
      <c r="M372" s="44" t="str">
        <f>IFERROR(VLOOKUP(tbl_요청데이터[[#This Row],[계약번호]],tbl_계약[],4,FALSE),"")</f>
        <v/>
      </c>
      <c r="N372" s="44" t="str">
        <f>IFERROR(VLOOKUP(tbl_요청데이터[[#This Row],[계약번호]],tbl_계약[],9,FALSE),"")</f>
        <v/>
      </c>
      <c r="O372" s="55" t="str">
        <f t="shared" si="61"/>
        <v/>
      </c>
      <c r="P372" s="55" t="str">
        <f t="shared" si="62"/>
        <v/>
      </c>
      <c r="Q372" s="55" t="str">
        <f t="shared" si="63"/>
        <v/>
      </c>
      <c r="R372" s="55" t="str">
        <f t="shared" si="64"/>
        <v/>
      </c>
      <c r="S372" s="55" t="str">
        <f t="shared" si="65"/>
        <v/>
      </c>
      <c r="T372" s="55" t="str">
        <f t="shared" si="66"/>
        <v/>
      </c>
      <c r="U372" s="55"/>
      <c r="W372" t="str">
        <f>IF(tbl_요청데이터[[#This Row],[고객이름]]="","",tbl_요청데이터[[#This Row],[고객이름]])</f>
        <v/>
      </c>
      <c r="X372" t="str">
        <f>IF(tbl_요청데이터[[#This Row],[계약번호]]="","",tbl_요청데이터[[#This Row],[계약번호]])</f>
        <v/>
      </c>
      <c r="Y372" t="str">
        <f>IF(tbl_요청데이터[[#This Row],[해지확률]]="","",tbl_요청데이터[[#This Row],[해지확률]])</f>
        <v/>
      </c>
    </row>
    <row r="373" spans="10:25" hidden="1" x14ac:dyDescent="0.2">
      <c r="J373" s="44" t="str">
        <f>IFERROR(VLOOKUP($C373,tbl_계약[],4,FALSE),"")</f>
        <v/>
      </c>
      <c r="K373" s="49" t="str">
        <f>IFERROR(VLOOKUP($C373,tbl_계약[],9,FALSE),"")</f>
        <v/>
      </c>
      <c r="L373" s="55" t="str">
        <f t="shared" si="60"/>
        <v/>
      </c>
      <c r="M373" s="44" t="str">
        <f>IFERROR(VLOOKUP(tbl_요청데이터[[#This Row],[계약번호]],tbl_계약[],4,FALSE),"")</f>
        <v/>
      </c>
      <c r="N373" s="44" t="str">
        <f>IFERROR(VLOOKUP(tbl_요청데이터[[#This Row],[계약번호]],tbl_계약[],9,FALSE),"")</f>
        <v/>
      </c>
      <c r="O373" s="55" t="str">
        <f t="shared" si="61"/>
        <v/>
      </c>
      <c r="P373" s="55" t="str">
        <f t="shared" si="62"/>
        <v/>
      </c>
      <c r="Q373" s="55" t="str">
        <f t="shared" si="63"/>
        <v/>
      </c>
      <c r="R373" s="55" t="str">
        <f t="shared" si="64"/>
        <v/>
      </c>
      <c r="S373" s="55" t="str">
        <f t="shared" si="65"/>
        <v/>
      </c>
      <c r="T373" s="55" t="str">
        <f t="shared" si="66"/>
        <v/>
      </c>
      <c r="U373" s="55"/>
      <c r="W373" t="str">
        <f>IF(tbl_요청데이터[[#This Row],[고객이름]]="","",tbl_요청데이터[[#This Row],[고객이름]])</f>
        <v/>
      </c>
      <c r="X373" t="str">
        <f>IF(tbl_요청데이터[[#This Row],[계약번호]]="","",tbl_요청데이터[[#This Row],[계약번호]])</f>
        <v/>
      </c>
      <c r="Y373" t="str">
        <f>IF(tbl_요청데이터[[#This Row],[해지확률]]="","",tbl_요청데이터[[#This Row],[해지확률]])</f>
        <v/>
      </c>
    </row>
    <row r="374" spans="10:25" x14ac:dyDescent="0.2">
      <c r="J374" s="44" t="str">
        <f>IFERROR(VLOOKUP($C374,tbl_계약[],4,FALSE),"")</f>
        <v/>
      </c>
      <c r="K374" s="49" t="str">
        <f>IFERROR(VLOOKUP($C374,tbl_계약[],9,FALSE),"")</f>
        <v/>
      </c>
    </row>
    <row r="375" spans="10:25" x14ac:dyDescent="0.2">
      <c r="J375" s="44" t="str">
        <f>IFERROR(VLOOKUP($C375,tbl_계약[],4,FALSE),"")</f>
        <v/>
      </c>
      <c r="K375" s="49" t="str">
        <f>IFERROR(VLOOKUP($C375,tbl_계약[],9,FALSE),"")</f>
        <v/>
      </c>
    </row>
    <row r="376" spans="10:25" x14ac:dyDescent="0.2">
      <c r="J376" s="44" t="str">
        <f>IFERROR(VLOOKUP($C376,tbl_계약[],4,FALSE),"")</f>
        <v/>
      </c>
      <c r="K376" s="49" t="str">
        <f>IFERROR(VLOOKUP($C376,tbl_계약[],9,FALSE),"")</f>
        <v/>
      </c>
    </row>
    <row r="377" spans="10:25" x14ac:dyDescent="0.2">
      <c r="J377" s="44" t="str">
        <f>IFERROR(VLOOKUP($C377,tbl_계약[],4,FALSE),"")</f>
        <v/>
      </c>
      <c r="K377" s="49" t="str">
        <f>IFERROR(VLOOKUP($C377,tbl_계약[],9,FALSE),"")</f>
        <v/>
      </c>
    </row>
    <row r="378" spans="10:25" x14ac:dyDescent="0.2">
      <c r="J378" s="44" t="str">
        <f>IFERROR(VLOOKUP($C378,tbl_계약[],4,FALSE),"")</f>
        <v/>
      </c>
      <c r="K378" s="49" t="str">
        <f>IFERROR(VLOOKUP($C378,tbl_계약[],9,FALSE),"")</f>
        <v/>
      </c>
    </row>
    <row r="379" spans="10:25" x14ac:dyDescent="0.2">
      <c r="J379" s="44" t="str">
        <f>IFERROR(VLOOKUP($C379,tbl_계약[],4,FALSE),"")</f>
        <v/>
      </c>
      <c r="K379" s="49" t="str">
        <f>IFERROR(VLOOKUP($C379,tbl_계약[],9,FALSE),"")</f>
        <v/>
      </c>
    </row>
    <row r="380" spans="10:25" x14ac:dyDescent="0.2">
      <c r="J380" s="44" t="str">
        <f>IFERROR(VLOOKUP($C380,tbl_계약[],4,FALSE),"")</f>
        <v/>
      </c>
      <c r="K380" s="49" t="str">
        <f>IFERROR(VLOOKUP($C380,tbl_계약[],9,FALSE),"")</f>
        <v/>
      </c>
    </row>
    <row r="381" spans="10:25" x14ac:dyDescent="0.2">
      <c r="J381" s="44" t="str">
        <f>IFERROR(VLOOKUP($C381,tbl_계약[],4,FALSE),"")</f>
        <v/>
      </c>
      <c r="K381" s="49" t="str">
        <f>IFERROR(VLOOKUP($C381,tbl_계약[],9,FALSE),"")</f>
        <v/>
      </c>
    </row>
    <row r="382" spans="10:25" x14ac:dyDescent="0.2">
      <c r="J382" s="44" t="str">
        <f>IFERROR(VLOOKUP($C382,tbl_계약[],4,FALSE),"")</f>
        <v/>
      </c>
      <c r="K382" s="49" t="str">
        <f>IFERROR(VLOOKUP($C382,tbl_계약[],9,FALSE),"")</f>
        <v/>
      </c>
    </row>
    <row r="383" spans="10:25" x14ac:dyDescent="0.2">
      <c r="J383" s="44" t="str">
        <f>IFERROR(VLOOKUP($C383,tbl_계약[],4,FALSE),"")</f>
        <v/>
      </c>
      <c r="K383" s="49" t="str">
        <f>IFERROR(VLOOKUP($C383,tbl_계약[],9,FALSE),"")</f>
        <v/>
      </c>
    </row>
    <row r="384" spans="10:25" x14ac:dyDescent="0.2">
      <c r="J384" s="44" t="str">
        <f>IFERROR(VLOOKUP($C384,tbl_계약[],4,FALSE),"")</f>
        <v/>
      </c>
      <c r="K384" s="49" t="str">
        <f>IFERROR(VLOOKUP($C384,tbl_계약[],9,FALSE),"")</f>
        <v/>
      </c>
    </row>
    <row r="385" spans="10:11" x14ac:dyDescent="0.2">
      <c r="J385" s="44" t="str">
        <f>IFERROR(VLOOKUP($C385,tbl_계약[],4,FALSE),"")</f>
        <v/>
      </c>
      <c r="K385" s="49" t="str">
        <f>IFERROR(VLOOKUP($C385,tbl_계약[],9,FALSE),"")</f>
        <v/>
      </c>
    </row>
    <row r="386" spans="10:11" x14ac:dyDescent="0.2">
      <c r="J386" s="44" t="str">
        <f>IFERROR(VLOOKUP($C386,tbl_계약[],4,FALSE),"")</f>
        <v/>
      </c>
      <c r="K386" s="49" t="str">
        <f>IFERROR(VLOOKUP($C386,tbl_계약[],9,FALSE),"")</f>
        <v/>
      </c>
    </row>
    <row r="387" spans="10:11" x14ac:dyDescent="0.2">
      <c r="J387" s="44" t="str">
        <f>IFERROR(VLOOKUP($C387,tbl_계약[],4,FALSE),"")</f>
        <v/>
      </c>
      <c r="K387" s="49" t="str">
        <f>IFERROR(VLOOKUP($C387,tbl_계약[],9,FALSE),"")</f>
        <v/>
      </c>
    </row>
    <row r="388" spans="10:11" x14ac:dyDescent="0.2">
      <c r="J388" s="44" t="str">
        <f>IFERROR(VLOOKUP($C388,tbl_계약[],4,FALSE),"")</f>
        <v/>
      </c>
      <c r="K388" s="49" t="str">
        <f>IFERROR(VLOOKUP($C388,tbl_계약[],9,FALSE),"")</f>
        <v/>
      </c>
    </row>
    <row r="389" spans="10:11" x14ac:dyDescent="0.2">
      <c r="J389" s="44" t="str">
        <f>IFERROR(VLOOKUP($C389,tbl_계약[],4,FALSE),"")</f>
        <v/>
      </c>
      <c r="K389" s="49" t="str">
        <f>IFERROR(VLOOKUP($C389,tbl_계약[],9,FALSE),"")</f>
        <v/>
      </c>
    </row>
    <row r="390" spans="10:11" x14ac:dyDescent="0.2">
      <c r="J390" s="44" t="str">
        <f>IFERROR(VLOOKUP($C390,tbl_계약[],4,FALSE),"")</f>
        <v/>
      </c>
      <c r="K390" s="49" t="str">
        <f>IFERROR(VLOOKUP($C390,tbl_계약[],9,FALSE),"")</f>
        <v/>
      </c>
    </row>
    <row r="391" spans="10:11" x14ac:dyDescent="0.2">
      <c r="J391" s="44" t="str">
        <f>IFERROR(VLOOKUP($C391,tbl_계약[],4,FALSE),"")</f>
        <v/>
      </c>
      <c r="K391" s="49" t="str">
        <f>IFERROR(VLOOKUP($C391,tbl_계약[],9,FALSE),"")</f>
        <v/>
      </c>
    </row>
    <row r="392" spans="10:11" x14ac:dyDescent="0.2">
      <c r="J392" s="44" t="str">
        <f>IFERROR(VLOOKUP($C392,tbl_계약[],4,FALSE),"")</f>
        <v/>
      </c>
      <c r="K392" s="49" t="str">
        <f>IFERROR(VLOOKUP($C392,tbl_계약[],9,FALSE),"")</f>
        <v/>
      </c>
    </row>
    <row r="393" spans="10:11" x14ac:dyDescent="0.2">
      <c r="J393" s="44" t="str">
        <f>IFERROR(VLOOKUP($C393,tbl_계약[],4,FALSE),"")</f>
        <v/>
      </c>
      <c r="K393" s="49" t="str">
        <f>IFERROR(VLOOKUP($C393,tbl_계약[],9,FALSE),"")</f>
        <v/>
      </c>
    </row>
    <row r="394" spans="10:11" x14ac:dyDescent="0.2">
      <c r="J394" s="44" t="str">
        <f>IFERROR(VLOOKUP($C394,tbl_계약[],4,FALSE),"")</f>
        <v/>
      </c>
      <c r="K394" s="49" t="str">
        <f>IFERROR(VLOOKUP($C394,tbl_계약[],9,FALSE),"")</f>
        <v/>
      </c>
    </row>
    <row r="395" spans="10:11" x14ac:dyDescent="0.2">
      <c r="J395" s="44" t="str">
        <f>IFERROR(VLOOKUP($C395,tbl_계약[],4,FALSE),"")</f>
        <v/>
      </c>
      <c r="K395" s="49" t="str">
        <f>IFERROR(VLOOKUP($C395,tbl_계약[],9,FALSE),"")</f>
        <v/>
      </c>
    </row>
    <row r="396" spans="10:11" x14ac:dyDescent="0.2">
      <c r="J396" s="44" t="str">
        <f>IFERROR(VLOOKUP($C396,tbl_계약[],4,FALSE),"")</f>
        <v/>
      </c>
      <c r="K396" s="49" t="str">
        <f>IFERROR(VLOOKUP($C396,tbl_계약[],9,FALSE),"")</f>
        <v/>
      </c>
    </row>
    <row r="397" spans="10:11" x14ac:dyDescent="0.2">
      <c r="J397" s="44" t="str">
        <f>IFERROR(VLOOKUP($C397,tbl_계약[],4,FALSE),"")</f>
        <v/>
      </c>
      <c r="K397" s="49" t="str">
        <f>IFERROR(VLOOKUP($C397,tbl_계약[],9,FALSE),"")</f>
        <v/>
      </c>
    </row>
    <row r="398" spans="10:11" x14ac:dyDescent="0.2">
      <c r="J398" s="44" t="str">
        <f>IFERROR(VLOOKUP($C398,tbl_계약[],4,FALSE),"")</f>
        <v/>
      </c>
      <c r="K398" s="49" t="str">
        <f>IFERROR(VLOOKUP($C398,tbl_계약[],9,FALSE),"")</f>
        <v/>
      </c>
    </row>
    <row r="399" spans="10:11" x14ac:dyDescent="0.2">
      <c r="J399" s="44" t="str">
        <f>IFERROR(VLOOKUP($C399,tbl_계약[],4,FALSE),"")</f>
        <v/>
      </c>
      <c r="K399" s="49" t="str">
        <f>IFERROR(VLOOKUP($C399,tbl_계약[],9,FALSE),"")</f>
        <v/>
      </c>
    </row>
    <row r="400" spans="10:11" x14ac:dyDescent="0.2">
      <c r="J400" s="44" t="str">
        <f>IFERROR(VLOOKUP($C400,tbl_계약[],4,FALSE),"")</f>
        <v/>
      </c>
      <c r="K400" s="49" t="str">
        <f>IFERROR(VLOOKUP($C400,tbl_계약[],9,FALSE),"")</f>
        <v/>
      </c>
    </row>
    <row r="401" spans="10:11" x14ac:dyDescent="0.2">
      <c r="J401" s="44" t="str">
        <f>IFERROR(VLOOKUP($C401,tbl_계약[],4,FALSE),"")</f>
        <v/>
      </c>
      <c r="K401" s="49" t="str">
        <f>IFERROR(VLOOKUP($C401,tbl_계약[],9,FALSE),"")</f>
        <v/>
      </c>
    </row>
    <row r="402" spans="10:11" x14ac:dyDescent="0.2">
      <c r="J402" s="44" t="str">
        <f>IFERROR(VLOOKUP($C402,tbl_계약[],4,FALSE),"")</f>
        <v/>
      </c>
      <c r="K402" s="49" t="str">
        <f>IFERROR(VLOOKUP($C402,tbl_계약[],9,FALSE),"")</f>
        <v/>
      </c>
    </row>
    <row r="403" spans="10:11" x14ac:dyDescent="0.2">
      <c r="J403" s="44" t="str">
        <f>IFERROR(VLOOKUP($C403,tbl_계약[],4,FALSE),"")</f>
        <v/>
      </c>
      <c r="K403" s="49" t="str">
        <f>IFERROR(VLOOKUP($C403,tbl_계약[],9,FALSE),"")</f>
        <v/>
      </c>
    </row>
    <row r="404" spans="10:11" x14ac:dyDescent="0.2">
      <c r="J404" s="44" t="str">
        <f>IFERROR(VLOOKUP($C404,tbl_계약[],4,FALSE),"")</f>
        <v/>
      </c>
      <c r="K404" s="49" t="str">
        <f>IFERROR(VLOOKUP($C404,tbl_계약[],9,FALSE),"")</f>
        <v/>
      </c>
    </row>
    <row r="405" spans="10:11" x14ac:dyDescent="0.2">
      <c r="J405" s="44" t="str">
        <f>IFERROR(VLOOKUP($C405,tbl_계약[],4,FALSE),"")</f>
        <v/>
      </c>
      <c r="K405" s="49" t="str">
        <f>IFERROR(VLOOKUP($C405,tbl_계약[],9,FALSE),"")</f>
        <v/>
      </c>
    </row>
    <row r="406" spans="10:11" x14ac:dyDescent="0.2">
      <c r="J406" s="44" t="str">
        <f>IFERROR(VLOOKUP($C406,tbl_계약[],4,FALSE),"")</f>
        <v/>
      </c>
      <c r="K406" s="49" t="str">
        <f>IFERROR(VLOOKUP($C406,tbl_계약[],9,FALSE),"")</f>
        <v/>
      </c>
    </row>
    <row r="407" spans="10:11" x14ac:dyDescent="0.2">
      <c r="J407" s="44" t="str">
        <f>IFERROR(VLOOKUP($C407,tbl_계약[],4,FALSE),"")</f>
        <v/>
      </c>
      <c r="K407" s="49" t="str">
        <f>IFERROR(VLOOKUP($C407,tbl_계약[],9,FALSE),"")</f>
        <v/>
      </c>
    </row>
    <row r="408" spans="10:11" x14ac:dyDescent="0.2">
      <c r="J408" s="44" t="str">
        <f>IFERROR(VLOOKUP($C408,tbl_계약[],4,FALSE),"")</f>
        <v/>
      </c>
      <c r="K408" s="49" t="str">
        <f>IFERROR(VLOOKUP($C408,tbl_계약[],9,FALSE),"")</f>
        <v/>
      </c>
    </row>
    <row r="409" spans="10:11" x14ac:dyDescent="0.2">
      <c r="J409" s="44" t="str">
        <f>IFERROR(VLOOKUP($C409,tbl_계약[],4,FALSE),"")</f>
        <v/>
      </c>
      <c r="K409" s="49" t="str">
        <f>IFERROR(VLOOKUP($C409,tbl_계약[],9,FALSE),"")</f>
        <v/>
      </c>
    </row>
    <row r="410" spans="10:11" x14ac:dyDescent="0.2">
      <c r="J410" s="44" t="str">
        <f>IFERROR(VLOOKUP($C410,tbl_계약[],4,FALSE),"")</f>
        <v/>
      </c>
      <c r="K410" s="49" t="str">
        <f>IFERROR(VLOOKUP($C410,tbl_계약[],9,FALSE),"")</f>
        <v/>
      </c>
    </row>
    <row r="411" spans="10:11" x14ac:dyDescent="0.2">
      <c r="J411" s="44" t="str">
        <f>IFERROR(VLOOKUP($C411,tbl_계약[],4,FALSE),"")</f>
        <v/>
      </c>
      <c r="K411" s="49" t="str">
        <f>IFERROR(VLOOKUP($C411,tbl_계약[],9,FALSE),"")</f>
        <v/>
      </c>
    </row>
    <row r="412" spans="10:11" x14ac:dyDescent="0.2">
      <c r="J412" s="44" t="str">
        <f>IFERROR(VLOOKUP($C412,tbl_계약[],4,FALSE),"")</f>
        <v/>
      </c>
      <c r="K412" s="49" t="str">
        <f>IFERROR(VLOOKUP($C412,tbl_계약[],9,FALSE),"")</f>
        <v/>
      </c>
    </row>
    <row r="413" spans="10:11" x14ac:dyDescent="0.2">
      <c r="J413" s="44" t="str">
        <f>IFERROR(VLOOKUP($C413,tbl_계약[],4,FALSE),"")</f>
        <v/>
      </c>
      <c r="K413" s="49" t="str">
        <f>IFERROR(VLOOKUP($C413,tbl_계약[],9,FALSE),"")</f>
        <v/>
      </c>
    </row>
    <row r="414" spans="10:11" x14ac:dyDescent="0.2">
      <c r="J414" s="44" t="str">
        <f>IFERROR(VLOOKUP($C414,tbl_계약[],4,FALSE),"")</f>
        <v/>
      </c>
      <c r="K414" s="49" t="str">
        <f>IFERROR(VLOOKUP($C414,tbl_계약[],9,FALSE),"")</f>
        <v/>
      </c>
    </row>
    <row r="415" spans="10:11" x14ac:dyDescent="0.2">
      <c r="J415" s="44" t="str">
        <f>IFERROR(VLOOKUP($C415,tbl_계약[],4,FALSE),"")</f>
        <v/>
      </c>
      <c r="K415" s="49" t="str">
        <f>IFERROR(VLOOKUP($C415,tbl_계약[],9,FALSE),"")</f>
        <v/>
      </c>
    </row>
    <row r="416" spans="10:11" x14ac:dyDescent="0.2">
      <c r="J416" s="44" t="str">
        <f>IFERROR(VLOOKUP($C416,tbl_계약[],4,FALSE),"")</f>
        <v/>
      </c>
      <c r="K416" s="49" t="str">
        <f>IFERROR(VLOOKUP($C416,tbl_계약[],9,FALSE),"")</f>
        <v/>
      </c>
    </row>
    <row r="417" spans="10:11" x14ac:dyDescent="0.2">
      <c r="J417" s="44" t="str">
        <f>IFERROR(VLOOKUP($C417,tbl_계약[],4,FALSE),"")</f>
        <v/>
      </c>
      <c r="K417" s="49" t="str">
        <f>IFERROR(VLOOKUP($C417,tbl_계약[],9,FALSE),"")</f>
        <v/>
      </c>
    </row>
    <row r="418" spans="10:11" x14ac:dyDescent="0.2">
      <c r="J418" s="44" t="str">
        <f>IFERROR(VLOOKUP($C418,tbl_계약[],4,FALSE),"")</f>
        <v/>
      </c>
      <c r="K418" s="49" t="str">
        <f>IFERROR(VLOOKUP($C418,tbl_계약[],9,FALSE),"")</f>
        <v/>
      </c>
    </row>
    <row r="419" spans="10:11" x14ac:dyDescent="0.2">
      <c r="J419" s="44" t="str">
        <f>IFERROR(VLOOKUP($C419,tbl_계약[],4,FALSE),"")</f>
        <v/>
      </c>
      <c r="K419" s="49" t="str">
        <f>IFERROR(VLOOKUP($C419,tbl_계약[],9,FALSE),"")</f>
        <v/>
      </c>
    </row>
    <row r="420" spans="10:11" x14ac:dyDescent="0.2">
      <c r="J420" s="44" t="str">
        <f>IFERROR(VLOOKUP($C420,tbl_계약[],4,FALSE),"")</f>
        <v/>
      </c>
      <c r="K420" s="49" t="str">
        <f>IFERROR(VLOOKUP($C420,tbl_계약[],9,FALSE),"")</f>
        <v/>
      </c>
    </row>
    <row r="421" spans="10:11" x14ac:dyDescent="0.2">
      <c r="J421" s="44" t="str">
        <f>IFERROR(VLOOKUP($C421,tbl_계약[],4,FALSE),"")</f>
        <v/>
      </c>
      <c r="K421" s="49" t="str">
        <f>IFERROR(VLOOKUP($C421,tbl_계약[],9,FALSE),"")</f>
        <v/>
      </c>
    </row>
    <row r="422" spans="10:11" x14ac:dyDescent="0.2">
      <c r="J422" s="44" t="str">
        <f>IFERROR(VLOOKUP($C422,tbl_계약[],4,FALSE),"")</f>
        <v/>
      </c>
      <c r="K422" s="49" t="str">
        <f>IFERROR(VLOOKUP($C422,tbl_계약[],9,FALSE),"")</f>
        <v/>
      </c>
    </row>
    <row r="423" spans="10:11" x14ac:dyDescent="0.2">
      <c r="J423" s="44" t="str">
        <f>IFERROR(VLOOKUP($C423,tbl_계약[],4,FALSE),"")</f>
        <v/>
      </c>
      <c r="K423" s="49" t="str">
        <f>IFERROR(VLOOKUP($C423,tbl_계약[],9,FALSE),"")</f>
        <v/>
      </c>
    </row>
    <row r="424" spans="10:11" x14ac:dyDescent="0.2">
      <c r="J424" s="44" t="str">
        <f>IFERROR(VLOOKUP($C424,tbl_계약[],4,FALSE),"")</f>
        <v/>
      </c>
      <c r="K424" s="49" t="str">
        <f>IFERROR(VLOOKUP($C424,tbl_계약[],9,FALSE),"")</f>
        <v/>
      </c>
    </row>
    <row r="425" spans="10:11" x14ac:dyDescent="0.2">
      <c r="J425" s="44" t="str">
        <f>IFERROR(VLOOKUP($C425,tbl_계약[],4,FALSE),"")</f>
        <v/>
      </c>
      <c r="K425" s="49" t="str">
        <f>IFERROR(VLOOKUP($C425,tbl_계약[],9,FALSE),"")</f>
        <v/>
      </c>
    </row>
    <row r="426" spans="10:11" x14ac:dyDescent="0.2">
      <c r="J426" s="44" t="str">
        <f>IFERROR(VLOOKUP($C426,tbl_계약[],4,FALSE),"")</f>
        <v/>
      </c>
      <c r="K426" s="49" t="str">
        <f>IFERROR(VLOOKUP($C426,tbl_계약[],9,FALSE),"")</f>
        <v/>
      </c>
    </row>
    <row r="427" spans="10:11" x14ac:dyDescent="0.2">
      <c r="J427" s="44" t="str">
        <f>IFERROR(VLOOKUP($C427,tbl_계약[],4,FALSE),"")</f>
        <v/>
      </c>
      <c r="K427" s="49" t="str">
        <f>IFERROR(VLOOKUP($C427,tbl_계약[],9,FALSE),"")</f>
        <v/>
      </c>
    </row>
    <row r="428" spans="10:11" x14ac:dyDescent="0.2">
      <c r="J428" s="44" t="str">
        <f>IFERROR(VLOOKUP($C428,tbl_계약[],4,FALSE),"")</f>
        <v/>
      </c>
      <c r="K428" s="49" t="str">
        <f>IFERROR(VLOOKUP($C428,tbl_계약[],9,FALSE),"")</f>
        <v/>
      </c>
    </row>
    <row r="429" spans="10:11" x14ac:dyDescent="0.2">
      <c r="J429" s="44" t="str">
        <f>IFERROR(VLOOKUP($C429,tbl_계약[],4,FALSE),"")</f>
        <v/>
      </c>
      <c r="K429" s="49" t="str">
        <f>IFERROR(VLOOKUP($C429,tbl_계약[],9,FALSE),"")</f>
        <v/>
      </c>
    </row>
    <row r="430" spans="10:11" x14ac:dyDescent="0.2">
      <c r="J430" s="44" t="str">
        <f>IFERROR(VLOOKUP($C430,tbl_계약[],4,FALSE),"")</f>
        <v/>
      </c>
      <c r="K430" s="49" t="str">
        <f>IFERROR(VLOOKUP($C430,tbl_계약[],9,FALSE),"")</f>
        <v/>
      </c>
    </row>
    <row r="431" spans="10:11" x14ac:dyDescent="0.2">
      <c r="J431" s="44" t="str">
        <f>IFERROR(VLOOKUP($C431,tbl_계약[],4,FALSE),"")</f>
        <v/>
      </c>
      <c r="K431" s="49" t="str">
        <f>IFERROR(VLOOKUP($C431,tbl_계약[],9,FALSE),"")</f>
        <v/>
      </c>
    </row>
    <row r="432" spans="10:11" x14ac:dyDescent="0.2">
      <c r="J432" s="44" t="str">
        <f>IFERROR(VLOOKUP($C432,tbl_계약[],4,FALSE),"")</f>
        <v/>
      </c>
      <c r="K432" s="49" t="str">
        <f>IFERROR(VLOOKUP($C432,tbl_계약[],9,FALSE),"")</f>
        <v/>
      </c>
    </row>
    <row r="433" spans="10:11" x14ac:dyDescent="0.2">
      <c r="J433" s="44" t="str">
        <f>IFERROR(VLOOKUP($C433,tbl_계약[],4,FALSE),"")</f>
        <v/>
      </c>
      <c r="K433" s="49" t="str">
        <f>IFERROR(VLOOKUP($C433,tbl_계약[],9,FALSE),"")</f>
        <v/>
      </c>
    </row>
    <row r="434" spans="10:11" x14ac:dyDescent="0.2">
      <c r="J434" s="44" t="str">
        <f>IFERROR(VLOOKUP($C434,tbl_계약[],4,FALSE),"")</f>
        <v/>
      </c>
      <c r="K434" s="49" t="str">
        <f>IFERROR(VLOOKUP($C434,tbl_계약[],9,FALSE),"")</f>
        <v/>
      </c>
    </row>
    <row r="435" spans="10:11" x14ac:dyDescent="0.2">
      <c r="J435" s="44" t="str">
        <f>IFERROR(VLOOKUP($C435,tbl_계약[],4,FALSE),"")</f>
        <v/>
      </c>
      <c r="K435" s="49" t="str">
        <f>IFERROR(VLOOKUP($C435,tbl_계약[],9,FALSE),"")</f>
        <v/>
      </c>
    </row>
    <row r="436" spans="10:11" x14ac:dyDescent="0.2">
      <c r="J436" s="44" t="str">
        <f>IFERROR(VLOOKUP($C436,tbl_계약[],4,FALSE),"")</f>
        <v/>
      </c>
      <c r="K436" s="49" t="str">
        <f>IFERROR(VLOOKUP($C436,tbl_계약[],9,FALSE),"")</f>
        <v/>
      </c>
    </row>
    <row r="437" spans="10:11" x14ac:dyDescent="0.2">
      <c r="J437" s="44" t="str">
        <f>IFERROR(VLOOKUP($C437,tbl_계약[],4,FALSE),"")</f>
        <v/>
      </c>
      <c r="K437" s="49" t="str">
        <f>IFERROR(VLOOKUP($C437,tbl_계약[],9,FALSE),"")</f>
        <v/>
      </c>
    </row>
    <row r="438" spans="10:11" x14ac:dyDescent="0.2">
      <c r="J438" s="44" t="str">
        <f>IFERROR(VLOOKUP($C438,tbl_계약[],4,FALSE),"")</f>
        <v/>
      </c>
      <c r="K438" s="49" t="str">
        <f>IFERROR(VLOOKUP($C438,tbl_계약[],9,FALSE),"")</f>
        <v/>
      </c>
    </row>
    <row r="439" spans="10:11" x14ac:dyDescent="0.2">
      <c r="J439" s="44" t="str">
        <f>IFERROR(VLOOKUP($C439,tbl_계약[],4,FALSE),"")</f>
        <v/>
      </c>
      <c r="K439" s="49" t="str">
        <f>IFERROR(VLOOKUP($C439,tbl_계약[],9,FALSE),"")</f>
        <v/>
      </c>
    </row>
    <row r="440" spans="10:11" x14ac:dyDescent="0.2">
      <c r="J440" s="44" t="str">
        <f>IFERROR(VLOOKUP($C440,tbl_계약[],4,FALSE),"")</f>
        <v/>
      </c>
      <c r="K440" s="49" t="str">
        <f>IFERROR(VLOOKUP($C440,tbl_계약[],9,FALSE),"")</f>
        <v/>
      </c>
    </row>
    <row r="441" spans="10:11" x14ac:dyDescent="0.2">
      <c r="J441" s="44" t="str">
        <f>IFERROR(VLOOKUP($C441,tbl_계약[],4,FALSE),"")</f>
        <v/>
      </c>
      <c r="K441" s="49" t="str">
        <f>IFERROR(VLOOKUP($C441,tbl_계약[],9,FALSE),"")</f>
        <v/>
      </c>
    </row>
    <row r="442" spans="10:11" x14ac:dyDescent="0.2">
      <c r="J442" s="44" t="str">
        <f>IFERROR(VLOOKUP($C442,tbl_계약[],4,FALSE),"")</f>
        <v/>
      </c>
      <c r="K442" s="49" t="str">
        <f>IFERROR(VLOOKUP($C442,tbl_계약[],9,FALSE),"")</f>
        <v/>
      </c>
    </row>
    <row r="443" spans="10:11" x14ac:dyDescent="0.2">
      <c r="J443" s="44" t="str">
        <f>IFERROR(VLOOKUP($C443,tbl_계약[],4,FALSE),"")</f>
        <v/>
      </c>
      <c r="K443" s="49" t="str">
        <f>IFERROR(VLOOKUP($C443,tbl_계약[],9,FALSE),"")</f>
        <v/>
      </c>
    </row>
    <row r="444" spans="10:11" x14ac:dyDescent="0.2">
      <c r="J444" s="44" t="str">
        <f>IFERROR(VLOOKUP($C444,tbl_계약[],4,FALSE),"")</f>
        <v/>
      </c>
      <c r="K444" s="49" t="str">
        <f>IFERROR(VLOOKUP($C444,tbl_계약[],9,FALSE),"")</f>
        <v/>
      </c>
    </row>
    <row r="445" spans="10:11" x14ac:dyDescent="0.2">
      <c r="J445" s="44" t="str">
        <f>IFERROR(VLOOKUP($C445,tbl_계약[],4,FALSE),"")</f>
        <v/>
      </c>
      <c r="K445" s="49" t="str">
        <f>IFERROR(VLOOKUP($C445,tbl_계약[],9,FALSE),"")</f>
        <v/>
      </c>
    </row>
    <row r="446" spans="10:11" x14ac:dyDescent="0.2">
      <c r="J446" s="44" t="str">
        <f>IFERROR(VLOOKUP($C446,tbl_계약[],4,FALSE),"")</f>
        <v/>
      </c>
      <c r="K446" s="49" t="str">
        <f>IFERROR(VLOOKUP($C446,tbl_계약[],9,FALSE),"")</f>
        <v/>
      </c>
    </row>
    <row r="447" spans="10:11" x14ac:dyDescent="0.2">
      <c r="J447" s="44" t="str">
        <f>IFERROR(VLOOKUP($C447,tbl_계약[],4,FALSE),"")</f>
        <v/>
      </c>
      <c r="K447" s="49" t="str">
        <f>IFERROR(VLOOKUP($C447,tbl_계약[],9,FALSE),"")</f>
        <v/>
      </c>
    </row>
    <row r="448" spans="10:11" x14ac:dyDescent="0.2">
      <c r="J448" s="44" t="str">
        <f>IFERROR(VLOOKUP($C448,tbl_계약[],4,FALSE),"")</f>
        <v/>
      </c>
      <c r="K448" s="49" t="str">
        <f>IFERROR(VLOOKUP($C448,tbl_계약[],9,FALSE),"")</f>
        <v/>
      </c>
    </row>
    <row r="449" spans="10:11" x14ac:dyDescent="0.2">
      <c r="J449" s="44" t="str">
        <f>IFERROR(VLOOKUP($C449,tbl_계약[],4,FALSE),"")</f>
        <v/>
      </c>
      <c r="K449" s="49" t="str">
        <f>IFERROR(VLOOKUP($C449,tbl_계약[],9,FALSE),"")</f>
        <v/>
      </c>
    </row>
    <row r="450" spans="10:11" x14ac:dyDescent="0.2">
      <c r="J450" s="44" t="str">
        <f>IFERROR(VLOOKUP($C450,tbl_계약[],4,FALSE),"")</f>
        <v/>
      </c>
      <c r="K450" s="49" t="str">
        <f>IFERROR(VLOOKUP($C450,tbl_계약[],9,FALSE),"")</f>
        <v/>
      </c>
    </row>
    <row r="451" spans="10:11" x14ac:dyDescent="0.2">
      <c r="J451" s="44" t="str">
        <f>IFERROR(VLOOKUP($C451,tbl_계약[],4,FALSE),"")</f>
        <v/>
      </c>
      <c r="K451" s="49" t="str">
        <f>IFERROR(VLOOKUP($C451,tbl_계약[],9,FALSE),"")</f>
        <v/>
      </c>
    </row>
    <row r="452" spans="10:11" x14ac:dyDescent="0.2">
      <c r="J452" s="44" t="str">
        <f>IFERROR(VLOOKUP($C452,tbl_계약[],4,FALSE),"")</f>
        <v/>
      </c>
      <c r="K452" s="49" t="str">
        <f>IFERROR(VLOOKUP($C452,tbl_계약[],9,FALSE),"")</f>
        <v/>
      </c>
    </row>
    <row r="453" spans="10:11" x14ac:dyDescent="0.2">
      <c r="J453" s="44" t="str">
        <f>IFERROR(VLOOKUP($C453,tbl_계약[],4,FALSE),"")</f>
        <v/>
      </c>
      <c r="K453" s="49" t="str">
        <f>IFERROR(VLOOKUP($C453,tbl_계약[],9,FALSE),"")</f>
        <v/>
      </c>
    </row>
    <row r="454" spans="10:11" x14ac:dyDescent="0.2">
      <c r="J454" s="44" t="str">
        <f>IFERROR(VLOOKUP($C454,tbl_계약[],4,FALSE),"")</f>
        <v/>
      </c>
      <c r="K454" s="49" t="str">
        <f>IFERROR(VLOOKUP($C454,tbl_계약[],9,FALSE),"")</f>
        <v/>
      </c>
    </row>
    <row r="455" spans="10:11" x14ac:dyDescent="0.2">
      <c r="J455" s="44" t="str">
        <f>IFERROR(VLOOKUP($C455,tbl_계약[],4,FALSE),"")</f>
        <v/>
      </c>
      <c r="K455" s="49" t="str">
        <f>IFERROR(VLOOKUP($C455,tbl_계약[],9,FALSE),"")</f>
        <v/>
      </c>
    </row>
    <row r="456" spans="10:11" x14ac:dyDescent="0.2">
      <c r="J456" s="44" t="str">
        <f>IFERROR(VLOOKUP($C456,tbl_계약[],4,FALSE),"")</f>
        <v/>
      </c>
      <c r="K456" s="49" t="str">
        <f>IFERROR(VLOOKUP($C456,tbl_계약[],9,FALSE),"")</f>
        <v/>
      </c>
    </row>
    <row r="457" spans="10:11" x14ac:dyDescent="0.2">
      <c r="J457" s="44" t="str">
        <f>IFERROR(VLOOKUP($C457,tbl_계약[],4,FALSE),"")</f>
        <v/>
      </c>
      <c r="K457" s="49" t="str">
        <f>IFERROR(VLOOKUP($C457,tbl_계약[],9,FALSE),"")</f>
        <v/>
      </c>
    </row>
    <row r="458" spans="10:11" x14ac:dyDescent="0.2">
      <c r="J458" s="44" t="str">
        <f>IFERROR(VLOOKUP($C458,tbl_계약[],4,FALSE),"")</f>
        <v/>
      </c>
      <c r="K458" s="49" t="str">
        <f>IFERROR(VLOOKUP($C458,tbl_계약[],9,FALSE),"")</f>
        <v/>
      </c>
    </row>
    <row r="459" spans="10:11" x14ac:dyDescent="0.2">
      <c r="J459" s="44" t="str">
        <f>IFERROR(VLOOKUP($C459,tbl_계약[],4,FALSE),"")</f>
        <v/>
      </c>
      <c r="K459" s="49" t="str">
        <f>IFERROR(VLOOKUP($C459,tbl_계약[],9,FALSE),"")</f>
        <v/>
      </c>
    </row>
    <row r="460" spans="10:11" x14ac:dyDescent="0.2">
      <c r="J460" s="44" t="str">
        <f>IFERROR(VLOOKUP($C460,tbl_계약[],4,FALSE),"")</f>
        <v/>
      </c>
      <c r="K460" s="49" t="str">
        <f>IFERROR(VLOOKUP($C460,tbl_계약[],9,FALSE),"")</f>
        <v/>
      </c>
    </row>
    <row r="461" spans="10:11" x14ac:dyDescent="0.2">
      <c r="J461" s="44" t="str">
        <f>IFERROR(VLOOKUP($C461,tbl_계약[],4,FALSE),"")</f>
        <v/>
      </c>
      <c r="K461" s="49" t="str">
        <f>IFERROR(VLOOKUP($C461,tbl_계약[],9,FALSE),"")</f>
        <v/>
      </c>
    </row>
    <row r="462" spans="10:11" x14ac:dyDescent="0.2">
      <c r="J462" s="44" t="str">
        <f>IFERROR(VLOOKUP($C462,tbl_계약[],4,FALSE),"")</f>
        <v/>
      </c>
      <c r="K462" s="49" t="str">
        <f>IFERROR(VLOOKUP($C462,tbl_계약[],9,FALSE),"")</f>
        <v/>
      </c>
    </row>
    <row r="463" spans="10:11" x14ac:dyDescent="0.2">
      <c r="J463" s="44" t="str">
        <f>IFERROR(VLOOKUP($C463,tbl_계약[],4,FALSE),"")</f>
        <v/>
      </c>
      <c r="K463" s="49" t="str">
        <f>IFERROR(VLOOKUP($C463,tbl_계약[],9,FALSE),"")</f>
        <v/>
      </c>
    </row>
    <row r="464" spans="10:11" x14ac:dyDescent="0.2">
      <c r="J464" s="44" t="str">
        <f>IFERROR(VLOOKUP($C464,tbl_계약[],4,FALSE),"")</f>
        <v/>
      </c>
      <c r="K464" s="49" t="str">
        <f>IFERROR(VLOOKUP($C464,tbl_계약[],9,FALSE),"")</f>
        <v/>
      </c>
    </row>
    <row r="465" spans="10:11" x14ac:dyDescent="0.2">
      <c r="J465" s="44" t="str">
        <f>IFERROR(VLOOKUP($C465,tbl_계약[],4,FALSE),"")</f>
        <v/>
      </c>
      <c r="K465" s="49" t="str">
        <f>IFERROR(VLOOKUP($C465,tbl_계약[],9,FALSE),"")</f>
        <v/>
      </c>
    </row>
    <row r="466" spans="10:11" x14ac:dyDescent="0.2">
      <c r="J466" s="44" t="str">
        <f>IFERROR(VLOOKUP($C466,tbl_계약[],4,FALSE),"")</f>
        <v/>
      </c>
      <c r="K466" s="49" t="str">
        <f>IFERROR(VLOOKUP($C466,tbl_계약[],9,FALSE),"")</f>
        <v/>
      </c>
    </row>
    <row r="467" spans="10:11" x14ac:dyDescent="0.2">
      <c r="J467" s="44" t="str">
        <f>IFERROR(VLOOKUP($C467,tbl_계약[],4,FALSE),"")</f>
        <v/>
      </c>
      <c r="K467" s="49" t="str">
        <f>IFERROR(VLOOKUP($C467,tbl_계약[],9,FALSE),"")</f>
        <v/>
      </c>
    </row>
    <row r="468" spans="10:11" x14ac:dyDescent="0.2">
      <c r="J468" s="44" t="str">
        <f>IFERROR(VLOOKUP($C468,tbl_계약[],4,FALSE),"")</f>
        <v/>
      </c>
      <c r="K468" s="49" t="str">
        <f>IFERROR(VLOOKUP($C468,tbl_계약[],9,FALSE),"")</f>
        <v/>
      </c>
    </row>
    <row r="469" spans="10:11" x14ac:dyDescent="0.2">
      <c r="J469" s="44" t="str">
        <f>IFERROR(VLOOKUP($C469,tbl_계약[],4,FALSE),"")</f>
        <v/>
      </c>
      <c r="K469" s="49" t="str">
        <f>IFERROR(VLOOKUP($C469,tbl_계약[],9,FALSE),"")</f>
        <v/>
      </c>
    </row>
    <row r="470" spans="10:11" x14ac:dyDescent="0.2">
      <c r="J470" s="44" t="str">
        <f>IFERROR(VLOOKUP($C470,tbl_계약[],4,FALSE),"")</f>
        <v/>
      </c>
      <c r="K470" s="49" t="str">
        <f>IFERROR(VLOOKUP($C470,tbl_계약[],9,FALSE),"")</f>
        <v/>
      </c>
    </row>
    <row r="471" spans="10:11" x14ac:dyDescent="0.2">
      <c r="J471" s="44" t="str">
        <f>IFERROR(VLOOKUP($C471,tbl_계약[],4,FALSE),"")</f>
        <v/>
      </c>
      <c r="K471" s="49" t="str">
        <f>IFERROR(VLOOKUP($C471,tbl_계약[],9,FALSE),"")</f>
        <v/>
      </c>
    </row>
    <row r="472" spans="10:11" x14ac:dyDescent="0.2">
      <c r="J472" s="44" t="str">
        <f>IFERROR(VLOOKUP($C472,tbl_계약[],4,FALSE),"")</f>
        <v/>
      </c>
      <c r="K472" s="49" t="str">
        <f>IFERROR(VLOOKUP($C472,tbl_계약[],9,FALSE),"")</f>
        <v/>
      </c>
    </row>
    <row r="473" spans="10:11" x14ac:dyDescent="0.2">
      <c r="J473" s="44" t="str">
        <f>IFERROR(VLOOKUP($C473,tbl_계약[],4,FALSE),"")</f>
        <v/>
      </c>
      <c r="K473" s="49" t="str">
        <f>IFERROR(VLOOKUP($C473,tbl_계약[],9,FALSE),"")</f>
        <v/>
      </c>
    </row>
    <row r="474" spans="10:11" x14ac:dyDescent="0.2">
      <c r="J474" s="44" t="str">
        <f>IFERROR(VLOOKUP($C474,tbl_계약[],4,FALSE),"")</f>
        <v/>
      </c>
      <c r="K474" s="49" t="str">
        <f>IFERROR(VLOOKUP($C474,tbl_계약[],9,FALSE),"")</f>
        <v/>
      </c>
    </row>
    <row r="475" spans="10:11" x14ac:dyDescent="0.2">
      <c r="J475" s="44" t="str">
        <f>IFERROR(VLOOKUP($C475,tbl_계약[],4,FALSE),"")</f>
        <v/>
      </c>
      <c r="K475" s="49" t="str">
        <f>IFERROR(VLOOKUP($C475,tbl_계약[],9,FALSE),"")</f>
        <v/>
      </c>
    </row>
    <row r="476" spans="10:11" x14ac:dyDescent="0.2">
      <c r="J476" s="44" t="str">
        <f>IFERROR(VLOOKUP($C476,tbl_계약[],4,FALSE),"")</f>
        <v/>
      </c>
      <c r="K476" s="49" t="str">
        <f>IFERROR(VLOOKUP($C476,tbl_계약[],9,FALSE),"")</f>
        <v/>
      </c>
    </row>
    <row r="477" spans="10:11" x14ac:dyDescent="0.2">
      <c r="J477" s="44" t="str">
        <f>IFERROR(VLOOKUP($C477,tbl_계약[],4,FALSE),"")</f>
        <v/>
      </c>
      <c r="K477" s="49" t="str">
        <f>IFERROR(VLOOKUP($C477,tbl_계약[],9,FALSE),"")</f>
        <v/>
      </c>
    </row>
    <row r="478" spans="10:11" x14ac:dyDescent="0.2">
      <c r="J478" s="44" t="str">
        <f>IFERROR(VLOOKUP($C478,tbl_계약[],4,FALSE),"")</f>
        <v/>
      </c>
      <c r="K478" s="49" t="str">
        <f>IFERROR(VLOOKUP($C478,tbl_계약[],9,FALSE),"")</f>
        <v/>
      </c>
    </row>
    <row r="479" spans="10:11" x14ac:dyDescent="0.2">
      <c r="J479" s="44" t="str">
        <f>IFERROR(VLOOKUP($C479,tbl_계약[],4,FALSE),"")</f>
        <v/>
      </c>
      <c r="K479" s="49" t="str">
        <f>IFERROR(VLOOKUP($C479,tbl_계약[],9,FALSE),"")</f>
        <v/>
      </c>
    </row>
    <row r="480" spans="10:11" x14ac:dyDescent="0.2">
      <c r="J480" s="44" t="str">
        <f>IFERROR(VLOOKUP($C480,tbl_계약[],4,FALSE),"")</f>
        <v/>
      </c>
      <c r="K480" s="49" t="str">
        <f>IFERROR(VLOOKUP($C480,tbl_계약[],9,FALSE),"")</f>
        <v/>
      </c>
    </row>
    <row r="481" spans="10:11" x14ac:dyDescent="0.2">
      <c r="J481" s="44" t="str">
        <f>IFERROR(VLOOKUP($C481,tbl_계약[],4,FALSE),"")</f>
        <v/>
      </c>
      <c r="K481" s="49" t="str">
        <f>IFERROR(VLOOKUP($C481,tbl_계약[],9,FALSE),"")</f>
        <v/>
      </c>
    </row>
    <row r="482" spans="10:11" x14ac:dyDescent="0.2">
      <c r="J482" s="44" t="str">
        <f>IFERROR(VLOOKUP($C482,tbl_계약[],4,FALSE),"")</f>
        <v/>
      </c>
      <c r="K482" s="49" t="str">
        <f>IFERROR(VLOOKUP($C482,tbl_계약[],9,FALSE),"")</f>
        <v/>
      </c>
    </row>
    <row r="483" spans="10:11" x14ac:dyDescent="0.2">
      <c r="J483" s="44" t="str">
        <f>IFERROR(VLOOKUP($C483,tbl_계약[],4,FALSE),"")</f>
        <v/>
      </c>
      <c r="K483" s="49" t="str">
        <f>IFERROR(VLOOKUP($C483,tbl_계약[],9,FALSE),"")</f>
        <v/>
      </c>
    </row>
    <row r="484" spans="10:11" x14ac:dyDescent="0.2">
      <c r="J484" s="44" t="str">
        <f>IFERROR(VLOOKUP($C484,tbl_계약[],4,FALSE),"")</f>
        <v/>
      </c>
      <c r="K484" s="49" t="str">
        <f>IFERROR(VLOOKUP($C484,tbl_계약[],9,FALSE),"")</f>
        <v/>
      </c>
    </row>
    <row r="485" spans="10:11" x14ac:dyDescent="0.2">
      <c r="J485" s="44" t="str">
        <f>IFERROR(VLOOKUP($C485,tbl_계약[],4,FALSE),"")</f>
        <v/>
      </c>
      <c r="K485" s="49" t="str">
        <f>IFERROR(VLOOKUP($C485,tbl_계약[],9,FALSE),"")</f>
        <v/>
      </c>
    </row>
    <row r="486" spans="10:11" x14ac:dyDescent="0.2">
      <c r="J486" s="44" t="str">
        <f>IFERROR(VLOOKUP($C486,tbl_계약[],4,FALSE),"")</f>
        <v/>
      </c>
      <c r="K486" s="49" t="str">
        <f>IFERROR(VLOOKUP($C486,tbl_계약[],9,FALSE),"")</f>
        <v/>
      </c>
    </row>
    <row r="487" spans="10:11" x14ac:dyDescent="0.2">
      <c r="J487" s="44" t="str">
        <f>IFERROR(VLOOKUP($C487,tbl_계약[],4,FALSE),"")</f>
        <v/>
      </c>
      <c r="K487" s="49" t="str">
        <f>IFERROR(VLOOKUP($C487,tbl_계약[],9,FALSE),"")</f>
        <v/>
      </c>
    </row>
    <row r="488" spans="10:11" x14ac:dyDescent="0.2">
      <c r="J488" s="44" t="str">
        <f>IFERROR(VLOOKUP($C488,tbl_계약[],4,FALSE),"")</f>
        <v/>
      </c>
      <c r="K488" s="49" t="str">
        <f>IFERROR(VLOOKUP($C488,tbl_계약[],9,FALSE),"")</f>
        <v/>
      </c>
    </row>
    <row r="489" spans="10:11" x14ac:dyDescent="0.2">
      <c r="J489" s="44" t="str">
        <f>IFERROR(VLOOKUP($C489,tbl_계약[],4,FALSE),"")</f>
        <v/>
      </c>
      <c r="K489" s="49" t="str">
        <f>IFERROR(VLOOKUP($C489,tbl_계약[],9,FALSE),"")</f>
        <v/>
      </c>
    </row>
    <row r="490" spans="10:11" x14ac:dyDescent="0.2">
      <c r="J490" s="44" t="str">
        <f>IFERROR(VLOOKUP($C490,tbl_계약[],4,FALSE),"")</f>
        <v/>
      </c>
      <c r="K490" s="49" t="str">
        <f>IFERROR(VLOOKUP($C490,tbl_계약[],9,FALSE),"")</f>
        <v/>
      </c>
    </row>
    <row r="491" spans="10:11" x14ac:dyDescent="0.2">
      <c r="J491" s="44" t="str">
        <f>IFERROR(VLOOKUP($C491,tbl_계약[],4,FALSE),"")</f>
        <v/>
      </c>
      <c r="K491" s="49" t="str">
        <f>IFERROR(VLOOKUP($C491,tbl_계약[],9,FALSE),"")</f>
        <v/>
      </c>
    </row>
    <row r="492" spans="10:11" x14ac:dyDescent="0.2">
      <c r="J492" s="44" t="str">
        <f>IFERROR(VLOOKUP($C492,tbl_계약[],4,FALSE),"")</f>
        <v/>
      </c>
      <c r="K492" s="49" t="str">
        <f>IFERROR(VLOOKUP($C492,tbl_계약[],9,FALSE),"")</f>
        <v/>
      </c>
    </row>
    <row r="493" spans="10:11" x14ac:dyDescent="0.2">
      <c r="J493" s="44" t="str">
        <f>IFERROR(VLOOKUP($C493,tbl_계약[],4,FALSE),"")</f>
        <v/>
      </c>
      <c r="K493" s="49" t="str">
        <f>IFERROR(VLOOKUP($C493,tbl_계약[],9,FALSE),"")</f>
        <v/>
      </c>
    </row>
    <row r="494" spans="10:11" x14ac:dyDescent="0.2">
      <c r="J494" s="44" t="str">
        <f>IFERROR(VLOOKUP($C494,tbl_계약[],4,FALSE),"")</f>
        <v/>
      </c>
      <c r="K494" s="49" t="str">
        <f>IFERROR(VLOOKUP($C494,tbl_계약[],9,FALSE),"")</f>
        <v/>
      </c>
    </row>
    <row r="495" spans="10:11" x14ac:dyDescent="0.2">
      <c r="J495" s="44" t="str">
        <f>IFERROR(VLOOKUP($C495,tbl_계약[],4,FALSE),"")</f>
        <v/>
      </c>
      <c r="K495" s="49" t="str">
        <f>IFERROR(VLOOKUP($C495,tbl_계약[],9,FALSE),"")</f>
        <v/>
      </c>
    </row>
    <row r="496" spans="10:11" x14ac:dyDescent="0.2">
      <c r="J496" s="44" t="str">
        <f>IFERROR(VLOOKUP($C496,tbl_계약[],4,FALSE),"")</f>
        <v/>
      </c>
      <c r="K496" s="49" t="str">
        <f>IFERROR(VLOOKUP($C496,tbl_계약[],9,FALSE),"")</f>
        <v/>
      </c>
    </row>
    <row r="497" spans="10:11" x14ac:dyDescent="0.2">
      <c r="J497" s="44" t="str">
        <f>IFERROR(VLOOKUP($C497,tbl_계약[],4,FALSE),"")</f>
        <v/>
      </c>
      <c r="K497" s="49" t="str">
        <f>IFERROR(VLOOKUP($C497,tbl_계약[],9,FALSE),"")</f>
        <v/>
      </c>
    </row>
    <row r="498" spans="10:11" x14ac:dyDescent="0.2">
      <c r="J498" s="44" t="str">
        <f>IFERROR(VLOOKUP($C498,tbl_계약[],4,FALSE),"")</f>
        <v/>
      </c>
      <c r="K498" s="49" t="str">
        <f>IFERROR(VLOOKUP($C498,tbl_계약[],9,FALSE),"")</f>
        <v/>
      </c>
    </row>
    <row r="499" spans="10:11" x14ac:dyDescent="0.2">
      <c r="J499" s="44" t="str">
        <f>IFERROR(VLOOKUP($C499,tbl_계약[],4,FALSE),"")</f>
        <v/>
      </c>
      <c r="K499" s="49" t="str">
        <f>IFERROR(VLOOKUP($C499,tbl_계약[],9,FALSE),"")</f>
        <v/>
      </c>
    </row>
    <row r="500" spans="10:11" x14ac:dyDescent="0.2">
      <c r="J500" s="44" t="str">
        <f>IFERROR(VLOOKUP($C500,tbl_계약[],4,FALSE),"")</f>
        <v/>
      </c>
      <c r="K500" s="49" t="str">
        <f>IFERROR(VLOOKUP($C500,tbl_계약[],9,FALSE),"")</f>
        <v/>
      </c>
    </row>
    <row r="501" spans="10:11" x14ac:dyDescent="0.2">
      <c r="J501" s="44" t="str">
        <f>IFERROR(VLOOKUP($C501,tbl_계약[],4,FALSE),"")</f>
        <v/>
      </c>
      <c r="K501" s="49" t="str">
        <f>IFERROR(VLOOKUP($C501,tbl_계약[],9,FALSE),"")</f>
        <v/>
      </c>
    </row>
    <row r="502" spans="10:11" x14ac:dyDescent="0.2">
      <c r="J502" s="44" t="str">
        <f>IFERROR(VLOOKUP($C502,tbl_계약[],4,FALSE),"")</f>
        <v/>
      </c>
      <c r="K502" s="49" t="str">
        <f>IFERROR(VLOOKUP($C502,tbl_계약[],9,FALSE),"")</f>
        <v/>
      </c>
    </row>
    <row r="503" spans="10:11" x14ac:dyDescent="0.2">
      <c r="J503" s="44" t="str">
        <f>IFERROR(VLOOKUP($C503,tbl_계약[],4,FALSE),"")</f>
        <v/>
      </c>
      <c r="K503" s="49" t="str">
        <f>IFERROR(VLOOKUP($C503,tbl_계약[],9,FALSE),"")</f>
        <v/>
      </c>
    </row>
    <row r="504" spans="10:11" x14ac:dyDescent="0.2">
      <c r="J504" s="44" t="str">
        <f>IFERROR(VLOOKUP($C504,tbl_계약[],4,FALSE),"")</f>
        <v/>
      </c>
      <c r="K504" s="49" t="str">
        <f>IFERROR(VLOOKUP($C504,tbl_계약[],9,FALSE),"")</f>
        <v/>
      </c>
    </row>
    <row r="505" spans="10:11" x14ac:dyDescent="0.2">
      <c r="J505" s="44" t="str">
        <f>IFERROR(VLOOKUP($C505,tbl_계약[],4,FALSE),"")</f>
        <v/>
      </c>
      <c r="K505" s="49" t="str">
        <f>IFERROR(VLOOKUP($C505,tbl_계약[],9,FALSE),"")</f>
        <v/>
      </c>
    </row>
    <row r="506" spans="10:11" x14ac:dyDescent="0.2">
      <c r="J506" s="44" t="str">
        <f>IFERROR(VLOOKUP($C506,tbl_계약[],4,FALSE),"")</f>
        <v/>
      </c>
      <c r="K506" s="49" t="str">
        <f>IFERROR(VLOOKUP($C506,tbl_계약[],9,FALSE),"")</f>
        <v/>
      </c>
    </row>
    <row r="507" spans="10:11" x14ac:dyDescent="0.2">
      <c r="J507" s="44" t="str">
        <f>IFERROR(VLOOKUP($C507,tbl_계약[],4,FALSE),"")</f>
        <v/>
      </c>
      <c r="K507" s="49" t="str">
        <f>IFERROR(VLOOKUP($C507,tbl_계약[],9,FALSE),"")</f>
        <v/>
      </c>
    </row>
    <row r="508" spans="10:11" x14ac:dyDescent="0.2">
      <c r="J508" s="44" t="str">
        <f>IFERROR(VLOOKUP($C508,tbl_계약[],4,FALSE),"")</f>
        <v/>
      </c>
      <c r="K508" s="49" t="str">
        <f>IFERROR(VLOOKUP($C508,tbl_계약[],9,FALSE),"")</f>
        <v/>
      </c>
    </row>
    <row r="509" spans="10:11" x14ac:dyDescent="0.2">
      <c r="J509" s="44" t="str">
        <f>IFERROR(VLOOKUP($C509,tbl_계약[],4,FALSE),"")</f>
        <v/>
      </c>
      <c r="K509" s="49" t="str">
        <f>IFERROR(VLOOKUP($C509,tbl_계약[],9,FALSE),"")</f>
        <v/>
      </c>
    </row>
    <row r="510" spans="10:11" x14ac:dyDescent="0.2">
      <c r="J510" s="44" t="str">
        <f>IFERROR(VLOOKUP($C510,tbl_계약[],4,FALSE),"")</f>
        <v/>
      </c>
      <c r="K510" s="49" t="str">
        <f>IFERROR(VLOOKUP($C510,tbl_계약[],9,FALSE),"")</f>
        <v/>
      </c>
    </row>
    <row r="511" spans="10:11" x14ac:dyDescent="0.2">
      <c r="J511" s="44" t="str">
        <f>IFERROR(VLOOKUP($C511,tbl_계약[],4,FALSE),"")</f>
        <v/>
      </c>
      <c r="K511" s="49" t="str">
        <f>IFERROR(VLOOKUP($C511,tbl_계약[],9,FALSE),"")</f>
        <v/>
      </c>
    </row>
    <row r="512" spans="10:11" x14ac:dyDescent="0.2">
      <c r="J512" s="44" t="str">
        <f>IFERROR(VLOOKUP($C512,tbl_계약[],4,FALSE),"")</f>
        <v/>
      </c>
      <c r="K512" s="49" t="str">
        <f>IFERROR(VLOOKUP($C512,tbl_계약[],9,FALSE),"")</f>
        <v/>
      </c>
    </row>
    <row r="513" spans="10:11" x14ac:dyDescent="0.2">
      <c r="J513" s="44" t="str">
        <f>IFERROR(VLOOKUP($C513,tbl_계약[],4,FALSE),"")</f>
        <v/>
      </c>
      <c r="K513" s="49" t="str">
        <f>IFERROR(VLOOKUP($C513,tbl_계약[],9,FALSE),"")</f>
        <v/>
      </c>
    </row>
    <row r="514" spans="10:11" x14ac:dyDescent="0.2">
      <c r="J514" s="44" t="str">
        <f>IFERROR(VLOOKUP($C514,tbl_계약[],4,FALSE),"")</f>
        <v/>
      </c>
      <c r="K514" s="49" t="str">
        <f>IFERROR(VLOOKUP($C514,tbl_계약[],9,FALSE),"")</f>
        <v/>
      </c>
    </row>
    <row r="515" spans="10:11" x14ac:dyDescent="0.2">
      <c r="J515" s="44" t="str">
        <f>IFERROR(VLOOKUP($C515,tbl_계약[],4,FALSE),"")</f>
        <v/>
      </c>
      <c r="K515" s="49" t="str">
        <f>IFERROR(VLOOKUP($C515,tbl_계약[],9,FALSE),"")</f>
        <v/>
      </c>
    </row>
    <row r="516" spans="10:11" x14ac:dyDescent="0.2">
      <c r="J516" s="44" t="str">
        <f>IFERROR(VLOOKUP($C516,tbl_계약[],4,FALSE),"")</f>
        <v/>
      </c>
      <c r="K516" s="49" t="str">
        <f>IFERROR(VLOOKUP($C516,tbl_계약[],9,FALSE),"")</f>
        <v/>
      </c>
    </row>
    <row r="517" spans="10:11" x14ac:dyDescent="0.2">
      <c r="J517" s="44" t="str">
        <f>IFERROR(VLOOKUP($C517,tbl_계약[],4,FALSE),"")</f>
        <v/>
      </c>
      <c r="K517" s="49" t="str">
        <f>IFERROR(VLOOKUP($C517,tbl_계약[],9,FALSE),"")</f>
        <v/>
      </c>
    </row>
    <row r="518" spans="10:11" x14ac:dyDescent="0.2">
      <c r="J518" s="44" t="str">
        <f>IFERROR(VLOOKUP($C518,tbl_계약[],4,FALSE),"")</f>
        <v/>
      </c>
      <c r="K518" s="49" t="str">
        <f>IFERROR(VLOOKUP($C518,tbl_계약[],9,FALSE),"")</f>
        <v/>
      </c>
    </row>
    <row r="519" spans="10:11" x14ac:dyDescent="0.2">
      <c r="J519" s="44" t="str">
        <f>IFERROR(VLOOKUP($C519,tbl_계약[],4,FALSE),"")</f>
        <v/>
      </c>
      <c r="K519" s="49" t="str">
        <f>IFERROR(VLOOKUP($C519,tbl_계약[],9,FALSE),"")</f>
        <v/>
      </c>
    </row>
    <row r="520" spans="10:11" x14ac:dyDescent="0.2">
      <c r="J520" s="44" t="str">
        <f>IFERROR(VLOOKUP($C520,tbl_계약[],4,FALSE),"")</f>
        <v/>
      </c>
      <c r="K520" s="49" t="str">
        <f>IFERROR(VLOOKUP($C520,tbl_계약[],9,FALSE),"")</f>
        <v/>
      </c>
    </row>
    <row r="521" spans="10:11" x14ac:dyDescent="0.2">
      <c r="J521" s="44" t="str">
        <f>IFERROR(VLOOKUP($C521,tbl_계약[],4,FALSE),"")</f>
        <v/>
      </c>
      <c r="K521" s="49" t="str">
        <f>IFERROR(VLOOKUP($C521,tbl_계약[],9,FALSE),"")</f>
        <v/>
      </c>
    </row>
    <row r="522" spans="10:11" x14ac:dyDescent="0.2">
      <c r="J522" s="44" t="str">
        <f>IFERROR(VLOOKUP($C522,tbl_계약[],4,FALSE),"")</f>
        <v/>
      </c>
      <c r="K522" s="49" t="str">
        <f>IFERROR(VLOOKUP($C522,tbl_계약[],9,FALSE),"")</f>
        <v/>
      </c>
    </row>
    <row r="523" spans="10:11" x14ac:dyDescent="0.2">
      <c r="J523" s="44" t="str">
        <f>IFERROR(VLOOKUP($C523,tbl_계약[],4,FALSE),"")</f>
        <v/>
      </c>
      <c r="K523" s="49" t="str">
        <f>IFERROR(VLOOKUP($C523,tbl_계약[],9,FALSE),"")</f>
        <v/>
      </c>
    </row>
    <row r="524" spans="10:11" x14ac:dyDescent="0.2">
      <c r="J524" s="44" t="str">
        <f>IFERROR(VLOOKUP($C524,tbl_계약[],4,FALSE),"")</f>
        <v/>
      </c>
      <c r="K524" s="49" t="str">
        <f>IFERROR(VLOOKUP($C524,tbl_계약[],9,FALSE),"")</f>
        <v/>
      </c>
    </row>
    <row r="525" spans="10:11" x14ac:dyDescent="0.2">
      <c r="J525" s="44" t="str">
        <f>IFERROR(VLOOKUP($C525,tbl_계약[],4,FALSE),"")</f>
        <v/>
      </c>
      <c r="K525" s="49" t="str">
        <f>IFERROR(VLOOKUP($C525,tbl_계약[],9,FALSE),"")</f>
        <v/>
      </c>
    </row>
    <row r="526" spans="10:11" x14ac:dyDescent="0.2">
      <c r="J526" s="44" t="str">
        <f>IFERROR(VLOOKUP($C526,tbl_계약[],4,FALSE),"")</f>
        <v/>
      </c>
      <c r="K526" s="49" t="str">
        <f>IFERROR(VLOOKUP($C526,tbl_계약[],9,FALSE),"")</f>
        <v/>
      </c>
    </row>
    <row r="527" spans="10:11" x14ac:dyDescent="0.2">
      <c r="J527" s="44" t="str">
        <f>IFERROR(VLOOKUP($C527,tbl_계약[],4,FALSE),"")</f>
        <v/>
      </c>
      <c r="K527" s="49" t="str">
        <f>IFERROR(VLOOKUP($C527,tbl_계약[],9,FALSE),"")</f>
        <v/>
      </c>
    </row>
    <row r="528" spans="10:11" x14ac:dyDescent="0.2">
      <c r="J528" s="44" t="str">
        <f>IFERROR(VLOOKUP($C528,tbl_계약[],4,FALSE),"")</f>
        <v/>
      </c>
      <c r="K528" s="49" t="str">
        <f>IFERROR(VLOOKUP($C528,tbl_계약[],9,FALSE),"")</f>
        <v/>
      </c>
    </row>
    <row r="529" spans="10:11" x14ac:dyDescent="0.2">
      <c r="J529" s="44" t="str">
        <f>IFERROR(VLOOKUP($C529,tbl_계약[],4,FALSE),"")</f>
        <v/>
      </c>
      <c r="K529" s="49" t="str">
        <f>IFERROR(VLOOKUP($C529,tbl_계약[],9,FALSE),"")</f>
        <v/>
      </c>
    </row>
    <row r="530" spans="10:11" x14ac:dyDescent="0.2">
      <c r="J530" s="44" t="str">
        <f>IFERROR(VLOOKUP($C530,tbl_계약[],4,FALSE),"")</f>
        <v/>
      </c>
      <c r="K530" s="49" t="str">
        <f>IFERROR(VLOOKUP($C530,tbl_계약[],9,FALSE),"")</f>
        <v/>
      </c>
    </row>
    <row r="531" spans="10:11" x14ac:dyDescent="0.2">
      <c r="J531" s="44" t="str">
        <f>IFERROR(VLOOKUP($C531,tbl_계약[],4,FALSE),"")</f>
        <v/>
      </c>
      <c r="K531" s="49" t="str">
        <f>IFERROR(VLOOKUP($C531,tbl_계약[],9,FALSE),"")</f>
        <v/>
      </c>
    </row>
    <row r="532" spans="10:11" x14ac:dyDescent="0.2">
      <c r="J532" s="44" t="str">
        <f>IFERROR(VLOOKUP($C532,tbl_계약[],4,FALSE),"")</f>
        <v/>
      </c>
      <c r="K532" s="49" t="str">
        <f>IFERROR(VLOOKUP($C532,tbl_계약[],9,FALSE),"")</f>
        <v/>
      </c>
    </row>
    <row r="533" spans="10:11" x14ac:dyDescent="0.2">
      <c r="J533" s="44" t="str">
        <f>IFERROR(VLOOKUP($C533,tbl_계약[],4,FALSE),"")</f>
        <v/>
      </c>
      <c r="K533" s="49" t="str">
        <f>IFERROR(VLOOKUP($C533,tbl_계약[],9,FALSE),"")</f>
        <v/>
      </c>
    </row>
    <row r="534" spans="10:11" x14ac:dyDescent="0.2">
      <c r="J534" s="44" t="str">
        <f>IFERROR(VLOOKUP($C534,tbl_계약[],4,FALSE),"")</f>
        <v/>
      </c>
      <c r="K534" s="49" t="str">
        <f>IFERROR(VLOOKUP($C534,tbl_계약[],9,FALSE),"")</f>
        <v/>
      </c>
    </row>
    <row r="535" spans="10:11" x14ac:dyDescent="0.2">
      <c r="J535" s="44" t="str">
        <f>IFERROR(VLOOKUP($C535,tbl_계약[],4,FALSE),"")</f>
        <v/>
      </c>
      <c r="K535" s="49" t="str">
        <f>IFERROR(VLOOKUP($C535,tbl_계약[],9,FALSE),"")</f>
        <v/>
      </c>
    </row>
    <row r="536" spans="10:11" x14ac:dyDescent="0.2">
      <c r="J536" s="44" t="str">
        <f>IFERROR(VLOOKUP($C536,tbl_계약[],4,FALSE),"")</f>
        <v/>
      </c>
      <c r="K536" s="49" t="str">
        <f>IFERROR(VLOOKUP($C536,tbl_계약[],9,FALSE),"")</f>
        <v/>
      </c>
    </row>
    <row r="537" spans="10:11" x14ac:dyDescent="0.2">
      <c r="J537" s="44" t="str">
        <f>IFERROR(VLOOKUP($C537,tbl_계약[],4,FALSE),"")</f>
        <v/>
      </c>
      <c r="K537" s="49" t="str">
        <f>IFERROR(VLOOKUP($C537,tbl_계약[],9,FALSE),"")</f>
        <v/>
      </c>
    </row>
    <row r="538" spans="10:11" x14ac:dyDescent="0.2">
      <c r="J538" s="44" t="str">
        <f>IFERROR(VLOOKUP($C538,tbl_계약[],4,FALSE),"")</f>
        <v/>
      </c>
      <c r="K538" s="49" t="str">
        <f>IFERROR(VLOOKUP($C538,tbl_계약[],9,FALSE),"")</f>
        <v/>
      </c>
    </row>
    <row r="539" spans="10:11" x14ac:dyDescent="0.2">
      <c r="J539" s="44" t="str">
        <f>IFERROR(VLOOKUP($C539,tbl_계약[],4,FALSE),"")</f>
        <v/>
      </c>
      <c r="K539" s="49" t="str">
        <f>IFERROR(VLOOKUP($C539,tbl_계약[],9,FALSE),"")</f>
        <v/>
      </c>
    </row>
    <row r="540" spans="10:11" x14ac:dyDescent="0.2">
      <c r="J540" s="44" t="str">
        <f>IFERROR(VLOOKUP($C540,tbl_계약[],4,FALSE),"")</f>
        <v/>
      </c>
      <c r="K540" s="49" t="str">
        <f>IFERROR(VLOOKUP($C540,tbl_계약[],9,FALSE),"")</f>
        <v/>
      </c>
    </row>
    <row r="541" spans="10:11" x14ac:dyDescent="0.2">
      <c r="J541" s="44" t="str">
        <f>IFERROR(VLOOKUP($C541,tbl_계약[],4,FALSE),"")</f>
        <v/>
      </c>
      <c r="K541" s="49" t="str">
        <f>IFERROR(VLOOKUP($C541,tbl_계약[],9,FALSE),"")</f>
        <v/>
      </c>
    </row>
    <row r="542" spans="10:11" x14ac:dyDescent="0.2">
      <c r="J542" s="44" t="str">
        <f>IFERROR(VLOOKUP($C542,tbl_계약[],4,FALSE),"")</f>
        <v/>
      </c>
      <c r="K542" s="49" t="str">
        <f>IFERROR(VLOOKUP($C542,tbl_계약[],9,FALSE),"")</f>
        <v/>
      </c>
    </row>
    <row r="543" spans="10:11" x14ac:dyDescent="0.2">
      <c r="J543" s="44" t="str">
        <f>IFERROR(VLOOKUP($C543,tbl_계약[],4,FALSE),"")</f>
        <v/>
      </c>
      <c r="K543" s="49" t="str">
        <f>IFERROR(VLOOKUP($C543,tbl_계약[],9,FALSE),"")</f>
        <v/>
      </c>
    </row>
    <row r="544" spans="10:11" x14ac:dyDescent="0.2">
      <c r="J544" s="44" t="str">
        <f>IFERROR(VLOOKUP($C544,tbl_계약[],4,FALSE),"")</f>
        <v/>
      </c>
      <c r="K544" s="49" t="str">
        <f>IFERROR(VLOOKUP($C544,tbl_계약[],9,FALSE),"")</f>
        <v/>
      </c>
    </row>
    <row r="545" spans="10:11" x14ac:dyDescent="0.2">
      <c r="J545" s="44" t="str">
        <f>IFERROR(VLOOKUP($C545,tbl_계약[],4,FALSE),"")</f>
        <v/>
      </c>
      <c r="K545" s="49" t="str">
        <f>IFERROR(VLOOKUP($C545,tbl_계약[],9,FALSE),"")</f>
        <v/>
      </c>
    </row>
    <row r="546" spans="10:11" x14ac:dyDescent="0.2">
      <c r="J546" s="44" t="str">
        <f>IFERROR(VLOOKUP($C546,tbl_계약[],4,FALSE),"")</f>
        <v/>
      </c>
      <c r="K546" s="49" t="str">
        <f>IFERROR(VLOOKUP($C546,tbl_계약[],9,FALSE),"")</f>
        <v/>
      </c>
    </row>
    <row r="547" spans="10:11" x14ac:dyDescent="0.2">
      <c r="J547" s="44" t="str">
        <f>IFERROR(VLOOKUP($C547,tbl_계약[],4,FALSE),"")</f>
        <v/>
      </c>
      <c r="K547" s="49" t="str">
        <f>IFERROR(VLOOKUP($C547,tbl_계약[],9,FALSE),"")</f>
        <v/>
      </c>
    </row>
    <row r="548" spans="10:11" x14ac:dyDescent="0.2">
      <c r="J548" s="44" t="str">
        <f>IFERROR(VLOOKUP($C548,tbl_계약[],4,FALSE),"")</f>
        <v/>
      </c>
      <c r="K548" s="49" t="str">
        <f>IFERROR(VLOOKUP($C548,tbl_계약[],9,FALSE),"")</f>
        <v/>
      </c>
    </row>
    <row r="549" spans="10:11" x14ac:dyDescent="0.2">
      <c r="J549" s="44" t="str">
        <f>IFERROR(VLOOKUP($C549,tbl_계약[],4,FALSE),"")</f>
        <v/>
      </c>
      <c r="K549" s="49" t="str">
        <f>IFERROR(VLOOKUP($C549,tbl_계약[],9,FALSE),"")</f>
        <v/>
      </c>
    </row>
  </sheetData>
  <phoneticPr fontId="1" type="noConversion"/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2"/>
  <sheetViews>
    <sheetView zoomScaleNormal="100" workbookViewId="0">
      <selection activeCell="G26" sqref="G26"/>
    </sheetView>
  </sheetViews>
  <sheetFormatPr defaultColWidth="9.140625" defaultRowHeight="13.5" x14ac:dyDescent="0.25"/>
  <cols>
    <col min="1" max="1" width="15.85546875" style="1" customWidth="1"/>
    <col min="2" max="2" width="16.140625" style="1" customWidth="1"/>
    <col min="3" max="3" width="16.28515625" style="1" customWidth="1"/>
    <col min="4" max="4" width="23.140625" style="10" bestFit="1" customWidth="1"/>
    <col min="5" max="5" width="16.28515625" style="1" customWidth="1"/>
    <col min="6" max="6" width="18.42578125" style="1" customWidth="1"/>
    <col min="7" max="7" width="21.140625" style="1" customWidth="1"/>
    <col min="8" max="8" width="21.5703125" style="1" customWidth="1"/>
    <col min="9" max="9" width="15.28515625" style="10" customWidth="1"/>
    <col min="10" max="10" width="21.5703125" style="10" customWidth="1"/>
    <col min="11" max="11" width="18.42578125" style="10" customWidth="1"/>
    <col min="12" max="12" width="20.85546875" style="24" customWidth="1"/>
    <col min="13" max="14" width="16.28515625" style="1" customWidth="1"/>
    <col min="15" max="15" width="17.5703125" style="1" customWidth="1"/>
    <col min="16" max="16384" width="9.140625" style="1"/>
  </cols>
  <sheetData>
    <row r="1" spans="1:16" ht="20.25" x14ac:dyDescent="0.25">
      <c r="A1" s="15" t="s">
        <v>2</v>
      </c>
      <c r="B1" s="15"/>
      <c r="C1" s="15"/>
      <c r="D1" s="22"/>
      <c r="E1" s="15"/>
      <c r="F1" s="15"/>
      <c r="G1" s="15"/>
      <c r="H1" s="15"/>
      <c r="I1" s="22"/>
      <c r="J1" s="22"/>
      <c r="K1" s="9"/>
      <c r="L1" s="23"/>
      <c r="M1" s="16"/>
      <c r="N1" s="16"/>
      <c r="O1" s="16"/>
    </row>
    <row r="3" spans="1:16" x14ac:dyDescent="0.25">
      <c r="A3" s="17"/>
      <c r="B3" s="18"/>
    </row>
    <row r="4" spans="1:16" x14ac:dyDescent="0.25">
      <c r="A4" s="17" t="s">
        <v>0</v>
      </c>
      <c r="B4" s="18"/>
    </row>
    <row r="5" spans="1:16" x14ac:dyDescent="0.25">
      <c r="A5" s="17" t="s">
        <v>1</v>
      </c>
      <c r="B5" s="18"/>
    </row>
    <row r="7" spans="1:16" x14ac:dyDescent="0.25">
      <c r="A7" s="19" t="s">
        <v>6</v>
      </c>
      <c r="B7" s="19" t="s">
        <v>7</v>
      </c>
      <c r="C7" s="19" t="s">
        <v>8</v>
      </c>
      <c r="D7" s="11" t="s">
        <v>9</v>
      </c>
      <c r="E7" s="19" t="s">
        <v>10</v>
      </c>
      <c r="F7" s="19" t="s">
        <v>11</v>
      </c>
      <c r="G7" s="19" t="s">
        <v>12</v>
      </c>
      <c r="H7" s="19" t="s">
        <v>30</v>
      </c>
      <c r="I7" s="11" t="s">
        <v>13</v>
      </c>
      <c r="J7" s="11" t="s">
        <v>14</v>
      </c>
      <c r="K7" s="11" t="s">
        <v>15</v>
      </c>
      <c r="L7" s="25" t="s">
        <v>51</v>
      </c>
      <c r="M7" s="19" t="s">
        <v>16</v>
      </c>
      <c r="N7" s="19" t="s">
        <v>18</v>
      </c>
      <c r="O7" s="19" t="s">
        <v>17</v>
      </c>
    </row>
    <row r="8" spans="1:16" x14ac:dyDescent="0.25">
      <c r="A8" s="20">
        <v>1</v>
      </c>
      <c r="B8" s="20" t="s">
        <v>31</v>
      </c>
      <c r="C8" s="20" t="s">
        <v>32</v>
      </c>
      <c r="D8" s="12">
        <v>28571</v>
      </c>
      <c r="E8" s="21" t="s">
        <v>33</v>
      </c>
      <c r="F8" s="21">
        <v>4</v>
      </c>
      <c r="G8" s="21" t="s">
        <v>34</v>
      </c>
      <c r="H8" s="20" t="s">
        <v>35</v>
      </c>
      <c r="I8" s="12">
        <v>46041</v>
      </c>
      <c r="J8" s="12">
        <v>48598</v>
      </c>
      <c r="K8" s="12">
        <v>46072</v>
      </c>
      <c r="L8" s="26">
        <v>54000</v>
      </c>
      <c r="M8" s="21" t="s">
        <v>36</v>
      </c>
      <c r="N8" s="21" t="s">
        <v>37</v>
      </c>
      <c r="O8" s="21" cm="1">
        <f t="array" ref="O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>54000</v>
      </c>
    </row>
    <row r="9" spans="1:16" x14ac:dyDescent="0.25">
      <c r="A9" s="20">
        <v>2</v>
      </c>
      <c r="B9" s="20" t="s">
        <v>98</v>
      </c>
      <c r="C9" s="20" t="s">
        <v>38</v>
      </c>
      <c r="D9" s="51">
        <v>29530</v>
      </c>
      <c r="E9" s="21" t="s">
        <v>99</v>
      </c>
      <c r="F9" s="21">
        <v>5</v>
      </c>
      <c r="G9" s="21" t="s">
        <v>39</v>
      </c>
      <c r="H9" s="20" t="s">
        <v>40</v>
      </c>
      <c r="I9" s="51">
        <v>46010</v>
      </c>
      <c r="J9" s="51">
        <v>49601</v>
      </c>
      <c r="K9" s="51">
        <v>46072</v>
      </c>
      <c r="L9" s="26">
        <v>67000</v>
      </c>
      <c r="M9" s="21" t="s">
        <v>36</v>
      </c>
      <c r="N9" s="21" t="s">
        <v>37</v>
      </c>
      <c r="O9" s="21" cm="1">
        <f t="array" ref="O9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>67000</v>
      </c>
    </row>
    <row r="10" spans="1:16" x14ac:dyDescent="0.25">
      <c r="A10" s="20">
        <v>12</v>
      </c>
      <c r="B10" s="20" t="s">
        <v>98</v>
      </c>
      <c r="C10" s="20" t="s">
        <v>38</v>
      </c>
      <c r="D10" s="12">
        <v>29530</v>
      </c>
      <c r="E10" s="21" t="s">
        <v>99</v>
      </c>
      <c r="F10" s="21">
        <v>5</v>
      </c>
      <c r="G10" s="21" t="s">
        <v>39</v>
      </c>
      <c r="H10" s="20" t="s">
        <v>40</v>
      </c>
      <c r="I10" s="12">
        <v>45707</v>
      </c>
      <c r="J10" s="12">
        <v>49359</v>
      </c>
      <c r="K10" s="12">
        <v>46072</v>
      </c>
      <c r="L10" s="26">
        <v>67000</v>
      </c>
      <c r="M10" s="21" t="s">
        <v>36</v>
      </c>
      <c r="N10" s="21" t="s">
        <v>42</v>
      </c>
      <c r="O10" s="21" cm="1">
        <f t="array" ref="O10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>67000</v>
      </c>
      <c r="P10" s="21"/>
    </row>
    <row r="11" spans="1:16" x14ac:dyDescent="0.25">
      <c r="A11" s="20">
        <v>20</v>
      </c>
      <c r="B11" s="20" t="s">
        <v>100</v>
      </c>
      <c r="C11" s="20" t="s">
        <v>41</v>
      </c>
      <c r="D11" s="51">
        <v>34646</v>
      </c>
      <c r="E11" s="21" t="s">
        <v>99</v>
      </c>
      <c r="F11" s="21">
        <v>13</v>
      </c>
      <c r="G11" s="21" t="s">
        <v>43</v>
      </c>
      <c r="H11" s="20" t="s">
        <v>44</v>
      </c>
      <c r="I11" s="51">
        <v>45827</v>
      </c>
      <c r="J11" s="51">
        <v>49479</v>
      </c>
      <c r="K11" s="51">
        <v>46072</v>
      </c>
      <c r="L11" s="26">
        <v>35000</v>
      </c>
      <c r="M11" s="21" t="s">
        <v>36</v>
      </c>
      <c r="N11" s="21" t="s">
        <v>42</v>
      </c>
      <c r="O11" s="21" cm="1">
        <f t="array" ref="O11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>35000</v>
      </c>
    </row>
    <row r="12" spans="1:16" x14ac:dyDescent="0.25">
      <c r="A12" s="20">
        <v>41</v>
      </c>
      <c r="B12" s="20" t="s">
        <v>102</v>
      </c>
      <c r="C12" s="20" t="s">
        <v>48</v>
      </c>
      <c r="D12" s="12">
        <v>42499</v>
      </c>
      <c r="E12" s="21" t="s">
        <v>99</v>
      </c>
      <c r="F12" s="21">
        <v>14</v>
      </c>
      <c r="G12" s="21" t="s">
        <v>45</v>
      </c>
      <c r="H12" s="20" t="s">
        <v>46</v>
      </c>
      <c r="I12" s="12">
        <v>44976</v>
      </c>
      <c r="J12" s="12">
        <v>45888</v>
      </c>
      <c r="K12" s="12">
        <v>46072</v>
      </c>
      <c r="L12" s="26">
        <v>58000</v>
      </c>
      <c r="M12" s="21" t="s">
        <v>36</v>
      </c>
      <c r="N12" s="21" t="s">
        <v>49</v>
      </c>
      <c r="O12" s="21" cm="1">
        <f t="array" ref="O12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>58000</v>
      </c>
    </row>
    <row r="13" spans="1:16" x14ac:dyDescent="0.25">
      <c r="A13" s="20">
        <v>46</v>
      </c>
      <c r="B13" s="20" t="s">
        <v>103</v>
      </c>
      <c r="C13" s="20" t="s">
        <v>50</v>
      </c>
      <c r="D13" s="12">
        <v>27795</v>
      </c>
      <c r="E13" s="21" t="s">
        <v>33</v>
      </c>
      <c r="F13" s="21">
        <v>19</v>
      </c>
      <c r="G13" s="21" t="s">
        <v>101</v>
      </c>
      <c r="H13" s="20" t="s">
        <v>47</v>
      </c>
      <c r="I13" s="12">
        <v>43880</v>
      </c>
      <c r="J13" s="12">
        <v>45707</v>
      </c>
      <c r="K13" s="12">
        <v>46072</v>
      </c>
      <c r="L13" s="26">
        <v>48000</v>
      </c>
      <c r="M13" s="21" t="s">
        <v>36</v>
      </c>
      <c r="N13" s="21" t="s">
        <v>104</v>
      </c>
      <c r="O13" s="21" cm="1">
        <f t="array" ref="O13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>48000</v>
      </c>
    </row>
    <row r="14" spans="1:16" x14ac:dyDescent="0.25">
      <c r="A14" s="20"/>
      <c r="B14" s="20"/>
      <c r="C14" s="20"/>
      <c r="D14" s="12"/>
      <c r="E14" s="21"/>
      <c r="F14" s="21"/>
      <c r="G14" s="21"/>
      <c r="H14" s="20"/>
      <c r="I14" s="12"/>
      <c r="J14" s="12"/>
      <c r="K14" s="12"/>
      <c r="L14" s="26"/>
      <c r="M14" s="21"/>
      <c r="N14" s="21"/>
      <c r="O14" s="21" t="str" cm="1">
        <f t="array" ref="O14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15" spans="1:16" x14ac:dyDescent="0.25">
      <c r="A15" s="20"/>
      <c r="B15" s="20"/>
      <c r="C15" s="20"/>
      <c r="D15" s="12"/>
      <c r="E15" s="21"/>
      <c r="F15" s="21"/>
      <c r="G15" s="21"/>
      <c r="H15" s="20"/>
      <c r="I15" s="12"/>
      <c r="J15" s="12"/>
      <c r="K15" s="12"/>
      <c r="L15" s="26"/>
      <c r="M15" s="21"/>
      <c r="N15" s="21"/>
      <c r="O15" s="21" t="str" cm="1">
        <f t="array" ref="O15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16" spans="1:16" x14ac:dyDescent="0.25">
      <c r="A16" s="20"/>
      <c r="B16" s="20"/>
      <c r="C16" s="20"/>
      <c r="D16" s="12"/>
      <c r="E16" s="21"/>
      <c r="F16" s="21"/>
      <c r="G16" s="21"/>
      <c r="H16" s="20"/>
      <c r="I16" s="12"/>
      <c r="J16" s="12"/>
      <c r="K16" s="12"/>
      <c r="L16" s="26"/>
      <c r="M16" s="21"/>
      <c r="N16" s="21"/>
      <c r="O16" s="21" t="str" cm="1">
        <f t="array" ref="O16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17" spans="1:15" x14ac:dyDescent="0.25">
      <c r="A17" s="20"/>
      <c r="B17" s="20"/>
      <c r="C17" s="20"/>
      <c r="D17" s="12"/>
      <c r="E17" s="21"/>
      <c r="F17" s="21"/>
      <c r="G17" s="21"/>
      <c r="H17" s="20"/>
      <c r="I17" s="12"/>
      <c r="J17" s="12"/>
      <c r="K17" s="12"/>
      <c r="L17" s="26"/>
      <c r="M17" s="21"/>
      <c r="N17" s="21"/>
      <c r="O17" s="21" t="str" cm="1">
        <f t="array" ref="O17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18" spans="1:15" x14ac:dyDescent="0.25">
      <c r="A18" s="20"/>
      <c r="B18" s="20"/>
      <c r="C18" s="20"/>
      <c r="D18" s="12"/>
      <c r="E18" s="21"/>
      <c r="F18" s="21"/>
      <c r="G18" s="21"/>
      <c r="H18" s="20"/>
      <c r="I18" s="12"/>
      <c r="J18" s="12"/>
      <c r="K18" s="12"/>
      <c r="L18" s="26"/>
      <c r="M18" s="21"/>
      <c r="N18" s="21"/>
      <c r="O18" s="21" t="str" cm="1">
        <f t="array" ref="O1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19" spans="1:15" x14ac:dyDescent="0.25">
      <c r="A19" s="20"/>
      <c r="B19" s="20"/>
      <c r="C19" s="20"/>
      <c r="D19" s="12"/>
      <c r="E19" s="21"/>
      <c r="F19" s="21"/>
      <c r="G19" s="21"/>
      <c r="H19" s="20"/>
      <c r="I19" s="12"/>
      <c r="J19" s="12"/>
      <c r="K19" s="12"/>
      <c r="L19" s="26"/>
      <c r="M19" s="21"/>
      <c r="N19" s="21"/>
      <c r="O19" s="21" t="str" cm="1">
        <f t="array" ref="O19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0" spans="1:15" x14ac:dyDescent="0.25">
      <c r="A20" s="20"/>
      <c r="B20" s="20"/>
      <c r="C20" s="20"/>
      <c r="D20" s="12"/>
      <c r="E20" s="21"/>
      <c r="F20" s="21"/>
      <c r="G20" s="21"/>
      <c r="H20" s="20"/>
      <c r="I20" s="12"/>
      <c r="J20" s="12"/>
      <c r="K20" s="12"/>
      <c r="L20" s="26"/>
      <c r="M20" s="21"/>
      <c r="N20" s="21"/>
      <c r="O20" s="21" t="str" cm="1">
        <f t="array" ref="O20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1" spans="1:15" x14ac:dyDescent="0.25">
      <c r="A21" s="20"/>
      <c r="B21" s="20"/>
      <c r="C21" s="20"/>
      <c r="D21" s="12"/>
      <c r="E21" s="21"/>
      <c r="F21" s="21"/>
      <c r="G21" s="21"/>
      <c r="H21" s="20"/>
      <c r="I21" s="12"/>
      <c r="J21" s="12"/>
      <c r="K21" s="12"/>
      <c r="L21" s="26"/>
      <c r="M21" s="21"/>
      <c r="N21" s="21"/>
      <c r="O21" s="21" t="str" cm="1">
        <f t="array" ref="O21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2" spans="1:15" x14ac:dyDescent="0.25">
      <c r="A22" s="20"/>
      <c r="B22" s="20"/>
      <c r="C22" s="20"/>
      <c r="D22" s="12"/>
      <c r="E22" s="21"/>
      <c r="F22" s="21"/>
      <c r="G22" s="21"/>
      <c r="H22" s="20"/>
      <c r="I22" s="12"/>
      <c r="J22" s="12"/>
      <c r="K22" s="12"/>
      <c r="L22" s="26"/>
      <c r="M22" s="21"/>
      <c r="N22" s="21"/>
      <c r="O22" s="21" t="str" cm="1">
        <f t="array" ref="O22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3" spans="1:15" x14ac:dyDescent="0.25">
      <c r="A23" s="20"/>
      <c r="B23" s="20"/>
      <c r="C23" s="20"/>
      <c r="D23" s="12"/>
      <c r="E23" s="21"/>
      <c r="F23" s="21"/>
      <c r="G23" s="21"/>
      <c r="H23" s="20"/>
      <c r="I23" s="12"/>
      <c r="J23" s="12"/>
      <c r="K23" s="12"/>
      <c r="L23" s="26"/>
      <c r="M23" s="21"/>
      <c r="N23" s="21"/>
      <c r="O23" s="21" t="str" cm="1">
        <f t="array" ref="O23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4" spans="1:15" x14ac:dyDescent="0.25">
      <c r="A24" s="20"/>
      <c r="B24" s="20"/>
      <c r="C24" s="20"/>
      <c r="D24" s="12"/>
      <c r="E24" s="21"/>
      <c r="F24" s="21"/>
      <c r="G24" s="21"/>
      <c r="H24" s="20"/>
      <c r="I24" s="12"/>
      <c r="J24" s="12"/>
      <c r="K24" s="12"/>
      <c r="L24" s="26"/>
      <c r="M24" s="21"/>
      <c r="N24" s="21"/>
      <c r="O24" s="21" t="str" cm="1">
        <f t="array" ref="O24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5" spans="1:15" x14ac:dyDescent="0.25">
      <c r="A25" s="20"/>
      <c r="B25" s="20"/>
      <c r="C25" s="20"/>
      <c r="D25" s="12"/>
      <c r="E25" s="21"/>
      <c r="F25" s="21"/>
      <c r="G25" s="21"/>
      <c r="H25" s="20"/>
      <c r="I25" s="12"/>
      <c r="J25" s="12"/>
      <c r="K25" s="12"/>
      <c r="L25" s="26"/>
      <c r="M25" s="21"/>
      <c r="N25" s="21"/>
      <c r="O25" s="21" t="str" cm="1">
        <f t="array" ref="O25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6" spans="1:15" x14ac:dyDescent="0.25">
      <c r="A26" s="20"/>
      <c r="B26" s="20"/>
      <c r="C26" s="20"/>
      <c r="D26" s="12"/>
      <c r="E26" s="21"/>
      <c r="F26" s="21"/>
      <c r="G26" s="21"/>
      <c r="H26" s="20"/>
      <c r="I26" s="12"/>
      <c r="J26" s="12"/>
      <c r="K26" s="12"/>
      <c r="L26" s="26"/>
      <c r="M26" s="21"/>
      <c r="N26" s="21"/>
      <c r="O26" s="21" t="str" cm="1">
        <f t="array" ref="O26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7" spans="1:15" x14ac:dyDescent="0.25">
      <c r="A27" s="20"/>
      <c r="B27" s="20"/>
      <c r="C27" s="20"/>
      <c r="D27" s="12"/>
      <c r="E27" s="21"/>
      <c r="F27" s="21"/>
      <c r="G27" s="21"/>
      <c r="H27" s="20"/>
      <c r="I27" s="12"/>
      <c r="J27" s="12"/>
      <c r="K27" s="12"/>
      <c r="L27" s="26"/>
      <c r="M27" s="21"/>
      <c r="N27" s="21"/>
      <c r="O27" s="21" t="str" cm="1">
        <f t="array" ref="O27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8" spans="1:15" x14ac:dyDescent="0.25">
      <c r="A28" s="20"/>
      <c r="B28" s="20"/>
      <c r="C28" s="20"/>
      <c r="D28" s="12"/>
      <c r="E28" s="21"/>
      <c r="F28" s="21"/>
      <c r="G28" s="21"/>
      <c r="H28" s="20"/>
      <c r="I28" s="12"/>
      <c r="J28" s="12"/>
      <c r="K28" s="12"/>
      <c r="L28" s="26"/>
      <c r="M28" s="21"/>
      <c r="N28" s="21"/>
      <c r="O28" s="21" t="str" cm="1">
        <f t="array" ref="O2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29" spans="1:15" x14ac:dyDescent="0.25">
      <c r="A29" s="20"/>
      <c r="B29" s="20"/>
      <c r="C29" s="20"/>
      <c r="D29" s="12"/>
      <c r="E29" s="21"/>
      <c r="F29" s="21"/>
      <c r="G29" s="21"/>
      <c r="H29" s="20"/>
      <c r="I29" s="12"/>
      <c r="J29" s="12"/>
      <c r="K29" s="12"/>
      <c r="L29" s="26"/>
      <c r="M29" s="21"/>
      <c r="N29" s="21"/>
      <c r="O29" s="21" t="str" cm="1">
        <f t="array" ref="O29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0" spans="1:15" x14ac:dyDescent="0.25">
      <c r="A30" s="20"/>
      <c r="B30" s="20"/>
      <c r="C30" s="20"/>
      <c r="D30" s="12"/>
      <c r="E30" s="21"/>
      <c r="F30" s="21"/>
      <c r="G30" s="21"/>
      <c r="H30" s="20"/>
      <c r="I30" s="12"/>
      <c r="J30" s="12"/>
      <c r="K30" s="12"/>
      <c r="L30" s="26"/>
      <c r="M30" s="21"/>
      <c r="N30" s="21"/>
      <c r="O30" s="21" t="str" cm="1">
        <f t="array" ref="O30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1" spans="1:15" x14ac:dyDescent="0.25">
      <c r="A31" s="20"/>
      <c r="B31" s="20"/>
      <c r="C31" s="20"/>
      <c r="D31" s="12"/>
      <c r="E31" s="21"/>
      <c r="F31" s="21"/>
      <c r="G31" s="21"/>
      <c r="H31" s="20"/>
      <c r="I31" s="12"/>
      <c r="J31" s="12"/>
      <c r="K31" s="12"/>
      <c r="L31" s="26"/>
      <c r="M31" s="21"/>
      <c r="N31" s="21"/>
      <c r="O31" s="21" t="str" cm="1">
        <f t="array" ref="O31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2" spans="1:15" x14ac:dyDescent="0.25">
      <c r="A32" s="20"/>
      <c r="B32" s="20"/>
      <c r="C32" s="20"/>
      <c r="D32" s="12"/>
      <c r="E32" s="21"/>
      <c r="F32" s="21"/>
      <c r="G32" s="21"/>
      <c r="H32" s="20"/>
      <c r="I32" s="12"/>
      <c r="J32" s="12"/>
      <c r="K32" s="12"/>
      <c r="L32" s="26"/>
      <c r="M32" s="21"/>
      <c r="N32" s="21"/>
      <c r="O32" s="21" t="str" cm="1">
        <f t="array" ref="O32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3" spans="1:15" x14ac:dyDescent="0.25">
      <c r="A33" s="20"/>
      <c r="B33" s="20"/>
      <c r="C33" s="20"/>
      <c r="D33" s="12"/>
      <c r="E33" s="21"/>
      <c r="F33" s="21"/>
      <c r="G33" s="21"/>
      <c r="H33" s="20"/>
      <c r="I33" s="12"/>
      <c r="J33" s="12"/>
      <c r="K33" s="12"/>
      <c r="L33" s="26"/>
      <c r="M33" s="21"/>
      <c r="N33" s="21"/>
      <c r="O33" s="21" t="str" cm="1">
        <f t="array" ref="O33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4" spans="1:15" x14ac:dyDescent="0.25">
      <c r="A34" s="20"/>
      <c r="B34" s="20"/>
      <c r="C34" s="20"/>
      <c r="D34" s="12"/>
      <c r="E34" s="21"/>
      <c r="F34" s="21"/>
      <c r="G34" s="21"/>
      <c r="H34" s="20"/>
      <c r="I34" s="12"/>
      <c r="J34" s="12"/>
      <c r="K34" s="12"/>
      <c r="L34" s="26"/>
      <c r="M34" s="21"/>
      <c r="N34" s="21"/>
      <c r="O34" s="21" t="str" cm="1">
        <f t="array" ref="O34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5" spans="1:15" x14ac:dyDescent="0.25">
      <c r="A35" s="20"/>
      <c r="B35" s="20"/>
      <c r="C35" s="20"/>
      <c r="D35" s="12"/>
      <c r="E35" s="21"/>
      <c r="F35" s="21"/>
      <c r="G35" s="21"/>
      <c r="H35" s="20"/>
      <c r="I35" s="12"/>
      <c r="J35" s="12"/>
      <c r="K35" s="12"/>
      <c r="L35" s="26"/>
      <c r="M35" s="21"/>
      <c r="N35" s="21"/>
      <c r="O35" s="21" t="str" cm="1">
        <f t="array" ref="O35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6" spans="1:15" x14ac:dyDescent="0.25">
      <c r="A36" s="20"/>
      <c r="B36" s="20"/>
      <c r="C36" s="20"/>
      <c r="D36" s="12"/>
      <c r="E36" s="21"/>
      <c r="F36" s="21"/>
      <c r="G36" s="21"/>
      <c r="H36" s="20"/>
      <c r="I36" s="12"/>
      <c r="J36" s="12"/>
      <c r="K36" s="12"/>
      <c r="L36" s="26"/>
      <c r="M36" s="21"/>
      <c r="N36" s="21"/>
      <c r="O36" s="21" t="str" cm="1">
        <f t="array" ref="O36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7" spans="1:15" x14ac:dyDescent="0.25">
      <c r="A37" s="20"/>
      <c r="B37" s="20"/>
      <c r="C37" s="20"/>
      <c r="D37" s="12"/>
      <c r="E37" s="21"/>
      <c r="F37" s="21"/>
      <c r="G37" s="21"/>
      <c r="H37" s="20"/>
      <c r="I37" s="12"/>
      <c r="J37" s="12"/>
      <c r="K37" s="12"/>
      <c r="L37" s="26"/>
      <c r="M37" s="21"/>
      <c r="N37" s="21"/>
      <c r="O37" s="21" t="str" cm="1">
        <f t="array" ref="O37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8" spans="1:15" x14ac:dyDescent="0.25">
      <c r="A38" s="20"/>
      <c r="B38" s="20"/>
      <c r="C38" s="20"/>
      <c r="D38" s="12"/>
      <c r="E38" s="21"/>
      <c r="F38" s="21"/>
      <c r="G38" s="21"/>
      <c r="H38" s="20"/>
      <c r="I38" s="12"/>
      <c r="J38" s="12"/>
      <c r="K38" s="12"/>
      <c r="L38" s="26"/>
      <c r="M38" s="21"/>
      <c r="N38" s="21"/>
      <c r="O38" s="21" t="str" cm="1">
        <f t="array" ref="O3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39" spans="1:15" x14ac:dyDescent="0.25">
      <c r="A39" s="20"/>
      <c r="B39" s="20"/>
      <c r="C39" s="20"/>
      <c r="D39" s="12"/>
      <c r="E39" s="21"/>
      <c r="F39" s="21"/>
      <c r="G39" s="21"/>
      <c r="H39" s="20"/>
      <c r="I39" s="12"/>
      <c r="J39" s="12"/>
      <c r="K39" s="12"/>
      <c r="L39" s="26"/>
      <c r="M39" s="21"/>
      <c r="N39" s="21"/>
      <c r="O39" s="21" t="str" cm="1">
        <f t="array" ref="O39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0" spans="1:15" x14ac:dyDescent="0.25">
      <c r="A40" s="20"/>
      <c r="B40" s="20"/>
      <c r="C40" s="20"/>
      <c r="D40" s="12"/>
      <c r="E40" s="21"/>
      <c r="F40" s="21"/>
      <c r="G40" s="21"/>
      <c r="H40" s="20"/>
      <c r="I40" s="12"/>
      <c r="J40" s="12"/>
      <c r="K40" s="12"/>
      <c r="L40" s="26"/>
      <c r="M40" s="21"/>
      <c r="N40" s="21"/>
      <c r="O40" s="21" t="str" cm="1">
        <f t="array" ref="O40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1" spans="1:15" x14ac:dyDescent="0.25">
      <c r="A41" s="20"/>
      <c r="B41" s="20"/>
      <c r="C41" s="20"/>
      <c r="D41" s="12"/>
      <c r="E41" s="21"/>
      <c r="F41" s="21"/>
      <c r="G41" s="21"/>
      <c r="H41" s="20"/>
      <c r="I41" s="12"/>
      <c r="J41" s="12"/>
      <c r="K41" s="12"/>
      <c r="L41" s="26"/>
      <c r="M41" s="21"/>
      <c r="N41" s="21"/>
      <c r="O41" s="21" t="str" cm="1">
        <f t="array" ref="O41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2" spans="1:15" x14ac:dyDescent="0.25">
      <c r="A42" s="20"/>
      <c r="B42" s="20"/>
      <c r="C42" s="20"/>
      <c r="D42" s="12"/>
      <c r="E42" s="21"/>
      <c r="F42" s="21"/>
      <c r="G42" s="21"/>
      <c r="H42" s="20"/>
      <c r="I42" s="12"/>
      <c r="J42" s="12"/>
      <c r="K42" s="12"/>
      <c r="L42" s="26"/>
      <c r="M42" s="21"/>
      <c r="N42" s="21"/>
      <c r="O42" s="21" t="str" cm="1">
        <f t="array" ref="O42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3" spans="1:15" x14ac:dyDescent="0.25">
      <c r="A43" s="20"/>
      <c r="B43" s="20"/>
      <c r="C43" s="20"/>
      <c r="D43" s="12"/>
      <c r="E43" s="21"/>
      <c r="F43" s="21"/>
      <c r="G43" s="21"/>
      <c r="H43" s="20"/>
      <c r="I43" s="12"/>
      <c r="J43" s="12"/>
      <c r="K43" s="12"/>
      <c r="L43" s="26"/>
      <c r="M43" s="21"/>
      <c r="N43" s="21"/>
      <c r="O43" s="21" t="str" cm="1">
        <f t="array" ref="O43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4" spans="1:15" x14ac:dyDescent="0.25">
      <c r="A44" s="20"/>
      <c r="B44" s="20"/>
      <c r="C44" s="20"/>
      <c r="D44" s="12"/>
      <c r="E44" s="21"/>
      <c r="F44" s="21"/>
      <c r="G44" s="21"/>
      <c r="H44" s="20"/>
      <c r="I44" s="12"/>
      <c r="J44" s="12"/>
      <c r="K44" s="12"/>
      <c r="L44" s="26"/>
      <c r="M44" s="21"/>
      <c r="N44" s="21"/>
      <c r="O44" s="21" t="str" cm="1">
        <f t="array" ref="O44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5" spans="1:15" x14ac:dyDescent="0.25">
      <c r="A45" s="20"/>
      <c r="B45" s="20"/>
      <c r="C45" s="20"/>
      <c r="D45" s="12"/>
      <c r="E45" s="21"/>
      <c r="F45" s="21"/>
      <c r="G45" s="21"/>
      <c r="H45" s="20"/>
      <c r="I45" s="12"/>
      <c r="J45" s="12"/>
      <c r="K45" s="12"/>
      <c r="L45" s="26"/>
      <c r="M45" s="21"/>
      <c r="N45" s="21"/>
      <c r="O45" s="21" t="str" cm="1">
        <f t="array" ref="O45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6" spans="1:15" x14ac:dyDescent="0.25">
      <c r="A46" s="20"/>
      <c r="B46" s="20"/>
      <c r="C46" s="20"/>
      <c r="D46" s="12"/>
      <c r="E46" s="21"/>
      <c r="F46" s="21"/>
      <c r="G46" s="21"/>
      <c r="H46" s="20"/>
      <c r="I46" s="12"/>
      <c r="J46" s="12"/>
      <c r="K46" s="12"/>
      <c r="L46" s="26"/>
      <c r="M46" s="21"/>
      <c r="N46" s="21"/>
      <c r="O46" s="21" t="str" cm="1">
        <f t="array" ref="O46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7" spans="1:15" x14ac:dyDescent="0.25">
      <c r="A47" s="20"/>
      <c r="B47" s="20"/>
      <c r="C47" s="20"/>
      <c r="D47" s="12"/>
      <c r="E47" s="21"/>
      <c r="F47" s="21"/>
      <c r="G47" s="21"/>
      <c r="H47" s="20"/>
      <c r="I47" s="12"/>
      <c r="J47" s="12"/>
      <c r="K47" s="12"/>
      <c r="L47" s="26"/>
      <c r="M47" s="21"/>
      <c r="N47" s="21"/>
      <c r="O47" s="21" t="str" cm="1">
        <f t="array" ref="O47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8" spans="1:15" x14ac:dyDescent="0.25">
      <c r="A48" s="20"/>
      <c r="B48" s="20"/>
      <c r="C48" s="20"/>
      <c r="D48" s="12"/>
      <c r="E48" s="21"/>
      <c r="F48" s="21"/>
      <c r="G48" s="21"/>
      <c r="H48" s="20"/>
      <c r="I48" s="12"/>
      <c r="J48" s="12"/>
      <c r="K48" s="12"/>
      <c r="L48" s="26"/>
      <c r="M48" s="21"/>
      <c r="N48" s="21"/>
      <c r="O48" s="21" t="str" cm="1">
        <f t="array" ref="O4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49" spans="1:15" x14ac:dyDescent="0.25">
      <c r="A49" s="20"/>
      <c r="B49" s="20"/>
      <c r="C49" s="20"/>
      <c r="D49" s="12"/>
      <c r="E49" s="21"/>
      <c r="F49" s="21"/>
      <c r="G49" s="21"/>
      <c r="H49" s="20"/>
      <c r="I49" s="12"/>
      <c r="J49" s="12"/>
      <c r="K49" s="12"/>
      <c r="L49" s="26"/>
      <c r="M49" s="21"/>
      <c r="N49" s="21"/>
      <c r="O49" s="21" t="str" cm="1">
        <f t="array" ref="O49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0" spans="1:15" x14ac:dyDescent="0.25">
      <c r="A50" s="20"/>
      <c r="B50" s="20"/>
      <c r="C50" s="20"/>
      <c r="D50" s="12"/>
      <c r="E50" s="21"/>
      <c r="F50" s="21"/>
      <c r="G50" s="21"/>
      <c r="H50" s="20"/>
      <c r="I50" s="12"/>
      <c r="J50" s="12"/>
      <c r="K50" s="12"/>
      <c r="L50" s="26"/>
      <c r="M50" s="21"/>
      <c r="N50" s="21"/>
      <c r="O50" s="21" t="str" cm="1">
        <f t="array" ref="O50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1" spans="1:15" x14ac:dyDescent="0.25">
      <c r="A51" s="20"/>
      <c r="B51" s="20"/>
      <c r="C51" s="20"/>
      <c r="D51" s="12"/>
      <c r="E51" s="21"/>
      <c r="F51" s="21"/>
      <c r="G51" s="21"/>
      <c r="H51" s="20"/>
      <c r="I51" s="12"/>
      <c r="J51" s="12"/>
      <c r="K51" s="12"/>
      <c r="L51" s="26"/>
      <c r="M51" s="21"/>
      <c r="N51" s="21"/>
      <c r="O51" s="21" t="str" cm="1">
        <f t="array" ref="O51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2" spans="1:15" x14ac:dyDescent="0.25">
      <c r="A52" s="20"/>
      <c r="B52" s="20"/>
      <c r="C52" s="20"/>
      <c r="D52" s="12"/>
      <c r="E52" s="21"/>
      <c r="F52" s="21"/>
      <c r="G52" s="21"/>
      <c r="H52" s="20"/>
      <c r="I52" s="12"/>
      <c r="J52" s="12"/>
      <c r="K52" s="12"/>
      <c r="L52" s="26"/>
      <c r="M52" s="21"/>
      <c r="N52" s="21"/>
      <c r="O52" s="21" t="str" cm="1">
        <f t="array" ref="O52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3" spans="1:15" x14ac:dyDescent="0.25">
      <c r="A53" s="20"/>
      <c r="B53" s="20"/>
      <c r="C53" s="20"/>
      <c r="D53" s="12"/>
      <c r="E53" s="21"/>
      <c r="F53" s="21"/>
      <c r="G53" s="21"/>
      <c r="H53" s="20"/>
      <c r="I53" s="12"/>
      <c r="J53" s="12"/>
      <c r="K53" s="12"/>
      <c r="L53" s="26"/>
      <c r="M53" s="21"/>
      <c r="N53" s="21"/>
      <c r="O53" s="21" t="str" cm="1">
        <f t="array" ref="O53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4" spans="1:15" x14ac:dyDescent="0.25">
      <c r="A54" s="20"/>
      <c r="B54" s="20"/>
      <c r="C54" s="20"/>
      <c r="D54" s="12"/>
      <c r="E54" s="21"/>
      <c r="F54" s="21"/>
      <c r="G54" s="21"/>
      <c r="H54" s="20"/>
      <c r="I54" s="12"/>
      <c r="J54" s="12"/>
      <c r="K54" s="12"/>
      <c r="L54" s="26"/>
      <c r="M54" s="21"/>
      <c r="N54" s="21"/>
      <c r="O54" s="21" t="str" cm="1">
        <f t="array" ref="O54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5" spans="1:15" x14ac:dyDescent="0.25">
      <c r="A55" s="20"/>
      <c r="B55" s="20"/>
      <c r="C55" s="20"/>
      <c r="D55" s="12"/>
      <c r="E55" s="21"/>
      <c r="F55" s="21"/>
      <c r="G55" s="21"/>
      <c r="H55" s="20"/>
      <c r="I55" s="12"/>
      <c r="J55" s="12"/>
      <c r="K55" s="12"/>
      <c r="L55" s="26"/>
      <c r="M55" s="21"/>
      <c r="N55" s="21"/>
      <c r="O55" s="21" t="str" cm="1">
        <f t="array" ref="O55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6" spans="1:15" x14ac:dyDescent="0.25">
      <c r="A56" s="20"/>
      <c r="B56" s="20"/>
      <c r="C56" s="20"/>
      <c r="D56" s="12"/>
      <c r="E56" s="21"/>
      <c r="F56" s="21"/>
      <c r="G56" s="21"/>
      <c r="H56" s="20"/>
      <c r="I56" s="12"/>
      <c r="J56" s="12"/>
      <c r="K56" s="12"/>
      <c r="L56" s="26"/>
      <c r="M56" s="21"/>
      <c r="N56" s="21"/>
      <c r="O56" s="21" t="str" cm="1">
        <f t="array" ref="O56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7" spans="1:15" x14ac:dyDescent="0.25">
      <c r="A57" s="20"/>
      <c r="B57" s="20"/>
      <c r="C57" s="20"/>
      <c r="D57" s="12"/>
      <c r="E57" s="21"/>
      <c r="F57" s="21"/>
      <c r="G57" s="21"/>
      <c r="H57" s="20"/>
      <c r="I57" s="12"/>
      <c r="J57" s="12"/>
      <c r="K57" s="12"/>
      <c r="L57" s="26"/>
      <c r="M57" s="21"/>
      <c r="N57" s="21"/>
      <c r="O57" s="21" t="str" cm="1">
        <f t="array" ref="O57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8" spans="1:15" x14ac:dyDescent="0.25">
      <c r="A58" s="20"/>
      <c r="B58" s="20"/>
      <c r="C58" s="20"/>
      <c r="D58" s="12"/>
      <c r="E58" s="21"/>
      <c r="F58" s="21"/>
      <c r="G58" s="21"/>
      <c r="H58" s="20"/>
      <c r="I58" s="12"/>
      <c r="J58" s="12"/>
      <c r="K58" s="12"/>
      <c r="L58" s="26"/>
      <c r="M58" s="21"/>
      <c r="N58" s="21"/>
      <c r="O58" s="21" t="str" cm="1">
        <f t="array" ref="O5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9" spans="1:15" x14ac:dyDescent="0.25">
      <c r="A59" s="20"/>
      <c r="B59" s="20"/>
      <c r="C59" s="20"/>
      <c r="D59" s="12"/>
      <c r="E59" s="21"/>
      <c r="F59" s="21"/>
      <c r="G59" s="21"/>
      <c r="H59" s="20"/>
      <c r="I59" s="12"/>
      <c r="J59" s="12"/>
      <c r="K59" s="12"/>
      <c r="L59" s="26"/>
      <c r="M59" s="21"/>
      <c r="N59" s="21"/>
      <c r="O59" s="21"/>
    </row>
    <row r="60" spans="1:15" x14ac:dyDescent="0.25">
      <c r="A60" s="20"/>
      <c r="B60" s="20"/>
      <c r="C60" s="20"/>
      <c r="D60" s="12"/>
      <c r="E60" s="21"/>
      <c r="F60" s="21"/>
      <c r="G60" s="21"/>
      <c r="H60" s="20"/>
      <c r="I60" s="12"/>
      <c r="J60" s="12"/>
      <c r="K60" s="12"/>
      <c r="L60" s="26"/>
      <c r="M60" s="21"/>
      <c r="N60" s="21"/>
      <c r="O60" s="21"/>
    </row>
    <row r="61" spans="1:15" x14ac:dyDescent="0.25">
      <c r="A61" s="20"/>
      <c r="B61" s="20"/>
      <c r="C61" s="20"/>
      <c r="D61" s="12"/>
      <c r="E61" s="21"/>
      <c r="F61" s="21"/>
      <c r="G61" s="21"/>
      <c r="H61" s="20"/>
      <c r="I61" s="12"/>
      <c r="J61" s="12"/>
      <c r="K61" s="12"/>
      <c r="L61" s="26"/>
      <c r="M61" s="21"/>
      <c r="N61" s="21"/>
      <c r="O61" s="21"/>
    </row>
    <row r="62" spans="1:15" x14ac:dyDescent="0.25">
      <c r="A62" s="20"/>
      <c r="B62" s="20"/>
      <c r="C62" s="20"/>
      <c r="D62" s="12"/>
      <c r="E62" s="21"/>
      <c r="F62" s="21"/>
      <c r="G62" s="21"/>
      <c r="H62" s="20"/>
      <c r="I62" s="12"/>
      <c r="J62" s="12"/>
      <c r="K62" s="12"/>
      <c r="L62" s="26"/>
      <c r="M62" s="21"/>
      <c r="N62" s="21"/>
      <c r="O62" s="21"/>
    </row>
    <row r="63" spans="1:15" x14ac:dyDescent="0.25">
      <c r="A63" s="20"/>
      <c r="B63" s="20"/>
      <c r="C63" s="20"/>
      <c r="D63" s="12"/>
      <c r="E63" s="21"/>
      <c r="F63" s="21"/>
      <c r="G63" s="21"/>
      <c r="H63" s="20"/>
      <c r="I63" s="12"/>
      <c r="J63" s="12"/>
      <c r="K63" s="12"/>
      <c r="L63" s="26"/>
      <c r="M63" s="21"/>
      <c r="N63" s="21"/>
      <c r="O63" s="21"/>
    </row>
    <row r="64" spans="1:15" x14ac:dyDescent="0.25">
      <c r="A64" s="20"/>
      <c r="B64" s="20"/>
      <c r="C64" s="20"/>
      <c r="D64" s="12"/>
      <c r="E64" s="21"/>
      <c r="F64" s="21"/>
      <c r="G64" s="21"/>
      <c r="H64" s="20"/>
      <c r="I64" s="12"/>
      <c r="J64" s="12"/>
      <c r="K64" s="12"/>
      <c r="L64" s="26"/>
      <c r="M64" s="21"/>
      <c r="N64" s="21"/>
      <c r="O64" s="21"/>
    </row>
    <row r="65" spans="1:15" x14ac:dyDescent="0.25">
      <c r="A65" s="20"/>
      <c r="B65" s="20"/>
      <c r="C65" s="20"/>
      <c r="D65" s="12"/>
      <c r="E65" s="21"/>
      <c r="F65" s="21"/>
      <c r="G65" s="21"/>
      <c r="H65" s="20"/>
      <c r="I65" s="12"/>
      <c r="J65" s="12"/>
      <c r="K65" s="12"/>
      <c r="L65" s="26"/>
      <c r="M65" s="21"/>
      <c r="N65" s="21"/>
      <c r="O65" s="21"/>
    </row>
    <row r="66" spans="1:15" x14ac:dyDescent="0.25">
      <c r="A66" s="20"/>
      <c r="B66" s="20"/>
      <c r="C66" s="20"/>
      <c r="D66" s="12"/>
      <c r="E66" s="21"/>
      <c r="F66" s="21"/>
      <c r="G66" s="21"/>
      <c r="H66" s="20"/>
      <c r="I66" s="12"/>
      <c r="J66" s="12"/>
      <c r="K66" s="12"/>
      <c r="L66" s="26"/>
      <c r="M66" s="21"/>
      <c r="N66" s="21"/>
      <c r="O66" s="21"/>
    </row>
    <row r="67" spans="1:15" x14ac:dyDescent="0.25">
      <c r="A67" s="20"/>
      <c r="B67" s="20"/>
      <c r="C67" s="20"/>
      <c r="D67" s="12"/>
      <c r="E67" s="21"/>
      <c r="F67" s="21"/>
      <c r="G67" s="21"/>
      <c r="H67" s="20"/>
      <c r="I67" s="12"/>
      <c r="J67" s="12"/>
      <c r="K67" s="12"/>
      <c r="L67" s="26"/>
      <c r="M67" s="21"/>
      <c r="N67" s="21"/>
      <c r="O67" s="21"/>
    </row>
    <row r="68" spans="1:15" x14ac:dyDescent="0.25">
      <c r="A68" s="20"/>
      <c r="B68" s="20"/>
      <c r="C68" s="20"/>
      <c r="D68" s="12"/>
      <c r="E68" s="21"/>
      <c r="F68" s="21"/>
      <c r="G68" s="21"/>
      <c r="H68" s="20"/>
      <c r="I68" s="12"/>
      <c r="J68" s="12"/>
      <c r="K68" s="12"/>
      <c r="L68" s="26"/>
      <c r="M68" s="21"/>
      <c r="N68" s="21"/>
      <c r="O68" s="21"/>
    </row>
    <row r="69" spans="1:15" x14ac:dyDescent="0.25">
      <c r="A69" s="20"/>
      <c r="B69" s="20"/>
      <c r="C69" s="20"/>
      <c r="D69" s="12"/>
      <c r="E69" s="21"/>
      <c r="F69" s="21"/>
      <c r="G69" s="21"/>
      <c r="H69" s="20"/>
      <c r="I69" s="12"/>
      <c r="J69" s="12"/>
      <c r="K69" s="12"/>
      <c r="L69" s="26"/>
      <c r="M69" s="21"/>
      <c r="N69" s="21"/>
      <c r="O69" s="21"/>
    </row>
    <row r="70" spans="1:15" x14ac:dyDescent="0.25">
      <c r="A70" s="20"/>
      <c r="B70" s="20"/>
      <c r="C70" s="20"/>
      <c r="D70" s="12"/>
      <c r="E70" s="21"/>
      <c r="F70" s="21"/>
      <c r="G70" s="21"/>
      <c r="H70" s="20"/>
      <c r="I70" s="12"/>
      <c r="J70" s="12"/>
      <c r="K70" s="12"/>
      <c r="L70" s="26"/>
      <c r="M70" s="21"/>
      <c r="N70" s="21"/>
      <c r="O70" s="21"/>
    </row>
    <row r="71" spans="1:15" x14ac:dyDescent="0.25">
      <c r="A71" s="20"/>
      <c r="B71" s="20"/>
      <c r="C71" s="20"/>
      <c r="D71" s="12"/>
      <c r="E71" s="21"/>
      <c r="F71" s="21"/>
      <c r="G71" s="21"/>
      <c r="H71" s="20"/>
      <c r="I71" s="12"/>
      <c r="J71" s="12"/>
      <c r="K71" s="12"/>
      <c r="L71" s="26"/>
      <c r="M71" s="21"/>
      <c r="N71" s="21"/>
      <c r="O71" s="21"/>
    </row>
    <row r="72" spans="1:15" x14ac:dyDescent="0.25">
      <c r="A72" s="20"/>
      <c r="B72" s="20"/>
      <c r="C72" s="20"/>
      <c r="D72" s="12"/>
      <c r="E72" s="21"/>
      <c r="F72" s="21"/>
      <c r="G72" s="21"/>
      <c r="H72" s="20"/>
      <c r="I72" s="12"/>
      <c r="J72" s="12"/>
      <c r="K72" s="12"/>
      <c r="L72" s="26"/>
      <c r="M72" s="21"/>
      <c r="N72" s="21"/>
      <c r="O72" s="21"/>
    </row>
    <row r="73" spans="1:15" x14ac:dyDescent="0.25">
      <c r="A73" s="20"/>
      <c r="B73" s="20"/>
      <c r="C73" s="20"/>
      <c r="D73" s="12"/>
      <c r="E73" s="21"/>
      <c r="F73" s="21"/>
      <c r="G73" s="21"/>
      <c r="H73" s="20"/>
      <c r="I73" s="12"/>
      <c r="J73" s="12"/>
      <c r="K73" s="12"/>
      <c r="L73" s="26"/>
      <c r="M73" s="21"/>
      <c r="N73" s="21"/>
      <c r="O73" s="21"/>
    </row>
    <row r="74" spans="1:15" x14ac:dyDescent="0.25">
      <c r="A74" s="20"/>
      <c r="B74" s="20"/>
      <c r="C74" s="20"/>
      <c r="D74" s="12"/>
      <c r="E74" s="21"/>
      <c r="F74" s="21"/>
      <c r="G74" s="21"/>
      <c r="H74" s="20"/>
      <c r="I74" s="12"/>
      <c r="J74" s="12"/>
      <c r="K74" s="12"/>
      <c r="L74" s="26"/>
      <c r="M74" s="21"/>
      <c r="N74" s="21"/>
      <c r="O74" s="21"/>
    </row>
    <row r="75" spans="1:15" x14ac:dyDescent="0.25">
      <c r="A75" s="20"/>
      <c r="B75" s="20"/>
      <c r="C75" s="20"/>
      <c r="D75" s="12"/>
      <c r="E75" s="21"/>
      <c r="F75" s="21"/>
      <c r="G75" s="21"/>
      <c r="H75" s="20"/>
      <c r="I75" s="12"/>
      <c r="J75" s="12"/>
      <c r="K75" s="12"/>
      <c r="L75" s="26"/>
      <c r="M75" s="21"/>
      <c r="N75" s="21"/>
      <c r="O75" s="21"/>
    </row>
    <row r="76" spans="1:15" x14ac:dyDescent="0.25">
      <c r="A76" s="20"/>
      <c r="B76" s="20"/>
      <c r="C76" s="20"/>
      <c r="D76" s="12"/>
      <c r="E76" s="21"/>
      <c r="F76" s="21"/>
      <c r="G76" s="21"/>
      <c r="H76" s="20"/>
      <c r="I76" s="12"/>
      <c r="J76" s="12"/>
      <c r="K76" s="12"/>
      <c r="L76" s="26"/>
      <c r="M76" s="21"/>
      <c r="N76" s="21"/>
      <c r="O76" s="21"/>
    </row>
    <row r="77" spans="1:15" x14ac:dyDescent="0.25">
      <c r="A77" s="20"/>
      <c r="B77" s="20"/>
      <c r="C77" s="20"/>
      <c r="D77" s="12"/>
      <c r="E77" s="21"/>
      <c r="F77" s="21"/>
      <c r="G77" s="21"/>
      <c r="H77" s="20"/>
      <c r="I77" s="12"/>
      <c r="J77" s="12"/>
      <c r="K77" s="12"/>
      <c r="L77" s="26"/>
      <c r="M77" s="21"/>
      <c r="N77" s="21"/>
      <c r="O77" s="21"/>
    </row>
    <row r="78" spans="1:15" x14ac:dyDescent="0.25">
      <c r="A78" s="20"/>
      <c r="B78" s="20"/>
      <c r="C78" s="20"/>
      <c r="D78" s="12"/>
      <c r="E78" s="21"/>
      <c r="F78" s="21"/>
      <c r="G78" s="21"/>
      <c r="H78" s="20"/>
      <c r="I78" s="12"/>
      <c r="J78" s="12"/>
      <c r="K78" s="12"/>
      <c r="L78" s="26"/>
      <c r="M78" s="21"/>
      <c r="N78" s="21"/>
      <c r="O78" s="21"/>
    </row>
    <row r="79" spans="1:15" x14ac:dyDescent="0.25">
      <c r="A79" s="20"/>
      <c r="B79" s="20"/>
      <c r="C79" s="20"/>
      <c r="D79" s="12"/>
      <c r="E79" s="21"/>
      <c r="F79" s="21"/>
      <c r="G79" s="21"/>
      <c r="H79" s="20"/>
      <c r="I79" s="12"/>
      <c r="J79" s="12"/>
      <c r="K79" s="12"/>
      <c r="L79" s="26"/>
      <c r="M79" s="21"/>
      <c r="N79" s="21"/>
      <c r="O79" s="21"/>
    </row>
    <row r="80" spans="1:15" x14ac:dyDescent="0.25">
      <c r="A80" s="20"/>
      <c r="B80" s="20"/>
      <c r="C80" s="20"/>
      <c r="D80" s="12"/>
      <c r="E80" s="21"/>
      <c r="F80" s="21"/>
      <c r="G80" s="21"/>
      <c r="H80" s="20"/>
      <c r="I80" s="12"/>
      <c r="J80" s="12"/>
      <c r="K80" s="12"/>
      <c r="L80" s="26"/>
      <c r="M80" s="21"/>
      <c r="N80" s="21"/>
      <c r="O80" s="21"/>
    </row>
    <row r="81" spans="1:15" x14ac:dyDescent="0.25">
      <c r="A81" s="20"/>
      <c r="B81" s="20"/>
      <c r="C81" s="20"/>
      <c r="D81" s="12"/>
      <c r="E81" s="21"/>
      <c r="F81" s="21"/>
      <c r="G81" s="21"/>
      <c r="H81" s="20"/>
      <c r="I81" s="12"/>
      <c r="J81" s="12"/>
      <c r="K81" s="12"/>
      <c r="L81" s="26"/>
      <c r="M81" s="21"/>
      <c r="N81" s="21"/>
      <c r="O81" s="21"/>
    </row>
    <row r="82" spans="1:15" x14ac:dyDescent="0.25">
      <c r="A82" s="20"/>
      <c r="B82" s="20"/>
      <c r="C82" s="20"/>
      <c r="D82" s="12"/>
      <c r="E82" s="21"/>
      <c r="F82" s="21"/>
      <c r="G82" s="21"/>
      <c r="H82" s="20"/>
      <c r="I82" s="12"/>
      <c r="J82" s="12"/>
      <c r="K82" s="12"/>
      <c r="L82" s="26"/>
      <c r="M82" s="21"/>
      <c r="N82" s="21"/>
      <c r="O82" s="21"/>
    </row>
    <row r="83" spans="1:15" x14ac:dyDescent="0.25">
      <c r="A83" s="20"/>
      <c r="B83" s="20"/>
      <c r="C83" s="20"/>
      <c r="D83" s="12"/>
      <c r="E83" s="21"/>
      <c r="F83" s="21"/>
      <c r="G83" s="21"/>
      <c r="H83" s="20"/>
      <c r="I83" s="12"/>
      <c r="J83" s="12"/>
      <c r="K83" s="12"/>
      <c r="L83" s="26"/>
      <c r="M83" s="21"/>
      <c r="N83" s="21"/>
      <c r="O83" s="21"/>
    </row>
    <row r="84" spans="1:15" x14ac:dyDescent="0.25">
      <c r="A84" s="20"/>
      <c r="B84" s="20"/>
      <c r="C84" s="20"/>
      <c r="D84" s="12"/>
      <c r="E84" s="21"/>
      <c r="F84" s="21"/>
      <c r="G84" s="21"/>
      <c r="H84" s="20"/>
      <c r="I84" s="12"/>
      <c r="J84" s="12"/>
      <c r="K84" s="12"/>
      <c r="L84" s="26"/>
      <c r="M84" s="21"/>
      <c r="N84" s="21"/>
      <c r="O84" s="21"/>
    </row>
    <row r="85" spans="1:15" x14ac:dyDescent="0.25">
      <c r="A85" s="20"/>
      <c r="B85" s="20"/>
      <c r="C85" s="20"/>
      <c r="D85" s="12"/>
      <c r="E85" s="21"/>
      <c r="F85" s="21"/>
      <c r="G85" s="21"/>
      <c r="H85" s="20"/>
      <c r="I85" s="12"/>
      <c r="J85" s="12"/>
      <c r="K85" s="12"/>
      <c r="L85" s="26"/>
      <c r="M85" s="21"/>
      <c r="N85" s="21"/>
      <c r="O85" s="21"/>
    </row>
    <row r="86" spans="1:15" x14ac:dyDescent="0.25">
      <c r="A86" s="20"/>
      <c r="B86" s="20"/>
      <c r="C86" s="20"/>
      <c r="D86" s="12"/>
      <c r="E86" s="21"/>
      <c r="F86" s="21"/>
      <c r="G86" s="21"/>
      <c r="H86" s="20"/>
      <c r="I86" s="12"/>
      <c r="J86" s="12"/>
      <c r="K86" s="12"/>
      <c r="L86" s="26"/>
      <c r="M86" s="21"/>
      <c r="N86" s="21"/>
      <c r="O86" s="21"/>
    </row>
    <row r="87" spans="1:15" x14ac:dyDescent="0.25">
      <c r="A87" s="20"/>
      <c r="B87" s="20"/>
      <c r="C87" s="20"/>
      <c r="D87" s="12"/>
      <c r="E87" s="21"/>
      <c r="F87" s="21"/>
      <c r="G87" s="21"/>
      <c r="H87" s="20"/>
      <c r="I87" s="12"/>
      <c r="J87" s="12"/>
      <c r="K87" s="12"/>
      <c r="L87" s="26"/>
      <c r="M87" s="21"/>
      <c r="N87" s="21"/>
      <c r="O87" s="21"/>
    </row>
    <row r="88" spans="1:15" x14ac:dyDescent="0.25">
      <c r="A88" s="20"/>
      <c r="B88" s="20"/>
      <c r="C88" s="20"/>
      <c r="D88" s="12"/>
      <c r="E88" s="21"/>
      <c r="F88" s="21"/>
      <c r="G88" s="21"/>
      <c r="H88" s="20"/>
      <c r="I88" s="12"/>
      <c r="J88" s="12"/>
      <c r="K88" s="12"/>
      <c r="L88" s="26"/>
      <c r="M88" s="21"/>
      <c r="N88" s="21"/>
      <c r="O88" s="21"/>
    </row>
    <row r="89" spans="1:15" x14ac:dyDescent="0.25">
      <c r="A89" s="20"/>
      <c r="B89" s="20"/>
      <c r="C89" s="20"/>
      <c r="D89" s="12"/>
      <c r="E89" s="21"/>
      <c r="F89" s="21"/>
      <c r="G89" s="21"/>
      <c r="H89" s="20"/>
      <c r="I89" s="12"/>
      <c r="J89" s="12"/>
      <c r="K89" s="12"/>
      <c r="L89" s="26"/>
      <c r="M89" s="21"/>
      <c r="N89" s="21"/>
      <c r="O89" s="21"/>
    </row>
    <row r="90" spans="1:15" x14ac:dyDescent="0.25">
      <c r="A90" s="20"/>
      <c r="B90" s="20"/>
      <c r="C90" s="20"/>
      <c r="D90" s="12"/>
      <c r="E90" s="21"/>
      <c r="F90" s="21"/>
      <c r="G90" s="21"/>
      <c r="H90" s="20"/>
      <c r="I90" s="12"/>
      <c r="J90" s="12"/>
      <c r="K90" s="12"/>
      <c r="L90" s="26"/>
      <c r="M90" s="21"/>
      <c r="N90" s="21"/>
      <c r="O90" s="21"/>
    </row>
    <row r="91" spans="1:15" x14ac:dyDescent="0.25">
      <c r="A91" s="20"/>
      <c r="B91" s="20"/>
      <c r="C91" s="20"/>
      <c r="D91" s="12"/>
      <c r="E91" s="21"/>
      <c r="F91" s="21"/>
      <c r="G91" s="21"/>
      <c r="H91" s="20"/>
      <c r="I91" s="12"/>
      <c r="J91" s="12"/>
      <c r="K91" s="12"/>
      <c r="L91" s="26"/>
      <c r="M91" s="21"/>
      <c r="N91" s="21"/>
      <c r="O91" s="21"/>
    </row>
    <row r="92" spans="1:15" x14ac:dyDescent="0.25">
      <c r="A92" s="20"/>
      <c r="B92" s="20"/>
      <c r="C92" s="20"/>
      <c r="D92" s="12"/>
      <c r="E92" s="21"/>
      <c r="F92" s="21"/>
      <c r="G92" s="21"/>
      <c r="H92" s="20"/>
      <c r="I92" s="12"/>
      <c r="J92" s="12"/>
      <c r="K92" s="12"/>
      <c r="L92" s="26"/>
      <c r="M92" s="21"/>
      <c r="N92" s="21"/>
      <c r="O92" s="21"/>
    </row>
    <row r="93" spans="1:15" x14ac:dyDescent="0.25">
      <c r="A93" s="20"/>
      <c r="B93" s="20"/>
      <c r="C93" s="20"/>
      <c r="D93" s="12"/>
      <c r="E93" s="21"/>
      <c r="F93" s="21"/>
      <c r="G93" s="21"/>
      <c r="H93" s="20"/>
      <c r="I93" s="12"/>
      <c r="J93" s="12"/>
      <c r="K93" s="12"/>
      <c r="L93" s="26"/>
      <c r="M93" s="21"/>
      <c r="N93" s="21"/>
      <c r="O93" s="21"/>
    </row>
    <row r="94" spans="1:15" x14ac:dyDescent="0.25">
      <c r="A94" s="20"/>
      <c r="B94" s="20"/>
      <c r="C94" s="20"/>
      <c r="D94" s="12"/>
      <c r="E94" s="21"/>
      <c r="F94" s="21"/>
      <c r="G94" s="21"/>
      <c r="H94" s="20"/>
      <c r="I94" s="12"/>
      <c r="J94" s="12"/>
      <c r="K94" s="12"/>
      <c r="L94" s="26"/>
      <c r="M94" s="21"/>
      <c r="N94" s="21"/>
      <c r="O94" s="21"/>
    </row>
    <row r="95" spans="1:15" x14ac:dyDescent="0.25">
      <c r="A95" s="20"/>
      <c r="B95" s="20"/>
      <c r="C95" s="20"/>
      <c r="D95" s="12"/>
      <c r="E95" s="21"/>
      <c r="F95" s="21"/>
      <c r="G95" s="21"/>
      <c r="H95" s="20"/>
      <c r="I95" s="12"/>
      <c r="J95" s="12"/>
      <c r="K95" s="12"/>
      <c r="L95" s="26"/>
      <c r="M95" s="21"/>
      <c r="N95" s="21"/>
      <c r="O95" s="21"/>
    </row>
    <row r="96" spans="1:15" x14ac:dyDescent="0.25">
      <c r="A96" s="20"/>
      <c r="B96" s="20"/>
      <c r="C96" s="20"/>
      <c r="D96" s="12"/>
      <c r="E96" s="21"/>
      <c r="F96" s="21"/>
      <c r="G96" s="21"/>
      <c r="H96" s="20"/>
      <c r="I96" s="12"/>
      <c r="J96" s="12"/>
      <c r="K96" s="12"/>
      <c r="L96" s="26"/>
      <c r="M96" s="21"/>
      <c r="N96" s="21"/>
      <c r="O96" s="21"/>
    </row>
    <row r="97" spans="1:15" x14ac:dyDescent="0.25">
      <c r="A97" s="20"/>
      <c r="B97" s="20"/>
      <c r="C97" s="20"/>
      <c r="D97" s="12"/>
      <c r="E97" s="21"/>
      <c r="F97" s="21"/>
      <c r="G97" s="21"/>
      <c r="H97" s="20"/>
      <c r="I97" s="12"/>
      <c r="J97" s="12"/>
      <c r="K97" s="12"/>
      <c r="L97" s="26"/>
      <c r="M97" s="21"/>
      <c r="N97" s="21"/>
      <c r="O97" s="21"/>
    </row>
    <row r="98" spans="1:15" x14ac:dyDescent="0.25">
      <c r="A98" s="20"/>
      <c r="B98" s="20"/>
      <c r="C98" s="20"/>
      <c r="D98" s="12"/>
      <c r="E98" s="21"/>
      <c r="F98" s="21"/>
      <c r="G98" s="21"/>
      <c r="H98" s="20"/>
      <c r="I98" s="12"/>
      <c r="J98" s="12"/>
      <c r="K98" s="12"/>
      <c r="L98" s="26"/>
      <c r="M98" s="21"/>
      <c r="N98" s="21"/>
      <c r="O98" s="21"/>
    </row>
    <row r="99" spans="1:15" x14ac:dyDescent="0.25">
      <c r="A99" s="20"/>
      <c r="B99" s="20"/>
      <c r="C99" s="20"/>
      <c r="D99" s="12"/>
      <c r="E99" s="21"/>
      <c r="F99" s="21"/>
      <c r="G99" s="21"/>
      <c r="H99" s="20"/>
      <c r="I99" s="12"/>
      <c r="J99" s="12"/>
      <c r="K99" s="12"/>
      <c r="L99" s="26"/>
      <c r="M99" s="21"/>
      <c r="N99" s="21"/>
      <c r="O99" s="21"/>
    </row>
    <row r="100" spans="1:15" x14ac:dyDescent="0.25">
      <c r="A100" s="20"/>
      <c r="B100" s="20"/>
      <c r="C100" s="20"/>
      <c r="D100" s="12"/>
      <c r="E100" s="21"/>
      <c r="F100" s="21"/>
      <c r="G100" s="21"/>
      <c r="H100" s="20"/>
      <c r="I100" s="12"/>
      <c r="J100" s="12"/>
      <c r="K100" s="12"/>
      <c r="L100" s="26"/>
      <c r="M100" s="21"/>
      <c r="N100" s="21"/>
      <c r="O100" s="21"/>
    </row>
    <row r="101" spans="1:15" x14ac:dyDescent="0.25">
      <c r="A101" s="20"/>
      <c r="B101" s="20"/>
      <c r="C101" s="20"/>
      <c r="D101" s="12"/>
      <c r="E101" s="21"/>
      <c r="F101" s="21"/>
      <c r="G101" s="21"/>
      <c r="H101" s="20"/>
      <c r="I101" s="12"/>
      <c r="J101" s="12"/>
      <c r="K101" s="12"/>
      <c r="L101" s="26"/>
      <c r="M101" s="21"/>
      <c r="N101" s="21"/>
      <c r="O101" s="21"/>
    </row>
    <row r="102" spans="1:15" x14ac:dyDescent="0.25">
      <c r="A102" s="20"/>
      <c r="B102" s="20"/>
      <c r="C102" s="20"/>
      <c r="D102" s="12"/>
      <c r="E102" s="21"/>
      <c r="F102" s="21"/>
      <c r="G102" s="21"/>
      <c r="H102" s="20"/>
      <c r="I102" s="12"/>
      <c r="J102" s="12"/>
      <c r="K102" s="12"/>
      <c r="L102" s="26"/>
      <c r="M102" s="21"/>
      <c r="N102" s="21"/>
      <c r="O102" s="21"/>
    </row>
    <row r="103" spans="1:15" x14ac:dyDescent="0.25">
      <c r="A103" s="20"/>
      <c r="B103" s="20"/>
      <c r="C103" s="20"/>
      <c r="D103" s="12"/>
      <c r="E103" s="21"/>
      <c r="F103" s="21"/>
      <c r="G103" s="21"/>
      <c r="H103" s="20"/>
      <c r="I103" s="12"/>
      <c r="J103" s="12"/>
      <c r="K103" s="12"/>
      <c r="L103" s="26"/>
      <c r="M103" s="21"/>
      <c r="N103" s="21"/>
      <c r="O103" s="21"/>
    </row>
    <row r="104" spans="1:15" x14ac:dyDescent="0.25">
      <c r="A104" s="20"/>
      <c r="B104" s="20"/>
      <c r="C104" s="20"/>
      <c r="D104" s="12"/>
      <c r="E104" s="21"/>
      <c r="F104" s="21"/>
      <c r="G104" s="21"/>
      <c r="H104" s="20"/>
      <c r="I104" s="12"/>
      <c r="J104" s="12"/>
      <c r="K104" s="12"/>
      <c r="L104" s="26"/>
      <c r="M104" s="21"/>
      <c r="N104" s="21"/>
      <c r="O104" s="21"/>
    </row>
    <row r="105" spans="1:15" x14ac:dyDescent="0.25">
      <c r="A105" s="20"/>
      <c r="B105" s="20"/>
      <c r="C105" s="20"/>
      <c r="D105" s="12"/>
      <c r="E105" s="21"/>
      <c r="F105" s="21"/>
      <c r="G105" s="21"/>
      <c r="H105" s="20"/>
      <c r="I105" s="12"/>
      <c r="J105" s="12"/>
      <c r="K105" s="12"/>
      <c r="L105" s="26"/>
      <c r="M105" s="21"/>
      <c r="N105" s="21"/>
      <c r="O105" s="21"/>
    </row>
    <row r="106" spans="1:15" x14ac:dyDescent="0.25">
      <c r="A106" s="20"/>
      <c r="B106" s="20"/>
      <c r="C106" s="20"/>
      <c r="D106" s="12"/>
      <c r="E106" s="21"/>
      <c r="F106" s="21"/>
      <c r="G106" s="21"/>
      <c r="H106" s="20"/>
      <c r="I106" s="12"/>
      <c r="J106" s="12"/>
      <c r="K106" s="12"/>
      <c r="L106" s="26"/>
      <c r="M106" s="21"/>
      <c r="N106" s="21"/>
      <c r="O106" s="21"/>
    </row>
    <row r="107" spans="1:15" x14ac:dyDescent="0.25">
      <c r="A107" s="20"/>
      <c r="B107" s="20"/>
      <c r="C107" s="20"/>
      <c r="D107" s="12"/>
      <c r="E107" s="21"/>
      <c r="F107" s="21"/>
      <c r="G107" s="21"/>
      <c r="H107" s="20"/>
      <c r="I107" s="12"/>
      <c r="J107" s="12"/>
      <c r="K107" s="12"/>
      <c r="L107" s="26"/>
      <c r="M107" s="21"/>
      <c r="N107" s="21"/>
      <c r="O107" s="21"/>
    </row>
    <row r="108" spans="1:15" x14ac:dyDescent="0.25">
      <c r="A108" s="20"/>
      <c r="B108" s="20"/>
      <c r="C108" s="20"/>
      <c r="D108" s="12"/>
      <c r="E108" s="21"/>
      <c r="F108" s="21"/>
      <c r="G108" s="21"/>
      <c r="H108" s="20"/>
      <c r="I108" s="12"/>
      <c r="J108" s="12"/>
      <c r="K108" s="12"/>
      <c r="L108" s="26"/>
      <c r="M108" s="21"/>
      <c r="N108" s="21"/>
      <c r="O108" s="21"/>
    </row>
    <row r="109" spans="1:15" x14ac:dyDescent="0.25">
      <c r="A109" s="20"/>
      <c r="B109" s="20"/>
      <c r="C109" s="20"/>
      <c r="D109" s="12"/>
      <c r="E109" s="21"/>
      <c r="F109" s="21"/>
      <c r="G109" s="21"/>
      <c r="H109" s="20"/>
      <c r="I109" s="12"/>
      <c r="J109" s="12"/>
      <c r="K109" s="12"/>
      <c r="L109" s="26"/>
      <c r="M109" s="21"/>
      <c r="N109" s="21"/>
      <c r="O109" s="21"/>
    </row>
    <row r="110" spans="1:15" x14ac:dyDescent="0.25">
      <c r="A110" s="20"/>
      <c r="B110" s="20"/>
      <c r="C110" s="20"/>
      <c r="D110" s="12"/>
      <c r="E110" s="21"/>
      <c r="F110" s="21"/>
      <c r="G110" s="21"/>
      <c r="H110" s="20"/>
      <c r="I110" s="12"/>
      <c r="J110" s="12"/>
      <c r="K110" s="12"/>
      <c r="L110" s="26"/>
      <c r="M110" s="21"/>
      <c r="N110" s="21"/>
      <c r="O110" s="21"/>
    </row>
    <row r="111" spans="1:15" x14ac:dyDescent="0.25">
      <c r="A111" s="20"/>
      <c r="B111" s="20"/>
      <c r="C111" s="20"/>
      <c r="D111" s="12"/>
      <c r="E111" s="21"/>
      <c r="F111" s="21"/>
      <c r="G111" s="21"/>
      <c r="H111" s="20"/>
      <c r="I111" s="12"/>
      <c r="J111" s="12"/>
      <c r="K111" s="12"/>
      <c r="L111" s="26"/>
      <c r="M111" s="21"/>
      <c r="N111" s="21"/>
      <c r="O111" s="21"/>
    </row>
    <row r="112" spans="1:15" x14ac:dyDescent="0.25">
      <c r="A112" s="20"/>
      <c r="B112" s="20"/>
      <c r="C112" s="20"/>
      <c r="D112" s="12"/>
      <c r="E112" s="21"/>
      <c r="F112" s="21"/>
      <c r="G112" s="21"/>
      <c r="H112" s="20"/>
      <c r="I112" s="12"/>
      <c r="J112" s="12"/>
      <c r="K112" s="12"/>
      <c r="L112" s="26"/>
      <c r="M112" s="21"/>
      <c r="N112" s="21"/>
      <c r="O112" s="21"/>
    </row>
    <row r="113" spans="1:15" x14ac:dyDescent="0.25">
      <c r="A113" s="20"/>
      <c r="B113" s="20"/>
      <c r="C113" s="20"/>
      <c r="D113" s="12"/>
      <c r="E113" s="21"/>
      <c r="F113" s="21"/>
      <c r="G113" s="21"/>
      <c r="H113" s="20"/>
      <c r="I113" s="12"/>
      <c r="J113" s="12"/>
      <c r="K113" s="12"/>
      <c r="L113" s="26"/>
      <c r="M113" s="21"/>
      <c r="N113" s="21"/>
      <c r="O113" s="21"/>
    </row>
    <row r="114" spans="1:15" x14ac:dyDescent="0.25">
      <c r="A114" s="20"/>
      <c r="B114" s="20"/>
      <c r="C114" s="20"/>
      <c r="D114" s="12"/>
      <c r="E114" s="21"/>
      <c r="F114" s="21"/>
      <c r="G114" s="21"/>
      <c r="H114" s="20"/>
      <c r="I114" s="12"/>
      <c r="J114" s="12"/>
      <c r="K114" s="12"/>
      <c r="L114" s="26"/>
      <c r="M114" s="21"/>
      <c r="N114" s="21"/>
      <c r="O114" s="21"/>
    </row>
    <row r="115" spans="1:15" x14ac:dyDescent="0.25">
      <c r="A115" s="20"/>
      <c r="B115" s="20"/>
      <c r="C115" s="20"/>
      <c r="D115" s="12"/>
      <c r="E115" s="21"/>
      <c r="F115" s="21"/>
      <c r="G115" s="21"/>
      <c r="H115" s="20"/>
      <c r="I115" s="12"/>
      <c r="J115" s="12"/>
      <c r="K115" s="12"/>
      <c r="L115" s="26"/>
      <c r="M115" s="21"/>
      <c r="N115" s="21"/>
      <c r="O115" s="21"/>
    </row>
    <row r="116" spans="1:15" x14ac:dyDescent="0.25">
      <c r="A116" s="20"/>
      <c r="B116" s="20"/>
      <c r="C116" s="20"/>
      <c r="D116" s="12"/>
      <c r="E116" s="21"/>
      <c r="F116" s="21"/>
      <c r="G116" s="21"/>
      <c r="H116" s="20"/>
      <c r="I116" s="12"/>
      <c r="J116" s="12"/>
      <c r="K116" s="12"/>
      <c r="L116" s="26"/>
      <c r="M116" s="21"/>
      <c r="N116" s="21"/>
      <c r="O116" s="21"/>
    </row>
    <row r="117" spans="1:15" x14ac:dyDescent="0.25">
      <c r="A117" s="20"/>
      <c r="B117" s="20"/>
      <c r="C117" s="20"/>
      <c r="D117" s="12"/>
      <c r="E117" s="21"/>
      <c r="F117" s="21"/>
      <c r="G117" s="21"/>
      <c r="H117" s="20"/>
      <c r="I117" s="12"/>
      <c r="J117" s="12"/>
      <c r="K117" s="12"/>
      <c r="L117" s="26"/>
      <c r="M117" s="21"/>
      <c r="N117" s="21"/>
      <c r="O117" s="21"/>
    </row>
    <row r="118" spans="1:15" x14ac:dyDescent="0.25">
      <c r="A118" s="20"/>
      <c r="B118" s="20"/>
      <c r="C118" s="20"/>
      <c r="D118" s="12"/>
      <c r="E118" s="21"/>
      <c r="F118" s="21"/>
      <c r="G118" s="21"/>
      <c r="H118" s="20"/>
      <c r="I118" s="12"/>
      <c r="J118" s="12"/>
      <c r="K118" s="12"/>
      <c r="L118" s="26"/>
      <c r="M118" s="21"/>
      <c r="N118" s="21"/>
      <c r="O118" s="21"/>
    </row>
    <row r="119" spans="1:15" x14ac:dyDescent="0.25">
      <c r="A119" s="20"/>
      <c r="B119" s="20"/>
      <c r="C119" s="20"/>
      <c r="D119" s="12"/>
      <c r="E119" s="21"/>
      <c r="F119" s="21"/>
      <c r="G119" s="21"/>
      <c r="H119" s="20"/>
      <c r="I119" s="12"/>
      <c r="J119" s="12"/>
      <c r="K119" s="12"/>
      <c r="L119" s="26"/>
      <c r="M119" s="21"/>
      <c r="N119" s="21"/>
      <c r="O119" s="21"/>
    </row>
    <row r="120" spans="1:15" x14ac:dyDescent="0.25">
      <c r="A120" s="20"/>
      <c r="B120" s="20"/>
      <c r="C120" s="20"/>
      <c r="D120" s="12"/>
      <c r="E120" s="21"/>
      <c r="F120" s="21"/>
      <c r="G120" s="21"/>
      <c r="H120" s="20"/>
      <c r="I120" s="12"/>
      <c r="J120" s="12"/>
      <c r="K120" s="12"/>
      <c r="L120" s="26"/>
      <c r="M120" s="21"/>
      <c r="N120" s="21"/>
      <c r="O120" s="21"/>
    </row>
    <row r="121" spans="1:15" x14ac:dyDescent="0.25">
      <c r="A121" s="20"/>
      <c r="B121" s="20"/>
      <c r="C121" s="20"/>
      <c r="D121" s="12"/>
      <c r="E121" s="21"/>
      <c r="F121" s="21"/>
      <c r="G121" s="21"/>
      <c r="H121" s="20"/>
      <c r="I121" s="12"/>
      <c r="J121" s="12"/>
      <c r="K121" s="12"/>
      <c r="L121" s="26"/>
      <c r="M121" s="21"/>
      <c r="N121" s="21"/>
      <c r="O121" s="21"/>
    </row>
    <row r="122" spans="1:15" x14ac:dyDescent="0.25">
      <c r="A122" s="20"/>
      <c r="B122" s="20"/>
      <c r="C122" s="20"/>
      <c r="D122" s="12"/>
      <c r="E122" s="21"/>
      <c r="F122" s="21"/>
      <c r="G122" s="21"/>
      <c r="H122" s="20"/>
      <c r="I122" s="12"/>
      <c r="J122" s="12"/>
      <c r="K122" s="12"/>
      <c r="L122" s="26"/>
      <c r="M122" s="21"/>
      <c r="N122" s="21"/>
      <c r="O122" s="21"/>
    </row>
    <row r="123" spans="1:15" x14ac:dyDescent="0.25">
      <c r="A123" s="20"/>
      <c r="B123" s="20"/>
      <c r="C123" s="20"/>
      <c r="D123" s="12"/>
      <c r="E123" s="21"/>
      <c r="F123" s="21"/>
      <c r="G123" s="21"/>
      <c r="H123" s="20"/>
      <c r="I123" s="12"/>
      <c r="J123" s="12"/>
      <c r="K123" s="12"/>
      <c r="L123" s="26"/>
      <c r="M123" s="21"/>
      <c r="N123" s="21"/>
      <c r="O123" s="21"/>
    </row>
    <row r="124" spans="1:15" x14ac:dyDescent="0.25">
      <c r="A124" s="20"/>
      <c r="B124" s="20"/>
      <c r="C124" s="20"/>
      <c r="D124" s="12"/>
      <c r="E124" s="21"/>
      <c r="F124" s="21"/>
      <c r="G124" s="21"/>
      <c r="H124" s="20"/>
      <c r="I124" s="12"/>
      <c r="J124" s="12"/>
      <c r="K124" s="12"/>
      <c r="L124" s="26"/>
      <c r="M124" s="21"/>
      <c r="N124" s="21"/>
      <c r="O124" s="21"/>
    </row>
    <row r="125" spans="1:15" x14ac:dyDescent="0.25">
      <c r="A125" s="20"/>
      <c r="B125" s="20"/>
      <c r="C125" s="20"/>
      <c r="D125" s="12"/>
      <c r="E125" s="21"/>
      <c r="F125" s="21"/>
      <c r="G125" s="21"/>
      <c r="H125" s="20"/>
      <c r="I125" s="12"/>
      <c r="J125" s="12"/>
      <c r="K125" s="12"/>
      <c r="L125" s="26"/>
      <c r="M125" s="21"/>
      <c r="N125" s="21"/>
      <c r="O125" s="21"/>
    </row>
    <row r="126" spans="1:15" x14ac:dyDescent="0.25">
      <c r="A126" s="20"/>
      <c r="B126" s="20"/>
      <c r="C126" s="20"/>
      <c r="D126" s="12"/>
      <c r="E126" s="21"/>
      <c r="F126" s="21"/>
      <c r="G126" s="21"/>
      <c r="H126" s="20"/>
      <c r="I126" s="12"/>
      <c r="J126" s="12"/>
      <c r="K126" s="12"/>
      <c r="L126" s="26"/>
      <c r="M126" s="21"/>
      <c r="N126" s="21"/>
      <c r="O126" s="21"/>
    </row>
    <row r="127" spans="1:15" x14ac:dyDescent="0.25">
      <c r="A127" s="20"/>
      <c r="B127" s="20"/>
      <c r="C127" s="20"/>
      <c r="D127" s="12"/>
      <c r="E127" s="21"/>
      <c r="F127" s="21"/>
      <c r="G127" s="21"/>
      <c r="H127" s="20"/>
      <c r="I127" s="12"/>
      <c r="J127" s="12"/>
      <c r="K127" s="12"/>
      <c r="L127" s="26"/>
      <c r="M127" s="21"/>
      <c r="N127" s="21"/>
      <c r="O127" s="21"/>
    </row>
    <row r="128" spans="1:15" x14ac:dyDescent="0.25">
      <c r="A128" s="20"/>
      <c r="B128" s="20"/>
      <c r="C128" s="20"/>
      <c r="D128" s="12"/>
      <c r="E128" s="21"/>
      <c r="F128" s="21"/>
      <c r="G128" s="21"/>
      <c r="H128" s="20"/>
      <c r="I128" s="12"/>
      <c r="J128" s="12"/>
      <c r="K128" s="12"/>
      <c r="L128" s="26"/>
      <c r="M128" s="21"/>
      <c r="N128" s="21"/>
      <c r="O128" s="21"/>
    </row>
    <row r="129" spans="1:15" x14ac:dyDescent="0.25">
      <c r="A129" s="20"/>
      <c r="B129" s="20"/>
      <c r="C129" s="20"/>
      <c r="D129" s="12"/>
      <c r="E129" s="21"/>
      <c r="F129" s="21"/>
      <c r="G129" s="21"/>
      <c r="H129" s="20"/>
      <c r="I129" s="12"/>
      <c r="J129" s="12"/>
      <c r="K129" s="12"/>
      <c r="L129" s="26"/>
      <c r="M129" s="21"/>
      <c r="N129" s="21"/>
      <c r="O129" s="21"/>
    </row>
    <row r="130" spans="1:15" x14ac:dyDescent="0.25">
      <c r="A130" s="20"/>
      <c r="B130" s="20"/>
      <c r="C130" s="20"/>
      <c r="D130" s="12"/>
      <c r="E130" s="21"/>
      <c r="F130" s="21"/>
      <c r="G130" s="21"/>
      <c r="H130" s="20"/>
      <c r="I130" s="12"/>
      <c r="J130" s="12"/>
      <c r="K130" s="12"/>
      <c r="L130" s="26"/>
      <c r="M130" s="21"/>
      <c r="N130" s="21"/>
      <c r="O130" s="21"/>
    </row>
    <row r="131" spans="1:15" x14ac:dyDescent="0.25">
      <c r="A131" s="20"/>
      <c r="B131" s="20"/>
      <c r="C131" s="20"/>
      <c r="D131" s="12"/>
      <c r="E131" s="21"/>
      <c r="F131" s="21"/>
      <c r="G131" s="21"/>
      <c r="H131" s="20"/>
      <c r="I131" s="12"/>
      <c r="J131" s="12"/>
      <c r="K131" s="12"/>
      <c r="L131" s="26"/>
      <c r="M131" s="21"/>
      <c r="N131" s="21"/>
      <c r="O131" s="21"/>
    </row>
    <row r="132" spans="1:15" x14ac:dyDescent="0.25">
      <c r="A132" s="20"/>
      <c r="B132" s="20"/>
      <c r="C132" s="20"/>
      <c r="D132" s="12"/>
      <c r="E132" s="21"/>
      <c r="F132" s="21"/>
      <c r="G132" s="21"/>
      <c r="H132" s="20"/>
      <c r="I132" s="12"/>
      <c r="J132" s="12"/>
      <c r="K132" s="12"/>
      <c r="L132" s="26"/>
      <c r="M132" s="21"/>
      <c r="N132" s="21"/>
      <c r="O132" s="21"/>
    </row>
    <row r="133" spans="1:15" x14ac:dyDescent="0.25">
      <c r="A133" s="20"/>
      <c r="B133" s="20"/>
      <c r="C133" s="20"/>
      <c r="D133" s="12"/>
      <c r="E133" s="21"/>
      <c r="F133" s="21"/>
      <c r="G133" s="21"/>
      <c r="H133" s="20"/>
      <c r="I133" s="12"/>
      <c r="J133" s="12"/>
      <c r="K133" s="12"/>
      <c r="L133" s="26"/>
      <c r="M133" s="21"/>
      <c r="N133" s="21"/>
      <c r="O133" s="21"/>
    </row>
    <row r="134" spans="1:15" x14ac:dyDescent="0.25">
      <c r="A134" s="20"/>
      <c r="B134" s="20"/>
      <c r="C134" s="20"/>
      <c r="D134" s="12"/>
      <c r="E134" s="21"/>
      <c r="F134" s="21"/>
      <c r="G134" s="21"/>
      <c r="H134" s="20"/>
      <c r="I134" s="12"/>
      <c r="J134" s="12"/>
      <c r="K134" s="12"/>
      <c r="L134" s="26"/>
      <c r="M134" s="21"/>
      <c r="N134" s="21"/>
      <c r="O134" s="21"/>
    </row>
    <row r="135" spans="1:15" x14ac:dyDescent="0.25">
      <c r="A135" s="20"/>
      <c r="B135" s="20"/>
      <c r="C135" s="20"/>
      <c r="D135" s="12"/>
      <c r="E135" s="21"/>
      <c r="F135" s="21"/>
      <c r="G135" s="21"/>
      <c r="H135" s="20"/>
      <c r="I135" s="12"/>
      <c r="J135" s="12"/>
      <c r="K135" s="12"/>
      <c r="L135" s="26"/>
      <c r="M135" s="21"/>
      <c r="N135" s="21"/>
      <c r="O135" s="21"/>
    </row>
    <row r="136" spans="1:15" x14ac:dyDescent="0.25">
      <c r="A136" s="20"/>
      <c r="B136" s="20"/>
      <c r="C136" s="20"/>
      <c r="D136" s="12"/>
      <c r="E136" s="21"/>
      <c r="F136" s="21"/>
      <c r="G136" s="21"/>
      <c r="H136" s="20"/>
      <c r="I136" s="12"/>
      <c r="J136" s="12"/>
      <c r="K136" s="12"/>
      <c r="L136" s="26"/>
      <c r="M136" s="21"/>
      <c r="N136" s="21"/>
      <c r="O136" s="21"/>
    </row>
    <row r="137" spans="1:15" x14ac:dyDescent="0.25">
      <c r="A137" s="20"/>
      <c r="B137" s="20"/>
      <c r="C137" s="20"/>
      <c r="D137" s="12"/>
      <c r="E137" s="21"/>
      <c r="F137" s="21"/>
      <c r="G137" s="21"/>
      <c r="H137" s="20"/>
      <c r="I137" s="12"/>
      <c r="J137" s="12"/>
      <c r="K137" s="12"/>
      <c r="L137" s="26"/>
      <c r="M137" s="21"/>
      <c r="N137" s="21"/>
      <c r="O137" s="21"/>
    </row>
    <row r="138" spans="1:15" x14ac:dyDescent="0.25">
      <c r="A138" s="20"/>
      <c r="B138" s="20"/>
      <c r="C138" s="20"/>
      <c r="D138" s="12"/>
      <c r="E138" s="21"/>
      <c r="F138" s="21"/>
      <c r="G138" s="21"/>
      <c r="H138" s="20"/>
      <c r="I138" s="12"/>
      <c r="J138" s="12"/>
      <c r="K138" s="12"/>
      <c r="L138" s="26"/>
      <c r="M138" s="21"/>
      <c r="N138" s="21"/>
      <c r="O138" s="21"/>
    </row>
    <row r="139" spans="1:15" x14ac:dyDescent="0.25">
      <c r="A139" s="20"/>
      <c r="B139" s="20"/>
      <c r="C139" s="20"/>
      <c r="D139" s="12"/>
      <c r="E139" s="21"/>
      <c r="F139" s="21"/>
      <c r="G139" s="21"/>
      <c r="H139" s="20"/>
      <c r="I139" s="12"/>
      <c r="J139" s="12"/>
      <c r="K139" s="12"/>
      <c r="L139" s="26"/>
      <c r="M139" s="21"/>
      <c r="N139" s="21"/>
      <c r="O139" s="21"/>
    </row>
    <row r="140" spans="1:15" x14ac:dyDescent="0.25">
      <c r="A140" s="20"/>
      <c r="B140" s="20"/>
      <c r="C140" s="20"/>
      <c r="D140" s="12"/>
      <c r="E140" s="21"/>
      <c r="F140" s="21"/>
      <c r="G140" s="21"/>
      <c r="H140" s="20"/>
      <c r="I140" s="12"/>
      <c r="J140" s="12"/>
      <c r="K140" s="12"/>
      <c r="L140" s="26"/>
      <c r="M140" s="21"/>
      <c r="N140" s="21"/>
      <c r="O140" s="21"/>
    </row>
    <row r="141" spans="1:15" x14ac:dyDescent="0.25">
      <c r="A141" s="20"/>
      <c r="B141" s="20"/>
      <c r="C141" s="20"/>
      <c r="D141" s="12"/>
      <c r="E141" s="21"/>
      <c r="F141" s="21"/>
      <c r="G141" s="21"/>
      <c r="H141" s="20"/>
      <c r="I141" s="12"/>
      <c r="J141" s="12"/>
      <c r="K141" s="12"/>
      <c r="L141" s="26"/>
      <c r="M141" s="21"/>
      <c r="N141" s="21"/>
      <c r="O141" s="21"/>
    </row>
    <row r="142" spans="1:15" x14ac:dyDescent="0.25">
      <c r="A142" s="20"/>
      <c r="B142" s="20"/>
      <c r="C142" s="20"/>
      <c r="D142" s="12"/>
      <c r="E142" s="21"/>
      <c r="F142" s="21"/>
      <c r="G142" s="21"/>
      <c r="H142" s="20"/>
      <c r="I142" s="12"/>
      <c r="J142" s="12"/>
      <c r="K142" s="12"/>
      <c r="L142" s="26"/>
      <c r="M142" s="21"/>
      <c r="N142" s="21"/>
      <c r="O142" s="21"/>
    </row>
    <row r="143" spans="1:15" x14ac:dyDescent="0.25">
      <c r="A143" s="20"/>
      <c r="B143" s="20"/>
      <c r="C143" s="20"/>
      <c r="D143" s="12"/>
      <c r="E143" s="21"/>
      <c r="F143" s="21"/>
      <c r="G143" s="21"/>
      <c r="H143" s="20"/>
      <c r="I143" s="12"/>
      <c r="J143" s="12"/>
      <c r="K143" s="12"/>
      <c r="L143" s="26"/>
      <c r="M143" s="21"/>
      <c r="N143" s="21"/>
      <c r="O143" s="21"/>
    </row>
    <row r="144" spans="1:15" x14ac:dyDescent="0.25">
      <c r="A144" s="20"/>
      <c r="B144" s="20"/>
      <c r="C144" s="20"/>
      <c r="D144" s="12"/>
      <c r="E144" s="21"/>
      <c r="F144" s="21"/>
      <c r="G144" s="21"/>
      <c r="H144" s="20"/>
      <c r="I144" s="12"/>
      <c r="J144" s="12"/>
      <c r="K144" s="12"/>
      <c r="L144" s="26"/>
      <c r="M144" s="21"/>
      <c r="N144" s="21"/>
      <c r="O144" s="21"/>
    </row>
    <row r="145" spans="1:15" x14ac:dyDescent="0.25">
      <c r="A145" s="20"/>
      <c r="B145" s="20"/>
      <c r="C145" s="20"/>
      <c r="D145" s="12"/>
      <c r="E145" s="21"/>
      <c r="F145" s="21"/>
      <c r="G145" s="21"/>
      <c r="H145" s="20"/>
      <c r="I145" s="12"/>
      <c r="J145" s="12"/>
      <c r="K145" s="12"/>
      <c r="L145" s="26"/>
      <c r="M145" s="21"/>
      <c r="N145" s="21"/>
      <c r="O145" s="21"/>
    </row>
    <row r="146" spans="1:15" x14ac:dyDescent="0.25">
      <c r="A146" s="20"/>
      <c r="B146" s="20"/>
      <c r="C146" s="20"/>
      <c r="D146" s="12"/>
      <c r="E146" s="21"/>
      <c r="F146" s="21"/>
      <c r="G146" s="21"/>
      <c r="H146" s="20"/>
      <c r="I146" s="12"/>
      <c r="J146" s="12"/>
      <c r="K146" s="12"/>
      <c r="L146" s="26"/>
      <c r="M146" s="21"/>
      <c r="N146" s="21"/>
      <c r="O146" s="21"/>
    </row>
    <row r="147" spans="1:15" x14ac:dyDescent="0.25">
      <c r="A147" s="20"/>
      <c r="B147" s="20"/>
      <c r="C147" s="20"/>
      <c r="D147" s="12"/>
      <c r="E147" s="21"/>
      <c r="F147" s="21"/>
      <c r="G147" s="21"/>
      <c r="H147" s="20"/>
      <c r="I147" s="12"/>
      <c r="J147" s="12"/>
      <c r="K147" s="12"/>
      <c r="L147" s="26"/>
      <c r="M147" s="21"/>
      <c r="N147" s="21"/>
      <c r="O147" s="21"/>
    </row>
    <row r="148" spans="1:15" x14ac:dyDescent="0.25">
      <c r="A148" s="20"/>
      <c r="B148" s="20"/>
      <c r="C148" s="20"/>
      <c r="D148" s="12"/>
      <c r="E148" s="21"/>
      <c r="F148" s="21"/>
      <c r="G148" s="21"/>
      <c r="H148" s="20"/>
      <c r="I148" s="12"/>
      <c r="J148" s="12"/>
      <c r="K148" s="12"/>
      <c r="L148" s="26"/>
      <c r="M148" s="21"/>
      <c r="N148" s="21"/>
      <c r="O148" s="21"/>
    </row>
    <row r="149" spans="1:15" x14ac:dyDescent="0.25">
      <c r="A149" s="20"/>
      <c r="B149" s="20"/>
      <c r="C149" s="20"/>
      <c r="D149" s="12"/>
      <c r="E149" s="21"/>
      <c r="F149" s="21"/>
      <c r="G149" s="21"/>
      <c r="H149" s="20"/>
      <c r="I149" s="12"/>
      <c r="J149" s="12"/>
      <c r="K149" s="12"/>
      <c r="L149" s="26"/>
      <c r="M149" s="21"/>
      <c r="N149" s="21"/>
      <c r="O149" s="21"/>
    </row>
    <row r="150" spans="1:15" x14ac:dyDescent="0.25">
      <c r="A150" s="20"/>
      <c r="B150" s="20"/>
      <c r="C150" s="20"/>
      <c r="D150" s="12"/>
      <c r="E150" s="21"/>
      <c r="F150" s="21"/>
      <c r="G150" s="21"/>
      <c r="H150" s="20"/>
      <c r="I150" s="12"/>
      <c r="J150" s="12"/>
      <c r="K150" s="12"/>
      <c r="L150" s="26"/>
      <c r="M150" s="21"/>
      <c r="N150" s="21"/>
      <c r="O150" s="21"/>
    </row>
    <row r="151" spans="1:15" x14ac:dyDescent="0.25">
      <c r="A151" s="20"/>
      <c r="B151" s="20"/>
      <c r="C151" s="20"/>
      <c r="D151" s="12"/>
      <c r="E151" s="21"/>
      <c r="F151" s="21"/>
      <c r="G151" s="21"/>
      <c r="H151" s="20"/>
      <c r="I151" s="12"/>
      <c r="J151" s="12"/>
      <c r="K151" s="12"/>
      <c r="L151" s="26"/>
      <c r="M151" s="21"/>
      <c r="N151" s="21"/>
      <c r="O151" s="21"/>
    </row>
    <row r="152" spans="1:15" x14ac:dyDescent="0.25">
      <c r="A152" s="20"/>
      <c r="B152" s="20"/>
      <c r="C152" s="20"/>
      <c r="D152" s="12"/>
      <c r="E152" s="21"/>
      <c r="F152" s="21"/>
      <c r="G152" s="21"/>
      <c r="H152" s="20"/>
      <c r="I152" s="12"/>
      <c r="J152" s="12"/>
      <c r="K152" s="12"/>
      <c r="L152" s="26"/>
      <c r="M152" s="21"/>
      <c r="N152" s="21"/>
      <c r="O152" s="21"/>
    </row>
    <row r="153" spans="1:15" x14ac:dyDescent="0.25">
      <c r="A153" s="20"/>
      <c r="B153" s="20"/>
      <c r="C153" s="20"/>
      <c r="D153" s="12"/>
      <c r="E153" s="21"/>
      <c r="F153" s="21"/>
      <c r="G153" s="21"/>
      <c r="H153" s="20"/>
      <c r="I153" s="12"/>
      <c r="J153" s="12"/>
      <c r="K153" s="12"/>
      <c r="L153" s="26"/>
      <c r="M153" s="21"/>
      <c r="N153" s="21"/>
      <c r="O153" s="21"/>
    </row>
    <row r="154" spans="1:15" x14ac:dyDescent="0.25">
      <c r="A154" s="20"/>
      <c r="B154" s="20"/>
      <c r="C154" s="20"/>
      <c r="D154" s="12"/>
      <c r="E154" s="21"/>
      <c r="F154" s="21"/>
      <c r="G154" s="21"/>
      <c r="H154" s="20"/>
      <c r="I154" s="12"/>
      <c r="J154" s="12"/>
      <c r="K154" s="12"/>
      <c r="L154" s="26"/>
      <c r="M154" s="21"/>
      <c r="N154" s="21"/>
      <c r="O154" s="21"/>
    </row>
    <row r="155" spans="1:15" x14ac:dyDescent="0.25">
      <c r="A155" s="20"/>
      <c r="B155" s="20"/>
      <c r="C155" s="20"/>
      <c r="D155" s="12"/>
      <c r="E155" s="21"/>
      <c r="F155" s="21"/>
      <c r="G155" s="21"/>
      <c r="H155" s="20"/>
      <c r="I155" s="12"/>
      <c r="J155" s="12"/>
      <c r="K155" s="12"/>
      <c r="L155" s="26"/>
      <c r="M155" s="21"/>
      <c r="N155" s="21"/>
      <c r="O155" s="21"/>
    </row>
    <row r="156" spans="1:15" x14ac:dyDescent="0.25">
      <c r="A156" s="20"/>
      <c r="B156" s="20"/>
      <c r="C156" s="20"/>
      <c r="D156" s="12"/>
      <c r="E156" s="21"/>
      <c r="F156" s="21"/>
      <c r="G156" s="21"/>
      <c r="H156" s="20"/>
      <c r="I156" s="12"/>
      <c r="J156" s="12"/>
      <c r="K156" s="12"/>
      <c r="L156" s="26"/>
      <c r="M156" s="21"/>
      <c r="N156" s="21"/>
      <c r="O156" s="21"/>
    </row>
    <row r="157" spans="1:15" x14ac:dyDescent="0.25">
      <c r="A157" s="20"/>
      <c r="B157" s="20"/>
      <c r="C157" s="20"/>
      <c r="D157" s="12"/>
      <c r="E157" s="21"/>
      <c r="F157" s="21"/>
      <c r="G157" s="21"/>
      <c r="H157" s="20"/>
      <c r="I157" s="12"/>
      <c r="J157" s="12"/>
      <c r="K157" s="12"/>
      <c r="L157" s="26"/>
      <c r="M157" s="21"/>
      <c r="N157" s="21"/>
      <c r="O157" s="21"/>
    </row>
    <row r="158" spans="1:15" x14ac:dyDescent="0.25">
      <c r="A158" s="20"/>
      <c r="B158" s="20"/>
      <c r="C158" s="20"/>
      <c r="D158" s="12"/>
      <c r="E158" s="21"/>
      <c r="F158" s="21"/>
      <c r="G158" s="21"/>
      <c r="H158" s="20"/>
      <c r="I158" s="12"/>
      <c r="J158" s="12"/>
      <c r="K158" s="12"/>
      <c r="L158" s="26"/>
      <c r="M158" s="21"/>
      <c r="N158" s="21"/>
      <c r="O158" s="21"/>
    </row>
    <row r="159" spans="1:15" x14ac:dyDescent="0.25">
      <c r="A159" s="20"/>
      <c r="B159" s="20"/>
      <c r="C159" s="20"/>
      <c r="D159" s="12"/>
      <c r="E159" s="21"/>
      <c r="F159" s="21"/>
      <c r="G159" s="21"/>
      <c r="H159" s="20"/>
      <c r="I159" s="12"/>
      <c r="J159" s="12"/>
      <c r="K159" s="12"/>
      <c r="L159" s="26"/>
      <c r="M159" s="21"/>
      <c r="N159" s="21"/>
      <c r="O159" s="21"/>
    </row>
    <row r="160" spans="1:15" x14ac:dyDescent="0.25">
      <c r="A160" s="20"/>
      <c r="B160" s="20"/>
      <c r="C160" s="20"/>
      <c r="D160" s="12"/>
      <c r="E160" s="21"/>
      <c r="F160" s="21"/>
      <c r="G160" s="21"/>
      <c r="H160" s="20"/>
      <c r="I160" s="12"/>
      <c r="J160" s="12"/>
      <c r="K160" s="12"/>
      <c r="L160" s="26"/>
      <c r="M160" s="21"/>
      <c r="N160" s="21"/>
      <c r="O160" s="21"/>
    </row>
    <row r="161" spans="1:15" x14ac:dyDescent="0.25">
      <c r="A161" s="20"/>
      <c r="B161" s="20"/>
      <c r="C161" s="20"/>
      <c r="D161" s="12"/>
      <c r="E161" s="21"/>
      <c r="F161" s="21"/>
      <c r="G161" s="21"/>
      <c r="H161" s="20"/>
      <c r="I161" s="12"/>
      <c r="J161" s="12"/>
      <c r="K161" s="12"/>
      <c r="L161" s="26"/>
      <c r="M161" s="21"/>
      <c r="N161" s="21"/>
      <c r="O161" s="21"/>
    </row>
    <row r="162" spans="1:15" x14ac:dyDescent="0.25">
      <c r="A162" s="20"/>
      <c r="B162" s="20"/>
      <c r="C162" s="20"/>
      <c r="D162" s="12"/>
      <c r="E162" s="21"/>
      <c r="F162" s="21"/>
      <c r="G162" s="21"/>
      <c r="H162" s="20"/>
      <c r="I162" s="12"/>
      <c r="J162" s="12"/>
      <c r="K162" s="12"/>
      <c r="L162" s="26"/>
      <c r="M162" s="21"/>
      <c r="N162" s="21"/>
      <c r="O162" s="21"/>
    </row>
    <row r="163" spans="1:15" x14ac:dyDescent="0.25">
      <c r="A163" s="20"/>
      <c r="B163" s="20"/>
      <c r="C163" s="20"/>
      <c r="D163" s="12"/>
      <c r="E163" s="21"/>
      <c r="F163" s="21"/>
      <c r="G163" s="21"/>
      <c r="H163" s="20"/>
      <c r="I163" s="12"/>
      <c r="J163" s="12"/>
      <c r="K163" s="12"/>
      <c r="L163" s="26"/>
      <c r="M163" s="21"/>
      <c r="N163" s="21"/>
      <c r="O163" s="21"/>
    </row>
    <row r="164" spans="1:15" x14ac:dyDescent="0.25">
      <c r="A164" s="20"/>
      <c r="B164" s="20"/>
      <c r="C164" s="20"/>
      <c r="D164" s="12"/>
      <c r="E164" s="21"/>
      <c r="F164" s="21"/>
      <c r="G164" s="21"/>
      <c r="H164" s="20"/>
      <c r="I164" s="12"/>
      <c r="J164" s="12"/>
      <c r="K164" s="12"/>
      <c r="L164" s="26"/>
      <c r="M164" s="21"/>
      <c r="N164" s="21"/>
      <c r="O164" s="21"/>
    </row>
    <row r="165" spans="1:15" x14ac:dyDescent="0.25">
      <c r="A165" s="20"/>
      <c r="B165" s="20"/>
      <c r="C165" s="20"/>
      <c r="D165" s="12"/>
      <c r="E165" s="21"/>
      <c r="F165" s="21"/>
      <c r="G165" s="21"/>
      <c r="H165" s="20"/>
      <c r="I165" s="12"/>
      <c r="J165" s="12"/>
      <c r="K165" s="12"/>
      <c r="L165" s="26"/>
      <c r="M165" s="21"/>
      <c r="N165" s="21"/>
      <c r="O165" s="21"/>
    </row>
    <row r="166" spans="1:15" x14ac:dyDescent="0.25">
      <c r="A166" s="20"/>
      <c r="B166" s="20"/>
      <c r="C166" s="20"/>
      <c r="D166" s="12"/>
      <c r="E166" s="21"/>
      <c r="F166" s="21"/>
      <c r="G166" s="21"/>
      <c r="H166" s="20"/>
      <c r="I166" s="12"/>
      <c r="J166" s="12"/>
      <c r="K166" s="12"/>
      <c r="L166" s="26"/>
      <c r="M166" s="21"/>
      <c r="N166" s="21"/>
      <c r="O166" s="21"/>
    </row>
    <row r="167" spans="1:15" x14ac:dyDescent="0.25">
      <c r="A167" s="20"/>
      <c r="B167" s="20"/>
      <c r="C167" s="20"/>
      <c r="D167" s="12"/>
      <c r="E167" s="21"/>
      <c r="F167" s="21"/>
      <c r="G167" s="21"/>
      <c r="H167" s="20"/>
      <c r="I167" s="12"/>
      <c r="J167" s="12"/>
      <c r="K167" s="12"/>
      <c r="L167" s="26"/>
      <c r="M167" s="21"/>
      <c r="N167" s="21"/>
      <c r="O167" s="21"/>
    </row>
    <row r="168" spans="1:15" x14ac:dyDescent="0.25">
      <c r="A168" s="20"/>
      <c r="B168" s="20"/>
      <c r="C168" s="20"/>
      <c r="D168" s="12"/>
      <c r="E168" s="21"/>
      <c r="F168" s="21"/>
      <c r="G168" s="21"/>
      <c r="H168" s="20"/>
      <c r="I168" s="12"/>
      <c r="J168" s="12"/>
      <c r="K168" s="12"/>
      <c r="L168" s="26"/>
      <c r="M168" s="21"/>
      <c r="N168" s="21"/>
      <c r="O168" s="21"/>
    </row>
    <row r="169" spans="1:15" x14ac:dyDescent="0.25">
      <c r="A169" s="20"/>
      <c r="B169" s="20"/>
      <c r="C169" s="20"/>
      <c r="D169" s="12"/>
      <c r="E169" s="21"/>
      <c r="F169" s="21"/>
      <c r="G169" s="21"/>
      <c r="H169" s="20"/>
      <c r="I169" s="12"/>
      <c r="J169" s="12"/>
      <c r="K169" s="12"/>
      <c r="L169" s="26"/>
      <c r="M169" s="21"/>
      <c r="N169" s="21"/>
      <c r="O169" s="21"/>
    </row>
    <row r="170" spans="1:15" x14ac:dyDescent="0.25">
      <c r="A170" s="20"/>
      <c r="B170" s="20"/>
      <c r="C170" s="20"/>
      <c r="D170" s="12"/>
      <c r="E170" s="21"/>
      <c r="F170" s="21"/>
      <c r="G170" s="21"/>
      <c r="H170" s="20"/>
      <c r="I170" s="12"/>
      <c r="J170" s="12"/>
      <c r="K170" s="12"/>
      <c r="L170" s="26"/>
      <c r="M170" s="21"/>
      <c r="N170" s="21"/>
      <c r="O170" s="21"/>
    </row>
    <row r="171" spans="1:15" x14ac:dyDescent="0.25">
      <c r="A171" s="20"/>
      <c r="B171" s="20"/>
      <c r="C171" s="20"/>
      <c r="D171" s="12"/>
      <c r="E171" s="21"/>
      <c r="F171" s="21"/>
      <c r="G171" s="21"/>
      <c r="H171" s="20"/>
      <c r="I171" s="12"/>
      <c r="J171" s="12"/>
      <c r="K171" s="12"/>
      <c r="L171" s="26"/>
      <c r="M171" s="21"/>
      <c r="N171" s="21"/>
      <c r="O171" s="21"/>
    </row>
    <row r="172" spans="1:15" x14ac:dyDescent="0.25">
      <c r="A172" s="20"/>
      <c r="B172" s="20"/>
      <c r="C172" s="20"/>
      <c r="D172" s="12"/>
      <c r="E172" s="21"/>
      <c r="F172" s="21"/>
      <c r="G172" s="21"/>
      <c r="H172" s="20"/>
      <c r="I172" s="12"/>
      <c r="J172" s="12"/>
      <c r="K172" s="12"/>
      <c r="L172" s="26"/>
      <c r="M172" s="21"/>
      <c r="N172" s="21"/>
      <c r="O172" s="21"/>
    </row>
    <row r="173" spans="1:15" x14ac:dyDescent="0.25">
      <c r="A173" s="20"/>
      <c r="B173" s="20"/>
      <c r="C173" s="20"/>
      <c r="D173" s="12"/>
      <c r="E173" s="21"/>
      <c r="F173" s="21"/>
      <c r="G173" s="21"/>
      <c r="H173" s="20"/>
      <c r="I173" s="12"/>
      <c r="J173" s="12"/>
      <c r="K173" s="12"/>
      <c r="L173" s="26"/>
      <c r="M173" s="21"/>
      <c r="N173" s="21"/>
      <c r="O173" s="21"/>
    </row>
    <row r="174" spans="1:15" x14ac:dyDescent="0.25">
      <c r="A174" s="20"/>
      <c r="B174" s="20"/>
      <c r="C174" s="20"/>
      <c r="D174" s="12"/>
      <c r="E174" s="21"/>
      <c r="F174" s="21"/>
      <c r="G174" s="21"/>
      <c r="H174" s="20"/>
      <c r="I174" s="12"/>
      <c r="J174" s="12"/>
      <c r="K174" s="12"/>
      <c r="L174" s="26"/>
      <c r="M174" s="21"/>
      <c r="N174" s="21"/>
      <c r="O174" s="21"/>
    </row>
    <row r="175" spans="1:15" x14ac:dyDescent="0.25">
      <c r="A175" s="20"/>
      <c r="B175" s="20"/>
      <c r="C175" s="20"/>
      <c r="D175" s="12"/>
      <c r="E175" s="21"/>
      <c r="F175" s="21"/>
      <c r="G175" s="21"/>
      <c r="H175" s="20"/>
      <c r="I175" s="12"/>
      <c r="J175" s="12"/>
      <c r="K175" s="12"/>
      <c r="L175" s="26"/>
      <c r="M175" s="21"/>
      <c r="N175" s="21"/>
      <c r="O175" s="21"/>
    </row>
    <row r="176" spans="1:15" x14ac:dyDescent="0.25">
      <c r="A176" s="20"/>
      <c r="B176" s="20"/>
      <c r="C176" s="20"/>
      <c r="D176" s="12"/>
      <c r="E176" s="21"/>
      <c r="F176" s="21"/>
      <c r="G176" s="21"/>
      <c r="H176" s="20"/>
      <c r="I176" s="12"/>
      <c r="J176" s="12"/>
      <c r="K176" s="12"/>
      <c r="L176" s="26"/>
      <c r="M176" s="21"/>
      <c r="N176" s="21"/>
      <c r="O176" s="21"/>
    </row>
    <row r="177" spans="1:15" x14ac:dyDescent="0.25">
      <c r="A177" s="20"/>
      <c r="B177" s="20"/>
      <c r="C177" s="20"/>
      <c r="D177" s="12"/>
      <c r="E177" s="21"/>
      <c r="F177" s="21"/>
      <c r="G177" s="21"/>
      <c r="H177" s="20"/>
      <c r="I177" s="12"/>
      <c r="J177" s="12"/>
      <c r="K177" s="12"/>
      <c r="L177" s="26"/>
      <c r="M177" s="21"/>
      <c r="N177" s="21"/>
      <c r="O177" s="21"/>
    </row>
    <row r="178" spans="1:15" x14ac:dyDescent="0.25">
      <c r="A178" s="20"/>
      <c r="B178" s="20"/>
      <c r="C178" s="20"/>
      <c r="D178" s="12"/>
      <c r="E178" s="21"/>
      <c r="F178" s="21"/>
      <c r="G178" s="21"/>
      <c r="H178" s="20"/>
      <c r="I178" s="12"/>
      <c r="J178" s="12"/>
      <c r="K178" s="12"/>
      <c r="L178" s="26"/>
      <c r="M178" s="21"/>
      <c r="N178" s="21"/>
      <c r="O178" s="21"/>
    </row>
    <row r="179" spans="1:15" x14ac:dyDescent="0.25">
      <c r="A179" s="20"/>
      <c r="B179" s="20"/>
      <c r="C179" s="20"/>
      <c r="D179" s="12"/>
      <c r="E179" s="21"/>
      <c r="F179" s="21"/>
      <c r="G179" s="21"/>
      <c r="H179" s="20"/>
      <c r="I179" s="12"/>
      <c r="J179" s="12"/>
      <c r="K179" s="12"/>
      <c r="L179" s="26"/>
      <c r="M179" s="21"/>
      <c r="N179" s="21"/>
      <c r="O179" s="21"/>
    </row>
    <row r="180" spans="1:15" x14ac:dyDescent="0.25">
      <c r="A180" s="20"/>
      <c r="B180" s="20"/>
      <c r="C180" s="20"/>
      <c r="D180" s="12"/>
      <c r="E180" s="21"/>
      <c r="F180" s="21"/>
      <c r="G180" s="21"/>
      <c r="H180" s="20"/>
      <c r="I180" s="12"/>
      <c r="J180" s="12"/>
      <c r="K180" s="12"/>
      <c r="L180" s="26"/>
      <c r="M180" s="21"/>
      <c r="N180" s="21"/>
      <c r="O180" s="21"/>
    </row>
    <row r="181" spans="1:15" x14ac:dyDescent="0.25">
      <c r="A181" s="20"/>
      <c r="B181" s="20"/>
      <c r="C181" s="20"/>
      <c r="D181" s="12"/>
      <c r="E181" s="21"/>
      <c r="F181" s="21"/>
      <c r="G181" s="21"/>
      <c r="H181" s="20"/>
      <c r="I181" s="12"/>
      <c r="J181" s="12"/>
      <c r="K181" s="12"/>
      <c r="L181" s="26"/>
      <c r="M181" s="21"/>
      <c r="N181" s="21"/>
      <c r="O181" s="21"/>
    </row>
    <row r="182" spans="1:15" x14ac:dyDescent="0.25">
      <c r="A182" s="20"/>
      <c r="B182" s="20"/>
      <c r="C182" s="20"/>
      <c r="D182" s="12"/>
      <c r="E182" s="21"/>
      <c r="F182" s="21"/>
      <c r="G182" s="21"/>
      <c r="H182" s="20"/>
      <c r="I182" s="12"/>
      <c r="J182" s="12"/>
      <c r="K182" s="12"/>
      <c r="L182" s="26"/>
      <c r="M182" s="21"/>
      <c r="N182" s="21"/>
      <c r="O182" s="21"/>
    </row>
    <row r="183" spans="1:15" x14ac:dyDescent="0.25">
      <c r="A183" s="20"/>
      <c r="B183" s="20"/>
      <c r="C183" s="20"/>
      <c r="D183" s="12"/>
      <c r="E183" s="21"/>
      <c r="F183" s="21"/>
      <c r="G183" s="21"/>
      <c r="H183" s="20"/>
      <c r="I183" s="12"/>
      <c r="J183" s="12"/>
      <c r="K183" s="12"/>
      <c r="L183" s="26"/>
      <c r="M183" s="21"/>
      <c r="N183" s="21"/>
      <c r="O183" s="21"/>
    </row>
    <row r="184" spans="1:15" x14ac:dyDescent="0.25">
      <c r="A184" s="20"/>
      <c r="B184" s="20"/>
      <c r="C184" s="20"/>
      <c r="D184" s="12"/>
      <c r="E184" s="21"/>
      <c r="F184" s="21"/>
      <c r="G184" s="21"/>
      <c r="H184" s="20"/>
      <c r="I184" s="12"/>
      <c r="J184" s="12"/>
      <c r="K184" s="12"/>
      <c r="L184" s="26"/>
      <c r="M184" s="21"/>
      <c r="N184" s="21"/>
      <c r="O184" s="21"/>
    </row>
    <row r="185" spans="1:15" x14ac:dyDescent="0.25">
      <c r="A185" s="20"/>
      <c r="B185" s="20"/>
      <c r="C185" s="20"/>
      <c r="D185" s="12"/>
      <c r="E185" s="21"/>
      <c r="F185" s="21"/>
      <c r="G185" s="21"/>
      <c r="H185" s="20"/>
      <c r="I185" s="12"/>
      <c r="J185" s="12"/>
      <c r="K185" s="12"/>
      <c r="L185" s="26"/>
      <c r="M185" s="21"/>
      <c r="N185" s="21"/>
      <c r="O185" s="21"/>
    </row>
    <row r="186" spans="1:15" x14ac:dyDescent="0.25">
      <c r="A186" s="20"/>
      <c r="B186" s="20"/>
      <c r="C186" s="20"/>
      <c r="D186" s="12"/>
      <c r="E186" s="21"/>
      <c r="F186" s="21"/>
      <c r="G186" s="21"/>
      <c r="H186" s="20"/>
      <c r="I186" s="12"/>
      <c r="J186" s="12"/>
      <c r="K186" s="12"/>
      <c r="L186" s="26"/>
      <c r="M186" s="21"/>
      <c r="N186" s="21"/>
      <c r="O186" s="21"/>
    </row>
    <row r="187" spans="1:15" x14ac:dyDescent="0.25">
      <c r="A187" s="20"/>
      <c r="B187" s="20"/>
      <c r="C187" s="20"/>
      <c r="D187" s="12"/>
      <c r="E187" s="21"/>
      <c r="F187" s="21"/>
      <c r="G187" s="21"/>
      <c r="H187" s="20"/>
      <c r="I187" s="12"/>
      <c r="J187" s="12"/>
      <c r="K187" s="12"/>
      <c r="L187" s="26"/>
      <c r="M187" s="21"/>
      <c r="N187" s="21"/>
      <c r="O187" s="21"/>
    </row>
    <row r="188" spans="1:15" x14ac:dyDescent="0.25">
      <c r="A188" s="20"/>
      <c r="B188" s="20"/>
      <c r="C188" s="20"/>
      <c r="D188" s="12"/>
      <c r="E188" s="21"/>
      <c r="F188" s="21"/>
      <c r="G188" s="21"/>
      <c r="H188" s="20"/>
      <c r="I188" s="12"/>
      <c r="J188" s="12"/>
      <c r="K188" s="12"/>
      <c r="L188" s="26"/>
      <c r="M188" s="21"/>
      <c r="N188" s="21"/>
      <c r="O188" s="21"/>
    </row>
    <row r="189" spans="1:15" x14ac:dyDescent="0.25">
      <c r="A189" s="20"/>
      <c r="B189" s="20"/>
      <c r="C189" s="20"/>
      <c r="D189" s="12"/>
      <c r="E189" s="21"/>
      <c r="F189" s="21"/>
      <c r="G189" s="21"/>
      <c r="H189" s="20"/>
      <c r="I189" s="12"/>
      <c r="J189" s="12"/>
      <c r="K189" s="12"/>
      <c r="L189" s="26"/>
      <c r="M189" s="21"/>
      <c r="N189" s="21"/>
      <c r="O189" s="21"/>
    </row>
    <row r="190" spans="1:15" x14ac:dyDescent="0.25">
      <c r="A190" s="20"/>
      <c r="B190" s="20"/>
      <c r="C190" s="20"/>
      <c r="D190" s="12"/>
      <c r="E190" s="21"/>
      <c r="F190" s="21"/>
      <c r="G190" s="21"/>
      <c r="H190" s="20"/>
      <c r="I190" s="12"/>
      <c r="J190" s="12"/>
      <c r="K190" s="12"/>
      <c r="L190" s="26"/>
      <c r="M190" s="21"/>
      <c r="N190" s="21"/>
      <c r="O190" s="21"/>
    </row>
    <row r="191" spans="1:15" x14ac:dyDescent="0.25">
      <c r="A191" s="20"/>
      <c r="B191" s="20"/>
      <c r="C191" s="20"/>
      <c r="D191" s="12"/>
      <c r="E191" s="21"/>
      <c r="F191" s="21"/>
      <c r="G191" s="21"/>
      <c r="H191" s="20"/>
      <c r="I191" s="12"/>
      <c r="J191" s="12"/>
      <c r="K191" s="12"/>
      <c r="L191" s="26"/>
      <c r="M191" s="21"/>
      <c r="N191" s="21"/>
      <c r="O191" s="21"/>
    </row>
    <row r="192" spans="1:15" x14ac:dyDescent="0.25">
      <c r="A192" s="20"/>
      <c r="B192" s="20"/>
      <c r="C192" s="20"/>
      <c r="D192" s="12"/>
      <c r="E192" s="21"/>
      <c r="F192" s="21"/>
      <c r="G192" s="21"/>
      <c r="H192" s="20"/>
      <c r="I192" s="12"/>
      <c r="J192" s="12"/>
      <c r="K192" s="12"/>
      <c r="L192" s="26"/>
      <c r="M192" s="21"/>
      <c r="N192" s="21"/>
      <c r="O192" s="21"/>
    </row>
    <row r="193" spans="1:15" x14ac:dyDescent="0.25">
      <c r="A193" s="20"/>
      <c r="B193" s="20"/>
      <c r="C193" s="20"/>
      <c r="D193" s="12"/>
      <c r="E193" s="21"/>
      <c r="F193" s="21"/>
      <c r="G193" s="21"/>
      <c r="H193" s="20"/>
      <c r="I193" s="12"/>
      <c r="J193" s="12"/>
      <c r="K193" s="12"/>
      <c r="L193" s="26"/>
      <c r="M193" s="21"/>
      <c r="N193" s="21"/>
      <c r="O193" s="21"/>
    </row>
    <row r="194" spans="1:15" x14ac:dyDescent="0.25">
      <c r="A194" s="20"/>
      <c r="B194" s="20"/>
      <c r="C194" s="20"/>
      <c r="D194" s="12"/>
      <c r="E194" s="21"/>
      <c r="F194" s="21"/>
      <c r="G194" s="21"/>
      <c r="H194" s="20"/>
      <c r="I194" s="12"/>
      <c r="J194" s="12"/>
      <c r="K194" s="12"/>
      <c r="L194" s="26"/>
      <c r="M194" s="21"/>
      <c r="N194" s="21"/>
      <c r="O194" s="21"/>
    </row>
    <row r="195" spans="1:15" x14ac:dyDescent="0.25">
      <c r="A195" s="20"/>
      <c r="B195" s="20"/>
      <c r="C195" s="20"/>
      <c r="D195" s="12"/>
      <c r="E195" s="21"/>
      <c r="F195" s="21"/>
      <c r="G195" s="21"/>
      <c r="H195" s="20"/>
      <c r="I195" s="12"/>
      <c r="J195" s="12"/>
      <c r="K195" s="12"/>
      <c r="L195" s="26"/>
      <c r="M195" s="21"/>
      <c r="N195" s="21"/>
      <c r="O195" s="21"/>
    </row>
    <row r="196" spans="1:15" x14ac:dyDescent="0.25">
      <c r="A196" s="20"/>
      <c r="B196" s="20"/>
      <c r="C196" s="20"/>
      <c r="D196" s="12"/>
      <c r="E196" s="21"/>
      <c r="F196" s="21"/>
      <c r="G196" s="21"/>
      <c r="H196" s="20"/>
      <c r="I196" s="12"/>
      <c r="J196" s="12"/>
      <c r="K196" s="12"/>
      <c r="L196" s="26"/>
      <c r="M196" s="21"/>
      <c r="N196" s="21"/>
      <c r="O196" s="21"/>
    </row>
    <row r="197" spans="1:15" x14ac:dyDescent="0.25">
      <c r="A197" s="20"/>
      <c r="B197" s="20"/>
      <c r="C197" s="20"/>
      <c r="D197" s="12"/>
      <c r="E197" s="21"/>
      <c r="F197" s="21"/>
      <c r="G197" s="21"/>
      <c r="H197" s="20"/>
      <c r="I197" s="12"/>
      <c r="J197" s="12"/>
      <c r="K197" s="12"/>
      <c r="L197" s="26"/>
      <c r="M197" s="21"/>
      <c r="N197" s="21"/>
      <c r="O197" s="21"/>
    </row>
    <row r="198" spans="1:15" x14ac:dyDescent="0.25">
      <c r="A198" s="20"/>
      <c r="B198" s="20"/>
      <c r="C198" s="20"/>
      <c r="D198" s="12"/>
      <c r="E198" s="21"/>
      <c r="F198" s="21"/>
      <c r="G198" s="21"/>
      <c r="H198" s="20"/>
      <c r="I198" s="12"/>
      <c r="J198" s="12"/>
      <c r="K198" s="12"/>
      <c r="L198" s="26"/>
      <c r="M198" s="21"/>
      <c r="N198" s="21"/>
      <c r="O198" s="21"/>
    </row>
    <row r="199" spans="1:15" x14ac:dyDescent="0.25">
      <c r="A199" s="20"/>
      <c r="B199" s="20"/>
      <c r="C199" s="20"/>
      <c r="D199" s="12"/>
      <c r="E199" s="21"/>
      <c r="F199" s="21"/>
      <c r="G199" s="21"/>
      <c r="H199" s="20"/>
      <c r="I199" s="12"/>
      <c r="J199" s="12"/>
      <c r="K199" s="12"/>
      <c r="L199" s="26"/>
      <c r="M199" s="21"/>
      <c r="N199" s="21"/>
      <c r="O199" s="21"/>
    </row>
    <row r="200" spans="1:15" x14ac:dyDescent="0.25">
      <c r="A200" s="20"/>
      <c r="B200" s="20"/>
      <c r="C200" s="20"/>
      <c r="D200" s="12"/>
      <c r="E200" s="21"/>
      <c r="F200" s="21"/>
      <c r="G200" s="21"/>
      <c r="H200" s="20"/>
      <c r="I200" s="12"/>
      <c r="J200" s="12"/>
      <c r="K200" s="12"/>
      <c r="L200" s="26"/>
      <c r="M200" s="21"/>
      <c r="N200" s="21"/>
      <c r="O200" s="21"/>
    </row>
    <row r="201" spans="1:15" x14ac:dyDescent="0.25">
      <c r="A201" s="20"/>
      <c r="B201" s="20"/>
      <c r="C201" s="20"/>
      <c r="D201" s="12"/>
      <c r="E201" s="21"/>
      <c r="F201" s="21"/>
      <c r="G201" s="21"/>
      <c r="H201" s="20"/>
      <c r="I201" s="12"/>
      <c r="J201" s="12"/>
      <c r="K201" s="12"/>
      <c r="L201" s="26"/>
      <c r="M201" s="21"/>
      <c r="N201" s="21"/>
      <c r="O201" s="21"/>
    </row>
    <row r="202" spans="1:15" x14ac:dyDescent="0.25">
      <c r="A202" s="20"/>
      <c r="B202" s="20"/>
      <c r="C202" s="20"/>
      <c r="D202" s="12"/>
      <c r="E202" s="21"/>
      <c r="F202" s="21"/>
      <c r="G202" s="21"/>
      <c r="H202" s="20"/>
      <c r="I202" s="12"/>
      <c r="J202" s="12"/>
      <c r="K202" s="12"/>
      <c r="L202" s="26"/>
      <c r="M202" s="21"/>
      <c r="N202" s="21"/>
      <c r="O202" s="21"/>
    </row>
    <row r="203" spans="1:15" x14ac:dyDescent="0.25">
      <c r="A203" s="20"/>
      <c r="B203" s="20"/>
      <c r="C203" s="20"/>
      <c r="D203" s="12"/>
      <c r="E203" s="21"/>
      <c r="F203" s="21"/>
      <c r="G203" s="21"/>
      <c r="H203" s="20"/>
      <c r="I203" s="12"/>
      <c r="J203" s="12"/>
      <c r="K203" s="12"/>
      <c r="L203" s="26"/>
      <c r="M203" s="21"/>
      <c r="N203" s="21"/>
      <c r="O203" s="21"/>
    </row>
    <row r="204" spans="1:15" x14ac:dyDescent="0.25">
      <c r="A204" s="20"/>
      <c r="B204" s="20"/>
      <c r="C204" s="20"/>
      <c r="D204" s="12"/>
      <c r="E204" s="21"/>
      <c r="F204" s="21"/>
      <c r="G204" s="21"/>
      <c r="H204" s="20"/>
      <c r="I204" s="12"/>
      <c r="J204" s="12"/>
      <c r="K204" s="12"/>
      <c r="L204" s="26"/>
      <c r="M204" s="21"/>
      <c r="N204" s="21"/>
      <c r="O204" s="21"/>
    </row>
    <row r="205" spans="1:15" x14ac:dyDescent="0.25">
      <c r="A205" s="20"/>
      <c r="B205" s="20"/>
      <c r="C205" s="20"/>
      <c r="D205" s="12"/>
      <c r="E205" s="21"/>
      <c r="F205" s="21"/>
      <c r="G205" s="21"/>
      <c r="H205" s="20"/>
      <c r="I205" s="12"/>
      <c r="J205" s="12"/>
      <c r="K205" s="12"/>
      <c r="L205" s="26"/>
      <c r="M205" s="21"/>
      <c r="N205" s="21"/>
      <c r="O205" s="21"/>
    </row>
    <row r="206" spans="1:15" x14ac:dyDescent="0.25">
      <c r="A206" s="20"/>
      <c r="B206" s="20"/>
      <c r="C206" s="20"/>
      <c r="D206" s="12"/>
      <c r="E206" s="21"/>
      <c r="F206" s="21"/>
      <c r="G206" s="21"/>
      <c r="H206" s="20"/>
      <c r="I206" s="12"/>
      <c r="J206" s="12"/>
      <c r="K206" s="12"/>
      <c r="L206" s="26"/>
      <c r="M206" s="21"/>
      <c r="N206" s="21"/>
      <c r="O206" s="21"/>
    </row>
    <row r="207" spans="1:15" x14ac:dyDescent="0.25">
      <c r="A207" s="20"/>
      <c r="B207" s="20"/>
      <c r="C207" s="20"/>
      <c r="D207" s="12"/>
      <c r="E207" s="21"/>
      <c r="F207" s="21"/>
      <c r="G207" s="21"/>
      <c r="H207" s="20"/>
      <c r="I207" s="12"/>
      <c r="J207" s="12"/>
      <c r="K207" s="12"/>
      <c r="L207" s="26"/>
      <c r="M207" s="21"/>
      <c r="N207" s="21"/>
      <c r="O207" s="21"/>
    </row>
    <row r="208" spans="1:15" x14ac:dyDescent="0.25">
      <c r="A208" s="20"/>
      <c r="B208" s="20"/>
      <c r="C208" s="20"/>
      <c r="D208" s="12"/>
      <c r="E208" s="21"/>
      <c r="F208" s="21"/>
      <c r="G208" s="21"/>
      <c r="H208" s="20"/>
      <c r="I208" s="12"/>
      <c r="J208" s="12"/>
      <c r="K208" s="12"/>
      <c r="L208" s="26"/>
      <c r="M208" s="21"/>
      <c r="N208" s="21"/>
      <c r="O208" s="21"/>
    </row>
    <row r="209" spans="1:15" x14ac:dyDescent="0.25">
      <c r="A209" s="20"/>
      <c r="B209" s="20"/>
      <c r="C209" s="20"/>
      <c r="D209" s="12"/>
      <c r="E209" s="21"/>
      <c r="F209" s="21"/>
      <c r="G209" s="21"/>
      <c r="H209" s="20"/>
      <c r="I209" s="12"/>
      <c r="J209" s="12"/>
      <c r="K209" s="12"/>
      <c r="L209" s="26"/>
      <c r="M209" s="21"/>
      <c r="N209" s="21"/>
      <c r="O209" s="21"/>
    </row>
    <row r="210" spans="1:15" x14ac:dyDescent="0.25">
      <c r="A210" s="20"/>
      <c r="B210" s="20"/>
      <c r="C210" s="20"/>
      <c r="D210" s="12"/>
      <c r="E210" s="21"/>
      <c r="F210" s="21"/>
      <c r="G210" s="21"/>
      <c r="H210" s="20"/>
      <c r="I210" s="12"/>
      <c r="J210" s="12"/>
      <c r="K210" s="12"/>
      <c r="L210" s="26"/>
      <c r="M210" s="21"/>
      <c r="N210" s="21"/>
      <c r="O210" s="21"/>
    </row>
    <row r="211" spans="1:15" x14ac:dyDescent="0.25">
      <c r="A211" s="20"/>
      <c r="B211" s="20"/>
      <c r="C211" s="20"/>
      <c r="D211" s="12"/>
      <c r="E211" s="21"/>
      <c r="F211" s="21"/>
      <c r="G211" s="21"/>
      <c r="H211" s="20"/>
      <c r="I211" s="12"/>
      <c r="J211" s="12"/>
      <c r="K211" s="12"/>
      <c r="L211" s="26"/>
      <c r="M211" s="21"/>
      <c r="N211" s="21"/>
      <c r="O211" s="21"/>
    </row>
    <row r="212" spans="1:15" x14ac:dyDescent="0.25">
      <c r="A212" s="20"/>
      <c r="B212" s="20"/>
      <c r="C212" s="20"/>
      <c r="D212" s="12"/>
      <c r="E212" s="21"/>
      <c r="F212" s="21"/>
      <c r="G212" s="21"/>
      <c r="H212" s="20"/>
      <c r="I212" s="12"/>
      <c r="J212" s="12"/>
      <c r="K212" s="12"/>
      <c r="L212" s="26"/>
      <c r="M212" s="21"/>
      <c r="N212" s="21"/>
      <c r="O212" s="21"/>
    </row>
    <row r="213" spans="1:15" x14ac:dyDescent="0.25">
      <c r="A213" s="20"/>
      <c r="B213" s="20"/>
      <c r="C213" s="20"/>
      <c r="D213" s="12"/>
      <c r="E213" s="21"/>
      <c r="F213" s="21"/>
      <c r="G213" s="21"/>
      <c r="H213" s="20"/>
      <c r="I213" s="12"/>
      <c r="J213" s="12"/>
      <c r="K213" s="12"/>
      <c r="L213" s="26"/>
      <c r="M213" s="21"/>
      <c r="N213" s="21"/>
      <c r="O213" s="21"/>
    </row>
    <row r="214" spans="1:15" x14ac:dyDescent="0.25">
      <c r="A214" s="20"/>
      <c r="B214" s="20"/>
      <c r="C214" s="20"/>
      <c r="D214" s="12"/>
      <c r="E214" s="21"/>
      <c r="F214" s="21"/>
      <c r="G214" s="21"/>
      <c r="H214" s="20"/>
      <c r="I214" s="12"/>
      <c r="J214" s="12"/>
      <c r="K214" s="12"/>
      <c r="L214" s="26"/>
      <c r="M214" s="21"/>
      <c r="N214" s="21"/>
      <c r="O214" s="21"/>
    </row>
    <row r="215" spans="1:15" x14ac:dyDescent="0.25">
      <c r="A215" s="20"/>
      <c r="B215" s="20"/>
      <c r="C215" s="20"/>
      <c r="D215" s="12"/>
      <c r="E215" s="21"/>
      <c r="F215" s="21"/>
      <c r="G215" s="21"/>
      <c r="H215" s="20"/>
      <c r="I215" s="12"/>
      <c r="J215" s="12"/>
      <c r="K215" s="12"/>
      <c r="L215" s="26"/>
      <c r="M215" s="21"/>
      <c r="N215" s="21"/>
      <c r="O215" s="21"/>
    </row>
    <row r="216" spans="1:15" x14ac:dyDescent="0.25">
      <c r="A216" s="20"/>
      <c r="B216" s="20"/>
      <c r="C216" s="20"/>
      <c r="D216" s="12"/>
      <c r="E216" s="21"/>
      <c r="F216" s="21"/>
      <c r="G216" s="21"/>
      <c r="H216" s="20"/>
      <c r="I216" s="12"/>
      <c r="J216" s="12"/>
      <c r="K216" s="12"/>
      <c r="L216" s="26"/>
      <c r="M216" s="21"/>
      <c r="N216" s="21"/>
      <c r="O216" s="21"/>
    </row>
    <row r="217" spans="1:15" x14ac:dyDescent="0.25">
      <c r="A217" s="20"/>
      <c r="B217" s="20"/>
      <c r="C217" s="20"/>
      <c r="D217" s="12"/>
      <c r="E217" s="21"/>
      <c r="F217" s="21"/>
      <c r="G217" s="21"/>
      <c r="H217" s="20"/>
      <c r="I217" s="12"/>
      <c r="J217" s="12"/>
      <c r="K217" s="12"/>
      <c r="L217" s="26"/>
      <c r="M217" s="21"/>
      <c r="N217" s="21"/>
      <c r="O217" s="21"/>
    </row>
    <row r="218" spans="1:15" x14ac:dyDescent="0.25">
      <c r="A218" s="20"/>
      <c r="B218" s="20"/>
      <c r="C218" s="20"/>
      <c r="D218" s="12"/>
      <c r="E218" s="21"/>
      <c r="F218" s="21"/>
      <c r="G218" s="21"/>
      <c r="H218" s="20"/>
      <c r="I218" s="12"/>
      <c r="J218" s="12"/>
      <c r="K218" s="12"/>
      <c r="L218" s="26"/>
      <c r="M218" s="21"/>
      <c r="N218" s="21"/>
      <c r="O218" s="21"/>
    </row>
    <row r="219" spans="1:15" x14ac:dyDescent="0.25">
      <c r="A219" s="20"/>
      <c r="B219" s="20"/>
      <c r="C219" s="20"/>
      <c r="D219" s="12"/>
      <c r="E219" s="21"/>
      <c r="F219" s="21"/>
      <c r="G219" s="21"/>
      <c r="H219" s="20"/>
      <c r="I219" s="12"/>
      <c r="J219" s="12"/>
      <c r="K219" s="12"/>
      <c r="L219" s="26"/>
      <c r="M219" s="21"/>
      <c r="N219" s="21"/>
      <c r="O219" s="21"/>
    </row>
    <row r="220" spans="1:15" x14ac:dyDescent="0.25">
      <c r="A220" s="20"/>
      <c r="B220" s="20"/>
      <c r="C220" s="20"/>
      <c r="D220" s="12"/>
      <c r="E220" s="21"/>
      <c r="F220" s="21"/>
      <c r="G220" s="21"/>
      <c r="H220" s="20"/>
      <c r="I220" s="12"/>
      <c r="J220" s="12"/>
      <c r="K220" s="12"/>
      <c r="L220" s="26"/>
      <c r="M220" s="21"/>
      <c r="N220" s="21"/>
      <c r="O220" s="21"/>
    </row>
    <row r="221" spans="1:15" x14ac:dyDescent="0.25">
      <c r="A221" s="20"/>
      <c r="B221" s="20"/>
      <c r="C221" s="20"/>
      <c r="D221" s="12"/>
      <c r="E221" s="21"/>
      <c r="F221" s="21"/>
      <c r="G221" s="21"/>
      <c r="H221" s="20"/>
      <c r="I221" s="12"/>
      <c r="J221" s="12"/>
      <c r="K221" s="12"/>
      <c r="L221" s="26"/>
      <c r="M221" s="21"/>
      <c r="N221" s="21"/>
      <c r="O221" s="21"/>
    </row>
    <row r="222" spans="1:15" x14ac:dyDescent="0.25">
      <c r="A222" s="20"/>
      <c r="B222" s="20"/>
      <c r="C222" s="20"/>
      <c r="D222" s="12"/>
      <c r="E222" s="21"/>
      <c r="F222" s="21"/>
      <c r="G222" s="21"/>
      <c r="H222" s="20"/>
      <c r="I222" s="12"/>
      <c r="J222" s="12"/>
      <c r="K222" s="12"/>
      <c r="L222" s="26"/>
      <c r="M222" s="21"/>
      <c r="N222" s="21"/>
      <c r="O222" s="21"/>
    </row>
    <row r="223" spans="1:15" x14ac:dyDescent="0.25">
      <c r="A223" s="20"/>
      <c r="B223" s="20"/>
      <c r="C223" s="20"/>
      <c r="D223" s="12"/>
      <c r="E223" s="21"/>
      <c r="F223" s="21"/>
      <c r="G223" s="21"/>
      <c r="H223" s="20"/>
      <c r="I223" s="12"/>
      <c r="J223" s="12"/>
      <c r="K223" s="12"/>
      <c r="L223" s="26"/>
      <c r="M223" s="21"/>
      <c r="N223" s="21"/>
      <c r="O223" s="21"/>
    </row>
    <row r="224" spans="1:15" x14ac:dyDescent="0.25">
      <c r="A224" s="20"/>
      <c r="B224" s="20"/>
      <c r="C224" s="20"/>
      <c r="D224" s="12"/>
      <c r="E224" s="21"/>
      <c r="F224" s="21"/>
      <c r="G224" s="21"/>
      <c r="H224" s="20"/>
      <c r="I224" s="12"/>
      <c r="J224" s="12"/>
      <c r="K224" s="12"/>
      <c r="L224" s="26"/>
      <c r="M224" s="21"/>
      <c r="N224" s="21"/>
      <c r="O224" s="21"/>
    </row>
    <row r="225" spans="1:15" x14ac:dyDescent="0.25">
      <c r="A225" s="20"/>
      <c r="B225" s="20"/>
      <c r="C225" s="20"/>
      <c r="D225" s="12"/>
      <c r="E225" s="21"/>
      <c r="F225" s="21"/>
      <c r="G225" s="21"/>
      <c r="H225" s="20"/>
      <c r="I225" s="12"/>
      <c r="J225" s="12"/>
      <c r="K225" s="12"/>
      <c r="L225" s="26"/>
      <c r="M225" s="21"/>
      <c r="N225" s="21"/>
      <c r="O225" s="21"/>
    </row>
    <row r="226" spans="1:15" x14ac:dyDescent="0.25">
      <c r="A226" s="20"/>
      <c r="B226" s="20"/>
      <c r="C226" s="20"/>
      <c r="D226" s="12"/>
      <c r="E226" s="21"/>
      <c r="F226" s="21"/>
      <c r="G226" s="21"/>
      <c r="H226" s="20"/>
      <c r="I226" s="12"/>
      <c r="J226" s="12"/>
      <c r="K226" s="12"/>
      <c r="L226" s="26"/>
      <c r="M226" s="21"/>
      <c r="N226" s="21"/>
      <c r="O226" s="21"/>
    </row>
    <row r="227" spans="1:15" x14ac:dyDescent="0.25">
      <c r="A227" s="20"/>
      <c r="B227" s="20"/>
      <c r="C227" s="20"/>
      <c r="D227" s="12"/>
      <c r="E227" s="21"/>
      <c r="F227" s="21"/>
      <c r="G227" s="21"/>
      <c r="H227" s="20"/>
      <c r="I227" s="12"/>
      <c r="J227" s="12"/>
      <c r="K227" s="12"/>
      <c r="L227" s="26"/>
      <c r="M227" s="21"/>
      <c r="N227" s="21"/>
      <c r="O227" s="21"/>
    </row>
    <row r="228" spans="1:15" x14ac:dyDescent="0.25">
      <c r="A228" s="20"/>
      <c r="B228" s="20"/>
      <c r="C228" s="20"/>
      <c r="D228" s="12"/>
      <c r="E228" s="21"/>
      <c r="F228" s="21"/>
      <c r="G228" s="21"/>
      <c r="H228" s="20"/>
      <c r="I228" s="12"/>
      <c r="J228" s="12"/>
      <c r="K228" s="12"/>
      <c r="L228" s="26"/>
      <c r="M228" s="21"/>
      <c r="N228" s="21"/>
      <c r="O228" s="21"/>
    </row>
    <row r="229" spans="1:15" x14ac:dyDescent="0.25">
      <c r="A229" s="20"/>
      <c r="B229" s="20"/>
      <c r="C229" s="20"/>
      <c r="D229" s="12"/>
      <c r="E229" s="21"/>
      <c r="F229" s="21"/>
      <c r="G229" s="21"/>
      <c r="H229" s="20"/>
      <c r="I229" s="12"/>
      <c r="J229" s="12"/>
      <c r="K229" s="12"/>
      <c r="L229" s="26"/>
      <c r="M229" s="21"/>
      <c r="N229" s="21"/>
      <c r="O229" s="21"/>
    </row>
    <row r="230" spans="1:15" x14ac:dyDescent="0.25">
      <c r="A230" s="20"/>
      <c r="B230" s="20"/>
      <c r="C230" s="20"/>
      <c r="D230" s="12"/>
      <c r="E230" s="21"/>
      <c r="F230" s="21"/>
      <c r="G230" s="21"/>
      <c r="H230" s="20"/>
      <c r="I230" s="12"/>
      <c r="J230" s="12"/>
      <c r="K230" s="12"/>
      <c r="L230" s="26"/>
      <c r="M230" s="21"/>
      <c r="N230" s="21"/>
      <c r="O230" s="21"/>
    </row>
    <row r="231" spans="1:15" x14ac:dyDescent="0.25">
      <c r="A231" s="20"/>
      <c r="B231" s="20"/>
      <c r="C231" s="20"/>
      <c r="D231" s="12"/>
      <c r="E231" s="21"/>
      <c r="F231" s="21"/>
      <c r="G231" s="21"/>
      <c r="H231" s="20"/>
      <c r="I231" s="12"/>
      <c r="J231" s="12"/>
      <c r="K231" s="12"/>
      <c r="L231" s="26"/>
      <c r="M231" s="21"/>
      <c r="N231" s="21"/>
      <c r="O231" s="21"/>
    </row>
    <row r="232" spans="1:15" x14ac:dyDescent="0.25">
      <c r="A232" s="20"/>
      <c r="B232" s="20"/>
      <c r="C232" s="20"/>
      <c r="D232" s="12"/>
      <c r="E232" s="21"/>
      <c r="F232" s="21"/>
      <c r="G232" s="21"/>
      <c r="H232" s="20"/>
      <c r="I232" s="12"/>
      <c r="J232" s="12"/>
      <c r="K232" s="12"/>
      <c r="L232" s="26"/>
      <c r="M232" s="21"/>
      <c r="N232" s="21"/>
      <c r="O232" s="21"/>
    </row>
    <row r="233" spans="1:15" x14ac:dyDescent="0.25">
      <c r="A233" s="20"/>
      <c r="B233" s="20"/>
      <c r="C233" s="20"/>
      <c r="D233" s="12"/>
      <c r="E233" s="21"/>
      <c r="F233" s="21"/>
      <c r="G233" s="21"/>
      <c r="H233" s="20"/>
      <c r="I233" s="12"/>
      <c r="J233" s="12"/>
      <c r="K233" s="12"/>
      <c r="L233" s="26"/>
      <c r="M233" s="21"/>
      <c r="N233" s="21"/>
      <c r="O233" s="21"/>
    </row>
    <row r="234" spans="1:15" x14ac:dyDescent="0.25">
      <c r="A234" s="20"/>
      <c r="B234" s="20"/>
      <c r="C234" s="20"/>
      <c r="D234" s="12"/>
      <c r="E234" s="21"/>
      <c r="F234" s="21"/>
      <c r="G234" s="21"/>
      <c r="H234" s="20"/>
      <c r="I234" s="12"/>
      <c r="J234" s="12"/>
      <c r="K234" s="12"/>
      <c r="L234" s="26"/>
      <c r="M234" s="21"/>
      <c r="N234" s="21"/>
      <c r="O234" s="21"/>
    </row>
    <row r="235" spans="1:15" x14ac:dyDescent="0.25">
      <c r="A235" s="20"/>
      <c r="B235" s="20"/>
      <c r="C235" s="20"/>
      <c r="D235" s="12"/>
      <c r="E235" s="21"/>
      <c r="F235" s="21"/>
      <c r="G235" s="21"/>
      <c r="H235" s="20"/>
      <c r="I235" s="12"/>
      <c r="J235" s="12"/>
      <c r="K235" s="12"/>
      <c r="L235" s="26"/>
      <c r="M235" s="21"/>
      <c r="N235" s="21"/>
      <c r="O235" s="21"/>
    </row>
    <row r="236" spans="1:15" x14ac:dyDescent="0.25">
      <c r="A236" s="20"/>
      <c r="B236" s="20"/>
      <c r="C236" s="20"/>
      <c r="D236" s="12"/>
      <c r="E236" s="21"/>
      <c r="F236" s="21"/>
      <c r="G236" s="21"/>
      <c r="H236" s="20"/>
      <c r="I236" s="12"/>
      <c r="J236" s="12"/>
      <c r="K236" s="12"/>
      <c r="L236" s="26"/>
      <c r="M236" s="21"/>
      <c r="N236" s="21"/>
      <c r="O236" s="21"/>
    </row>
    <row r="237" spans="1:15" x14ac:dyDescent="0.25">
      <c r="A237" s="20"/>
      <c r="B237" s="20"/>
      <c r="C237" s="20"/>
      <c r="D237" s="12"/>
      <c r="E237" s="21"/>
      <c r="F237" s="21"/>
      <c r="G237" s="21"/>
      <c r="H237" s="20"/>
      <c r="I237" s="12"/>
      <c r="J237" s="12"/>
      <c r="K237" s="12"/>
      <c r="L237" s="26"/>
      <c r="M237" s="21"/>
      <c r="N237" s="21"/>
      <c r="O237" s="21"/>
    </row>
    <row r="238" spans="1:15" x14ac:dyDescent="0.25">
      <c r="A238" s="20"/>
      <c r="B238" s="20"/>
      <c r="C238" s="20"/>
      <c r="D238" s="12"/>
      <c r="E238" s="21"/>
      <c r="F238" s="21"/>
      <c r="G238" s="21"/>
      <c r="H238" s="20"/>
      <c r="I238" s="12"/>
      <c r="J238" s="12"/>
      <c r="K238" s="12"/>
      <c r="L238" s="26"/>
      <c r="M238" s="21"/>
      <c r="N238" s="21"/>
      <c r="O238" s="21"/>
    </row>
    <row r="239" spans="1:15" x14ac:dyDescent="0.25">
      <c r="A239" s="20"/>
      <c r="B239" s="20"/>
      <c r="C239" s="20"/>
      <c r="D239" s="12"/>
      <c r="E239" s="21"/>
      <c r="F239" s="21"/>
      <c r="G239" s="21"/>
      <c r="H239" s="20"/>
      <c r="I239" s="12"/>
      <c r="J239" s="12"/>
      <c r="K239" s="12"/>
      <c r="L239" s="26"/>
      <c r="M239" s="21"/>
      <c r="N239" s="21"/>
      <c r="O239" s="21"/>
    </row>
    <row r="240" spans="1:15" x14ac:dyDescent="0.25">
      <c r="A240" s="20"/>
      <c r="B240" s="20"/>
      <c r="C240" s="20"/>
      <c r="D240" s="12"/>
      <c r="E240" s="21"/>
      <c r="F240" s="21"/>
      <c r="G240" s="21"/>
      <c r="H240" s="20"/>
      <c r="I240" s="12"/>
      <c r="J240" s="12"/>
      <c r="K240" s="12"/>
      <c r="L240" s="26"/>
      <c r="M240" s="21"/>
      <c r="N240" s="21"/>
      <c r="O240" s="21"/>
    </row>
    <row r="241" spans="1:15" x14ac:dyDescent="0.25">
      <c r="A241" s="20"/>
      <c r="B241" s="20"/>
      <c r="C241" s="20"/>
      <c r="D241" s="12"/>
      <c r="E241" s="21"/>
      <c r="F241" s="21"/>
      <c r="G241" s="21"/>
      <c r="H241" s="20"/>
      <c r="I241" s="12"/>
      <c r="J241" s="12"/>
      <c r="K241" s="12"/>
      <c r="L241" s="26"/>
      <c r="M241" s="21"/>
      <c r="N241" s="21"/>
      <c r="O241" s="21"/>
    </row>
    <row r="242" spans="1:15" x14ac:dyDescent="0.25">
      <c r="A242" s="20"/>
      <c r="B242" s="20"/>
      <c r="C242" s="20"/>
      <c r="D242" s="12"/>
      <c r="E242" s="21"/>
      <c r="F242" s="21"/>
      <c r="G242" s="21"/>
      <c r="H242" s="20"/>
      <c r="I242" s="12"/>
      <c r="J242" s="12"/>
      <c r="K242" s="12"/>
      <c r="L242" s="26"/>
      <c r="M242" s="21"/>
      <c r="N242" s="21"/>
      <c r="O242" s="21"/>
    </row>
    <row r="243" spans="1:15" x14ac:dyDescent="0.25">
      <c r="A243" s="20"/>
      <c r="B243" s="20"/>
      <c r="C243" s="20"/>
      <c r="D243" s="12"/>
      <c r="E243" s="21"/>
      <c r="F243" s="21"/>
      <c r="G243" s="21"/>
      <c r="H243" s="20"/>
      <c r="I243" s="12"/>
      <c r="J243" s="12"/>
      <c r="K243" s="12"/>
      <c r="L243" s="26"/>
      <c r="M243" s="21"/>
      <c r="N243" s="21"/>
      <c r="O243" s="21"/>
    </row>
    <row r="244" spans="1:15" x14ac:dyDescent="0.25">
      <c r="A244" s="20"/>
      <c r="B244" s="20"/>
      <c r="C244" s="20"/>
      <c r="D244" s="12"/>
      <c r="E244" s="21"/>
      <c r="F244" s="21"/>
      <c r="G244" s="21"/>
      <c r="H244" s="20"/>
      <c r="I244" s="12"/>
      <c r="J244" s="12"/>
      <c r="K244" s="12"/>
      <c r="L244" s="26"/>
      <c r="M244" s="21"/>
      <c r="N244" s="21"/>
      <c r="O244" s="21"/>
    </row>
    <row r="245" spans="1:15" x14ac:dyDescent="0.25">
      <c r="A245" s="20"/>
      <c r="B245" s="20"/>
      <c r="C245" s="20"/>
      <c r="D245" s="12"/>
      <c r="E245" s="21"/>
      <c r="F245" s="21"/>
      <c r="G245" s="21"/>
      <c r="H245" s="20"/>
      <c r="I245" s="12"/>
      <c r="J245" s="12"/>
      <c r="K245" s="12"/>
      <c r="L245" s="26"/>
      <c r="M245" s="21"/>
      <c r="N245" s="21"/>
      <c r="O245" s="21"/>
    </row>
    <row r="246" spans="1:15" x14ac:dyDescent="0.25">
      <c r="A246" s="20"/>
      <c r="B246" s="20"/>
      <c r="C246" s="20"/>
      <c r="D246" s="12"/>
      <c r="E246" s="21"/>
      <c r="F246" s="21"/>
      <c r="G246" s="21"/>
      <c r="H246" s="20"/>
      <c r="I246" s="12"/>
      <c r="J246" s="12"/>
      <c r="K246" s="12"/>
      <c r="L246" s="26"/>
      <c r="M246" s="21"/>
      <c r="N246" s="21"/>
      <c r="O246" s="21"/>
    </row>
    <row r="247" spans="1:15" x14ac:dyDescent="0.25">
      <c r="A247" s="20"/>
      <c r="B247" s="20"/>
      <c r="C247" s="20"/>
      <c r="D247" s="12"/>
      <c r="E247" s="21"/>
      <c r="F247" s="21"/>
      <c r="G247" s="21"/>
      <c r="H247" s="20"/>
      <c r="I247" s="12"/>
      <c r="J247" s="12"/>
      <c r="K247" s="12"/>
      <c r="L247" s="26"/>
      <c r="M247" s="21"/>
      <c r="N247" s="21"/>
      <c r="O247" s="21"/>
    </row>
    <row r="248" spans="1:15" x14ac:dyDescent="0.25">
      <c r="A248" s="20"/>
      <c r="B248" s="20"/>
      <c r="C248" s="20"/>
      <c r="D248" s="12"/>
      <c r="E248" s="21"/>
      <c r="F248" s="21"/>
      <c r="G248" s="21"/>
      <c r="H248" s="20"/>
      <c r="I248" s="12"/>
      <c r="J248" s="12"/>
      <c r="K248" s="12"/>
      <c r="L248" s="26"/>
      <c r="M248" s="21"/>
      <c r="N248" s="21"/>
      <c r="O248" s="21"/>
    </row>
    <row r="249" spans="1:15" x14ac:dyDescent="0.25">
      <c r="A249" s="20"/>
      <c r="B249" s="20"/>
      <c r="C249" s="20"/>
      <c r="D249" s="12"/>
      <c r="E249" s="21"/>
      <c r="F249" s="21"/>
      <c r="G249" s="21"/>
      <c r="H249" s="20"/>
      <c r="I249" s="12"/>
      <c r="J249" s="12"/>
      <c r="K249" s="12"/>
      <c r="L249" s="26"/>
      <c r="M249" s="21"/>
      <c r="N249" s="21"/>
      <c r="O249" s="21"/>
    </row>
    <row r="250" spans="1:15" x14ac:dyDescent="0.25">
      <c r="A250" s="20"/>
      <c r="B250" s="20"/>
      <c r="C250" s="20"/>
      <c r="D250" s="12"/>
      <c r="E250" s="21"/>
      <c r="F250" s="21"/>
      <c r="G250" s="21"/>
      <c r="H250" s="20"/>
      <c r="I250" s="12"/>
      <c r="J250" s="12"/>
      <c r="K250" s="12"/>
      <c r="L250" s="26"/>
      <c r="M250" s="21"/>
      <c r="N250" s="21"/>
      <c r="O250" s="21"/>
    </row>
    <row r="251" spans="1:15" x14ac:dyDescent="0.25">
      <c r="A251" s="20"/>
      <c r="B251" s="20"/>
      <c r="C251" s="20"/>
      <c r="D251" s="12"/>
      <c r="E251" s="21"/>
      <c r="F251" s="21"/>
      <c r="G251" s="21"/>
      <c r="H251" s="20"/>
      <c r="I251" s="12"/>
      <c r="J251" s="12"/>
      <c r="K251" s="12"/>
      <c r="L251" s="26"/>
      <c r="M251" s="21"/>
      <c r="N251" s="21"/>
      <c r="O251" s="21"/>
    </row>
    <row r="252" spans="1:15" x14ac:dyDescent="0.25">
      <c r="A252" s="20"/>
      <c r="B252" s="20"/>
      <c r="C252" s="20"/>
      <c r="D252" s="12"/>
      <c r="E252" s="21"/>
      <c r="F252" s="21"/>
      <c r="G252" s="21"/>
      <c r="H252" s="20"/>
      <c r="I252" s="12"/>
      <c r="J252" s="12"/>
      <c r="K252" s="12"/>
      <c r="L252" s="26"/>
      <c r="M252" s="21"/>
      <c r="N252" s="21"/>
      <c r="O252" s="21"/>
    </row>
    <row r="253" spans="1:15" x14ac:dyDescent="0.25">
      <c r="A253" s="20"/>
      <c r="B253" s="20"/>
      <c r="C253" s="20"/>
      <c r="D253" s="12"/>
      <c r="E253" s="21"/>
      <c r="F253" s="21"/>
      <c r="G253" s="21"/>
      <c r="H253" s="20"/>
      <c r="I253" s="12"/>
      <c r="J253" s="12"/>
      <c r="K253" s="12"/>
      <c r="L253" s="26"/>
      <c r="M253" s="21"/>
      <c r="N253" s="21"/>
      <c r="O253" s="21"/>
    </row>
    <row r="254" spans="1:15" x14ac:dyDescent="0.25">
      <c r="A254" s="20"/>
      <c r="B254" s="20"/>
      <c r="C254" s="20"/>
      <c r="D254" s="12"/>
      <c r="E254" s="21"/>
      <c r="F254" s="21"/>
      <c r="G254" s="21"/>
      <c r="H254" s="20"/>
      <c r="I254" s="12"/>
      <c r="J254" s="12"/>
      <c r="K254" s="12"/>
      <c r="L254" s="26"/>
      <c r="M254" s="21"/>
      <c r="N254" s="21"/>
      <c r="O254" s="21"/>
    </row>
    <row r="255" spans="1:15" x14ac:dyDescent="0.25">
      <c r="A255" s="20"/>
      <c r="B255" s="20"/>
      <c r="C255" s="20"/>
      <c r="D255" s="12"/>
      <c r="E255" s="21"/>
      <c r="F255" s="21"/>
      <c r="G255" s="21"/>
      <c r="H255" s="20"/>
      <c r="I255" s="12"/>
      <c r="J255" s="12"/>
      <c r="K255" s="12"/>
      <c r="L255" s="26"/>
      <c r="M255" s="21"/>
      <c r="N255" s="21"/>
      <c r="O255" s="21"/>
    </row>
    <row r="256" spans="1:15" x14ac:dyDescent="0.25">
      <c r="A256" s="20"/>
      <c r="B256" s="20"/>
      <c r="C256" s="20"/>
      <c r="D256" s="12"/>
      <c r="E256" s="21"/>
      <c r="F256" s="21"/>
      <c r="G256" s="21"/>
      <c r="H256" s="20"/>
      <c r="I256" s="12"/>
      <c r="J256" s="12"/>
      <c r="K256" s="12"/>
      <c r="L256" s="26"/>
      <c r="M256" s="21"/>
      <c r="N256" s="21"/>
      <c r="O256" s="21"/>
    </row>
    <row r="257" spans="1:15" x14ac:dyDescent="0.25">
      <c r="A257" s="20"/>
      <c r="B257" s="20"/>
      <c r="C257" s="20"/>
      <c r="D257" s="12"/>
      <c r="E257" s="21"/>
      <c r="F257" s="21"/>
      <c r="G257" s="21"/>
      <c r="H257" s="20"/>
      <c r="I257" s="12"/>
      <c r="J257" s="12"/>
      <c r="K257" s="12"/>
      <c r="L257" s="26"/>
      <c r="M257" s="21"/>
      <c r="N257" s="21"/>
      <c r="O257" s="21"/>
    </row>
    <row r="258" spans="1:15" x14ac:dyDescent="0.25">
      <c r="A258" s="20"/>
      <c r="B258" s="20"/>
      <c r="C258" s="20"/>
      <c r="D258" s="12"/>
      <c r="E258" s="21"/>
      <c r="F258" s="21"/>
      <c r="G258" s="21"/>
      <c r="H258" s="20"/>
      <c r="I258" s="12"/>
      <c r="J258" s="12"/>
      <c r="K258" s="12"/>
      <c r="L258" s="26"/>
      <c r="M258" s="21"/>
      <c r="N258" s="21"/>
      <c r="O258" s="21"/>
    </row>
    <row r="259" spans="1:15" x14ac:dyDescent="0.25">
      <c r="A259" s="20"/>
      <c r="B259" s="20"/>
      <c r="C259" s="20"/>
      <c r="D259" s="12"/>
      <c r="E259" s="21"/>
      <c r="F259" s="21"/>
      <c r="G259" s="21"/>
      <c r="H259" s="20"/>
      <c r="I259" s="12"/>
      <c r="J259" s="12"/>
      <c r="K259" s="12"/>
      <c r="L259" s="26"/>
      <c r="M259" s="21"/>
      <c r="N259" s="21"/>
      <c r="O259" s="21"/>
    </row>
    <row r="260" spans="1:15" x14ac:dyDescent="0.25">
      <c r="A260" s="20"/>
      <c r="B260" s="20"/>
      <c r="C260" s="20"/>
      <c r="D260" s="12"/>
      <c r="E260" s="21"/>
      <c r="F260" s="21"/>
      <c r="G260" s="21"/>
      <c r="H260" s="20"/>
      <c r="I260" s="12"/>
      <c r="J260" s="12"/>
      <c r="K260" s="12"/>
      <c r="L260" s="26"/>
      <c r="M260" s="21"/>
      <c r="N260" s="21"/>
      <c r="O260" s="21"/>
    </row>
    <row r="261" spans="1:15" x14ac:dyDescent="0.25">
      <c r="A261" s="20"/>
      <c r="B261" s="20"/>
      <c r="C261" s="20"/>
      <c r="D261" s="12"/>
      <c r="E261" s="21"/>
      <c r="F261" s="21"/>
      <c r="G261" s="21"/>
      <c r="H261" s="20"/>
      <c r="I261" s="12"/>
      <c r="J261" s="12"/>
      <c r="K261" s="12"/>
      <c r="L261" s="26"/>
      <c r="M261" s="21"/>
      <c r="N261" s="21"/>
      <c r="O261" s="21"/>
    </row>
    <row r="262" spans="1:15" x14ac:dyDescent="0.25">
      <c r="A262" s="20"/>
      <c r="B262" s="20"/>
      <c r="C262" s="20"/>
      <c r="D262" s="12"/>
      <c r="E262" s="21"/>
      <c r="F262" s="21"/>
      <c r="G262" s="21"/>
      <c r="H262" s="20"/>
      <c r="I262" s="12"/>
      <c r="J262" s="12"/>
      <c r="K262" s="12"/>
      <c r="L262" s="26"/>
      <c r="M262" s="21"/>
      <c r="N262" s="21"/>
      <c r="O262" s="21"/>
    </row>
    <row r="263" spans="1:15" x14ac:dyDescent="0.25">
      <c r="A263" s="20"/>
      <c r="B263" s="20"/>
      <c r="C263" s="20"/>
      <c r="D263" s="12"/>
      <c r="E263" s="21"/>
      <c r="F263" s="21"/>
      <c r="G263" s="21"/>
      <c r="H263" s="20"/>
      <c r="I263" s="12"/>
      <c r="J263" s="12"/>
      <c r="K263" s="12"/>
      <c r="L263" s="26"/>
      <c r="M263" s="21"/>
      <c r="N263" s="21"/>
      <c r="O263" s="21"/>
    </row>
    <row r="264" spans="1:15" x14ac:dyDescent="0.25">
      <c r="A264" s="20"/>
      <c r="B264" s="20"/>
      <c r="C264" s="20"/>
      <c r="D264" s="12"/>
      <c r="E264" s="21"/>
      <c r="F264" s="21"/>
      <c r="G264" s="21"/>
      <c r="H264" s="20"/>
      <c r="I264" s="12"/>
      <c r="J264" s="12"/>
      <c r="K264" s="12"/>
      <c r="L264" s="26"/>
      <c r="M264" s="21"/>
      <c r="N264" s="21"/>
      <c r="O264" s="21"/>
    </row>
    <row r="265" spans="1:15" x14ac:dyDescent="0.25">
      <c r="A265" s="20"/>
      <c r="B265" s="20"/>
      <c r="C265" s="20"/>
      <c r="D265" s="12"/>
      <c r="E265" s="21"/>
      <c r="F265" s="21"/>
      <c r="G265" s="21"/>
      <c r="H265" s="20"/>
      <c r="I265" s="12"/>
      <c r="J265" s="12"/>
      <c r="K265" s="12"/>
      <c r="L265" s="26"/>
      <c r="M265" s="21"/>
      <c r="N265" s="21"/>
      <c r="O265" s="21"/>
    </row>
    <row r="266" spans="1:15" x14ac:dyDescent="0.25">
      <c r="A266" s="20"/>
      <c r="B266" s="20"/>
      <c r="C266" s="20"/>
      <c r="D266" s="12"/>
      <c r="E266" s="21"/>
      <c r="F266" s="21"/>
      <c r="G266" s="21"/>
      <c r="H266" s="20"/>
      <c r="I266" s="12"/>
      <c r="J266" s="12"/>
      <c r="K266" s="12"/>
      <c r="L266" s="26"/>
      <c r="M266" s="21"/>
      <c r="N266" s="21"/>
      <c r="O266" s="21"/>
    </row>
    <row r="267" spans="1:15" x14ac:dyDescent="0.25">
      <c r="A267" s="20"/>
      <c r="B267" s="20"/>
      <c r="C267" s="20"/>
      <c r="D267" s="12"/>
      <c r="E267" s="21"/>
      <c r="F267" s="21"/>
      <c r="G267" s="21"/>
      <c r="H267" s="20"/>
      <c r="I267" s="12"/>
      <c r="J267" s="12"/>
      <c r="K267" s="12"/>
      <c r="L267" s="26"/>
      <c r="M267" s="21"/>
      <c r="N267" s="21"/>
      <c r="O267" s="21"/>
    </row>
    <row r="268" spans="1:15" x14ac:dyDescent="0.25">
      <c r="A268" s="20"/>
      <c r="B268" s="20"/>
      <c r="C268" s="20"/>
      <c r="D268" s="12"/>
      <c r="E268" s="21"/>
      <c r="F268" s="21"/>
      <c r="G268" s="21"/>
      <c r="H268" s="20"/>
      <c r="I268" s="12"/>
      <c r="J268" s="12"/>
      <c r="K268" s="12"/>
      <c r="L268" s="26"/>
      <c r="M268" s="21"/>
      <c r="N268" s="21"/>
      <c r="O268" s="21"/>
    </row>
    <row r="269" spans="1:15" x14ac:dyDescent="0.25">
      <c r="A269" s="20"/>
      <c r="B269" s="20"/>
      <c r="C269" s="20"/>
      <c r="D269" s="12"/>
      <c r="E269" s="21"/>
      <c r="F269" s="21"/>
      <c r="G269" s="21"/>
      <c r="H269" s="20"/>
      <c r="I269" s="12"/>
      <c r="J269" s="12"/>
      <c r="K269" s="12"/>
      <c r="L269" s="26"/>
      <c r="M269" s="21"/>
      <c r="N269" s="21"/>
      <c r="O269" s="21"/>
    </row>
    <row r="270" spans="1:15" x14ac:dyDescent="0.25">
      <c r="A270" s="20"/>
      <c r="B270" s="20"/>
      <c r="C270" s="20"/>
      <c r="D270" s="12"/>
      <c r="E270" s="21"/>
      <c r="F270" s="21"/>
      <c r="G270" s="21"/>
      <c r="H270" s="20"/>
      <c r="I270" s="12"/>
      <c r="J270" s="12"/>
      <c r="K270" s="12"/>
      <c r="L270" s="26"/>
      <c r="M270" s="21"/>
      <c r="N270" s="21"/>
      <c r="O270" s="21"/>
    </row>
    <row r="271" spans="1:15" x14ac:dyDescent="0.25">
      <c r="A271" s="20"/>
      <c r="B271" s="20"/>
      <c r="C271" s="20"/>
      <c r="D271" s="12"/>
      <c r="E271" s="21"/>
      <c r="F271" s="21"/>
      <c r="G271" s="21"/>
      <c r="H271" s="20"/>
      <c r="I271" s="12"/>
      <c r="J271" s="12"/>
      <c r="K271" s="12"/>
      <c r="L271" s="26"/>
      <c r="M271" s="21"/>
      <c r="N271" s="21"/>
      <c r="O271" s="21"/>
    </row>
    <row r="272" spans="1:15" x14ac:dyDescent="0.25">
      <c r="A272" s="20"/>
      <c r="B272" s="20"/>
      <c r="C272" s="20"/>
      <c r="D272" s="12"/>
      <c r="E272" s="21"/>
      <c r="F272" s="21"/>
      <c r="G272" s="21"/>
      <c r="H272" s="20"/>
      <c r="I272" s="12"/>
      <c r="J272" s="12"/>
      <c r="K272" s="12"/>
      <c r="L272" s="26"/>
      <c r="M272" s="21"/>
      <c r="N272" s="21"/>
      <c r="O272" s="21"/>
    </row>
    <row r="273" spans="1:15" x14ac:dyDescent="0.25">
      <c r="A273" s="20"/>
      <c r="B273" s="20"/>
      <c r="C273" s="20"/>
      <c r="D273" s="12"/>
      <c r="E273" s="21"/>
      <c r="F273" s="21"/>
      <c r="G273" s="21"/>
      <c r="H273" s="20"/>
      <c r="I273" s="12"/>
      <c r="J273" s="12"/>
      <c r="K273" s="12"/>
      <c r="L273" s="26"/>
      <c r="M273" s="21"/>
      <c r="N273" s="21"/>
      <c r="O273" s="21"/>
    </row>
    <row r="274" spans="1:15" x14ac:dyDescent="0.25">
      <c r="A274" s="20"/>
      <c r="B274" s="20"/>
      <c r="C274" s="20"/>
      <c r="D274" s="12"/>
      <c r="E274" s="21"/>
      <c r="F274" s="21"/>
      <c r="G274" s="21"/>
      <c r="H274" s="20"/>
      <c r="I274" s="12"/>
      <c r="J274" s="12"/>
      <c r="K274" s="12"/>
      <c r="L274" s="26"/>
      <c r="M274" s="21"/>
      <c r="N274" s="21"/>
      <c r="O274" s="21"/>
    </row>
    <row r="275" spans="1:15" x14ac:dyDescent="0.25">
      <c r="A275" s="20"/>
      <c r="B275" s="20"/>
      <c r="C275" s="20"/>
      <c r="D275" s="12"/>
      <c r="E275" s="21"/>
      <c r="F275" s="21"/>
      <c r="G275" s="21"/>
      <c r="H275" s="20"/>
      <c r="I275" s="12"/>
      <c r="J275" s="12"/>
      <c r="K275" s="12"/>
      <c r="L275" s="26"/>
      <c r="M275" s="21"/>
      <c r="N275" s="21"/>
      <c r="O275" s="21"/>
    </row>
    <row r="276" spans="1:15" x14ac:dyDescent="0.25">
      <c r="A276" s="20"/>
      <c r="B276" s="20"/>
      <c r="C276" s="20"/>
      <c r="D276" s="12"/>
      <c r="E276" s="21"/>
      <c r="F276" s="21"/>
      <c r="G276" s="21"/>
      <c r="H276" s="20"/>
      <c r="I276" s="12"/>
      <c r="J276" s="12"/>
      <c r="K276" s="12"/>
      <c r="L276" s="26"/>
      <c r="M276" s="21"/>
      <c r="N276" s="21"/>
      <c r="O276" s="21"/>
    </row>
    <row r="277" spans="1:15" x14ac:dyDescent="0.25">
      <c r="A277" s="20"/>
      <c r="B277" s="20"/>
      <c r="C277" s="20"/>
      <c r="D277" s="12"/>
      <c r="E277" s="21"/>
      <c r="F277" s="21"/>
      <c r="G277" s="21"/>
      <c r="H277" s="20"/>
      <c r="I277" s="12"/>
      <c r="J277" s="12"/>
      <c r="K277" s="12"/>
      <c r="L277" s="26"/>
      <c r="M277" s="21"/>
      <c r="N277" s="21"/>
      <c r="O277" s="21"/>
    </row>
    <row r="278" spans="1:15" x14ac:dyDescent="0.25">
      <c r="A278" s="20"/>
      <c r="B278" s="20"/>
      <c r="C278" s="20"/>
      <c r="D278" s="12"/>
      <c r="E278" s="21"/>
      <c r="F278" s="21"/>
      <c r="G278" s="21"/>
      <c r="H278" s="20"/>
      <c r="I278" s="12"/>
      <c r="J278" s="12"/>
      <c r="K278" s="12"/>
      <c r="L278" s="26"/>
      <c r="M278" s="21"/>
      <c r="N278" s="21"/>
      <c r="O278" s="21"/>
    </row>
    <row r="279" spans="1:15" x14ac:dyDescent="0.25">
      <c r="A279" s="20"/>
      <c r="B279" s="20"/>
      <c r="C279" s="20"/>
      <c r="D279" s="12"/>
      <c r="E279" s="21"/>
      <c r="F279" s="21"/>
      <c r="G279" s="21"/>
      <c r="H279" s="20"/>
      <c r="I279" s="12"/>
      <c r="J279" s="12"/>
      <c r="K279" s="12"/>
      <c r="L279" s="26"/>
      <c r="M279" s="21"/>
      <c r="N279" s="21"/>
      <c r="O279" s="21"/>
    </row>
    <row r="280" spans="1:15" x14ac:dyDescent="0.25">
      <c r="A280" s="20"/>
      <c r="B280" s="20"/>
      <c r="C280" s="20"/>
      <c r="D280" s="12"/>
      <c r="E280" s="21"/>
      <c r="F280" s="21"/>
      <c r="G280" s="21"/>
      <c r="H280" s="20"/>
      <c r="I280" s="12"/>
      <c r="J280" s="12"/>
      <c r="K280" s="12"/>
      <c r="L280" s="26"/>
      <c r="M280" s="21"/>
      <c r="N280" s="21"/>
      <c r="O280" s="21"/>
    </row>
    <row r="281" spans="1:15" x14ac:dyDescent="0.25">
      <c r="A281" s="20"/>
      <c r="B281" s="20"/>
      <c r="C281" s="20"/>
      <c r="D281" s="12"/>
      <c r="E281" s="21"/>
      <c r="F281" s="21"/>
      <c r="G281" s="21"/>
      <c r="H281" s="20"/>
      <c r="I281" s="12"/>
      <c r="J281" s="12"/>
      <c r="K281" s="12"/>
      <c r="L281" s="26"/>
      <c r="M281" s="21"/>
      <c r="N281" s="21"/>
      <c r="O281" s="21"/>
    </row>
    <row r="282" spans="1:15" x14ac:dyDescent="0.25">
      <c r="A282" s="20"/>
      <c r="B282" s="20"/>
      <c r="C282" s="20"/>
      <c r="D282" s="12"/>
      <c r="E282" s="21"/>
      <c r="F282" s="21"/>
      <c r="G282" s="21"/>
      <c r="H282" s="20"/>
      <c r="I282" s="12"/>
      <c r="J282" s="12"/>
      <c r="K282" s="12"/>
      <c r="L282" s="26"/>
      <c r="M282" s="21"/>
      <c r="N282" s="21"/>
      <c r="O282" s="21"/>
    </row>
    <row r="283" spans="1:15" x14ac:dyDescent="0.25">
      <c r="A283" s="20"/>
      <c r="B283" s="20"/>
      <c r="C283" s="20"/>
      <c r="D283" s="12"/>
      <c r="E283" s="21"/>
      <c r="F283" s="21"/>
      <c r="G283" s="21"/>
      <c r="H283" s="20"/>
      <c r="I283" s="12"/>
      <c r="J283" s="12"/>
      <c r="K283" s="12"/>
      <c r="L283" s="26"/>
      <c r="M283" s="21"/>
      <c r="N283" s="21"/>
      <c r="O283" s="21"/>
    </row>
    <row r="284" spans="1:15" x14ac:dyDescent="0.25">
      <c r="A284" s="20"/>
      <c r="B284" s="20"/>
      <c r="C284" s="20"/>
      <c r="D284" s="12"/>
      <c r="E284" s="21"/>
      <c r="F284" s="21"/>
      <c r="G284" s="21"/>
      <c r="H284" s="20"/>
      <c r="I284" s="12"/>
      <c r="J284" s="12"/>
      <c r="K284" s="12"/>
      <c r="L284" s="26"/>
      <c r="M284" s="21"/>
      <c r="N284" s="21"/>
      <c r="O284" s="21"/>
    </row>
    <row r="285" spans="1:15" x14ac:dyDescent="0.25">
      <c r="A285" s="20"/>
      <c r="B285" s="20"/>
      <c r="C285" s="20"/>
      <c r="D285" s="12"/>
      <c r="E285" s="21"/>
      <c r="F285" s="21"/>
      <c r="G285" s="21"/>
      <c r="H285" s="20"/>
      <c r="I285" s="12"/>
      <c r="J285" s="12"/>
      <c r="K285" s="12"/>
      <c r="L285" s="26"/>
      <c r="M285" s="21"/>
      <c r="N285" s="21"/>
      <c r="O285" s="21"/>
    </row>
    <row r="286" spans="1:15" x14ac:dyDescent="0.25">
      <c r="A286" s="20"/>
      <c r="B286" s="20"/>
      <c r="C286" s="20"/>
      <c r="D286" s="12"/>
      <c r="E286" s="21"/>
      <c r="F286" s="21"/>
      <c r="G286" s="21"/>
      <c r="H286" s="20"/>
      <c r="I286" s="12"/>
      <c r="J286" s="12"/>
      <c r="K286" s="12"/>
      <c r="L286" s="26"/>
      <c r="M286" s="21"/>
      <c r="N286" s="21"/>
      <c r="O286" s="21"/>
    </row>
    <row r="287" spans="1:15" x14ac:dyDescent="0.25">
      <c r="A287" s="20"/>
      <c r="B287" s="20"/>
      <c r="C287" s="20"/>
      <c r="D287" s="12"/>
      <c r="E287" s="21"/>
      <c r="F287" s="21"/>
      <c r="G287" s="21"/>
      <c r="H287" s="20"/>
      <c r="I287" s="12"/>
      <c r="J287" s="12"/>
      <c r="K287" s="12"/>
      <c r="L287" s="26"/>
      <c r="M287" s="21"/>
      <c r="N287" s="21"/>
      <c r="O287" s="21"/>
    </row>
    <row r="288" spans="1:15" x14ac:dyDescent="0.25">
      <c r="A288" s="20"/>
      <c r="B288" s="20"/>
      <c r="C288" s="20"/>
      <c r="D288" s="12"/>
      <c r="E288" s="21"/>
      <c r="F288" s="21"/>
      <c r="G288" s="21"/>
      <c r="H288" s="20"/>
      <c r="I288" s="12"/>
      <c r="J288" s="12"/>
      <c r="K288" s="12"/>
      <c r="L288" s="26"/>
      <c r="M288" s="21"/>
      <c r="N288" s="21"/>
      <c r="O288" s="21"/>
    </row>
    <row r="289" spans="1:15" x14ac:dyDescent="0.25">
      <c r="A289" s="20"/>
      <c r="B289" s="20"/>
      <c r="C289" s="20"/>
      <c r="D289" s="12"/>
      <c r="E289" s="21"/>
      <c r="F289" s="21"/>
      <c r="G289" s="21"/>
      <c r="H289" s="20"/>
      <c r="I289" s="12"/>
      <c r="J289" s="12"/>
      <c r="K289" s="12"/>
      <c r="L289" s="26"/>
      <c r="M289" s="21"/>
      <c r="N289" s="21"/>
      <c r="O289" s="21"/>
    </row>
    <row r="290" spans="1:15" x14ac:dyDescent="0.25">
      <c r="A290" s="20"/>
      <c r="B290" s="20"/>
      <c r="C290" s="20"/>
      <c r="D290" s="12"/>
      <c r="E290" s="21"/>
      <c r="F290" s="21"/>
      <c r="G290" s="21"/>
      <c r="H290" s="20"/>
      <c r="I290" s="12"/>
      <c r="J290" s="12"/>
      <c r="K290" s="12"/>
      <c r="L290" s="26"/>
      <c r="M290" s="21"/>
      <c r="N290" s="21"/>
      <c r="O290" s="21"/>
    </row>
    <row r="291" spans="1:15" x14ac:dyDescent="0.25">
      <c r="A291" s="20"/>
      <c r="B291" s="20"/>
      <c r="C291" s="20"/>
      <c r="D291" s="12"/>
      <c r="E291" s="21"/>
      <c r="F291" s="21"/>
      <c r="G291" s="21"/>
      <c r="H291" s="20"/>
      <c r="I291" s="12"/>
      <c r="J291" s="12"/>
      <c r="K291" s="12"/>
      <c r="L291" s="26"/>
      <c r="M291" s="21"/>
      <c r="N291" s="21"/>
      <c r="O291" s="21"/>
    </row>
    <row r="292" spans="1:15" x14ac:dyDescent="0.25">
      <c r="A292" s="20"/>
      <c r="B292" s="20"/>
      <c r="C292" s="20"/>
      <c r="D292" s="12"/>
      <c r="E292" s="21"/>
      <c r="F292" s="21"/>
      <c r="G292" s="21"/>
      <c r="H292" s="20"/>
      <c r="I292" s="12"/>
      <c r="J292" s="12"/>
      <c r="K292" s="12"/>
      <c r="L292" s="26"/>
      <c r="M292" s="21"/>
      <c r="N292" s="21"/>
      <c r="O292" s="21"/>
    </row>
    <row r="293" spans="1:15" x14ac:dyDescent="0.25">
      <c r="A293" s="20"/>
      <c r="B293" s="20"/>
      <c r="C293" s="20"/>
      <c r="D293" s="12"/>
      <c r="E293" s="21"/>
      <c r="F293" s="21"/>
      <c r="G293" s="21"/>
      <c r="H293" s="20"/>
      <c r="I293" s="12"/>
      <c r="J293" s="12"/>
      <c r="K293" s="12"/>
      <c r="L293" s="26"/>
      <c r="M293" s="21"/>
      <c r="N293" s="21"/>
      <c r="O293" s="21"/>
    </row>
    <row r="294" spans="1:15" x14ac:dyDescent="0.25">
      <c r="A294" s="20"/>
      <c r="B294" s="20"/>
      <c r="C294" s="20"/>
      <c r="D294" s="12"/>
      <c r="E294" s="21"/>
      <c r="F294" s="21"/>
      <c r="G294" s="21"/>
      <c r="H294" s="20"/>
      <c r="I294" s="12"/>
      <c r="J294" s="12"/>
      <c r="K294" s="12"/>
      <c r="L294" s="26"/>
      <c r="M294" s="21"/>
      <c r="N294" s="21"/>
      <c r="O294" s="21"/>
    </row>
    <row r="295" spans="1:15" x14ac:dyDescent="0.25">
      <c r="A295" s="20"/>
      <c r="B295" s="20"/>
      <c r="C295" s="20"/>
      <c r="D295" s="12"/>
      <c r="E295" s="21"/>
      <c r="F295" s="21"/>
      <c r="G295" s="21"/>
      <c r="H295" s="20"/>
      <c r="I295" s="12"/>
      <c r="J295" s="12"/>
      <c r="K295" s="12"/>
      <c r="L295" s="26"/>
      <c r="M295" s="21"/>
      <c r="N295" s="21"/>
      <c r="O295" s="21"/>
    </row>
    <row r="296" spans="1:15" x14ac:dyDescent="0.25">
      <c r="A296" s="20"/>
      <c r="B296" s="20"/>
      <c r="C296" s="20"/>
      <c r="D296" s="12"/>
      <c r="E296" s="21"/>
      <c r="F296" s="21"/>
      <c r="G296" s="21"/>
      <c r="H296" s="20"/>
      <c r="I296" s="12"/>
      <c r="J296" s="12"/>
      <c r="K296" s="12"/>
      <c r="L296" s="26"/>
      <c r="M296" s="21"/>
      <c r="N296" s="21"/>
      <c r="O296" s="21"/>
    </row>
    <row r="297" spans="1:15" x14ac:dyDescent="0.25">
      <c r="A297" s="20"/>
      <c r="B297" s="20"/>
      <c r="C297" s="20"/>
      <c r="D297" s="12"/>
      <c r="E297" s="21"/>
      <c r="F297" s="21"/>
      <c r="G297" s="21"/>
      <c r="H297" s="20"/>
      <c r="I297" s="12"/>
      <c r="J297" s="12"/>
      <c r="K297" s="12"/>
      <c r="L297" s="26"/>
      <c r="M297" s="21"/>
      <c r="N297" s="21"/>
      <c r="O297" s="21"/>
    </row>
    <row r="298" spans="1:15" x14ac:dyDescent="0.25">
      <c r="A298" s="20"/>
      <c r="B298" s="20"/>
      <c r="C298" s="20"/>
      <c r="D298" s="12"/>
      <c r="E298" s="21"/>
      <c r="F298" s="21"/>
      <c r="G298" s="21"/>
      <c r="H298" s="20"/>
      <c r="I298" s="12"/>
      <c r="J298" s="12"/>
      <c r="K298" s="12"/>
      <c r="L298" s="26"/>
      <c r="M298" s="21"/>
      <c r="N298" s="21"/>
      <c r="O298" s="21"/>
    </row>
    <row r="299" spans="1:15" x14ac:dyDescent="0.25">
      <c r="A299" s="20"/>
      <c r="B299" s="20"/>
      <c r="C299" s="20"/>
      <c r="D299" s="12"/>
      <c r="E299" s="21"/>
      <c r="F299" s="21"/>
      <c r="G299" s="21"/>
      <c r="H299" s="20"/>
      <c r="I299" s="12"/>
      <c r="J299" s="12"/>
      <c r="K299" s="12"/>
      <c r="L299" s="26"/>
      <c r="M299" s="21"/>
      <c r="N299" s="21"/>
      <c r="O299" s="21"/>
    </row>
    <row r="300" spans="1:15" x14ac:dyDescent="0.25">
      <c r="A300" s="20"/>
      <c r="B300" s="20"/>
      <c r="C300" s="20"/>
      <c r="D300" s="12"/>
      <c r="E300" s="21"/>
      <c r="F300" s="21"/>
      <c r="G300" s="21"/>
      <c r="H300" s="20"/>
      <c r="I300" s="12"/>
      <c r="J300" s="12"/>
      <c r="K300" s="12"/>
      <c r="L300" s="26"/>
      <c r="M300" s="21"/>
      <c r="N300" s="21"/>
      <c r="O300" s="21"/>
    </row>
    <row r="301" spans="1:15" x14ac:dyDescent="0.25">
      <c r="A301" s="20"/>
      <c r="B301" s="20"/>
      <c r="C301" s="20"/>
      <c r="D301" s="12"/>
      <c r="E301" s="21"/>
      <c r="F301" s="21"/>
      <c r="G301" s="21"/>
      <c r="H301" s="20"/>
      <c r="I301" s="12"/>
      <c r="J301" s="12"/>
      <c r="K301" s="12"/>
      <c r="L301" s="26"/>
      <c r="M301" s="21"/>
      <c r="N301" s="21"/>
      <c r="O301" s="21"/>
    </row>
    <row r="302" spans="1:15" x14ac:dyDescent="0.25">
      <c r="A302" s="20"/>
      <c r="B302" s="20"/>
      <c r="C302" s="20"/>
      <c r="D302" s="12"/>
      <c r="E302" s="21"/>
      <c r="F302" s="21"/>
      <c r="G302" s="21"/>
      <c r="H302" s="20"/>
      <c r="I302" s="12"/>
      <c r="J302" s="12"/>
      <c r="K302" s="12"/>
      <c r="L302" s="26"/>
      <c r="M302" s="21"/>
      <c r="N302" s="21"/>
      <c r="O302" s="21"/>
    </row>
    <row r="303" spans="1:15" x14ac:dyDescent="0.25">
      <c r="A303" s="20"/>
      <c r="B303" s="20"/>
      <c r="C303" s="20"/>
      <c r="D303" s="12"/>
      <c r="E303" s="21"/>
      <c r="F303" s="21"/>
      <c r="G303" s="21"/>
      <c r="H303" s="20"/>
      <c r="I303" s="12"/>
      <c r="J303" s="12"/>
      <c r="K303" s="12"/>
      <c r="L303" s="26"/>
      <c r="M303" s="21"/>
      <c r="N303" s="21"/>
      <c r="O303" s="21"/>
    </row>
    <row r="304" spans="1:15" x14ac:dyDescent="0.25">
      <c r="A304" s="20"/>
      <c r="B304" s="20"/>
      <c r="C304" s="20"/>
      <c r="D304" s="12"/>
      <c r="E304" s="21"/>
      <c r="F304" s="21"/>
      <c r="G304" s="21"/>
      <c r="H304" s="20"/>
      <c r="I304" s="12"/>
      <c r="J304" s="12"/>
      <c r="K304" s="12"/>
      <c r="L304" s="26"/>
      <c r="M304" s="21"/>
      <c r="N304" s="21"/>
      <c r="O304" s="21"/>
    </row>
    <row r="305" spans="1:15" x14ac:dyDescent="0.25">
      <c r="A305" s="20"/>
      <c r="B305" s="20"/>
      <c r="C305" s="20"/>
      <c r="D305" s="12"/>
      <c r="E305" s="21"/>
      <c r="F305" s="21"/>
      <c r="G305" s="21"/>
      <c r="H305" s="20"/>
      <c r="I305" s="12"/>
      <c r="J305" s="12"/>
      <c r="K305" s="12"/>
      <c r="L305" s="26"/>
      <c r="M305" s="21"/>
      <c r="N305" s="21"/>
      <c r="O305" s="21"/>
    </row>
    <row r="306" spans="1:15" x14ac:dyDescent="0.25">
      <c r="A306" s="20"/>
      <c r="B306" s="20"/>
      <c r="C306" s="20"/>
      <c r="D306" s="12"/>
      <c r="E306" s="21"/>
      <c r="F306" s="21"/>
      <c r="G306" s="21"/>
      <c r="H306" s="20"/>
      <c r="I306" s="12"/>
      <c r="J306" s="12"/>
      <c r="K306" s="12"/>
      <c r="L306" s="26"/>
      <c r="M306" s="21"/>
      <c r="N306" s="21"/>
      <c r="O306" s="21"/>
    </row>
    <row r="307" spans="1:15" x14ac:dyDescent="0.25">
      <c r="A307" s="20"/>
      <c r="B307" s="20"/>
      <c r="C307" s="20"/>
      <c r="D307" s="12"/>
      <c r="E307" s="21"/>
      <c r="F307" s="21"/>
      <c r="G307" s="21"/>
      <c r="H307" s="20"/>
      <c r="I307" s="12"/>
      <c r="J307" s="12"/>
      <c r="K307" s="12"/>
      <c r="L307" s="26"/>
      <c r="M307" s="21"/>
      <c r="N307" s="21"/>
      <c r="O307" s="21"/>
    </row>
    <row r="308" spans="1:15" x14ac:dyDescent="0.25">
      <c r="A308" s="20"/>
      <c r="B308" s="20"/>
      <c r="C308" s="20"/>
      <c r="D308" s="12"/>
      <c r="E308" s="21"/>
      <c r="F308" s="21"/>
      <c r="G308" s="21"/>
      <c r="H308" s="20"/>
      <c r="I308" s="12"/>
      <c r="J308" s="12"/>
      <c r="K308" s="12"/>
      <c r="L308" s="26"/>
      <c r="M308" s="21"/>
      <c r="N308" s="21"/>
      <c r="O308" s="21"/>
    </row>
    <row r="309" spans="1:15" x14ac:dyDescent="0.25">
      <c r="A309" s="20"/>
      <c r="B309" s="20"/>
      <c r="C309" s="20"/>
      <c r="D309" s="12"/>
      <c r="E309" s="21"/>
      <c r="F309" s="21"/>
      <c r="G309" s="21"/>
      <c r="H309" s="20"/>
      <c r="I309" s="12"/>
      <c r="J309" s="12"/>
      <c r="K309" s="12"/>
      <c r="L309" s="26"/>
      <c r="M309" s="21"/>
      <c r="N309" s="21"/>
      <c r="O309" s="21"/>
    </row>
    <row r="310" spans="1:15" x14ac:dyDescent="0.25">
      <c r="A310" s="20"/>
      <c r="B310" s="20"/>
      <c r="C310" s="20"/>
      <c r="D310" s="12"/>
      <c r="E310" s="21"/>
      <c r="F310" s="21"/>
      <c r="G310" s="21"/>
      <c r="H310" s="20"/>
      <c r="I310" s="12"/>
      <c r="J310" s="12"/>
      <c r="K310" s="12"/>
      <c r="L310" s="26"/>
      <c r="M310" s="21"/>
      <c r="N310" s="21"/>
      <c r="O310" s="21"/>
    </row>
    <row r="311" spans="1:15" x14ac:dyDescent="0.25">
      <c r="A311" s="20"/>
      <c r="B311" s="20"/>
      <c r="C311" s="20"/>
      <c r="D311" s="12"/>
      <c r="E311" s="21"/>
      <c r="F311" s="21"/>
      <c r="G311" s="21"/>
      <c r="H311" s="20"/>
      <c r="I311" s="12"/>
      <c r="J311" s="12"/>
      <c r="K311" s="12"/>
      <c r="L311" s="26"/>
      <c r="M311" s="21"/>
      <c r="N311" s="21"/>
      <c r="O311" s="21"/>
    </row>
    <row r="312" spans="1:15" x14ac:dyDescent="0.25">
      <c r="A312" s="20"/>
      <c r="B312" s="20"/>
      <c r="C312" s="20"/>
      <c r="D312" s="12"/>
      <c r="E312" s="21"/>
      <c r="F312" s="21"/>
      <c r="G312" s="21"/>
      <c r="H312" s="20"/>
      <c r="I312" s="12"/>
      <c r="J312" s="12"/>
      <c r="K312" s="12"/>
      <c r="L312" s="26"/>
      <c r="M312" s="21"/>
      <c r="N312" s="21"/>
      <c r="O312" s="21"/>
    </row>
    <row r="313" spans="1:15" x14ac:dyDescent="0.25">
      <c r="A313" s="20"/>
      <c r="B313" s="20"/>
      <c r="C313" s="20"/>
      <c r="D313" s="12"/>
      <c r="E313" s="21"/>
      <c r="F313" s="21"/>
      <c r="G313" s="21"/>
      <c r="H313" s="20"/>
      <c r="I313" s="12"/>
      <c r="J313" s="12"/>
      <c r="K313" s="12"/>
      <c r="L313" s="26"/>
      <c r="M313" s="21"/>
      <c r="N313" s="21"/>
      <c r="O313" s="21"/>
    </row>
    <row r="314" spans="1:15" x14ac:dyDescent="0.25">
      <c r="A314" s="20"/>
      <c r="B314" s="20"/>
      <c r="C314" s="20"/>
      <c r="D314" s="12"/>
      <c r="E314" s="21"/>
      <c r="F314" s="21"/>
      <c r="G314" s="21"/>
      <c r="H314" s="20"/>
      <c r="I314" s="12"/>
      <c r="J314" s="12"/>
      <c r="K314" s="12"/>
      <c r="L314" s="26"/>
      <c r="M314" s="21"/>
      <c r="N314" s="21"/>
      <c r="O314" s="21"/>
    </row>
    <row r="315" spans="1:15" x14ac:dyDescent="0.25">
      <c r="A315" s="20"/>
      <c r="B315" s="20"/>
      <c r="C315" s="20"/>
      <c r="D315" s="12"/>
      <c r="E315" s="21"/>
      <c r="F315" s="21"/>
      <c r="G315" s="21"/>
      <c r="H315" s="20"/>
      <c r="I315" s="12"/>
      <c r="J315" s="12"/>
      <c r="K315" s="12"/>
      <c r="L315" s="26"/>
      <c r="M315" s="21"/>
      <c r="N315" s="21"/>
      <c r="O315" s="21"/>
    </row>
    <row r="316" spans="1:15" x14ac:dyDescent="0.25">
      <c r="A316" s="20"/>
      <c r="B316" s="20"/>
      <c r="C316" s="20"/>
      <c r="D316" s="12"/>
      <c r="E316" s="21"/>
      <c r="F316" s="21"/>
      <c r="G316" s="21"/>
      <c r="H316" s="20"/>
      <c r="I316" s="12"/>
      <c r="J316" s="12"/>
      <c r="K316" s="12"/>
      <c r="L316" s="26"/>
      <c r="M316" s="21"/>
      <c r="N316" s="21"/>
      <c r="O316" s="21"/>
    </row>
    <row r="317" spans="1:15" x14ac:dyDescent="0.25">
      <c r="A317" s="20"/>
      <c r="B317" s="20"/>
      <c r="C317" s="20"/>
      <c r="D317" s="12"/>
      <c r="E317" s="21"/>
      <c r="F317" s="21"/>
      <c r="G317" s="21"/>
      <c r="H317" s="20"/>
      <c r="I317" s="12"/>
      <c r="J317" s="12"/>
      <c r="K317" s="12"/>
      <c r="L317" s="26"/>
      <c r="M317" s="21"/>
      <c r="N317" s="21"/>
      <c r="O317" s="21"/>
    </row>
    <row r="318" spans="1:15" x14ac:dyDescent="0.25">
      <c r="A318" s="20"/>
      <c r="B318" s="20"/>
      <c r="C318" s="20"/>
      <c r="D318" s="12"/>
      <c r="E318" s="21"/>
      <c r="F318" s="21"/>
      <c r="G318" s="21"/>
      <c r="H318" s="20"/>
      <c r="I318" s="12"/>
      <c r="J318" s="12"/>
      <c r="K318" s="12"/>
      <c r="L318" s="26"/>
      <c r="M318" s="21"/>
      <c r="N318" s="21"/>
      <c r="O318" s="21"/>
    </row>
    <row r="319" spans="1:15" x14ac:dyDescent="0.25">
      <c r="A319" s="20"/>
      <c r="B319" s="20"/>
      <c r="C319" s="20"/>
      <c r="D319" s="12"/>
      <c r="E319" s="21"/>
      <c r="F319" s="21"/>
      <c r="G319" s="21"/>
      <c r="H319" s="20"/>
      <c r="I319" s="12"/>
      <c r="J319" s="12"/>
      <c r="K319" s="12"/>
      <c r="L319" s="26"/>
      <c r="M319" s="21"/>
      <c r="N319" s="21"/>
      <c r="O319" s="21"/>
    </row>
    <row r="320" spans="1:15" x14ac:dyDescent="0.25">
      <c r="A320" s="20"/>
      <c r="B320" s="20"/>
      <c r="C320" s="20"/>
      <c r="D320" s="12"/>
      <c r="E320" s="21"/>
      <c r="F320" s="21"/>
      <c r="G320" s="21"/>
      <c r="H320" s="20"/>
      <c r="I320" s="12"/>
      <c r="J320" s="12"/>
      <c r="K320" s="12"/>
      <c r="L320" s="26"/>
      <c r="M320" s="21"/>
      <c r="N320" s="21"/>
      <c r="O320" s="21"/>
    </row>
    <row r="321" spans="1:15" x14ac:dyDescent="0.25">
      <c r="A321" s="20"/>
      <c r="B321" s="20"/>
      <c r="C321" s="20"/>
      <c r="D321" s="12"/>
      <c r="E321" s="21"/>
      <c r="F321" s="21"/>
      <c r="G321" s="21"/>
      <c r="H321" s="20"/>
      <c r="I321" s="12"/>
      <c r="J321" s="12"/>
      <c r="K321" s="12"/>
      <c r="L321" s="26"/>
      <c r="M321" s="21"/>
      <c r="N321" s="21"/>
      <c r="O321" s="21"/>
    </row>
    <row r="322" spans="1:15" x14ac:dyDescent="0.25">
      <c r="A322" s="20"/>
      <c r="B322" s="20"/>
      <c r="C322" s="20"/>
      <c r="D322" s="12"/>
      <c r="E322" s="21"/>
      <c r="F322" s="21"/>
      <c r="G322" s="21"/>
      <c r="H322" s="20"/>
      <c r="I322" s="12"/>
      <c r="J322" s="12"/>
      <c r="K322" s="12"/>
      <c r="L322" s="26"/>
      <c r="M322" s="21"/>
      <c r="N322" s="21"/>
      <c r="O322" s="21"/>
    </row>
    <row r="323" spans="1:15" x14ac:dyDescent="0.25">
      <c r="A323" s="20"/>
      <c r="B323" s="20"/>
      <c r="C323" s="20"/>
      <c r="D323" s="12"/>
      <c r="E323" s="21"/>
      <c r="F323" s="21"/>
      <c r="G323" s="21"/>
      <c r="H323" s="20"/>
      <c r="I323" s="12"/>
      <c r="J323" s="12"/>
      <c r="K323" s="12"/>
      <c r="L323" s="26"/>
      <c r="M323" s="21"/>
      <c r="N323" s="21"/>
      <c r="O323" s="21"/>
    </row>
    <row r="324" spans="1:15" x14ac:dyDescent="0.25">
      <c r="A324" s="20"/>
      <c r="B324" s="20"/>
      <c r="C324" s="20"/>
      <c r="D324" s="12"/>
      <c r="E324" s="21"/>
      <c r="F324" s="21"/>
      <c r="G324" s="21"/>
      <c r="H324" s="20"/>
      <c r="I324" s="12"/>
      <c r="J324" s="12"/>
      <c r="K324" s="12"/>
      <c r="L324" s="26"/>
      <c r="M324" s="21"/>
      <c r="N324" s="21"/>
      <c r="O324" s="21"/>
    </row>
    <row r="325" spans="1:15" x14ac:dyDescent="0.25">
      <c r="A325" s="20"/>
      <c r="B325" s="20"/>
      <c r="C325" s="20"/>
      <c r="D325" s="12"/>
      <c r="E325" s="21"/>
      <c r="F325" s="21"/>
      <c r="G325" s="21"/>
      <c r="H325" s="20"/>
      <c r="I325" s="12"/>
      <c r="J325" s="12"/>
      <c r="K325" s="12"/>
      <c r="L325" s="26"/>
      <c r="M325" s="21"/>
      <c r="N325" s="21"/>
      <c r="O325" s="21"/>
    </row>
    <row r="326" spans="1:15" x14ac:dyDescent="0.25">
      <c r="A326" s="20"/>
      <c r="B326" s="20"/>
      <c r="C326" s="20"/>
      <c r="D326" s="12"/>
      <c r="E326" s="21"/>
      <c r="F326" s="21"/>
      <c r="G326" s="21"/>
      <c r="H326" s="20"/>
      <c r="I326" s="12"/>
      <c r="J326" s="12"/>
      <c r="K326" s="12"/>
      <c r="L326" s="26"/>
      <c r="M326" s="21"/>
      <c r="N326" s="21"/>
      <c r="O326" s="21"/>
    </row>
    <row r="327" spans="1:15" x14ac:dyDescent="0.25">
      <c r="A327" s="20"/>
      <c r="B327" s="20"/>
      <c r="C327" s="20"/>
      <c r="D327" s="12"/>
      <c r="E327" s="21"/>
      <c r="F327" s="21"/>
      <c r="G327" s="21"/>
      <c r="H327" s="20"/>
      <c r="I327" s="12"/>
      <c r="J327" s="12"/>
      <c r="K327" s="12"/>
      <c r="L327" s="26"/>
      <c r="M327" s="21"/>
      <c r="N327" s="21"/>
      <c r="O327" s="21"/>
    </row>
    <row r="328" spans="1:15" x14ac:dyDescent="0.25">
      <c r="A328" s="20"/>
      <c r="B328" s="20"/>
      <c r="C328" s="20"/>
      <c r="D328" s="12"/>
      <c r="E328" s="21"/>
      <c r="F328" s="21"/>
      <c r="G328" s="21"/>
      <c r="H328" s="20"/>
      <c r="I328" s="12"/>
      <c r="J328" s="12"/>
      <c r="K328" s="12"/>
      <c r="L328" s="26"/>
      <c r="M328" s="21"/>
      <c r="N328" s="21"/>
      <c r="O328" s="21"/>
    </row>
    <row r="329" spans="1:15" x14ac:dyDescent="0.25">
      <c r="A329" s="20"/>
      <c r="B329" s="20"/>
      <c r="C329" s="20"/>
      <c r="D329" s="12"/>
      <c r="E329" s="21"/>
      <c r="F329" s="21"/>
      <c r="G329" s="21"/>
      <c r="H329" s="20"/>
      <c r="I329" s="12"/>
      <c r="J329" s="12"/>
      <c r="K329" s="12"/>
      <c r="L329" s="26"/>
      <c r="M329" s="21"/>
      <c r="N329" s="21"/>
      <c r="O329" s="21"/>
    </row>
    <row r="330" spans="1:15" x14ac:dyDescent="0.25">
      <c r="A330" s="20"/>
      <c r="B330" s="20"/>
      <c r="C330" s="20"/>
      <c r="D330" s="12"/>
      <c r="E330" s="21"/>
      <c r="F330" s="21"/>
      <c r="G330" s="21"/>
      <c r="H330" s="20"/>
      <c r="I330" s="12"/>
      <c r="J330" s="12"/>
      <c r="K330" s="12"/>
      <c r="L330" s="26"/>
      <c r="M330" s="21"/>
      <c r="N330" s="21"/>
      <c r="O330" s="21"/>
    </row>
    <row r="331" spans="1:15" x14ac:dyDescent="0.25">
      <c r="A331" s="20"/>
      <c r="B331" s="20"/>
      <c r="C331" s="20"/>
      <c r="D331" s="12"/>
      <c r="E331" s="21"/>
      <c r="F331" s="21"/>
      <c r="G331" s="21"/>
      <c r="H331" s="20"/>
      <c r="I331" s="12"/>
      <c r="J331" s="12"/>
      <c r="K331" s="12"/>
      <c r="L331" s="26"/>
      <c r="M331" s="21"/>
      <c r="N331" s="21"/>
      <c r="O331" s="21"/>
    </row>
    <row r="332" spans="1:15" x14ac:dyDescent="0.25">
      <c r="A332" s="20"/>
      <c r="B332" s="20"/>
      <c r="C332" s="20"/>
      <c r="D332" s="12"/>
      <c r="E332" s="21"/>
      <c r="F332" s="21"/>
      <c r="G332" s="21"/>
      <c r="H332" s="20"/>
      <c r="I332" s="12"/>
      <c r="J332" s="12"/>
      <c r="K332" s="12"/>
      <c r="L332" s="26"/>
      <c r="M332" s="21"/>
      <c r="N332" s="21"/>
      <c r="O332" s="21"/>
    </row>
    <row r="333" spans="1:15" x14ac:dyDescent="0.25">
      <c r="A333" s="20"/>
      <c r="B333" s="20"/>
      <c r="C333" s="20"/>
      <c r="D333" s="12"/>
      <c r="E333" s="21"/>
      <c r="F333" s="21"/>
      <c r="G333" s="21"/>
      <c r="H333" s="20"/>
      <c r="I333" s="12"/>
      <c r="J333" s="12"/>
      <c r="K333" s="12"/>
      <c r="L333" s="26"/>
      <c r="M333" s="21"/>
      <c r="N333" s="21"/>
      <c r="O333" s="21"/>
    </row>
    <row r="334" spans="1:15" x14ac:dyDescent="0.25">
      <c r="A334" s="20"/>
      <c r="B334" s="20"/>
      <c r="C334" s="20"/>
      <c r="D334" s="12"/>
      <c r="E334" s="21"/>
      <c r="F334" s="21"/>
      <c r="G334" s="21"/>
      <c r="H334" s="20"/>
      <c r="I334" s="12"/>
      <c r="J334" s="12"/>
      <c r="K334" s="12"/>
      <c r="L334" s="26"/>
      <c r="M334" s="21"/>
      <c r="N334" s="21"/>
      <c r="O334" s="21"/>
    </row>
    <row r="335" spans="1:15" x14ac:dyDescent="0.25">
      <c r="A335" s="20"/>
      <c r="B335" s="20"/>
      <c r="C335" s="20"/>
      <c r="D335" s="12"/>
      <c r="E335" s="21"/>
      <c r="F335" s="21"/>
      <c r="G335" s="21"/>
      <c r="H335" s="20"/>
      <c r="I335" s="12"/>
      <c r="J335" s="12"/>
      <c r="K335" s="12"/>
      <c r="L335" s="26"/>
      <c r="M335" s="21"/>
      <c r="N335" s="21"/>
      <c r="O335" s="21"/>
    </row>
    <row r="336" spans="1:15" x14ac:dyDescent="0.25">
      <c r="A336" s="20"/>
      <c r="B336" s="20"/>
      <c r="C336" s="20"/>
      <c r="D336" s="12"/>
      <c r="E336" s="21"/>
      <c r="F336" s="21"/>
      <c r="G336" s="21"/>
      <c r="H336" s="20"/>
      <c r="I336" s="12"/>
      <c r="J336" s="12"/>
      <c r="K336" s="12"/>
      <c r="L336" s="26"/>
      <c r="M336" s="21"/>
      <c r="N336" s="21"/>
      <c r="O336" s="21"/>
    </row>
    <row r="337" spans="1:15" x14ac:dyDescent="0.25">
      <c r="A337" s="20"/>
      <c r="B337" s="20"/>
      <c r="C337" s="20"/>
      <c r="D337" s="12"/>
      <c r="E337" s="21"/>
      <c r="F337" s="21"/>
      <c r="G337" s="21"/>
      <c r="H337" s="20"/>
      <c r="I337" s="12"/>
      <c r="J337" s="12"/>
      <c r="K337" s="12"/>
      <c r="L337" s="26"/>
      <c r="M337" s="21"/>
      <c r="N337" s="21"/>
      <c r="O337" s="21"/>
    </row>
    <row r="338" spans="1:15" x14ac:dyDescent="0.25">
      <c r="A338" s="20"/>
      <c r="B338" s="20"/>
      <c r="C338" s="20"/>
      <c r="D338" s="12"/>
      <c r="E338" s="21"/>
      <c r="F338" s="21"/>
      <c r="G338" s="21"/>
      <c r="H338" s="20"/>
      <c r="I338" s="12"/>
      <c r="J338" s="12"/>
      <c r="K338" s="12"/>
      <c r="L338" s="26"/>
      <c r="M338" s="21"/>
      <c r="N338" s="21"/>
      <c r="O338" s="21"/>
    </row>
    <row r="339" spans="1:15" x14ac:dyDescent="0.25">
      <c r="A339" s="20"/>
      <c r="B339" s="20"/>
      <c r="C339" s="20"/>
      <c r="D339" s="12"/>
      <c r="E339" s="21"/>
      <c r="F339" s="21"/>
      <c r="G339" s="21"/>
      <c r="H339" s="20"/>
      <c r="I339" s="12"/>
      <c r="J339" s="12"/>
      <c r="K339" s="12"/>
      <c r="L339" s="26"/>
      <c r="M339" s="21"/>
      <c r="N339" s="21"/>
      <c r="O339" s="21"/>
    </row>
    <row r="340" spans="1:15" x14ac:dyDescent="0.25">
      <c r="A340" s="20"/>
      <c r="B340" s="20"/>
      <c r="C340" s="20"/>
      <c r="D340" s="12"/>
      <c r="E340" s="21"/>
      <c r="F340" s="21"/>
      <c r="G340" s="21"/>
      <c r="H340" s="20"/>
      <c r="I340" s="12"/>
      <c r="J340" s="12"/>
      <c r="K340" s="12"/>
      <c r="L340" s="26"/>
      <c r="M340" s="21"/>
      <c r="N340" s="21"/>
      <c r="O340" s="21"/>
    </row>
    <row r="341" spans="1:15" x14ac:dyDescent="0.25">
      <c r="A341" s="20"/>
      <c r="B341" s="20"/>
      <c r="C341" s="20"/>
      <c r="D341" s="12"/>
      <c r="E341" s="21"/>
      <c r="F341" s="21"/>
      <c r="G341" s="21"/>
      <c r="H341" s="20"/>
      <c r="I341" s="12"/>
      <c r="J341" s="12"/>
      <c r="K341" s="12"/>
      <c r="L341" s="26"/>
      <c r="M341" s="21"/>
      <c r="N341" s="21"/>
      <c r="O341" s="21"/>
    </row>
    <row r="342" spans="1:15" x14ac:dyDescent="0.25">
      <c r="A342" s="20"/>
      <c r="B342" s="20"/>
      <c r="C342" s="20"/>
      <c r="D342" s="12"/>
      <c r="E342" s="21"/>
      <c r="F342" s="21"/>
      <c r="G342" s="21"/>
      <c r="H342" s="20"/>
      <c r="I342" s="12"/>
      <c r="J342" s="12"/>
      <c r="K342" s="12"/>
      <c r="L342" s="26"/>
      <c r="M342" s="21"/>
      <c r="N342" s="21"/>
      <c r="O342" s="21"/>
    </row>
    <row r="343" spans="1:15" x14ac:dyDescent="0.25">
      <c r="A343" s="20"/>
      <c r="B343" s="20"/>
      <c r="C343" s="20"/>
      <c r="D343" s="12"/>
      <c r="E343" s="21"/>
      <c r="F343" s="21"/>
      <c r="G343" s="21"/>
      <c r="H343" s="20"/>
      <c r="I343" s="12"/>
      <c r="J343" s="12"/>
      <c r="K343" s="12"/>
      <c r="L343" s="26"/>
      <c r="M343" s="21"/>
      <c r="N343" s="21"/>
      <c r="O343" s="21"/>
    </row>
    <row r="344" spans="1:15" x14ac:dyDescent="0.25">
      <c r="A344" s="20"/>
      <c r="B344" s="20"/>
      <c r="C344" s="20"/>
      <c r="D344" s="12"/>
      <c r="E344" s="21"/>
      <c r="F344" s="21"/>
      <c r="G344" s="21"/>
      <c r="H344" s="20"/>
      <c r="I344" s="12"/>
      <c r="J344" s="12"/>
      <c r="K344" s="12"/>
      <c r="L344" s="26"/>
      <c r="M344" s="21"/>
      <c r="N344" s="21"/>
      <c r="O344" s="21"/>
    </row>
    <row r="345" spans="1:15" x14ac:dyDescent="0.25">
      <c r="A345" s="20"/>
      <c r="B345" s="20"/>
      <c r="C345" s="20"/>
      <c r="D345" s="12"/>
      <c r="E345" s="21"/>
      <c r="F345" s="21"/>
      <c r="G345" s="21"/>
      <c r="H345" s="20"/>
      <c r="I345" s="12"/>
      <c r="J345" s="12"/>
      <c r="K345" s="12"/>
      <c r="L345" s="26"/>
      <c r="M345" s="21"/>
      <c r="N345" s="21"/>
      <c r="O345" s="21"/>
    </row>
    <row r="346" spans="1:15" x14ac:dyDescent="0.25">
      <c r="A346" s="20"/>
      <c r="B346" s="20"/>
      <c r="C346" s="20"/>
      <c r="D346" s="12"/>
      <c r="E346" s="21"/>
      <c r="F346" s="21"/>
      <c r="G346" s="21"/>
      <c r="H346" s="20"/>
      <c r="I346" s="12"/>
      <c r="J346" s="12"/>
      <c r="K346" s="12"/>
      <c r="L346" s="26"/>
      <c r="M346" s="21"/>
      <c r="N346" s="21"/>
      <c r="O346" s="21"/>
    </row>
    <row r="347" spans="1:15" x14ac:dyDescent="0.25">
      <c r="A347" s="20"/>
      <c r="B347" s="20"/>
      <c r="C347" s="20"/>
      <c r="D347" s="12"/>
      <c r="E347" s="21"/>
      <c r="F347" s="21"/>
      <c r="G347" s="21"/>
      <c r="H347" s="20"/>
      <c r="I347" s="12"/>
      <c r="J347" s="12"/>
      <c r="K347" s="12"/>
      <c r="L347" s="26"/>
      <c r="M347" s="21"/>
      <c r="N347" s="21"/>
      <c r="O347" s="21"/>
    </row>
    <row r="348" spans="1:15" x14ac:dyDescent="0.25">
      <c r="A348" s="20"/>
      <c r="B348" s="20"/>
      <c r="C348" s="20"/>
      <c r="D348" s="12"/>
      <c r="E348" s="21"/>
      <c r="F348" s="21"/>
      <c r="G348" s="21"/>
      <c r="H348" s="20"/>
      <c r="I348" s="12"/>
      <c r="J348" s="12"/>
      <c r="K348" s="12"/>
      <c r="L348" s="26"/>
      <c r="M348" s="21"/>
      <c r="N348" s="21"/>
      <c r="O348" s="21"/>
    </row>
    <row r="349" spans="1:15" x14ac:dyDescent="0.25">
      <c r="A349" s="20"/>
      <c r="B349" s="20"/>
      <c r="C349" s="20"/>
      <c r="D349" s="12"/>
      <c r="E349" s="21"/>
      <c r="F349" s="21"/>
      <c r="G349" s="21"/>
      <c r="H349" s="20"/>
      <c r="I349" s="12"/>
      <c r="J349" s="12"/>
      <c r="K349" s="12"/>
      <c r="L349" s="26"/>
      <c r="M349" s="21"/>
      <c r="N349" s="21"/>
      <c r="O349" s="21"/>
    </row>
    <row r="350" spans="1:15" x14ac:dyDescent="0.25">
      <c r="A350" s="20"/>
      <c r="B350" s="20"/>
      <c r="C350" s="20"/>
      <c r="D350" s="12"/>
      <c r="E350" s="21"/>
      <c r="F350" s="21"/>
      <c r="G350" s="21"/>
      <c r="H350" s="20"/>
      <c r="I350" s="12"/>
      <c r="J350" s="12"/>
      <c r="K350" s="12"/>
      <c r="L350" s="26"/>
      <c r="M350" s="21"/>
      <c r="N350" s="21"/>
      <c r="O350" s="21"/>
    </row>
    <row r="351" spans="1:15" x14ac:dyDescent="0.25">
      <c r="A351" s="20"/>
      <c r="B351" s="20"/>
      <c r="C351" s="20"/>
      <c r="D351" s="12"/>
      <c r="E351" s="21"/>
      <c r="F351" s="21"/>
      <c r="G351" s="21"/>
      <c r="H351" s="20"/>
      <c r="I351" s="12"/>
      <c r="J351" s="12"/>
      <c r="K351" s="12"/>
      <c r="L351" s="26"/>
      <c r="M351" s="21"/>
      <c r="N351" s="21"/>
      <c r="O351" s="21"/>
    </row>
    <row r="352" spans="1:15" x14ac:dyDescent="0.25">
      <c r="A352" s="20"/>
      <c r="B352" s="20"/>
      <c r="C352" s="20"/>
      <c r="D352" s="12"/>
      <c r="E352" s="21"/>
      <c r="F352" s="21"/>
      <c r="G352" s="21"/>
      <c r="H352" s="20"/>
      <c r="I352" s="12"/>
      <c r="J352" s="12"/>
      <c r="K352" s="12"/>
      <c r="L352" s="26"/>
      <c r="M352" s="21"/>
      <c r="N352" s="21"/>
      <c r="O352" s="21"/>
    </row>
    <row r="353" spans="1:15" x14ac:dyDescent="0.25">
      <c r="A353" s="20"/>
      <c r="B353" s="20"/>
      <c r="C353" s="20"/>
      <c r="D353" s="12"/>
      <c r="E353" s="21"/>
      <c r="F353" s="21"/>
      <c r="G353" s="21"/>
      <c r="H353" s="20"/>
      <c r="I353" s="12"/>
      <c r="J353" s="12"/>
      <c r="K353" s="12"/>
      <c r="L353" s="26"/>
      <c r="M353" s="21"/>
      <c r="N353" s="21"/>
      <c r="O353" s="21"/>
    </row>
    <row r="354" spans="1:15" x14ac:dyDescent="0.25">
      <c r="A354" s="20"/>
      <c r="B354" s="20"/>
      <c r="C354" s="20"/>
      <c r="D354" s="12"/>
      <c r="E354" s="21"/>
      <c r="F354" s="21"/>
      <c r="G354" s="21"/>
      <c r="H354" s="20"/>
      <c r="I354" s="12"/>
      <c r="J354" s="12"/>
      <c r="K354" s="12"/>
      <c r="L354" s="26"/>
      <c r="M354" s="21"/>
      <c r="N354" s="21"/>
      <c r="O354" s="21"/>
    </row>
    <row r="355" spans="1:15" x14ac:dyDescent="0.25">
      <c r="A355" s="20"/>
      <c r="B355" s="20"/>
      <c r="C355" s="20"/>
      <c r="D355" s="12"/>
      <c r="E355" s="21"/>
      <c r="F355" s="21"/>
      <c r="G355" s="21"/>
      <c r="H355" s="20"/>
      <c r="I355" s="12"/>
      <c r="J355" s="12"/>
      <c r="K355" s="12"/>
      <c r="L355" s="26"/>
      <c r="M355" s="21"/>
      <c r="N355" s="21"/>
      <c r="O355" s="21"/>
    </row>
    <row r="356" spans="1:15" x14ac:dyDescent="0.25">
      <c r="A356" s="20"/>
      <c r="B356" s="20"/>
      <c r="C356" s="20"/>
      <c r="D356" s="12"/>
      <c r="E356" s="21"/>
      <c r="F356" s="21"/>
      <c r="G356" s="21"/>
      <c r="H356" s="20"/>
      <c r="I356" s="12"/>
      <c r="J356" s="12"/>
      <c r="K356" s="12"/>
      <c r="L356" s="26"/>
      <c r="M356" s="21"/>
      <c r="N356" s="21"/>
      <c r="O356" s="21"/>
    </row>
    <row r="357" spans="1:15" x14ac:dyDescent="0.25">
      <c r="A357" s="20"/>
      <c r="B357" s="20"/>
      <c r="C357" s="20"/>
      <c r="D357" s="12"/>
      <c r="E357" s="21"/>
      <c r="F357" s="21"/>
      <c r="G357" s="21"/>
      <c r="H357" s="20"/>
      <c r="I357" s="12"/>
      <c r="J357" s="12"/>
      <c r="K357" s="12"/>
      <c r="L357" s="26"/>
      <c r="M357" s="21"/>
      <c r="N357" s="21"/>
      <c r="O357" s="21"/>
    </row>
    <row r="358" spans="1:15" x14ac:dyDescent="0.25">
      <c r="A358" s="20"/>
      <c r="B358" s="20"/>
      <c r="C358" s="20"/>
      <c r="D358" s="12"/>
      <c r="E358" s="21"/>
      <c r="F358" s="21"/>
      <c r="G358" s="21"/>
      <c r="H358" s="20"/>
      <c r="I358" s="12"/>
      <c r="J358" s="12"/>
      <c r="K358" s="12"/>
      <c r="L358" s="26"/>
      <c r="M358" s="21"/>
      <c r="N358" s="21"/>
      <c r="O358" s="21"/>
    </row>
    <row r="359" spans="1:15" x14ac:dyDescent="0.25">
      <c r="A359" s="20"/>
      <c r="B359" s="20"/>
      <c r="C359" s="20"/>
      <c r="D359" s="12"/>
      <c r="E359" s="21"/>
      <c r="F359" s="21"/>
      <c r="G359" s="21"/>
      <c r="H359" s="20"/>
      <c r="I359" s="12"/>
      <c r="J359" s="12"/>
      <c r="K359" s="12"/>
      <c r="L359" s="26"/>
      <c r="M359" s="21"/>
      <c r="N359" s="21"/>
      <c r="O359" s="21"/>
    </row>
    <row r="360" spans="1:15" x14ac:dyDescent="0.25">
      <c r="A360" s="20"/>
      <c r="B360" s="20"/>
      <c r="C360" s="20"/>
      <c r="D360" s="12"/>
      <c r="E360" s="21"/>
      <c r="F360" s="21"/>
      <c r="G360" s="21"/>
      <c r="H360" s="20"/>
      <c r="I360" s="12"/>
      <c r="J360" s="12"/>
      <c r="K360" s="12"/>
      <c r="L360" s="26"/>
      <c r="M360" s="21"/>
      <c r="N360" s="21"/>
      <c r="O360" s="21"/>
    </row>
    <row r="361" spans="1:15" x14ac:dyDescent="0.25">
      <c r="A361" s="20"/>
      <c r="B361" s="20"/>
      <c r="C361" s="20"/>
      <c r="D361" s="12"/>
      <c r="E361" s="21"/>
      <c r="F361" s="21"/>
      <c r="G361" s="21"/>
      <c r="H361" s="20"/>
      <c r="I361" s="12"/>
      <c r="J361" s="12"/>
      <c r="K361" s="12"/>
      <c r="L361" s="26"/>
      <c r="M361" s="21"/>
      <c r="N361" s="21"/>
      <c r="O361" s="21"/>
    </row>
    <row r="362" spans="1:15" x14ac:dyDescent="0.25">
      <c r="A362" s="20"/>
      <c r="B362" s="20"/>
      <c r="C362" s="20"/>
      <c r="D362" s="12"/>
      <c r="E362" s="21"/>
      <c r="F362" s="21"/>
      <c r="G362" s="21"/>
      <c r="H362" s="20"/>
      <c r="I362" s="12"/>
      <c r="J362" s="12"/>
      <c r="K362" s="12"/>
      <c r="L362" s="26"/>
      <c r="M362" s="21"/>
      <c r="N362" s="21"/>
      <c r="O362" s="21"/>
    </row>
    <row r="363" spans="1:15" x14ac:dyDescent="0.25">
      <c r="A363" s="20"/>
      <c r="B363" s="20"/>
      <c r="C363" s="20"/>
      <c r="D363" s="12"/>
      <c r="E363" s="21"/>
      <c r="F363" s="21"/>
      <c r="G363" s="21"/>
      <c r="H363" s="20"/>
      <c r="I363" s="12"/>
      <c r="J363" s="12"/>
      <c r="K363" s="12"/>
      <c r="L363" s="26"/>
      <c r="M363" s="21"/>
      <c r="N363" s="21"/>
      <c r="O363" s="21"/>
    </row>
    <row r="364" spans="1:15" x14ac:dyDescent="0.25">
      <c r="A364" s="20"/>
      <c r="B364" s="20"/>
      <c r="C364" s="20"/>
      <c r="D364" s="12"/>
      <c r="E364" s="21"/>
      <c r="F364" s="21"/>
      <c r="G364" s="21"/>
      <c r="H364" s="20"/>
      <c r="I364" s="12"/>
      <c r="J364" s="12"/>
      <c r="K364" s="12"/>
      <c r="L364" s="26"/>
      <c r="M364" s="21"/>
      <c r="N364" s="21"/>
      <c r="O364" s="21"/>
    </row>
    <row r="365" spans="1:15" x14ac:dyDescent="0.25">
      <c r="A365" s="20"/>
      <c r="B365" s="20"/>
      <c r="C365" s="20"/>
      <c r="D365" s="12"/>
      <c r="E365" s="21"/>
      <c r="F365" s="21"/>
      <c r="G365" s="21"/>
      <c r="H365" s="20"/>
      <c r="I365" s="12"/>
      <c r="J365" s="12"/>
      <c r="K365" s="12"/>
      <c r="L365" s="26"/>
      <c r="M365" s="21"/>
      <c r="N365" s="21"/>
      <c r="O365" s="21"/>
    </row>
    <row r="366" spans="1:15" x14ac:dyDescent="0.25">
      <c r="A366" s="20"/>
      <c r="B366" s="20"/>
      <c r="C366" s="20"/>
      <c r="D366" s="12"/>
      <c r="E366" s="21"/>
      <c r="F366" s="21"/>
      <c r="G366" s="21"/>
      <c r="H366" s="20"/>
      <c r="I366" s="12"/>
      <c r="J366" s="12"/>
      <c r="K366" s="12"/>
      <c r="L366" s="26"/>
      <c r="M366" s="21"/>
      <c r="N366" s="21"/>
      <c r="O366" s="21"/>
    </row>
    <row r="367" spans="1:15" x14ac:dyDescent="0.25">
      <c r="A367" s="20"/>
      <c r="B367" s="20"/>
      <c r="C367" s="20"/>
      <c r="D367" s="12"/>
      <c r="E367" s="21"/>
      <c r="F367" s="21"/>
      <c r="G367" s="21"/>
      <c r="H367" s="20"/>
      <c r="I367" s="12"/>
      <c r="J367" s="12"/>
      <c r="K367" s="12"/>
      <c r="L367" s="26"/>
      <c r="M367" s="21"/>
      <c r="N367" s="21"/>
      <c r="O367" s="21"/>
    </row>
    <row r="368" spans="1:15" x14ac:dyDescent="0.25">
      <c r="A368" s="20"/>
      <c r="B368" s="20"/>
      <c r="C368" s="20"/>
      <c r="D368" s="12"/>
      <c r="E368" s="21"/>
      <c r="F368" s="21"/>
      <c r="G368" s="21"/>
      <c r="H368" s="20"/>
      <c r="I368" s="12"/>
      <c r="J368" s="12"/>
      <c r="K368" s="12"/>
      <c r="L368" s="26"/>
      <c r="M368" s="21"/>
      <c r="N368" s="21"/>
      <c r="O368" s="21"/>
    </row>
    <row r="369" spans="1:15" x14ac:dyDescent="0.25">
      <c r="A369" s="20"/>
      <c r="B369" s="20"/>
      <c r="C369" s="20"/>
      <c r="D369" s="12"/>
      <c r="E369" s="21"/>
      <c r="F369" s="21"/>
      <c r="G369" s="21"/>
      <c r="H369" s="20"/>
      <c r="I369" s="12"/>
      <c r="J369" s="12"/>
      <c r="K369" s="12"/>
      <c r="L369" s="26"/>
      <c r="M369" s="21"/>
      <c r="N369" s="21"/>
      <c r="O369" s="21"/>
    </row>
    <row r="370" spans="1:15" x14ac:dyDescent="0.25">
      <c r="A370" s="20"/>
      <c r="B370" s="20"/>
      <c r="C370" s="20"/>
      <c r="D370" s="12"/>
      <c r="E370" s="21"/>
      <c r="F370" s="21"/>
      <c r="G370" s="21"/>
      <c r="H370" s="20"/>
      <c r="I370" s="12"/>
      <c r="J370" s="12"/>
      <c r="K370" s="12"/>
      <c r="L370" s="26"/>
      <c r="M370" s="21"/>
      <c r="N370" s="21"/>
      <c r="O370" s="21"/>
    </row>
    <row r="371" spans="1:15" x14ac:dyDescent="0.25">
      <c r="A371" s="20"/>
      <c r="B371" s="20"/>
      <c r="C371" s="20"/>
      <c r="D371" s="12"/>
      <c r="E371" s="21"/>
      <c r="F371" s="21"/>
      <c r="G371" s="21"/>
      <c r="H371" s="20"/>
      <c r="I371" s="12"/>
      <c r="J371" s="12"/>
      <c r="K371" s="12"/>
      <c r="L371" s="26"/>
      <c r="M371" s="21"/>
      <c r="N371" s="21"/>
      <c r="O371" s="21"/>
    </row>
    <row r="372" spans="1:15" x14ac:dyDescent="0.25">
      <c r="A372" s="20"/>
      <c r="B372" s="20"/>
      <c r="C372" s="20"/>
      <c r="D372" s="12"/>
      <c r="E372" s="21"/>
      <c r="F372" s="21"/>
      <c r="G372" s="21"/>
      <c r="H372" s="20"/>
      <c r="I372" s="12"/>
      <c r="J372" s="12"/>
      <c r="K372" s="12"/>
      <c r="L372" s="26"/>
      <c r="M372" s="21"/>
      <c r="N372" s="21"/>
      <c r="O372" s="21"/>
    </row>
    <row r="373" spans="1:15" x14ac:dyDescent="0.25">
      <c r="A373" s="20"/>
      <c r="B373" s="20"/>
      <c r="C373" s="20"/>
      <c r="D373" s="12"/>
      <c r="E373" s="21"/>
      <c r="F373" s="21"/>
      <c r="G373" s="21"/>
      <c r="H373" s="20"/>
      <c r="I373" s="12"/>
      <c r="J373" s="12"/>
      <c r="K373" s="12"/>
      <c r="L373" s="26"/>
      <c r="M373" s="21"/>
      <c r="N373" s="21"/>
      <c r="O373" s="21"/>
    </row>
    <row r="374" spans="1:15" x14ac:dyDescent="0.25">
      <c r="A374" s="20"/>
      <c r="B374" s="20"/>
      <c r="C374" s="20"/>
      <c r="D374" s="12"/>
      <c r="E374" s="21"/>
      <c r="F374" s="21"/>
      <c r="G374" s="21"/>
      <c r="H374" s="20"/>
      <c r="I374" s="12"/>
      <c r="J374" s="12"/>
      <c r="K374" s="12"/>
      <c r="L374" s="26"/>
      <c r="M374" s="21"/>
      <c r="N374" s="21"/>
      <c r="O374" s="21"/>
    </row>
    <row r="375" spans="1:15" x14ac:dyDescent="0.25">
      <c r="A375" s="20"/>
      <c r="B375" s="20"/>
      <c r="C375" s="20"/>
      <c r="D375" s="12"/>
      <c r="E375" s="21"/>
      <c r="F375" s="21"/>
      <c r="G375" s="21"/>
      <c r="H375" s="20"/>
      <c r="I375" s="12"/>
      <c r="J375" s="12"/>
      <c r="K375" s="12"/>
      <c r="L375" s="26"/>
      <c r="M375" s="21"/>
      <c r="N375" s="21"/>
      <c r="O375" s="21"/>
    </row>
    <row r="376" spans="1:15" x14ac:dyDescent="0.25">
      <c r="A376" s="20"/>
      <c r="B376" s="20"/>
      <c r="C376" s="20"/>
      <c r="D376" s="12"/>
      <c r="E376" s="21"/>
      <c r="F376" s="21"/>
      <c r="G376" s="21"/>
      <c r="H376" s="20"/>
      <c r="I376" s="12"/>
      <c r="J376" s="12"/>
      <c r="K376" s="12"/>
      <c r="L376" s="26"/>
      <c r="M376" s="21"/>
      <c r="N376" s="21"/>
      <c r="O376" s="21"/>
    </row>
    <row r="377" spans="1:15" x14ac:dyDescent="0.25">
      <c r="A377" s="20"/>
      <c r="B377" s="20"/>
      <c r="C377" s="20"/>
      <c r="D377" s="12"/>
      <c r="E377" s="21"/>
      <c r="F377" s="21"/>
      <c r="G377" s="21"/>
      <c r="H377" s="20"/>
      <c r="I377" s="12"/>
      <c r="J377" s="12"/>
      <c r="K377" s="12"/>
      <c r="L377" s="26"/>
      <c r="M377" s="21"/>
      <c r="N377" s="21"/>
      <c r="O377" s="21"/>
    </row>
    <row r="378" spans="1:15" x14ac:dyDescent="0.25">
      <c r="A378" s="20"/>
      <c r="B378" s="20"/>
      <c r="C378" s="20"/>
      <c r="D378" s="12"/>
      <c r="E378" s="21"/>
      <c r="F378" s="21"/>
      <c r="G378" s="21"/>
      <c r="H378" s="20"/>
      <c r="I378" s="12"/>
      <c r="J378" s="12"/>
      <c r="K378" s="12"/>
      <c r="L378" s="26"/>
      <c r="M378" s="21"/>
      <c r="N378" s="21"/>
      <c r="O378" s="21"/>
    </row>
    <row r="379" spans="1:15" x14ac:dyDescent="0.25">
      <c r="A379" s="20"/>
      <c r="B379" s="20"/>
      <c r="C379" s="20"/>
      <c r="D379" s="12"/>
      <c r="E379" s="21"/>
      <c r="F379" s="21"/>
      <c r="G379" s="21"/>
      <c r="H379" s="20"/>
      <c r="I379" s="12"/>
      <c r="J379" s="12"/>
      <c r="K379" s="12"/>
      <c r="L379" s="26"/>
      <c r="M379" s="21"/>
      <c r="N379" s="21"/>
      <c r="O379" s="21"/>
    </row>
    <row r="380" spans="1:15" x14ac:dyDescent="0.25">
      <c r="A380" s="20"/>
      <c r="B380" s="20"/>
      <c r="C380" s="20"/>
      <c r="D380" s="12"/>
      <c r="E380" s="21"/>
      <c r="F380" s="21"/>
      <c r="G380" s="21"/>
      <c r="H380" s="20"/>
      <c r="I380" s="12"/>
      <c r="J380" s="12"/>
      <c r="K380" s="12"/>
      <c r="L380" s="26"/>
      <c r="M380" s="21"/>
      <c r="N380" s="21"/>
      <c r="O380" s="21"/>
    </row>
    <row r="381" spans="1:15" x14ac:dyDescent="0.25">
      <c r="A381" s="20"/>
      <c r="B381" s="20"/>
      <c r="C381" s="20"/>
      <c r="D381" s="12"/>
      <c r="E381" s="21"/>
      <c r="F381" s="21"/>
      <c r="G381" s="21"/>
      <c r="H381" s="20"/>
      <c r="I381" s="12"/>
      <c r="J381" s="12"/>
      <c r="K381" s="12"/>
      <c r="L381" s="26"/>
      <c r="M381" s="21"/>
      <c r="N381" s="21"/>
      <c r="O381" s="21"/>
    </row>
    <row r="382" spans="1:15" x14ac:dyDescent="0.25">
      <c r="A382" s="20"/>
      <c r="B382" s="20"/>
      <c r="C382" s="20"/>
      <c r="D382" s="12"/>
      <c r="E382" s="21"/>
      <c r="F382" s="21"/>
      <c r="G382" s="21"/>
      <c r="H382" s="20"/>
      <c r="I382" s="12"/>
      <c r="J382" s="12"/>
      <c r="K382" s="12"/>
      <c r="L382" s="26"/>
      <c r="M382" s="21"/>
      <c r="N382" s="21"/>
      <c r="O382" s="21"/>
    </row>
    <row r="383" spans="1:15" x14ac:dyDescent="0.25">
      <c r="A383" s="20"/>
      <c r="B383" s="20"/>
      <c r="C383" s="20"/>
      <c r="D383" s="12"/>
      <c r="E383" s="21"/>
      <c r="F383" s="21"/>
      <c r="G383" s="21"/>
      <c r="H383" s="20"/>
      <c r="I383" s="12"/>
      <c r="J383" s="12"/>
      <c r="K383" s="12"/>
      <c r="L383" s="26"/>
      <c r="M383" s="21"/>
      <c r="N383" s="21"/>
      <c r="O383" s="21"/>
    </row>
    <row r="384" spans="1:15" x14ac:dyDescent="0.25">
      <c r="A384" s="20"/>
      <c r="B384" s="20"/>
      <c r="C384" s="20"/>
      <c r="D384" s="12"/>
      <c r="E384" s="21"/>
      <c r="F384" s="21"/>
      <c r="G384" s="21"/>
      <c r="H384" s="20"/>
      <c r="I384" s="12"/>
      <c r="J384" s="12"/>
      <c r="K384" s="12"/>
      <c r="L384" s="26"/>
      <c r="M384" s="21"/>
      <c r="N384" s="21"/>
      <c r="O384" s="21"/>
    </row>
    <row r="385" spans="1:15" x14ac:dyDescent="0.25">
      <c r="A385" s="20"/>
      <c r="B385" s="20"/>
      <c r="C385" s="20"/>
      <c r="D385" s="12"/>
      <c r="E385" s="21"/>
      <c r="F385" s="21"/>
      <c r="G385" s="21"/>
      <c r="H385" s="20"/>
      <c r="I385" s="12"/>
      <c r="J385" s="12"/>
      <c r="K385" s="12"/>
      <c r="L385" s="26"/>
      <c r="M385" s="21"/>
      <c r="N385" s="21"/>
      <c r="O385" s="21"/>
    </row>
    <row r="386" spans="1:15" x14ac:dyDescent="0.25">
      <c r="A386" s="20"/>
      <c r="B386" s="20"/>
      <c r="C386" s="20"/>
      <c r="D386" s="12"/>
      <c r="E386" s="21"/>
      <c r="F386" s="21"/>
      <c r="G386" s="21"/>
      <c r="H386" s="20"/>
      <c r="I386" s="12"/>
      <c r="J386" s="12"/>
      <c r="K386" s="12"/>
      <c r="L386" s="26"/>
      <c r="M386" s="21"/>
      <c r="N386" s="21"/>
      <c r="O386" s="21"/>
    </row>
    <row r="387" spans="1:15" x14ac:dyDescent="0.25">
      <c r="A387" s="20"/>
      <c r="B387" s="20"/>
      <c r="C387" s="20"/>
      <c r="D387" s="12"/>
      <c r="E387" s="21"/>
      <c r="F387" s="21"/>
      <c r="G387" s="21"/>
      <c r="H387" s="20"/>
      <c r="I387" s="12"/>
      <c r="J387" s="12"/>
      <c r="K387" s="12"/>
      <c r="L387" s="26"/>
      <c r="M387" s="21"/>
      <c r="N387" s="21"/>
      <c r="O387" s="21"/>
    </row>
    <row r="388" spans="1:15" x14ac:dyDescent="0.25">
      <c r="A388" s="20"/>
      <c r="B388" s="20"/>
      <c r="C388" s="20"/>
      <c r="D388" s="12"/>
      <c r="E388" s="21"/>
      <c r="F388" s="21"/>
      <c r="G388" s="21"/>
      <c r="H388" s="20"/>
      <c r="I388" s="12"/>
      <c r="J388" s="12"/>
      <c r="K388" s="12"/>
      <c r="L388" s="26"/>
      <c r="M388" s="21"/>
      <c r="N388" s="21"/>
      <c r="O388" s="21"/>
    </row>
    <row r="389" spans="1:15" x14ac:dyDescent="0.25">
      <c r="A389" s="20"/>
      <c r="B389" s="20"/>
      <c r="C389" s="20"/>
      <c r="D389" s="12"/>
      <c r="E389" s="21"/>
      <c r="F389" s="21"/>
      <c r="G389" s="21"/>
      <c r="H389" s="20"/>
      <c r="I389" s="12"/>
      <c r="J389" s="12"/>
      <c r="K389" s="12"/>
      <c r="L389" s="26"/>
      <c r="M389" s="21"/>
      <c r="N389" s="21"/>
      <c r="O389" s="21"/>
    </row>
    <row r="390" spans="1:15" x14ac:dyDescent="0.25">
      <c r="A390" s="20"/>
      <c r="B390" s="20"/>
      <c r="C390" s="20"/>
      <c r="D390" s="12"/>
      <c r="E390" s="21"/>
      <c r="F390" s="21"/>
      <c r="G390" s="21"/>
      <c r="H390" s="20"/>
      <c r="I390" s="12"/>
      <c r="J390" s="12"/>
      <c r="K390" s="12"/>
      <c r="L390" s="26"/>
      <c r="M390" s="21"/>
      <c r="N390" s="21"/>
      <c r="O390" s="21"/>
    </row>
    <row r="391" spans="1:15" x14ac:dyDescent="0.25">
      <c r="A391" s="20"/>
      <c r="B391" s="20"/>
      <c r="C391" s="20"/>
      <c r="D391" s="12"/>
      <c r="E391" s="21"/>
      <c r="F391" s="21"/>
      <c r="G391" s="21"/>
      <c r="H391" s="20"/>
      <c r="I391" s="12"/>
      <c r="J391" s="12"/>
      <c r="K391" s="12"/>
      <c r="L391" s="26"/>
      <c r="M391" s="21"/>
      <c r="N391" s="21"/>
      <c r="O391" s="21"/>
    </row>
    <row r="392" spans="1:15" x14ac:dyDescent="0.25">
      <c r="A392" s="20"/>
      <c r="B392" s="20"/>
      <c r="C392" s="20"/>
      <c r="D392" s="12"/>
      <c r="E392" s="21"/>
      <c r="F392" s="21"/>
      <c r="G392" s="21"/>
      <c r="H392" s="20"/>
      <c r="I392" s="12"/>
      <c r="J392" s="12"/>
      <c r="K392" s="12"/>
      <c r="L392" s="26"/>
      <c r="M392" s="21"/>
      <c r="N392" s="21"/>
      <c r="O392" s="21"/>
    </row>
    <row r="393" spans="1:15" x14ac:dyDescent="0.25">
      <c r="A393" s="20"/>
      <c r="B393" s="20"/>
      <c r="C393" s="20"/>
      <c r="D393" s="12"/>
      <c r="E393" s="21"/>
      <c r="F393" s="21"/>
      <c r="G393" s="21"/>
      <c r="H393" s="20"/>
      <c r="I393" s="12"/>
      <c r="J393" s="12"/>
      <c r="K393" s="12"/>
      <c r="L393" s="26"/>
      <c r="M393" s="21"/>
      <c r="N393" s="21"/>
      <c r="O393" s="21"/>
    </row>
    <row r="394" spans="1:15" x14ac:dyDescent="0.25">
      <c r="A394" s="20"/>
      <c r="B394" s="20"/>
      <c r="C394" s="20"/>
      <c r="D394" s="12"/>
      <c r="E394" s="21"/>
      <c r="F394" s="21"/>
      <c r="G394" s="21"/>
      <c r="H394" s="20"/>
      <c r="I394" s="12"/>
      <c r="J394" s="12"/>
      <c r="K394" s="12"/>
      <c r="L394" s="26"/>
      <c r="M394" s="21"/>
      <c r="N394" s="21"/>
      <c r="O394" s="21"/>
    </row>
    <row r="395" spans="1:15" x14ac:dyDescent="0.25">
      <c r="A395" s="20"/>
      <c r="B395" s="20"/>
      <c r="C395" s="20"/>
      <c r="D395" s="12"/>
      <c r="E395" s="21"/>
      <c r="F395" s="21"/>
      <c r="G395" s="21"/>
      <c r="H395" s="20"/>
      <c r="I395" s="12"/>
      <c r="J395" s="12"/>
      <c r="K395" s="12"/>
      <c r="L395" s="26"/>
      <c r="M395" s="21"/>
      <c r="N395" s="21"/>
      <c r="O395" s="21"/>
    </row>
    <row r="396" spans="1:15" x14ac:dyDescent="0.25">
      <c r="A396" s="20"/>
      <c r="B396" s="20"/>
      <c r="C396" s="20"/>
      <c r="D396" s="12"/>
      <c r="E396" s="21"/>
      <c r="F396" s="21"/>
      <c r="G396" s="21"/>
      <c r="H396" s="20"/>
      <c r="I396" s="12"/>
      <c r="J396" s="12"/>
      <c r="K396" s="12"/>
      <c r="L396" s="26"/>
      <c r="M396" s="21"/>
      <c r="N396" s="21"/>
      <c r="O396" s="21"/>
    </row>
    <row r="397" spans="1:15" x14ac:dyDescent="0.25">
      <c r="A397" s="20"/>
      <c r="B397" s="20"/>
      <c r="C397" s="20"/>
      <c r="D397" s="12"/>
      <c r="E397" s="21"/>
      <c r="F397" s="21"/>
      <c r="G397" s="21"/>
      <c r="H397" s="20"/>
      <c r="I397" s="12"/>
      <c r="J397" s="12"/>
      <c r="K397" s="12"/>
      <c r="L397" s="26"/>
      <c r="M397" s="21"/>
      <c r="N397" s="21"/>
      <c r="O397" s="21"/>
    </row>
    <row r="398" spans="1:15" x14ac:dyDescent="0.25">
      <c r="A398" s="20"/>
      <c r="B398" s="20"/>
      <c r="C398" s="20"/>
      <c r="D398" s="12"/>
      <c r="E398" s="21"/>
      <c r="F398" s="21"/>
      <c r="G398" s="21"/>
      <c r="H398" s="20"/>
      <c r="I398" s="12"/>
      <c r="J398" s="12"/>
      <c r="K398" s="12"/>
      <c r="L398" s="26"/>
      <c r="M398" s="21"/>
      <c r="N398" s="21"/>
      <c r="O398" s="21"/>
    </row>
    <row r="399" spans="1:15" x14ac:dyDescent="0.25">
      <c r="A399" s="20"/>
      <c r="B399" s="20"/>
      <c r="C399" s="20"/>
      <c r="D399" s="12"/>
      <c r="E399" s="21"/>
      <c r="F399" s="21"/>
      <c r="G399" s="21"/>
      <c r="H399" s="20"/>
      <c r="I399" s="12"/>
      <c r="J399" s="12"/>
      <c r="K399" s="12"/>
      <c r="L399" s="26"/>
      <c r="M399" s="21"/>
      <c r="N399" s="21"/>
      <c r="O399" s="21"/>
    </row>
    <row r="400" spans="1:15" x14ac:dyDescent="0.25">
      <c r="A400" s="20"/>
      <c r="B400" s="20"/>
      <c r="C400" s="20"/>
      <c r="D400" s="12"/>
      <c r="E400" s="21"/>
      <c r="F400" s="21"/>
      <c r="G400" s="21"/>
      <c r="H400" s="20"/>
      <c r="I400" s="12"/>
      <c r="J400" s="12"/>
      <c r="K400" s="12"/>
      <c r="L400" s="26"/>
      <c r="M400" s="21"/>
      <c r="N400" s="21"/>
      <c r="O400" s="21"/>
    </row>
    <row r="401" spans="1:15" x14ac:dyDescent="0.25">
      <c r="A401" s="20"/>
      <c r="B401" s="20"/>
      <c r="C401" s="20"/>
      <c r="D401" s="12"/>
      <c r="E401" s="21"/>
      <c r="F401" s="21"/>
      <c r="G401" s="21"/>
      <c r="H401" s="20"/>
      <c r="I401" s="12"/>
      <c r="J401" s="12"/>
      <c r="K401" s="12"/>
      <c r="L401" s="26"/>
      <c r="M401" s="21"/>
      <c r="N401" s="21"/>
      <c r="O401" s="21"/>
    </row>
    <row r="402" spans="1:15" x14ac:dyDescent="0.25">
      <c r="A402" s="20"/>
      <c r="B402" s="20"/>
      <c r="C402" s="20"/>
      <c r="D402" s="12"/>
      <c r="E402" s="21"/>
      <c r="F402" s="21"/>
      <c r="G402" s="21"/>
      <c r="H402" s="20"/>
      <c r="I402" s="12"/>
      <c r="J402" s="12"/>
      <c r="K402" s="12"/>
      <c r="L402" s="26"/>
      <c r="M402" s="21"/>
      <c r="N402" s="21"/>
      <c r="O402" s="21"/>
    </row>
    <row r="403" spans="1:15" x14ac:dyDescent="0.25">
      <c r="A403" s="20"/>
      <c r="B403" s="20"/>
      <c r="C403" s="20"/>
      <c r="D403" s="12"/>
      <c r="E403" s="21"/>
      <c r="F403" s="21"/>
      <c r="G403" s="21"/>
      <c r="H403" s="20"/>
      <c r="I403" s="12"/>
      <c r="J403" s="12"/>
      <c r="K403" s="12"/>
      <c r="L403" s="26"/>
      <c r="M403" s="21"/>
      <c r="N403" s="21"/>
      <c r="O403" s="21"/>
    </row>
    <row r="404" spans="1:15" x14ac:dyDescent="0.25">
      <c r="A404" s="20"/>
      <c r="B404" s="20"/>
      <c r="C404" s="20"/>
      <c r="D404" s="12"/>
      <c r="E404" s="21"/>
      <c r="F404" s="21"/>
      <c r="G404" s="21"/>
      <c r="H404" s="20"/>
      <c r="I404" s="12"/>
      <c r="J404" s="12"/>
      <c r="K404" s="12"/>
      <c r="L404" s="26"/>
      <c r="M404" s="21"/>
      <c r="N404" s="21"/>
      <c r="O404" s="21"/>
    </row>
    <row r="405" spans="1:15" x14ac:dyDescent="0.25">
      <c r="A405" s="20"/>
      <c r="B405" s="20"/>
      <c r="C405" s="20"/>
      <c r="D405" s="12"/>
      <c r="E405" s="21"/>
      <c r="F405" s="21"/>
      <c r="G405" s="21"/>
      <c r="H405" s="20"/>
      <c r="I405" s="12"/>
      <c r="J405" s="12"/>
      <c r="K405" s="12"/>
      <c r="L405" s="26"/>
      <c r="M405" s="21"/>
      <c r="N405" s="21"/>
      <c r="O405" s="21"/>
    </row>
    <row r="406" spans="1:15" x14ac:dyDescent="0.25">
      <c r="A406" s="20"/>
      <c r="B406" s="20"/>
      <c r="C406" s="20"/>
      <c r="D406" s="12"/>
      <c r="E406" s="21"/>
      <c r="F406" s="21"/>
      <c r="G406" s="21"/>
      <c r="H406" s="20"/>
      <c r="I406" s="12"/>
      <c r="J406" s="12"/>
      <c r="K406" s="12"/>
      <c r="L406" s="26"/>
      <c r="M406" s="21"/>
      <c r="N406" s="21"/>
      <c r="O406" s="21"/>
    </row>
    <row r="407" spans="1:15" x14ac:dyDescent="0.25">
      <c r="A407" s="20"/>
      <c r="B407" s="20"/>
      <c r="C407" s="20"/>
      <c r="D407" s="12"/>
      <c r="E407" s="21"/>
      <c r="F407" s="21"/>
      <c r="G407" s="21"/>
      <c r="H407" s="20"/>
      <c r="I407" s="12"/>
      <c r="J407" s="12"/>
      <c r="K407" s="12"/>
      <c r="L407" s="26"/>
      <c r="M407" s="21"/>
      <c r="N407" s="21"/>
      <c r="O407" s="21"/>
    </row>
    <row r="408" spans="1:15" x14ac:dyDescent="0.25">
      <c r="A408" s="20"/>
      <c r="B408" s="20"/>
      <c r="C408" s="20"/>
      <c r="D408" s="12"/>
      <c r="E408" s="21"/>
      <c r="F408" s="21"/>
      <c r="G408" s="21"/>
      <c r="H408" s="20"/>
      <c r="I408" s="12"/>
      <c r="J408" s="12"/>
      <c r="K408" s="12"/>
      <c r="L408" s="26"/>
      <c r="M408" s="21"/>
      <c r="N408" s="21"/>
      <c r="O408" s="21"/>
    </row>
    <row r="409" spans="1:15" x14ac:dyDescent="0.25">
      <c r="A409" s="20"/>
      <c r="B409" s="20"/>
      <c r="C409" s="20"/>
      <c r="D409" s="12"/>
      <c r="E409" s="21"/>
      <c r="F409" s="21"/>
      <c r="G409" s="21"/>
      <c r="H409" s="20"/>
      <c r="I409" s="12"/>
      <c r="J409" s="12"/>
      <c r="K409" s="12"/>
      <c r="L409" s="26"/>
      <c r="M409" s="21"/>
      <c r="N409" s="21"/>
      <c r="O409" s="21"/>
    </row>
    <row r="410" spans="1:15" x14ac:dyDescent="0.25">
      <c r="A410" s="20"/>
      <c r="B410" s="20"/>
      <c r="C410" s="20"/>
      <c r="D410" s="12"/>
      <c r="E410" s="21"/>
      <c r="F410" s="21"/>
      <c r="G410" s="21"/>
      <c r="H410" s="20"/>
      <c r="I410" s="12"/>
      <c r="J410" s="12"/>
      <c r="K410" s="12"/>
      <c r="L410" s="26"/>
      <c r="M410" s="21"/>
      <c r="N410" s="21"/>
      <c r="O410" s="21"/>
    </row>
    <row r="411" spans="1:15" x14ac:dyDescent="0.25">
      <c r="A411" s="20"/>
      <c r="B411" s="20"/>
      <c r="C411" s="20"/>
      <c r="D411" s="12"/>
      <c r="E411" s="21"/>
      <c r="F411" s="21"/>
      <c r="G411" s="21"/>
      <c r="H411" s="20"/>
      <c r="I411" s="12"/>
      <c r="J411" s="12"/>
      <c r="K411" s="12"/>
      <c r="L411" s="26"/>
      <c r="M411" s="21"/>
      <c r="N411" s="21"/>
      <c r="O411" s="21"/>
    </row>
    <row r="412" spans="1:15" x14ac:dyDescent="0.25">
      <c r="A412" s="20"/>
      <c r="B412" s="20"/>
      <c r="C412" s="20"/>
      <c r="D412" s="12"/>
      <c r="E412" s="21"/>
      <c r="F412" s="21"/>
      <c r="G412" s="21"/>
      <c r="H412" s="20"/>
      <c r="I412" s="12"/>
      <c r="J412" s="12"/>
      <c r="K412" s="12"/>
      <c r="L412" s="26"/>
      <c r="M412" s="21"/>
      <c r="N412" s="21"/>
      <c r="O412" s="21"/>
    </row>
    <row r="413" spans="1:15" x14ac:dyDescent="0.25">
      <c r="A413" s="20"/>
      <c r="B413" s="20"/>
      <c r="C413" s="20"/>
      <c r="D413" s="12"/>
      <c r="E413" s="21"/>
      <c r="F413" s="21"/>
      <c r="G413" s="21"/>
      <c r="H413" s="20"/>
      <c r="I413" s="12"/>
      <c r="J413" s="12"/>
      <c r="K413" s="12"/>
      <c r="L413" s="26"/>
      <c r="M413" s="21"/>
      <c r="N413" s="21"/>
      <c r="O413" s="21"/>
    </row>
    <row r="414" spans="1:15" x14ac:dyDescent="0.25">
      <c r="A414" s="20"/>
      <c r="B414" s="20"/>
      <c r="C414" s="20"/>
      <c r="D414" s="12"/>
      <c r="E414" s="21"/>
      <c r="F414" s="21"/>
      <c r="G414" s="21"/>
      <c r="H414" s="20"/>
      <c r="I414" s="12"/>
      <c r="J414" s="12"/>
      <c r="K414" s="12"/>
      <c r="L414" s="26"/>
      <c r="M414" s="21"/>
      <c r="N414" s="21"/>
      <c r="O414" s="21"/>
    </row>
    <row r="415" spans="1:15" x14ac:dyDescent="0.25">
      <c r="A415" s="20"/>
      <c r="B415" s="20"/>
      <c r="C415" s="20"/>
      <c r="D415" s="12"/>
      <c r="E415" s="21"/>
      <c r="F415" s="21"/>
      <c r="G415" s="21"/>
      <c r="H415" s="20"/>
      <c r="I415" s="12"/>
      <c r="J415" s="12"/>
      <c r="K415" s="12"/>
      <c r="L415" s="26"/>
      <c r="M415" s="21"/>
      <c r="N415" s="21"/>
      <c r="O415" s="21"/>
    </row>
    <row r="416" spans="1:15" x14ac:dyDescent="0.25">
      <c r="A416" s="20"/>
      <c r="B416" s="20"/>
      <c r="C416" s="20"/>
      <c r="D416" s="12"/>
      <c r="E416" s="21"/>
      <c r="F416" s="21"/>
      <c r="G416" s="21"/>
      <c r="H416" s="20"/>
      <c r="I416" s="12"/>
      <c r="J416" s="12"/>
      <c r="K416" s="12"/>
      <c r="L416" s="26"/>
      <c r="M416" s="21"/>
      <c r="N416" s="21"/>
      <c r="O416" s="21"/>
    </row>
    <row r="417" spans="1:15" x14ac:dyDescent="0.25">
      <c r="A417" s="20"/>
      <c r="B417" s="20"/>
      <c r="C417" s="20"/>
      <c r="D417" s="12"/>
      <c r="E417" s="21"/>
      <c r="F417" s="21"/>
      <c r="G417" s="21"/>
      <c r="H417" s="20"/>
      <c r="I417" s="12"/>
      <c r="J417" s="12"/>
      <c r="K417" s="12"/>
      <c r="L417" s="26"/>
      <c r="M417" s="21"/>
      <c r="N417" s="21"/>
      <c r="O417" s="21"/>
    </row>
    <row r="418" spans="1:15" x14ac:dyDescent="0.25">
      <c r="A418" s="20"/>
      <c r="B418" s="20"/>
      <c r="C418" s="20"/>
      <c r="D418" s="12"/>
      <c r="E418" s="21"/>
      <c r="F418" s="21"/>
      <c r="G418" s="21"/>
      <c r="H418" s="20"/>
      <c r="I418" s="12"/>
      <c r="J418" s="12"/>
      <c r="K418" s="12"/>
      <c r="L418" s="26"/>
      <c r="M418" s="21"/>
      <c r="N418" s="21"/>
      <c r="O418" s="21"/>
    </row>
    <row r="419" spans="1:15" x14ac:dyDescent="0.25">
      <c r="A419" s="20"/>
      <c r="B419" s="20"/>
      <c r="C419" s="20"/>
      <c r="D419" s="12"/>
      <c r="E419" s="21"/>
      <c r="F419" s="21"/>
      <c r="G419" s="21"/>
      <c r="H419" s="20"/>
      <c r="I419" s="12"/>
      <c r="J419" s="12"/>
      <c r="K419" s="12"/>
      <c r="L419" s="26"/>
      <c r="M419" s="21"/>
      <c r="N419" s="21"/>
      <c r="O419" s="21"/>
    </row>
    <row r="420" spans="1:15" x14ac:dyDescent="0.25">
      <c r="A420" s="20"/>
      <c r="B420" s="20"/>
      <c r="C420" s="20"/>
      <c r="D420" s="12"/>
      <c r="E420" s="21"/>
      <c r="F420" s="21"/>
      <c r="G420" s="21"/>
      <c r="H420" s="20"/>
      <c r="I420" s="12"/>
      <c r="J420" s="12"/>
      <c r="K420" s="12"/>
      <c r="L420" s="26"/>
      <c r="M420" s="21"/>
      <c r="N420" s="21"/>
      <c r="O420" s="21"/>
    </row>
    <row r="421" spans="1:15" x14ac:dyDescent="0.25">
      <c r="A421" s="20"/>
      <c r="B421" s="20"/>
      <c r="C421" s="20"/>
      <c r="D421" s="12"/>
      <c r="E421" s="21"/>
      <c r="F421" s="21"/>
      <c r="G421" s="21"/>
      <c r="H421" s="20"/>
      <c r="I421" s="12"/>
      <c r="J421" s="12"/>
      <c r="K421" s="12"/>
      <c r="L421" s="26"/>
      <c r="M421" s="21"/>
      <c r="N421" s="21"/>
      <c r="O421" s="21"/>
    </row>
    <row r="422" spans="1:15" x14ac:dyDescent="0.25">
      <c r="A422" s="20"/>
      <c r="B422" s="20"/>
      <c r="C422" s="20"/>
      <c r="D422" s="12"/>
      <c r="E422" s="21"/>
      <c r="F422" s="21"/>
      <c r="G422" s="21"/>
      <c r="H422" s="20"/>
      <c r="I422" s="12"/>
      <c r="J422" s="12"/>
      <c r="K422" s="12"/>
      <c r="L422" s="26"/>
      <c r="M422" s="21"/>
      <c r="N422" s="21"/>
      <c r="O422" s="21"/>
    </row>
    <row r="423" spans="1:15" x14ac:dyDescent="0.25">
      <c r="A423" s="20"/>
      <c r="B423" s="20"/>
      <c r="C423" s="20"/>
      <c r="D423" s="12"/>
      <c r="E423" s="21"/>
      <c r="F423" s="21"/>
      <c r="G423" s="21"/>
      <c r="H423" s="20"/>
      <c r="I423" s="12"/>
      <c r="J423" s="12"/>
      <c r="K423" s="12"/>
      <c r="L423" s="26"/>
      <c r="M423" s="21"/>
      <c r="N423" s="21"/>
      <c r="O423" s="21"/>
    </row>
    <row r="424" spans="1:15" x14ac:dyDescent="0.25">
      <c r="A424" s="20"/>
      <c r="B424" s="20"/>
      <c r="C424" s="20"/>
      <c r="D424" s="12"/>
      <c r="E424" s="21"/>
      <c r="F424" s="21"/>
      <c r="G424" s="21"/>
      <c r="H424" s="20"/>
      <c r="I424" s="12"/>
      <c r="J424" s="12"/>
      <c r="K424" s="12"/>
      <c r="L424" s="26"/>
      <c r="M424" s="21"/>
      <c r="N424" s="21"/>
      <c r="O424" s="21"/>
    </row>
    <row r="425" spans="1:15" x14ac:dyDescent="0.25">
      <c r="A425" s="20"/>
      <c r="B425" s="20"/>
      <c r="C425" s="20"/>
      <c r="D425" s="12"/>
      <c r="E425" s="21"/>
      <c r="F425" s="21"/>
      <c r="G425" s="21"/>
      <c r="H425" s="20"/>
      <c r="I425" s="12"/>
      <c r="J425" s="12"/>
      <c r="K425" s="12"/>
      <c r="L425" s="26"/>
      <c r="M425" s="21"/>
      <c r="N425" s="21"/>
      <c r="O425" s="21"/>
    </row>
    <row r="426" spans="1:15" x14ac:dyDescent="0.25">
      <c r="A426" s="20"/>
      <c r="B426" s="20"/>
      <c r="C426" s="20"/>
      <c r="D426" s="12"/>
      <c r="E426" s="21"/>
      <c r="F426" s="21"/>
      <c r="G426" s="21"/>
      <c r="H426" s="20"/>
      <c r="I426" s="12"/>
      <c r="J426" s="12"/>
      <c r="K426" s="12"/>
      <c r="L426" s="26"/>
      <c r="M426" s="21"/>
      <c r="N426" s="21"/>
      <c r="O426" s="21"/>
    </row>
    <row r="427" spans="1:15" x14ac:dyDescent="0.25">
      <c r="A427" s="20"/>
      <c r="B427" s="20"/>
      <c r="C427" s="20"/>
      <c r="D427" s="12"/>
      <c r="E427" s="21"/>
      <c r="F427" s="21"/>
      <c r="G427" s="21"/>
      <c r="H427" s="20"/>
      <c r="I427" s="12"/>
      <c r="J427" s="12"/>
      <c r="K427" s="12"/>
      <c r="L427" s="26"/>
      <c r="M427" s="21"/>
      <c r="N427" s="21"/>
      <c r="O427" s="21"/>
    </row>
    <row r="428" spans="1:15" x14ac:dyDescent="0.25">
      <c r="A428" s="20"/>
      <c r="B428" s="20"/>
      <c r="C428" s="20"/>
      <c r="D428" s="12"/>
      <c r="E428" s="21"/>
      <c r="F428" s="21"/>
      <c r="G428" s="21"/>
      <c r="H428" s="20"/>
      <c r="I428" s="12"/>
      <c r="J428" s="12"/>
      <c r="K428" s="12"/>
      <c r="L428" s="26"/>
      <c r="M428" s="21"/>
      <c r="N428" s="21"/>
      <c r="O428" s="21"/>
    </row>
    <row r="429" spans="1:15" x14ac:dyDescent="0.25">
      <c r="A429" s="20"/>
      <c r="B429" s="20"/>
      <c r="C429" s="20"/>
      <c r="D429" s="12"/>
      <c r="E429" s="21"/>
      <c r="F429" s="21"/>
      <c r="G429" s="21"/>
      <c r="H429" s="20"/>
      <c r="I429" s="12"/>
      <c r="J429" s="12"/>
      <c r="K429" s="12"/>
      <c r="L429" s="26"/>
      <c r="M429" s="21"/>
      <c r="N429" s="21"/>
      <c r="O429" s="21"/>
    </row>
    <row r="430" spans="1:15" x14ac:dyDescent="0.25">
      <c r="A430" s="20"/>
      <c r="B430" s="20"/>
      <c r="C430" s="20"/>
      <c r="D430" s="12"/>
      <c r="E430" s="21"/>
      <c r="F430" s="21"/>
      <c r="G430" s="21"/>
      <c r="H430" s="20"/>
      <c r="I430" s="12"/>
      <c r="J430" s="12"/>
      <c r="K430" s="12"/>
      <c r="L430" s="26"/>
      <c r="M430" s="21"/>
      <c r="N430" s="21"/>
      <c r="O430" s="21"/>
    </row>
    <row r="431" spans="1:15" x14ac:dyDescent="0.25">
      <c r="A431" s="20"/>
      <c r="B431" s="20"/>
      <c r="C431" s="20"/>
      <c r="D431" s="12"/>
      <c r="E431" s="21"/>
      <c r="F431" s="21"/>
      <c r="G431" s="21"/>
      <c r="H431" s="20"/>
      <c r="I431" s="12"/>
      <c r="J431" s="12"/>
      <c r="K431" s="12"/>
      <c r="L431" s="26"/>
      <c r="M431" s="21"/>
      <c r="N431" s="21"/>
      <c r="O431" s="21"/>
    </row>
    <row r="432" spans="1:15" x14ac:dyDescent="0.25">
      <c r="A432" s="20"/>
      <c r="B432" s="20"/>
      <c r="C432" s="20"/>
      <c r="D432" s="12"/>
      <c r="E432" s="21"/>
      <c r="F432" s="21"/>
      <c r="G432" s="21"/>
      <c r="H432" s="20"/>
      <c r="I432" s="12"/>
      <c r="J432" s="12"/>
      <c r="K432" s="12"/>
      <c r="L432" s="26"/>
      <c r="M432" s="21"/>
      <c r="N432" s="21"/>
      <c r="O432" s="21"/>
    </row>
    <row r="433" spans="1:15" x14ac:dyDescent="0.25">
      <c r="A433" s="20"/>
      <c r="B433" s="20"/>
      <c r="C433" s="20"/>
      <c r="D433" s="12"/>
      <c r="E433" s="21"/>
      <c r="F433" s="21"/>
      <c r="G433" s="21"/>
      <c r="H433" s="20"/>
      <c r="I433" s="12"/>
      <c r="J433" s="12"/>
      <c r="K433" s="12"/>
      <c r="L433" s="26"/>
      <c r="M433" s="21"/>
      <c r="N433" s="21"/>
      <c r="O433" s="21"/>
    </row>
    <row r="434" spans="1:15" x14ac:dyDescent="0.25">
      <c r="A434" s="20"/>
      <c r="B434" s="20"/>
      <c r="C434" s="20"/>
      <c r="D434" s="12"/>
      <c r="E434" s="21"/>
      <c r="F434" s="21"/>
      <c r="G434" s="21"/>
      <c r="H434" s="20"/>
      <c r="I434" s="12"/>
      <c r="J434" s="12"/>
      <c r="K434" s="12"/>
      <c r="L434" s="26"/>
      <c r="M434" s="21"/>
      <c r="N434" s="21"/>
      <c r="O434" s="21"/>
    </row>
    <row r="435" spans="1:15" x14ac:dyDescent="0.25">
      <c r="A435" s="20"/>
      <c r="B435" s="20"/>
      <c r="C435" s="20"/>
      <c r="D435" s="12"/>
      <c r="E435" s="21"/>
      <c r="F435" s="21"/>
      <c r="G435" s="21"/>
      <c r="H435" s="20"/>
      <c r="I435" s="12"/>
      <c r="J435" s="12"/>
      <c r="K435" s="12"/>
      <c r="L435" s="26"/>
      <c r="M435" s="21"/>
      <c r="N435" s="21"/>
      <c r="O435" s="21"/>
    </row>
    <row r="436" spans="1:15" x14ac:dyDescent="0.25">
      <c r="A436" s="20"/>
      <c r="B436" s="20"/>
      <c r="C436" s="20"/>
      <c r="D436" s="12"/>
      <c r="E436" s="21"/>
      <c r="F436" s="21"/>
      <c r="G436" s="21"/>
      <c r="H436" s="20"/>
      <c r="I436" s="12"/>
      <c r="J436" s="12"/>
      <c r="K436" s="12"/>
      <c r="L436" s="26"/>
      <c r="M436" s="21"/>
      <c r="N436" s="21"/>
      <c r="O436" s="21"/>
    </row>
    <row r="437" spans="1:15" x14ac:dyDescent="0.25">
      <c r="A437" s="20"/>
      <c r="B437" s="20"/>
      <c r="C437" s="20"/>
      <c r="D437" s="12"/>
      <c r="E437" s="21"/>
      <c r="F437" s="21"/>
      <c r="G437" s="21"/>
      <c r="H437" s="20"/>
      <c r="I437" s="12"/>
      <c r="J437" s="12"/>
      <c r="K437" s="12"/>
      <c r="L437" s="26"/>
      <c r="M437" s="21"/>
      <c r="N437" s="21"/>
      <c r="O437" s="21"/>
    </row>
    <row r="438" spans="1:15" x14ac:dyDescent="0.25">
      <c r="A438" s="20"/>
      <c r="B438" s="20"/>
      <c r="C438" s="20"/>
      <c r="D438" s="12"/>
      <c r="E438" s="21"/>
      <c r="F438" s="21"/>
      <c r="G438" s="21"/>
      <c r="H438" s="20"/>
      <c r="I438" s="12"/>
      <c r="J438" s="12"/>
      <c r="K438" s="12"/>
      <c r="L438" s="26"/>
      <c r="M438" s="21"/>
      <c r="N438" s="21"/>
      <c r="O438" s="21"/>
    </row>
    <row r="439" spans="1:15" x14ac:dyDescent="0.25">
      <c r="A439" s="20"/>
      <c r="B439" s="20"/>
      <c r="C439" s="20"/>
      <c r="D439" s="12"/>
      <c r="E439" s="21"/>
      <c r="F439" s="21"/>
      <c r="G439" s="21"/>
      <c r="H439" s="20"/>
      <c r="I439" s="12"/>
      <c r="J439" s="12"/>
      <c r="K439" s="12"/>
      <c r="L439" s="26"/>
      <c r="M439" s="21"/>
      <c r="N439" s="21"/>
      <c r="O439" s="21"/>
    </row>
    <row r="440" spans="1:15" x14ac:dyDescent="0.25">
      <c r="A440" s="20"/>
      <c r="B440" s="20"/>
      <c r="C440" s="20"/>
      <c r="D440" s="12"/>
      <c r="E440" s="21"/>
      <c r="F440" s="21"/>
      <c r="G440" s="21"/>
      <c r="H440" s="20"/>
      <c r="I440" s="12"/>
      <c r="J440" s="12"/>
      <c r="K440" s="12"/>
      <c r="L440" s="26"/>
      <c r="M440" s="21"/>
      <c r="N440" s="21"/>
      <c r="O440" s="21"/>
    </row>
    <row r="441" spans="1:15" x14ac:dyDescent="0.25">
      <c r="A441" s="20"/>
      <c r="B441" s="20"/>
      <c r="C441" s="20"/>
      <c r="D441" s="12"/>
      <c r="E441" s="21"/>
      <c r="F441" s="21"/>
      <c r="G441" s="21"/>
      <c r="H441" s="20"/>
      <c r="I441" s="12"/>
      <c r="J441" s="12"/>
      <c r="K441" s="12"/>
      <c r="L441" s="26"/>
      <c r="M441" s="21"/>
      <c r="N441" s="21"/>
      <c r="O441" s="21"/>
    </row>
    <row r="442" spans="1:15" x14ac:dyDescent="0.25">
      <c r="A442" s="20"/>
      <c r="B442" s="20"/>
      <c r="C442" s="20"/>
      <c r="D442" s="12"/>
      <c r="E442" s="21"/>
      <c r="F442" s="21"/>
      <c r="G442" s="21"/>
      <c r="H442" s="20"/>
      <c r="I442" s="12"/>
      <c r="J442" s="12"/>
      <c r="K442" s="12"/>
      <c r="L442" s="26"/>
      <c r="M442" s="21"/>
      <c r="N442" s="21"/>
      <c r="O442" s="21"/>
    </row>
    <row r="443" spans="1:15" x14ac:dyDescent="0.25">
      <c r="A443" s="20"/>
      <c r="B443" s="20"/>
      <c r="C443" s="20"/>
      <c r="D443" s="12"/>
      <c r="E443" s="21"/>
      <c r="F443" s="21"/>
      <c r="G443" s="21"/>
      <c r="H443" s="20"/>
      <c r="I443" s="12"/>
      <c r="J443" s="12"/>
      <c r="K443" s="12"/>
      <c r="L443" s="26"/>
      <c r="M443" s="21"/>
      <c r="N443" s="21"/>
      <c r="O443" s="21"/>
    </row>
    <row r="444" spans="1:15" x14ac:dyDescent="0.25">
      <c r="A444" s="20"/>
      <c r="B444" s="20"/>
      <c r="C444" s="20"/>
      <c r="D444" s="12"/>
      <c r="E444" s="21"/>
      <c r="F444" s="21"/>
      <c r="G444" s="21"/>
      <c r="H444" s="20"/>
      <c r="I444" s="12"/>
      <c r="J444" s="12"/>
      <c r="K444" s="12"/>
      <c r="L444" s="26"/>
      <c r="M444" s="21"/>
      <c r="N444" s="21"/>
      <c r="O444" s="21"/>
    </row>
    <row r="445" spans="1:15" x14ac:dyDescent="0.25">
      <c r="A445" s="20"/>
      <c r="B445" s="20"/>
      <c r="C445" s="20"/>
      <c r="D445" s="12"/>
      <c r="E445" s="21"/>
      <c r="F445" s="21"/>
      <c r="G445" s="21"/>
      <c r="H445" s="20"/>
      <c r="I445" s="12"/>
      <c r="J445" s="12"/>
      <c r="K445" s="12"/>
      <c r="L445" s="26"/>
      <c r="M445" s="21"/>
      <c r="N445" s="21"/>
      <c r="O445" s="21"/>
    </row>
    <row r="446" spans="1:15" x14ac:dyDescent="0.25">
      <c r="A446" s="20"/>
      <c r="B446" s="20"/>
      <c r="C446" s="20"/>
      <c r="D446" s="12"/>
      <c r="E446" s="21"/>
      <c r="F446" s="21"/>
      <c r="G446" s="21"/>
      <c r="H446" s="20"/>
      <c r="I446" s="12"/>
      <c r="J446" s="12"/>
      <c r="K446" s="12"/>
      <c r="L446" s="26"/>
      <c r="M446" s="21"/>
      <c r="N446" s="21"/>
      <c r="O446" s="21"/>
    </row>
    <row r="447" spans="1:15" x14ac:dyDescent="0.25">
      <c r="A447" s="20"/>
      <c r="B447" s="20"/>
      <c r="C447" s="20"/>
      <c r="D447" s="12"/>
      <c r="E447" s="21"/>
      <c r="F447" s="21"/>
      <c r="G447" s="21"/>
      <c r="H447" s="20"/>
      <c r="I447" s="12"/>
      <c r="J447" s="12"/>
      <c r="K447" s="12"/>
      <c r="L447" s="26"/>
      <c r="M447" s="21"/>
      <c r="N447" s="21"/>
      <c r="O447" s="21"/>
    </row>
    <row r="448" spans="1:15" x14ac:dyDescent="0.25">
      <c r="A448" s="20"/>
      <c r="B448" s="20"/>
      <c r="C448" s="20"/>
      <c r="D448" s="12"/>
      <c r="E448" s="21"/>
      <c r="F448" s="21"/>
      <c r="G448" s="21"/>
      <c r="H448" s="20"/>
      <c r="I448" s="12"/>
      <c r="J448" s="12"/>
      <c r="K448" s="12"/>
      <c r="L448" s="26"/>
      <c r="M448" s="21"/>
      <c r="N448" s="21"/>
      <c r="O448" s="21"/>
    </row>
    <row r="449" spans="1:15" x14ac:dyDescent="0.25">
      <c r="A449" s="20"/>
      <c r="B449" s="20"/>
      <c r="C449" s="20"/>
      <c r="D449" s="12"/>
      <c r="E449" s="21"/>
      <c r="F449" s="21"/>
      <c r="G449" s="21"/>
      <c r="H449" s="20"/>
      <c r="I449" s="12"/>
      <c r="J449" s="12"/>
      <c r="K449" s="12"/>
      <c r="L449" s="26"/>
      <c r="M449" s="21"/>
      <c r="N449" s="21"/>
      <c r="O449" s="21"/>
    </row>
    <row r="450" spans="1:15" x14ac:dyDescent="0.25">
      <c r="A450" s="20"/>
      <c r="B450" s="20"/>
      <c r="C450" s="20"/>
      <c r="D450" s="12"/>
      <c r="E450" s="21"/>
      <c r="F450" s="21"/>
      <c r="G450" s="21"/>
      <c r="H450" s="20"/>
      <c r="I450" s="12"/>
      <c r="J450" s="12"/>
      <c r="K450" s="12"/>
      <c r="L450" s="26"/>
      <c r="M450" s="21"/>
      <c r="N450" s="21"/>
      <c r="O450" s="21"/>
    </row>
    <row r="451" spans="1:15" x14ac:dyDescent="0.25">
      <c r="A451" s="20"/>
      <c r="B451" s="20"/>
      <c r="C451" s="20"/>
      <c r="D451" s="12"/>
      <c r="E451" s="21"/>
      <c r="F451" s="21"/>
      <c r="G451" s="21"/>
      <c r="H451" s="20"/>
      <c r="I451" s="12"/>
      <c r="J451" s="12"/>
      <c r="K451" s="12"/>
      <c r="L451" s="26"/>
      <c r="M451" s="21"/>
      <c r="N451" s="21"/>
      <c r="O451" s="21"/>
    </row>
    <row r="452" spans="1:15" x14ac:dyDescent="0.25">
      <c r="A452" s="20"/>
      <c r="B452" s="20"/>
      <c r="C452" s="20"/>
      <c r="D452" s="12"/>
      <c r="E452" s="21"/>
      <c r="F452" s="21"/>
      <c r="G452" s="21"/>
      <c r="H452" s="20"/>
      <c r="I452" s="12"/>
      <c r="J452" s="12"/>
      <c r="K452" s="12"/>
      <c r="L452" s="26"/>
      <c r="M452" s="21"/>
      <c r="N452" s="21"/>
      <c r="O452" s="21"/>
    </row>
  </sheetData>
  <dataConsolidate/>
  <phoneticPr fontId="1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2CEB-1369-4EFA-AE8D-8C2F2FE03091}">
  <dimension ref="A7:F39"/>
  <sheetViews>
    <sheetView topLeftCell="A5" workbookViewId="0">
      <selection activeCell="G17" sqref="G17"/>
    </sheetView>
  </sheetViews>
  <sheetFormatPr defaultRowHeight="13.5" x14ac:dyDescent="0.25"/>
  <cols>
    <col min="1" max="1" width="14.85546875" style="30" customWidth="1"/>
    <col min="2" max="2" width="16.140625" style="30" customWidth="1"/>
    <col min="3" max="3" width="16.42578125" style="31" customWidth="1"/>
    <col min="4" max="4" width="15" style="30" customWidth="1"/>
    <col min="5" max="5" width="13.28515625" style="32" customWidth="1"/>
    <col min="6" max="6" width="17.85546875" style="30" customWidth="1"/>
    <col min="7" max="16384" width="9.140625" style="30"/>
  </cols>
  <sheetData>
    <row r="7" spans="1:6" x14ac:dyDescent="0.25">
      <c r="A7" s="27" t="s">
        <v>19</v>
      </c>
      <c r="B7" s="27" t="s">
        <v>6</v>
      </c>
      <c r="C7" s="28" t="s">
        <v>20</v>
      </c>
      <c r="D7" s="27" t="s">
        <v>21</v>
      </c>
      <c r="E7" s="29" t="s">
        <v>22</v>
      </c>
      <c r="F7" s="27" t="s">
        <v>23</v>
      </c>
    </row>
    <row r="8" spans="1:6" x14ac:dyDescent="0.25">
      <c r="A8" s="30">
        <v>1</v>
      </c>
      <c r="B8" s="30">
        <v>1</v>
      </c>
      <c r="C8" s="31">
        <v>46038</v>
      </c>
      <c r="D8" s="31">
        <v>46041</v>
      </c>
      <c r="E8" s="32">
        <v>35000</v>
      </c>
      <c r="F8" s="30" t="s">
        <v>52</v>
      </c>
    </row>
    <row r="9" spans="1:6" x14ac:dyDescent="0.25">
      <c r="A9" s="30">
        <v>11</v>
      </c>
      <c r="B9" s="30">
        <v>2</v>
      </c>
      <c r="D9" s="31">
        <v>46077</v>
      </c>
      <c r="E9" s="32">
        <v>35000</v>
      </c>
      <c r="F9" s="30" t="s">
        <v>105</v>
      </c>
    </row>
    <row r="10" spans="1:6" x14ac:dyDescent="0.25">
      <c r="A10" s="30">
        <v>21</v>
      </c>
      <c r="B10" s="30">
        <v>1</v>
      </c>
      <c r="D10" s="31">
        <v>46067</v>
      </c>
      <c r="E10" s="32">
        <v>35000</v>
      </c>
      <c r="F10" s="30" t="s">
        <v>53</v>
      </c>
    </row>
    <row r="11" spans="1:6" x14ac:dyDescent="0.25">
      <c r="D11" s="31"/>
    </row>
    <row r="12" spans="1:6" x14ac:dyDescent="0.25">
      <c r="D12" s="31"/>
    </row>
    <row r="13" spans="1:6" x14ac:dyDescent="0.25">
      <c r="D13" s="31"/>
    </row>
    <row r="14" spans="1:6" x14ac:dyDescent="0.25">
      <c r="D14" s="31"/>
    </row>
    <row r="15" spans="1:6" x14ac:dyDescent="0.25">
      <c r="D15" s="31"/>
    </row>
    <row r="16" spans="1:6" x14ac:dyDescent="0.25">
      <c r="D16" s="31"/>
    </row>
    <row r="17" spans="4:4" x14ac:dyDescent="0.25">
      <c r="D17" s="31"/>
    </row>
    <row r="18" spans="4:4" x14ac:dyDescent="0.25">
      <c r="D18" s="31"/>
    </row>
    <row r="19" spans="4:4" x14ac:dyDescent="0.25">
      <c r="D19" s="31"/>
    </row>
    <row r="20" spans="4:4" x14ac:dyDescent="0.25">
      <c r="D20" s="31"/>
    </row>
    <row r="21" spans="4:4" x14ac:dyDescent="0.25">
      <c r="D21" s="31"/>
    </row>
    <row r="22" spans="4:4" x14ac:dyDescent="0.25">
      <c r="D22" s="31"/>
    </row>
    <row r="23" spans="4:4" x14ac:dyDescent="0.25">
      <c r="D23" s="31"/>
    </row>
    <row r="24" spans="4:4" x14ac:dyDescent="0.25">
      <c r="D24" s="31"/>
    </row>
    <row r="25" spans="4:4" x14ac:dyDescent="0.25">
      <c r="D25" s="31"/>
    </row>
    <row r="26" spans="4:4" x14ac:dyDescent="0.25">
      <c r="D26" s="31"/>
    </row>
    <row r="27" spans="4:4" x14ac:dyDescent="0.25">
      <c r="D27" s="31"/>
    </row>
    <row r="28" spans="4:4" x14ac:dyDescent="0.25">
      <c r="D28" s="31"/>
    </row>
    <row r="29" spans="4:4" x14ac:dyDescent="0.25">
      <c r="D29" s="31"/>
    </row>
    <row r="30" spans="4:4" x14ac:dyDescent="0.25">
      <c r="D30" s="31"/>
    </row>
    <row r="31" spans="4:4" x14ac:dyDescent="0.25">
      <c r="D31" s="31"/>
    </row>
    <row r="32" spans="4:4" x14ac:dyDescent="0.25">
      <c r="D32" s="31"/>
    </row>
    <row r="33" spans="4:4" x14ac:dyDescent="0.25">
      <c r="D33" s="31"/>
    </row>
    <row r="34" spans="4:4" x14ac:dyDescent="0.25">
      <c r="D34" s="31"/>
    </row>
    <row r="35" spans="4:4" x14ac:dyDescent="0.25">
      <c r="D35" s="31"/>
    </row>
    <row r="36" spans="4:4" x14ac:dyDescent="0.25">
      <c r="D36" s="31"/>
    </row>
    <row r="37" spans="4:4" x14ac:dyDescent="0.25">
      <c r="D37" s="31"/>
    </row>
    <row r="38" spans="4:4" x14ac:dyDescent="0.25">
      <c r="D38" s="31"/>
    </row>
    <row r="39" spans="4:4" x14ac:dyDescent="0.25">
      <c r="D39" s="3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E71D-037A-4BE4-B166-90F59366CD79}">
  <dimension ref="A7:G11"/>
  <sheetViews>
    <sheetView workbookViewId="0">
      <selection activeCell="H37" sqref="H37"/>
    </sheetView>
  </sheetViews>
  <sheetFormatPr defaultRowHeight="13.5" x14ac:dyDescent="0.25"/>
  <cols>
    <col min="1" max="1" width="11.85546875" style="30" customWidth="1"/>
    <col min="2" max="2" width="16.140625" style="30" customWidth="1"/>
    <col min="3" max="3" width="16.42578125" style="31" customWidth="1"/>
    <col min="4" max="4" width="15" style="36" customWidth="1"/>
    <col min="5" max="5" width="13.28515625" style="31" customWidth="1"/>
    <col min="6" max="6" width="14.85546875" style="36" customWidth="1"/>
    <col min="7" max="7" width="16.7109375" style="30" customWidth="1"/>
    <col min="8" max="16384" width="9.140625" style="30"/>
  </cols>
  <sheetData>
    <row r="7" spans="1:7" x14ac:dyDescent="0.25">
      <c r="A7" s="33" t="s">
        <v>24</v>
      </c>
      <c r="B7" s="33" t="s">
        <v>6</v>
      </c>
      <c r="C7" s="34" t="s">
        <v>25</v>
      </c>
      <c r="D7" s="35" t="s">
        <v>26</v>
      </c>
      <c r="E7" s="34" t="s">
        <v>27</v>
      </c>
      <c r="F7" s="35" t="s">
        <v>28</v>
      </c>
      <c r="G7" s="33" t="s">
        <v>29</v>
      </c>
    </row>
    <row r="8" spans="1:7" x14ac:dyDescent="0.25">
      <c r="A8" s="30">
        <v>1</v>
      </c>
      <c r="B8" s="30">
        <v>1</v>
      </c>
      <c r="C8" s="31">
        <v>46057</v>
      </c>
      <c r="D8" s="36">
        <v>30000</v>
      </c>
      <c r="G8" s="30" t="s">
        <v>105</v>
      </c>
    </row>
    <row r="9" spans="1:7" x14ac:dyDescent="0.25">
      <c r="A9" s="30">
        <v>15</v>
      </c>
      <c r="B9" s="30">
        <v>12</v>
      </c>
      <c r="C9" s="31">
        <v>46052</v>
      </c>
      <c r="D9" s="36">
        <v>52000</v>
      </c>
      <c r="E9" s="31">
        <v>46072</v>
      </c>
      <c r="F9" s="36">
        <v>40000</v>
      </c>
      <c r="G9" s="30" t="s">
        <v>54</v>
      </c>
    </row>
    <row r="10" spans="1:7" x14ac:dyDescent="0.25">
      <c r="A10" s="30">
        <v>16</v>
      </c>
      <c r="B10" s="30">
        <v>20</v>
      </c>
      <c r="C10" s="31">
        <v>46027</v>
      </c>
      <c r="D10" s="36">
        <v>60000</v>
      </c>
      <c r="E10" s="31">
        <v>46032</v>
      </c>
      <c r="F10" s="36">
        <v>55000</v>
      </c>
      <c r="G10" s="30" t="s">
        <v>54</v>
      </c>
    </row>
    <row r="11" spans="1:7" x14ac:dyDescent="0.25">
      <c r="A11" s="30">
        <v>26</v>
      </c>
      <c r="B11" s="30">
        <v>12</v>
      </c>
      <c r="C11" s="31">
        <v>46017</v>
      </c>
      <c r="D11" s="36">
        <v>40000</v>
      </c>
      <c r="G11" s="30" t="s">
        <v>106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����ܭ��ܭt���t��������ɜ��ɜ���t�(���t�(��Ŵ̟���Ŵ̟��
</file>

<file path=customXml/item3.xml>��Ĭ}�������l��%�
</file>

<file path=customXml/item4.xml>��
</file>

<file path=customXml/item5.xml>����ܭ��ܭt���t�������t�(���t�(����ɜ��ɜ�
</file>

<file path=customXml/item6.xml>��Ĭ}�Ĭ}ň�8�����8���tǄ���D���|�1�ļ���Ԉ�8����ԅ����Ԅ�X�Ĭ}�|�̸̹|���|�������̸������0�Ĭ}�������D���|�(�� x�q�����D���|�(��0���D���|�(��ĳ���� �� ����̸��D���|�(��Ĭ}ň�8�����8���tǄ���D���|�1�ļ���Ԉ�8����ԅ����Ԅ�X�Ĭ}�|�̸̹|���|�������̸������0�Ĭ}�������D���|�(�� x�q�����D���|�(��0���D���|�(��ĳ���� �� ����̸��D���|�(��
</file>

<file path=customXml/item7.xml>���%�����D����ƅ�|�D��Ƥ�D�����0���8���0�D���0���(�D���(������ŀ���й�ŀ�$Ƙ��ŀ�D�����D����ƅ�|�D��Ƥ�D�����0���8���0�D���0���(�D���(������ŀ���й�ŀ�$Ƙ��ŀ�D�
</file>

<file path=customXml/item8.xml>��Ĭ}�Ĭ}�Ĭ}ň�8�����8���tǄ���D���|�1�ļ���Ԉ�8����ԅ����Ԅ�X�Ĭ}�|�̸̹|���|�������̸������0�Ĭ}��������� �� ����̸��D���|�(��ĳ��D���|�(��0���D���|�(�� x�q�����D���|�(����l���l���l���8�Ĭ}ň�8���l�|���l��a���	�|���	�a���l������%��%�����D�D����ƅ�|�D��Ƥ�D�����0���8���0�D���0���(�D���(������ŀ���й�ŀ�$Ƙ��ŀ��Ϭ��Ϭ�����D����ƅ�|�D��Ƥ�D�����0���8���0�D���0���(�D���(������ŀ���й�ŀ�$Ƙ��ŀ������������ǈ�8�Ĭ}ň�8�����|�����0�\������a���������
</file>

<file path=customXml/item9.xml>������
</file>

<file path=customXml/item10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11.xml>���Ϭ�����D����ƅ�|�D��Ƥ�D�����0���8���0�D���0���(�D���(������ŀ���й�ŀ�$Ƙ��ŀ�����D����ƅ�|�D��Ƥ�D�����0���8���0�D���0���(�D���(������ŀ���й�ŀ�$Ƙ��ŀ�
</file>

<file path=customXml/item12.xml>��Ĭ}�������l�,�%�
</file>

<file path=customXml/item13.xml>����ܭ��ܭt���t�������t�(���t�(����ɜ��ɜ�
</file>

<file path=customXml/item14.xml>���Ϭ��Ϭ�����D����ƅ�|�D��Ƥ�D�����0���8���0�D���0���(�D���(������ŀ���й�ŀ�$Ƙ��ŀ�����D����ƅ�|�D��Ƥ�D�����0���8���0�D���0���(�D���(������ŀ���й�ŀ�$Ƙ��ŀ��%��%�i�Ĭ: D�i�Ĭ: D����i�Ĭ: D������D�D����ƅ�|�D��Ƥ�D�����0���8���0�D���0���(�D���(������ŀ���й�ŀ�$Ƙ��ŀ�i�Ĭ: D�D�i�Ĭ: D�D�i�Ĭ: D�D�i�Ĭ: D�i�Ĭ: D����i�Ĭ: D������D�D����ƅ�|�D��Ƥ�D�����0���8���0�D���0���(�D���(������ŀ���й�ŀ�$Ƙ��ŀ�i�Ĭ: D�D�i�Ĭ: D�D�i�Ĭ: D�D�Ĭ}�������l��%�Ĭ}�Ĭ}�Ĭ}ň�8�Ĭ}�����8�Ĭ}���tǄ�Ĭ}���D���|�Ĭ}�1�ļĬ}����Ԉ�8�Ĭ}����ԅ�Ĭ}����Ԅ�X�Ĭ}�Ĭ}�|�Ĭ}�̸̹|�Ĭ}���|�Ĭ}�������̸Ĭ}�������0�Ĭ}�Ĭ}�����Ĭ}�Ĭ}�|�(D���Ĭ}�̸̹|�(D���Ĭ}���|�(D���Ĭ}����� �� ����̸Ĭ}���: Ĭ}�|�Ĭ}�\��: Ĭ}�|�T���� !���Ĭ}���: ��|�Ĭ}�\��: ��|�T���� !���Ĭ}���ܭĬ}�t���Ĭ}��Ĭ}��Ĭ}��ɜ�Ĭ}�Ĭ}��ɜ�$�X�Ĭ}���t�(�Ĭ}�Ĭ}���t�(�$�X������������ǈ�8�����Ĭ}ň�8���������|���������0�\����������a���������������������|�(D�����������0�\�(D�������i�Ĭ: �����a�����\i�Ĭ: �����a�T���� !�������i�Ĭ: ���ǈ�8�����\i�Ĭ: ���ǈ�8�T���� !���������: ���ǈ�8�����\��: ���ǈ�8�T���� !�����l���l���l���8���l�Ĭ}ň�8���l���l�|���l���l��a���l���	�|���l���	�a���l���l�������l���l�|�(D�����l���	�|�(D�����l�i�Ĭ: ��	�a���l�\i�Ĭ: ��	�a�T���� !����%��%������%�D��%�D��%����%��ƅ��%�|��%�D��Ƥ��%�D����%���0���8��%���0��%�D���0��%���(��%�D���(��%������ŀ��%���й�ŀ��%�$Ƙ��ŀ��%�i�Ĭ: D��%�\i�Ĭ: D�T���� !���Ĭ}�Ĭ}�|��%�����Ĭ}�Ĭ}�|��%�����Ĭ}�Ĭ}�|��%�����Ĭ}�Ĭ}�|��%���������Ĭ}ň�8�Ĭ}�Ĭ}ň�8�����Ĭ}ň�8�Ĭ}�Ĭ}ň�8�����Ĭ}ň�8�Ĭ}�Ĭ}ň�8�����Ĭ}ň�8�Ĭ}�Ĭ}ň�8���������|��%�������������|��%�������������|��%�������������|��%�������l�Ĭ}ň�8�Ĭ}�Ĭ}ň�8���l�Ĭ}ň�8�Ĭ}�Ĭ}ň�8���l�Ĭ}ň�8�Ĭ}�Ĭ}ň�8���l�Ĭ}ň�8�Ĭ}�Ĭ}ň�8���l���l�|��%�������l���l�|��%�������l���l�|��%�������l���l�|��%�������l���	�|��%�������l���	�|��%�������l���	�|��%�������l���	�|��%�������l���	�|��%�����Ĭ}�������l��%�Ĭ}�Ĭ}�Ĭ}ň�8�Ĭ}�����8�Ĭ}���tǄ�Ĭ}���D���|�Ĭ}�1�ļĬ}����Ԉ�8�Ĭ}����ԅ�Ĭ}����Ԅ�X�Ĭ}�Ĭ}�|�Ĭ}�̸̹|�Ĭ}���|�Ĭ}�������̸Ĭ}�������0�Ĭ}�Ĭ}�����Ĭ}�Ĭ}�|�(D���Ĭ}�̸̹|�(D���Ĭ}���|�(D���Ĭ}����� �� ����̸Ĭ}���: Ĭ}�|�Ĭ}�\��: Ĭ}�|�T���� !���Ĭ}���: ��|�Ĭ}�\��: ��|�T���� !���Ĭ}���ܭĬ}�t���Ĭ}��Ĭ}��Ĭ}��ɜ�Ĭ}�Ĭ}��ɜ�$�X�Ĭ}���t�(�Ĭ}�Ĭ}���t�(�$�X������������ǈ�8�����Ĭ}ň�8���������|���������0�\����������a���������������������|�(D�����������0�\�(D�������i�Ĭ: �����a�����\i�Ĭ: �����a�T���� !�������i�Ĭ: ���ǈ�8�����\i�Ĭ: ���ǈ�8�T���� !���������: ���ǈ�8�����\��: ���ǈ�8�T���� !�����l���l���l���8���l�Ĭ}ň�8���l���l�|���l���l��a���l���	�|���l���	�a���l���l�������l���l�|�(D�����l���	�|�(D�����l�i�Ĭ: ��	�a���l�\i�Ĭ: ��	�a�T���� !����%��%������%�D��%�D��%����%��ƅ��%�|��%�D��Ƥ��%�D����%���0���8��%���0��%�D���0��%���(��%�D���(��%������ŀ��%���й�ŀ��%�$Ƙ��ŀ��%�i�Ĭ: D��%�\i�Ĭ: D�T���� !���Ĭ}�Ĭ}�|��%�����]��]��Ĭ}�Ĭ}�|��%�����Ĭ}�Ĭ}�|��%�����Ĭ}�Ĭ}�|��%���������Ĭ}ň�8�Ĭ}�Ĭ}ň�8�]��]������Ĭ}ň�8�Ĭ}�Ĭ}ň�8�����Ĭ}ň�8�Ĭ}�Ĭ}ň�8�����Ĭ}ň�8�Ĭ}�Ĭ}ň�8���������|��%�����]��]����������|��%�������������|��%�������������|��%�������l�Ĭ}ň�8�Ĭ}�Ĭ}ň�8�]��]����l�Ĭ}ň�8�Ĭ}�Ĭ}ň�8���l�Ĭ}ň�8�Ĭ}�Ĭ}ň�8���l�Ĭ}ň�8�Ĭ}�Ĭ}ň�8���l���l�|��%�����]��]����l���l�|��%�������l���l�|��%�������l���l�|��%�������l���	�|��%�����]��]����l���	�|��%�������l���	�|��%�������l���	�|��%�������l���l�i�Ĭ: ��	�a�i�Ĭ: ��	�a����i�Ĭ: ��	�a��i�Ĭ: ��l���8�i�Ĭ: ��l���8����i�Ĭ: ��l���8����: ��l���8���: ��l���8������: ��l���8�����tǴ� ��l� t�����tǴ� ��l� t��������tǴ� ��l� t������tǴ� ��l� �ŀ����tǴ� ��l� �ŀ�������tǴ� ��l� �ŀ����l���8�Ĭ}ň�8���l�|���l��a���	�|���	�a���l�����i�Ĭ: ��	�a���	�a�i�Ĭ: ��	�a���	�a�i�Ĭ: ��	�a���	�a�i�Ĭ: ��l���8���l���8�i�Ĭ: ��l���8���l���8�i�Ĭ: ��l���8���l���8���: ��l���8���l���8���: ��l���8���l���8���: ��l���8���l���8�i�Ĭ: ��	�a�i�Ĭ: ��	�a����i�Ĭ: ��	�a��i�Ĭ: ��l���8�i�Ĭ: ��l���8����i�Ĭ: ��l���8����: ��l���8���: ��l���8������: ��l���8�����tǴ� ��l� t�����tǴ� ��l� t��������tǴ� ��l� t������tǴ� ��l� �ŀ����tǴ� ��l� �ŀ�������tǴ� ��l� �ŀ����l���8�Ĭ}ň�8���l�|���l��a���	�|���	�a���l�����i�Ĭ: ��	�a���	�a�i�Ĭ: ��	�a���	�a�i�Ĭ: ��	�a���	�a�i�Ĭ: ��l���8���l���8�i�Ĭ: ��l���8���l���8�i�Ĭ: ��l���8���l���8���: ��l���8���l���8���: ��l���8���l���8���: ��l���8���l���8�Ĭ}�Ĭ}���: Ĭ}�|���: Ĭ}�|������: Ĭ}�|����: ��|���: ��|������: ��|��i�Ĭ: ���� �� ����̸i�Ĭ: ���� �� ����̸���i�Ĭ: ���� �� ����̸�i�Ĭ: Ĭ}ň�8�i�Ĭ: Ĭ}ň�8����i�Ĭ: Ĭ}ň�8����: Ĭ}ň�8���: Ĭ}ň�8������: Ĭ}ň�8����: ��D���|���: ��D���|������: ��D���|��� � ��: ��D���|�� � ��: ��D���|����� � ��: ��D���|��� � ��: Ĭ}�|�� � ��: Ĭ}�|����� � ��: Ĭ}�|����ܭ��ܭ�����ܭ�t���t������t�������������������ɜ��ɜ�����ɜ����t�(���t�(������t�(��Ĭ}ň�8�����8���tǄ���D���|�1�ļ���Ԉ�8����ԅ����Ԅ�X�Ĭ}�|�̸̹|���|�������̸������0�Ĭ}��������� �� ����̸��D���|�(��ĳ��D���|�(��0���D���|�(�� x�q�����D���|�(����: Ĭ}�|�Ĭ}�|���: Ĭ}�|�Ĭ}�|���: Ĭ}�|�Ĭ}�|���: ��|���|���: ��|���|���: ��|���|�i�Ĭ: ���� �� ����̸���� �� ����̸i�Ĭ: ���� �� ����̸���� �� ����̸i�Ĭ: ���� �� ����̸���� �� ����̸i�Ĭ: Ĭ}ň�8�Ĭ}ň�8�i�Ĭ: Ĭ}ň�8�Ĭ}ň�8�i�Ĭ: Ĭ}ň�8�Ĭ}ň�8���: Ĭ}ň�8�Ĭ}ň�8���: Ĭ}ň�8�Ĭ}ň�8���: Ĭ}ň�8�Ĭ}ň�8���: ��D���|���D���|���: ��D���|���D���|���: ��D���|���D���|�� � ��: ��D���|���D���|�� � ��: ��D���|���D���|�� � ��: ��D���|���D���|�� � ��: Ĭ}�|�Ĭ}�|�� � ��: Ĭ}�|�Ĭ}�|�� � ��: Ĭ}�|�Ĭ}�|���: Ĭ}�|���: Ĭ}�|������: Ĭ}�|����: ��|���: ��|������: ��|��i�Ĭ: ���� �� ����̸i�Ĭ: ���� �� ����̸���i�Ĭ: ���� �� ����̸�i�Ĭ: Ĭ}ň�8�i�Ĭ: Ĭ}ň�8����i�Ĭ: Ĭ}ň�8����: Ĭ}ň�8���: Ĭ}ň�8������: Ĭ}ň�8����: ��D���|���: ��D���|������: ��D���|��� � ��: ��D���|�� � ��: ��D���|����� � ��: ��D���|��� � ��: Ĭ}�|�� � ��: Ĭ}�|����� � ��: Ĭ}�|����ܭ��ܭ�����ܭ�t���t������t�������������������ɜ��ɜ�����ɜ����t�(���t�(������t�(��Ĭ}ň�8�����8���tǄ���D���|�1�ļ���Ԉ�8����ԅ����Ԅ�X�Ĭ}�|�̸̹|���|�������̸������0�Ĭ}��������� �� ����̸��D���|�(��ĳ��D���|�(��0���D���|�(�� x�q�����D���|�(����: Ĭ}�|�Ĭ}�|���: Ĭ}�|�Ĭ}�|���: Ĭ}�|�Ĭ}�|���: ��|���|���: ��|���|���: ��|���|�i�Ĭ: ���� �� ����̸���� �� ����̸i�Ĭ: ���� �� ����̸���� �� ����̸i�Ĭ: ���� �� ����̸���� �� ����̸i�Ĭ: Ĭ}ň�8�Ĭ}ň�8�i�Ĭ: Ĭ}ň�8�Ĭ}ň�8�i�Ĭ: Ĭ}ň�8�Ĭ}ň�8���: Ĭ}ň�8�Ĭ}ň�8���: Ĭ}ň�8�Ĭ}ň�8���: Ĭ}ň�8�Ĭ}ň�8���: ��D���|���D���|���: ��D���|���D���|���: ��D���|���D���|�� � ��: ��D���|���D���|�� � ��: ��D���|���D���|�� � ��: ��D���|���D���|�� � ��: Ĭ}�|�Ĭ}�|�� � ��: Ĭ}�|�Ĭ}�|�� � ��: Ĭ}�|�Ĭ}�|���������i�Ĭ: �����a�i�Ĭ: �����a����i�Ĭ: �����a��i�Ĭ: ���ǈ�8�i�Ĭ: ���ǈ�8����i�Ĭ: ���ǈ�8����: ���ǈ�8���: ���ǈ�8������: ���ǈ�8�����tǴ� �Ŵ̟�����tǴ� �Ŵ̟��������tǴ� �Ŵ̟�����Ŵ�t����Ŵ�t�������Ŵ�t�������1���D�(�����1���D�(��������1���D�(�����ǈ�8�Ĭ}ň�8�����|�����0�\������a�������������D�̸t������D�̸t���������D�̸t���i�Ĭ: �����a������a�i�Ĭ: �����a������a�i�Ĭ: �����a������a�i�Ĭ: ���ǈ�8����ǈ�8�i�Ĭ: ���ǈ�8����ǈ�8�i�Ĭ: ���ǈ�8����ǈ�8���: ���ǈ�8����ǈ�8���: ���ǈ�8����ǈ�8���: ���ǈ�8����ǈ�8�i�Ĭ: �����a�i�Ĭ: �����a����i�Ĭ: �����a��i�Ĭ: ���ǈ�8�i�Ĭ: ���ǈ�8����i�Ĭ: ���ǈ�8����: ���ǈ�8���: ���ǈ�8������: ���ǈ�8�����tǴ� �Ŵ̟�����tǴ� �Ŵ̟��������tǴ� �Ŵ̟�����Ŵ�t����Ŵ�t�������Ŵ�t�������1���D�(�����1���D�(��������1���D�(�����ǈ�8�Ĭ}ň�8�����|�����0�\������a�������������D�̸t������D�̸t���������D�̸t���i�Ĭ: �����a������a�i�Ĭ: �����a������a�i�Ĭ: �����a������a�i�Ĭ: ���ǈ�8����ǈ�8�i�Ĭ: ���ǈ�8����ǈ�8�i�Ĭ: ���ǈ�8����ǈ�8���: ���ǈ�8����ǈ�8���: ���ǈ�8����ǈ�8���: ���ǈ�8����ǈ�8�
</file>

<file path=customXml/item15.xml>����l���l���8�Ĭ}ň�8���l�|���l��a���	�|���	�a���l�������l���8�Ĭ}ň�8���l�|���l��a���	�|���	�a���l�������l���8�
</file>

<file path=customXml/item16.xml>��
</file>

<file path=customXml/item17.xml>��
</file>

<file path=customXml/item18.xml>��
</file>

<file path=customXml/item19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0.xml>��
</file>

<file path=customXml/item21.xml>���������ǈ�8�Ĭ}ň�8�����|�����0�\������a������������ǈ�8�Ĭ}ň�8�����|�����0�\������a���������
</file>

<file path=customXml/item22.xml>����ܭ��ܭt���t�������t�(���t�(����ɜ��ɜ�
</file>

<file path=customXml/item23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4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5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6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00EDCD8C-D468-45EF-9864-0016B7F2B2A8}">
  <ds:schemaRefs/>
</ds:datastoreItem>
</file>

<file path=customXml/itemProps2.xml><?xml version="1.0" encoding="utf-8"?>
<ds:datastoreItem xmlns:ds="http://schemas.openxmlformats.org/officeDocument/2006/customXml" ds:itemID="{2F87165B-D122-47D8-B9BF-14655851EA90}">
  <ds:schemaRefs/>
</ds:datastoreItem>
</file>

<file path=customXml/itemProps3.xml><?xml version="1.0" encoding="utf-8"?>
<ds:datastoreItem xmlns:ds="http://schemas.openxmlformats.org/officeDocument/2006/customXml" ds:itemID="{195A959B-A22D-4643-9358-F3F7662B94F0}">
  <ds:schemaRefs/>
</ds:datastoreItem>
</file>

<file path=customXml/itemProps4.xml><?xml version="1.0" encoding="utf-8"?>
<ds:datastoreItem xmlns:ds="http://schemas.openxmlformats.org/officeDocument/2006/customXml" ds:itemID="{AE0390D4-218C-4055-B510-0EC6A0DC67B3}">
  <ds:schemaRefs/>
</ds:datastoreItem>
</file>

<file path=customXml/itemProps5.xml><?xml version="1.0" encoding="utf-8"?>
<ds:datastoreItem xmlns:ds="http://schemas.openxmlformats.org/officeDocument/2006/customXml" ds:itemID="{B5772434-A22F-4D43-B2C7-81A3B249BA87}">
  <ds:schemaRefs/>
</ds:datastoreItem>
</file>

<file path=customXml/itemProps6.xml><?xml version="1.0" encoding="utf-8"?>
<ds:datastoreItem xmlns:ds="http://schemas.openxmlformats.org/officeDocument/2006/customXml" ds:itemID="{E0C282D3-C8D9-4D04-95FE-B62264D61484}">
  <ds:schemaRefs/>
</ds:datastoreItem>
</file>

<file path=customXml/itemProps7.xml><?xml version="1.0" encoding="utf-8"?>
<ds:datastoreItem xmlns:ds="http://schemas.openxmlformats.org/officeDocument/2006/customXml" ds:itemID="{FAF2F614-EDE8-4404-9128-CCCD645C710D}">
  <ds:schemaRefs/>
</ds:datastoreItem>
</file>

<file path=customXml/itemProps8.xml><?xml version="1.0" encoding="utf-8"?>
<ds:datastoreItem xmlns:ds="http://schemas.openxmlformats.org/officeDocument/2006/customXml" ds:itemID="{B76FFC86-AD64-40BD-AB5C-B0E4A0550FFC}">
  <ds:schemaRefs/>
</ds:datastoreItem>
</file>

<file path=customXml/itemProps9.xml><?xml version="1.0" encoding="utf-8"?>
<ds:datastoreItem xmlns:ds="http://schemas.openxmlformats.org/officeDocument/2006/customXml" ds:itemID="{FADA9FEF-32A0-48D3-A79A-476B3DC404D1}">
  <ds:schemaRefs/>
</ds:datastoreItem>
</file>

<file path=customXml/itemProps10.xml><?xml version="1.0" encoding="utf-8"?>
<ds:datastoreItem xmlns:ds="http://schemas.openxmlformats.org/officeDocument/2006/customXml" ds:itemID="{C98952AD-1F92-462F-B811-023E8EE8E1DB}">
  <ds:schemaRefs/>
</ds:datastoreItem>
</file>

<file path=customXml/itemProps11.xml><?xml version="1.0" encoding="utf-8"?>
<ds:datastoreItem xmlns:ds="http://schemas.openxmlformats.org/officeDocument/2006/customXml" ds:itemID="{A889096C-0C8D-48C8-B386-75032E3F6742}">
  <ds:schemaRefs/>
</ds:datastoreItem>
</file>

<file path=customXml/itemProps12.xml><?xml version="1.0" encoding="utf-8"?>
<ds:datastoreItem xmlns:ds="http://schemas.openxmlformats.org/officeDocument/2006/customXml" ds:itemID="{1E2BA6B6-B8E9-4CCA-B757-712E7328583B}">
  <ds:schemaRefs/>
</ds:datastoreItem>
</file>

<file path=customXml/itemProps13.xml><?xml version="1.0" encoding="utf-8"?>
<ds:datastoreItem xmlns:ds="http://schemas.openxmlformats.org/officeDocument/2006/customXml" ds:itemID="{A03BCD1D-1633-44F8-9E66-255A1B06A0BA}">
  <ds:schemaRefs/>
</ds:datastoreItem>
</file>

<file path=customXml/itemProps14.xml><?xml version="1.0" encoding="utf-8"?>
<ds:datastoreItem xmlns:ds="http://schemas.openxmlformats.org/officeDocument/2006/customXml" ds:itemID="{A22179C8-C8FB-4D64-8EA0-01F55193B21C}">
  <ds:schemaRefs/>
</ds:datastoreItem>
</file>

<file path=customXml/itemProps15.xml><?xml version="1.0" encoding="utf-8"?>
<ds:datastoreItem xmlns:ds="http://schemas.openxmlformats.org/officeDocument/2006/customXml" ds:itemID="{68E0053C-6827-4D54-8381-3AF73CD81B5A}">
  <ds:schemaRefs/>
</ds:datastoreItem>
</file>

<file path=customXml/itemProps16.xml><?xml version="1.0" encoding="utf-8"?>
<ds:datastoreItem xmlns:ds="http://schemas.openxmlformats.org/officeDocument/2006/customXml" ds:itemID="{9C5EF8D4-26B6-45A8-BAB0-585A79EBBB58}">
  <ds:schemaRefs/>
</ds:datastoreItem>
</file>

<file path=customXml/itemProps17.xml><?xml version="1.0" encoding="utf-8"?>
<ds:datastoreItem xmlns:ds="http://schemas.openxmlformats.org/officeDocument/2006/customXml" ds:itemID="{EC1AE98F-6CB3-4A60-B374-FE3E15878DA4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84F18A64-6F7C-437F-88DD-C5F8D898EEA7}">
  <ds:schemaRefs/>
</ds:datastoreItem>
</file>

<file path=customXml/itemProps19.xml><?xml version="1.0" encoding="utf-8"?>
<ds:datastoreItem xmlns:ds="http://schemas.openxmlformats.org/officeDocument/2006/customXml" ds:itemID="{337FCEB1-A817-409F-A5F8-C8C498E1BDDD}">
  <ds:schemaRefs/>
</ds:datastoreItem>
</file>

<file path=customXml/itemProps20.xml><?xml version="1.0" encoding="utf-8"?>
<ds:datastoreItem xmlns:ds="http://schemas.openxmlformats.org/officeDocument/2006/customXml" ds:itemID="{1323CAF8-2BD5-4E3E-BECE-6FF2AAF9C92C}">
  <ds:schemaRefs/>
</ds:datastoreItem>
</file>

<file path=customXml/itemProps21.xml><?xml version="1.0" encoding="utf-8"?>
<ds:datastoreItem xmlns:ds="http://schemas.openxmlformats.org/officeDocument/2006/customXml" ds:itemID="{2CC1AB07-4FE9-4829-B29A-414531143B58}">
  <ds:schemaRefs/>
</ds:datastoreItem>
</file>

<file path=customXml/itemProps22.xml><?xml version="1.0" encoding="utf-8"?>
<ds:datastoreItem xmlns:ds="http://schemas.openxmlformats.org/officeDocument/2006/customXml" ds:itemID="{4536AA9F-F8C5-4844-8953-77413067AAC6}">
  <ds:schemaRefs/>
</ds:datastoreItem>
</file>

<file path=customXml/itemProps23.xml><?xml version="1.0" encoding="utf-8"?>
<ds:datastoreItem xmlns:ds="http://schemas.openxmlformats.org/officeDocument/2006/customXml" ds:itemID="{67AADA81-4BB3-42AD-84E5-7D95D8A34811}">
  <ds:schemaRefs/>
</ds:datastoreItem>
</file>

<file path=customXml/itemProps24.xml><?xml version="1.0" encoding="utf-8"?>
<ds:datastoreItem xmlns:ds="http://schemas.openxmlformats.org/officeDocument/2006/customXml" ds:itemID="{22DB4864-A321-49E1-BE21-7C06ACAC4AF3}">
  <ds:schemaRefs/>
</ds:datastoreItem>
</file>

<file path=customXml/itemProps25.xml><?xml version="1.0" encoding="utf-8"?>
<ds:datastoreItem xmlns:ds="http://schemas.openxmlformats.org/officeDocument/2006/customXml" ds:itemID="{51A05A73-89D9-4129-973D-1ECD6C4ED7DA}">
  <ds:schemaRefs/>
</ds:datastoreItem>
</file>

<file path=customXml/itemProps26.xml><?xml version="1.0" encoding="utf-8"?>
<ds:datastoreItem xmlns:ds="http://schemas.openxmlformats.org/officeDocument/2006/customXml" ds:itemID="{49936711-2F92-49F9-9146-3E07834846C5}">
  <ds:schemaRefs/>
</ds:datastoreItem>
</file>

<file path=customXml/itemProps27.xml><?xml version="1.0" encoding="utf-8"?>
<ds:datastoreItem xmlns:ds="http://schemas.openxmlformats.org/officeDocument/2006/customXml" ds:itemID="{9A096103-DA5C-45C4-925E-1396D27B1742}">
  <ds:schemaRefs/>
</ds:datastoreItem>
</file>

<file path=customXml/itemProps28.xml><?xml version="1.0" encoding="utf-8"?>
<ds:datastoreItem xmlns:ds="http://schemas.openxmlformats.org/officeDocument/2006/customXml" ds:itemID="{D312B852-A1A4-44AB-BB76-F87EA29B55EE}">
  <ds:schemaRefs/>
</ds:datastoreItem>
</file>

<file path=customXml/itemProps29.xml><?xml version="1.0" encoding="utf-8"?>
<ds:datastoreItem xmlns:ds="http://schemas.openxmlformats.org/officeDocument/2006/customXml" ds:itemID="{DAE9E949-06D4-40C1-A3C7-1667C9C74437}">
  <ds:schemaRefs/>
</ds:datastoreItem>
</file>

<file path=customXml/itemProps30.xml><?xml version="1.0" encoding="utf-8"?>
<ds:datastoreItem xmlns:ds="http://schemas.openxmlformats.org/officeDocument/2006/customXml" ds:itemID="{24B19D1E-5889-4AA9-B92A-22020A75AEB2}">
  <ds:schemaRefs/>
</ds:datastoreItem>
</file>

<file path=customXml/itemProps31.xml><?xml version="1.0" encoding="utf-8"?>
<ds:datastoreItem xmlns:ds="http://schemas.openxmlformats.org/officeDocument/2006/customXml" ds:itemID="{4672BA85-D4E1-4593-A20D-DC8E623729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연도별분석보고서</vt:lpstr>
      <vt:lpstr>월별분석보고서</vt:lpstr>
      <vt:lpstr>연분석데이터</vt:lpstr>
      <vt:lpstr>월분석데이터</vt:lpstr>
      <vt:lpstr>GTP요청 데이터</vt:lpstr>
      <vt:lpstr>계약 raw data</vt:lpstr>
      <vt:lpstr>납입 raw data</vt:lpstr>
      <vt:lpstr>청구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hyojin9742@gmail.com</cp:lastModifiedBy>
  <dcterms:created xsi:type="dcterms:W3CDTF">2022-06-03T06:53:56Z</dcterms:created>
  <dcterms:modified xsi:type="dcterms:W3CDTF">2026-02-24T03:05:20Z</dcterms:modified>
</cp:coreProperties>
</file>